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实验室2\papers\周曦\obc\revision\补充计算\DP4+\"/>
    </mc:Choice>
  </mc:AlternateContent>
  <xr:revisionPtr revIDLastSave="0" documentId="13_ncr:1_{BF8BD65B-879B-43D7-AC34-C3F7AA39173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ain" sheetId="4" r:id="rId1"/>
    <sheet name="Calculo DP4" sheetId="1" state="hidden" r:id="rId2"/>
    <sheet name="Chemical Shifts" sheetId="3" state="hidden" r:id="rId3"/>
    <sheet name="Statistics" sheetId="2" state="hidden" r:id="rId4"/>
    <sheet name="Detailed Results" sheetId="5" r:id="rId5"/>
    <sheet name="Hoja1" sheetId="6" state="hidden" r:id="rId6"/>
  </sheets>
  <definedNames>
    <definedName name="basis">'Calculo DP4'!$FQ$35:$FQ$46</definedName>
    <definedName name="bs">'Calculo DP4'!$FQ$35:$FQ$40</definedName>
    <definedName name="Calc">'Calculo DP4'!$FM$35:$FM$45</definedName>
    <definedName name="fmla">'Calculo DP4'!$NN$1</definedName>
    <definedName name="if">IF(ISTEXT(Main!XFD4),TRUE,IF(OR(AND(Main!XFC4="H",Main!A4&gt;4.5),AND(Main!XFC4="C",Main!A4&gt;85)),FALSE,TRUE))</definedName>
    <definedName name="Level">'Calculo DP4'!$FO$35:$FO$36</definedName>
    <definedName name="shft">'Calculo DP4'!$FR$34:$FR$37</definedName>
    <definedName name="shift">'Calculo DP4'!$FR$35:$FR$37</definedName>
    <definedName name="sp2?">'Calculo DP4'!$FS$35:$FS$37</definedName>
    <definedName name="sv">'Calculo DP4'!$FP$35:$FP$36</definedName>
    <definedName name="tensors">'Calculo DP4'!$FR$36:$FR$37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4" l="1"/>
  <c r="G1" i="3"/>
  <c r="D31" i="3" s="1"/>
  <c r="A5" i="3"/>
  <c r="A6" i="3"/>
  <c r="A7" i="3"/>
  <c r="A8" i="3"/>
  <c r="A9" i="3"/>
  <c r="A10" i="3"/>
  <c r="A11" i="3"/>
  <c r="A12" i="3"/>
  <c r="A13" i="3"/>
  <c r="A14" i="3"/>
  <c r="A15" i="3"/>
  <c r="G2" i="3"/>
  <c r="B43" i="3" s="1"/>
  <c r="A16" i="3"/>
  <c r="G2" i="1"/>
  <c r="G3" i="1"/>
  <c r="G4" i="1"/>
  <c r="A17" i="3"/>
  <c r="A18" i="3"/>
  <c r="A19" i="3"/>
  <c r="A20" i="3"/>
  <c r="A21" i="3"/>
  <c r="F2" i="1"/>
  <c r="F3" i="1"/>
  <c r="F4" i="1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C74" i="3"/>
  <c r="T74" i="3" s="1"/>
  <c r="C76" i="3"/>
  <c r="AM81" i="1" s="1"/>
  <c r="BD81" i="1" s="1"/>
  <c r="D13" i="4"/>
  <c r="B52" i="3"/>
  <c r="B74" i="3"/>
  <c r="S74" i="3" s="1"/>
  <c r="B75" i="3"/>
  <c r="BW80" i="1" s="1"/>
  <c r="CN80" i="1" s="1"/>
  <c r="B84" i="3"/>
  <c r="S84" i="3" s="1"/>
  <c r="B90" i="3"/>
  <c r="S90" i="3" s="1"/>
  <c r="DE95" i="1" s="1"/>
  <c r="B93" i="3"/>
  <c r="F13" i="4"/>
  <c r="D55" i="3"/>
  <c r="U55" i="3" s="1"/>
  <c r="D70" i="3"/>
  <c r="U70" i="3" s="1"/>
  <c r="D82" i="3"/>
  <c r="AL82" i="3" s="1"/>
  <c r="BC82" i="3" s="1"/>
  <c r="C87" i="1" s="1"/>
  <c r="T87" i="1" s="1"/>
  <c r="D94" i="3"/>
  <c r="AL94" i="3" s="1"/>
  <c r="BC94" i="3" s="1"/>
  <c r="C99" i="1" s="1"/>
  <c r="T99" i="1" s="1"/>
  <c r="D95" i="3"/>
  <c r="G13" i="4"/>
  <c r="E45" i="3"/>
  <c r="V45" i="3" s="1"/>
  <c r="E48" i="3"/>
  <c r="E64" i="3"/>
  <c r="E72" i="3"/>
  <c r="E80" i="3"/>
  <c r="E87" i="3"/>
  <c r="AM87" i="3" s="1"/>
  <c r="BD87" i="3" s="1"/>
  <c r="D92" i="1" s="1"/>
  <c r="U92" i="1" s="1"/>
  <c r="E93" i="3"/>
  <c r="V93" i="3" s="1"/>
  <c r="DH98" i="1" s="1"/>
  <c r="H13" i="4"/>
  <c r="F5" i="3" s="1"/>
  <c r="W5" i="3" s="1"/>
  <c r="DI10" i="1" s="1"/>
  <c r="F34" i="3"/>
  <c r="W34" i="3" s="1"/>
  <c r="DI39" i="1" s="1"/>
  <c r="F42" i="3"/>
  <c r="F74" i="3"/>
  <c r="AN74" i="3" s="1"/>
  <c r="BE74" i="3" s="1"/>
  <c r="E79" i="1" s="1"/>
  <c r="V79" i="1" s="1"/>
  <c r="F77" i="3"/>
  <c r="W77" i="3" s="1"/>
  <c r="I13" i="4"/>
  <c r="G88" i="3" s="1"/>
  <c r="G39" i="3"/>
  <c r="X39" i="3" s="1"/>
  <c r="DJ44" i="1" s="1"/>
  <c r="G43" i="3"/>
  <c r="G52" i="3"/>
  <c r="J13" i="4"/>
  <c r="H36" i="3" s="1"/>
  <c r="H15" i="3"/>
  <c r="H27" i="3"/>
  <c r="Y27" i="3" s="1"/>
  <c r="H39" i="3"/>
  <c r="AR44" i="1" s="1"/>
  <c r="BI44" i="1" s="1"/>
  <c r="H44" i="3"/>
  <c r="Y44" i="3" s="1"/>
  <c r="H55" i="3"/>
  <c r="Y55" i="3" s="1"/>
  <c r="H58" i="3"/>
  <c r="AR63" i="1" s="1"/>
  <c r="BI63" i="1" s="1"/>
  <c r="H65" i="3"/>
  <c r="Y65" i="3" s="1"/>
  <c r="H76" i="3"/>
  <c r="Y76" i="3" s="1"/>
  <c r="H77" i="3"/>
  <c r="H97" i="3"/>
  <c r="AP97" i="3" s="1"/>
  <c r="BG97" i="3" s="1"/>
  <c r="G102" i="1" s="1"/>
  <c r="X102" i="1" s="1"/>
  <c r="K13" i="4"/>
  <c r="I7" i="3" s="1"/>
  <c r="Z7" i="3" s="1"/>
  <c r="I23" i="3"/>
  <c r="Z23" i="3" s="1"/>
  <c r="I27" i="3"/>
  <c r="Z27" i="3" s="1"/>
  <c r="DL32" i="1" s="1"/>
  <c r="I45" i="3"/>
  <c r="Z45" i="3" s="1"/>
  <c r="I56" i="3"/>
  <c r="Z56" i="3" s="1"/>
  <c r="DL61" i="1" s="1"/>
  <c r="I57" i="3"/>
  <c r="I75" i="3"/>
  <c r="I87" i="3"/>
  <c r="CD92" i="1" s="1"/>
  <c r="CU92" i="1" s="1"/>
  <c r="I92" i="3"/>
  <c r="CD97" i="1" s="1"/>
  <c r="CU97" i="1" s="1"/>
  <c r="L13" i="4"/>
  <c r="J45" i="3" s="1"/>
  <c r="M13" i="4"/>
  <c r="K5" i="3" s="1"/>
  <c r="AB5" i="3" s="1"/>
  <c r="K7" i="3"/>
  <c r="AB7" i="3" s="1"/>
  <c r="DN12" i="1" s="1"/>
  <c r="K9" i="3"/>
  <c r="AB9" i="3" s="1"/>
  <c r="DN14" i="1" s="1"/>
  <c r="K12" i="3"/>
  <c r="K13" i="3"/>
  <c r="K18" i="3"/>
  <c r="AS18" i="3" s="1"/>
  <c r="BJ18" i="3" s="1"/>
  <c r="J23" i="1" s="1"/>
  <c r="AA23" i="1" s="1"/>
  <c r="K19" i="3"/>
  <c r="AB19" i="3" s="1"/>
  <c r="DN24" i="1" s="1"/>
  <c r="K21" i="3"/>
  <c r="AB21" i="3" s="1"/>
  <c r="K23" i="3"/>
  <c r="AS23" i="3" s="1"/>
  <c r="BJ23" i="3" s="1"/>
  <c r="J28" i="1" s="1"/>
  <c r="AA28" i="1" s="1"/>
  <c r="K24" i="3"/>
  <c r="AB24" i="3" s="1"/>
  <c r="DN29" i="1" s="1"/>
  <c r="K30" i="3"/>
  <c r="AB30" i="3" s="1"/>
  <c r="K32" i="3"/>
  <c r="K33" i="3"/>
  <c r="K36" i="3"/>
  <c r="AB36" i="3" s="1"/>
  <c r="K38" i="3"/>
  <c r="AB38" i="3" s="1"/>
  <c r="DN43" i="1" s="1"/>
  <c r="K42" i="3"/>
  <c r="AB42" i="3" s="1"/>
  <c r="K44" i="3"/>
  <c r="AB44" i="3" s="1"/>
  <c r="DN49" i="1" s="1"/>
  <c r="K45" i="3"/>
  <c r="K49" i="3"/>
  <c r="AB49" i="3" s="1"/>
  <c r="DN54" i="1" s="1"/>
  <c r="K51" i="3"/>
  <c r="K55" i="3"/>
  <c r="K56" i="3"/>
  <c r="AS56" i="3" s="1"/>
  <c r="BJ56" i="3" s="1"/>
  <c r="J61" i="1" s="1"/>
  <c r="AA61" i="1" s="1"/>
  <c r="K58" i="3"/>
  <c r="AB58" i="3" s="1"/>
  <c r="DN63" i="1" s="1"/>
  <c r="K62" i="3"/>
  <c r="AS62" i="3" s="1"/>
  <c r="BJ62" i="3" s="1"/>
  <c r="J67" i="1" s="1"/>
  <c r="AA67" i="1" s="1"/>
  <c r="K64" i="3"/>
  <c r="AB64" i="3" s="1"/>
  <c r="K67" i="3"/>
  <c r="K68" i="3"/>
  <c r="AB68" i="3" s="1"/>
  <c r="K72" i="3"/>
  <c r="K74" i="3"/>
  <c r="AB74" i="3" s="1"/>
  <c r="DN79" i="1" s="1"/>
  <c r="K75" i="3"/>
  <c r="AB75" i="3" s="1"/>
  <c r="K78" i="3"/>
  <c r="AB78" i="3" s="1"/>
  <c r="K80" i="3"/>
  <c r="AB80" i="3" s="1"/>
  <c r="K81" i="3"/>
  <c r="AB81" i="3" s="1"/>
  <c r="K83" i="3"/>
  <c r="AB83" i="3" s="1"/>
  <c r="DN88" i="1" s="1"/>
  <c r="K84" i="3"/>
  <c r="AB84" i="3" s="1"/>
  <c r="K88" i="3"/>
  <c r="K89" i="3"/>
  <c r="K90" i="3"/>
  <c r="AB90" i="3" s="1"/>
  <c r="K92" i="3"/>
  <c r="AB92" i="3" s="1"/>
  <c r="K93" i="3"/>
  <c r="AB93" i="3" s="1"/>
  <c r="K97" i="3"/>
  <c r="AB97" i="3" s="1"/>
  <c r="N13" i="4"/>
  <c r="L65" i="3" s="1"/>
  <c r="AT65" i="3" s="1"/>
  <c r="BK65" i="3" s="1"/>
  <c r="K70" i="1" s="1"/>
  <c r="AB70" i="1" s="1"/>
  <c r="O13" i="4"/>
  <c r="M5" i="3"/>
  <c r="AD5" i="3" s="1"/>
  <c r="M11" i="3"/>
  <c r="M14" i="3"/>
  <c r="AD14" i="3" s="1"/>
  <c r="M17" i="3"/>
  <c r="AD17" i="3" s="1"/>
  <c r="DP22" i="1" s="1"/>
  <c r="M19" i="3"/>
  <c r="AD19" i="3" s="1"/>
  <c r="DP24" i="1" s="1"/>
  <c r="M21" i="3"/>
  <c r="M30" i="3"/>
  <c r="AD30" i="3" s="1"/>
  <c r="DP35" i="1" s="1"/>
  <c r="M31" i="3"/>
  <c r="AD31" i="3" s="1"/>
  <c r="M33" i="3"/>
  <c r="AD33" i="3" s="1"/>
  <c r="DP38" i="1" s="1"/>
  <c r="M36" i="3"/>
  <c r="AD36" i="3" s="1"/>
  <c r="DP41" i="1" s="1"/>
  <c r="M38" i="3"/>
  <c r="AD38" i="3" s="1"/>
  <c r="DP43" i="1" s="1"/>
  <c r="M41" i="3"/>
  <c r="AD41" i="3" s="1"/>
  <c r="DP46" i="1" s="1"/>
  <c r="M47" i="3"/>
  <c r="M50" i="3"/>
  <c r="AD50" i="3" s="1"/>
  <c r="DP55" i="1" s="1"/>
  <c r="M52" i="3"/>
  <c r="AD52" i="3" s="1"/>
  <c r="M54" i="3"/>
  <c r="M55" i="3"/>
  <c r="M61" i="3"/>
  <c r="AU61" i="3" s="1"/>
  <c r="BL61" i="3" s="1"/>
  <c r="L66" i="1" s="1"/>
  <c r="AC66" i="1" s="1"/>
  <c r="M62" i="3"/>
  <c r="AD62" i="3" s="1"/>
  <c r="M65" i="3"/>
  <c r="AD65" i="3" s="1"/>
  <c r="DP70" i="1" s="1"/>
  <c r="M70" i="3"/>
  <c r="M73" i="3"/>
  <c r="AD73" i="3" s="1"/>
  <c r="DP78" i="1" s="1"/>
  <c r="M80" i="3"/>
  <c r="M81" i="3"/>
  <c r="AD81" i="3" s="1"/>
  <c r="DP86" i="1" s="1"/>
  <c r="M83" i="3"/>
  <c r="M85" i="3"/>
  <c r="M88" i="3"/>
  <c r="AD88" i="3" s="1"/>
  <c r="M95" i="3"/>
  <c r="AD95" i="3" s="1"/>
  <c r="DP100" i="1" s="1"/>
  <c r="M97" i="3"/>
  <c r="AD97" i="3" s="1"/>
  <c r="DP102" i="1" s="1"/>
  <c r="P13" i="4"/>
  <c r="N86" i="3" s="1"/>
  <c r="AE86" i="3" s="1"/>
  <c r="EH91" i="1" s="1"/>
  <c r="N74" i="3"/>
  <c r="AE74" i="3" s="1"/>
  <c r="DQ79" i="1" s="1"/>
  <c r="Q13" i="4"/>
  <c r="O26" i="3" s="1"/>
  <c r="AF26" i="3" s="1"/>
  <c r="DR31" i="1" s="1"/>
  <c r="R13" i="4"/>
  <c r="P69" i="3" s="1"/>
  <c r="S13" i="4"/>
  <c r="Q46" i="3"/>
  <c r="AH46" i="3" s="1"/>
  <c r="Q74" i="3"/>
  <c r="AH74" i="3" s="1"/>
  <c r="EK79" i="1" s="1"/>
  <c r="H7" i="4"/>
  <c r="G8" i="5" s="1"/>
  <c r="I7" i="4"/>
  <c r="H8" i="5" s="1"/>
  <c r="J7" i="4"/>
  <c r="I8" i="5" s="1"/>
  <c r="K7" i="4"/>
  <c r="L7" i="4"/>
  <c r="K8" i="5" s="1"/>
  <c r="M7" i="4"/>
  <c r="L8" i="5" s="1"/>
  <c r="N7" i="4"/>
  <c r="M8" i="5" s="1"/>
  <c r="O7" i="4"/>
  <c r="N8" i="5" s="1"/>
  <c r="P7" i="4"/>
  <c r="O8" i="5" s="1"/>
  <c r="Q7" i="4"/>
  <c r="P8" i="5" s="1"/>
  <c r="R7" i="4"/>
  <c r="Q8" i="5" s="1"/>
  <c r="S7" i="4"/>
  <c r="R8" i="5" s="1"/>
  <c r="D2" i="1"/>
  <c r="D3" i="1"/>
  <c r="D4" i="1"/>
  <c r="E2" i="1"/>
  <c r="E3" i="1"/>
  <c r="E4" i="1"/>
  <c r="DY98" i="1"/>
  <c r="H8" i="4"/>
  <c r="G9" i="5" s="1"/>
  <c r="I8" i="4"/>
  <c r="H9" i="5" s="1"/>
  <c r="J8" i="4"/>
  <c r="I9" i="5" s="1"/>
  <c r="K8" i="4"/>
  <c r="J9" i="5" s="1"/>
  <c r="L8" i="4"/>
  <c r="K9" i="5" s="1"/>
  <c r="M8" i="4"/>
  <c r="L9" i="5" s="1"/>
  <c r="N8" i="4"/>
  <c r="M9" i="5" s="1"/>
  <c r="O8" i="4"/>
  <c r="N9" i="5" s="1"/>
  <c r="P8" i="4"/>
  <c r="O9" i="5" s="1"/>
  <c r="Q8" i="4"/>
  <c r="P9" i="5" s="1"/>
  <c r="R8" i="4"/>
  <c r="Q9" i="5" s="1"/>
  <c r="S8" i="4"/>
  <c r="R9" i="5" s="1"/>
  <c r="H9" i="4"/>
  <c r="G10" i="5" s="1"/>
  <c r="I9" i="4"/>
  <c r="H10" i="5" s="1"/>
  <c r="J9" i="4"/>
  <c r="I10" i="5" s="1"/>
  <c r="K9" i="4"/>
  <c r="J10" i="5" s="1"/>
  <c r="L9" i="4"/>
  <c r="K10" i="5" s="1"/>
  <c r="M9" i="4"/>
  <c r="L10" i="5" s="1"/>
  <c r="N9" i="4"/>
  <c r="M10" i="5" s="1"/>
  <c r="O9" i="4"/>
  <c r="N10" i="5" s="1"/>
  <c r="P9" i="4"/>
  <c r="O10" i="5" s="1"/>
  <c r="Q9" i="4"/>
  <c r="P10" i="5" s="1"/>
  <c r="R9" i="4"/>
  <c r="Q10" i="5" s="1"/>
  <c r="S9" i="4"/>
  <c r="R10" i="5" s="1"/>
  <c r="AJ10" i="1"/>
  <c r="AJ11" i="1"/>
  <c r="AK11" i="1" s="1"/>
  <c r="AJ12" i="1"/>
  <c r="AJ13" i="1"/>
  <c r="AK13" i="1" s="1"/>
  <c r="AJ14" i="1"/>
  <c r="AK14" i="1" s="1"/>
  <c r="AJ15" i="1"/>
  <c r="AK15" i="1" s="1"/>
  <c r="AJ16" i="1"/>
  <c r="AK16" i="1" s="1"/>
  <c r="AJ17" i="1"/>
  <c r="AK17" i="1" s="1"/>
  <c r="AJ18" i="1"/>
  <c r="AK18" i="1" s="1"/>
  <c r="AJ19" i="1"/>
  <c r="AK19" i="1" s="1"/>
  <c r="AJ20" i="1"/>
  <c r="AK20" i="1" s="1"/>
  <c r="AJ21" i="1"/>
  <c r="AK21" i="1" s="1"/>
  <c r="AJ22" i="1"/>
  <c r="AK22" i="1" s="1"/>
  <c r="AJ23" i="1"/>
  <c r="AK23" i="1" s="1"/>
  <c r="AJ24" i="1"/>
  <c r="AK24" i="1" s="1"/>
  <c r="AJ25" i="1"/>
  <c r="AK25" i="1" s="1"/>
  <c r="AJ26" i="1"/>
  <c r="AJ27" i="1"/>
  <c r="AJ28" i="1"/>
  <c r="AK28" i="1" s="1"/>
  <c r="AJ29" i="1"/>
  <c r="AK29" i="1" s="1"/>
  <c r="AJ30" i="1"/>
  <c r="AK30" i="1" s="1"/>
  <c r="AJ31" i="1"/>
  <c r="AK31" i="1" s="1"/>
  <c r="AJ32" i="1"/>
  <c r="AK32" i="1" s="1"/>
  <c r="AJ33" i="1"/>
  <c r="AK33" i="1" s="1"/>
  <c r="AJ34" i="1"/>
  <c r="AJ35" i="1"/>
  <c r="AK35" i="1" s="1"/>
  <c r="AJ36" i="1"/>
  <c r="AK36" i="1" s="1"/>
  <c r="AJ37" i="1"/>
  <c r="AK37" i="1" s="1"/>
  <c r="AJ38" i="1"/>
  <c r="AK38" i="1" s="1"/>
  <c r="AJ39" i="1"/>
  <c r="AK39" i="1" s="1"/>
  <c r="AJ40" i="1"/>
  <c r="AK40" i="1" s="1"/>
  <c r="AJ41" i="1"/>
  <c r="AJ42" i="1"/>
  <c r="AJ43" i="1"/>
  <c r="AJ44" i="1"/>
  <c r="AK44" i="1" s="1"/>
  <c r="AJ45" i="1"/>
  <c r="AK45" i="1" s="1"/>
  <c r="AJ46" i="1"/>
  <c r="AK46" i="1" s="1"/>
  <c r="AJ47" i="1"/>
  <c r="AK47" i="1" s="1"/>
  <c r="AJ48" i="1"/>
  <c r="AK48" i="1" s="1"/>
  <c r="AJ49" i="1"/>
  <c r="AJ50" i="1"/>
  <c r="AJ51" i="1"/>
  <c r="AJ52" i="1"/>
  <c r="AK52" i="1" s="1"/>
  <c r="AJ53" i="1"/>
  <c r="AK53" i="1" s="1"/>
  <c r="AJ54" i="1"/>
  <c r="AJ55" i="1"/>
  <c r="AK55" i="1" s="1"/>
  <c r="AJ56" i="1"/>
  <c r="AK56" i="1" s="1"/>
  <c r="AJ57" i="1"/>
  <c r="AJ58" i="1"/>
  <c r="AK58" i="1" s="1"/>
  <c r="AJ59" i="1"/>
  <c r="AK59" i="1" s="1"/>
  <c r="AJ60" i="1"/>
  <c r="AK60" i="1" s="1"/>
  <c r="AJ61" i="1"/>
  <c r="AK61" i="1" s="1"/>
  <c r="AJ62" i="1"/>
  <c r="AK62" i="1" s="1"/>
  <c r="AJ63" i="1"/>
  <c r="AK63" i="1" s="1"/>
  <c r="AJ64" i="1"/>
  <c r="AK64" i="1" s="1"/>
  <c r="AJ65" i="1"/>
  <c r="AJ66" i="1"/>
  <c r="AJ67" i="1"/>
  <c r="AJ68" i="1"/>
  <c r="AK68" i="1" s="1"/>
  <c r="AJ69" i="1"/>
  <c r="AK69" i="1" s="1"/>
  <c r="AJ70" i="1"/>
  <c r="AK70" i="1" s="1"/>
  <c r="AJ71" i="1"/>
  <c r="AK71" i="1" s="1"/>
  <c r="AJ72" i="1"/>
  <c r="AK72" i="1" s="1"/>
  <c r="AJ73" i="1"/>
  <c r="AJ74" i="1"/>
  <c r="AJ75" i="1"/>
  <c r="AJ76" i="1"/>
  <c r="AK76" i="1" s="1"/>
  <c r="AJ77" i="1"/>
  <c r="AK77" i="1" s="1"/>
  <c r="AJ78" i="1"/>
  <c r="AK78" i="1" s="1"/>
  <c r="AJ79" i="1"/>
  <c r="AK79" i="1" s="1"/>
  <c r="AJ80" i="1"/>
  <c r="AK80" i="1" s="1"/>
  <c r="AJ81" i="1"/>
  <c r="AJ82" i="1"/>
  <c r="AJ83" i="1"/>
  <c r="AJ84" i="1"/>
  <c r="AK84" i="1" s="1"/>
  <c r="AJ85" i="1"/>
  <c r="AJ86" i="1"/>
  <c r="AJ87" i="1"/>
  <c r="AJ88" i="1"/>
  <c r="AK88" i="1" s="1"/>
  <c r="AJ89" i="1"/>
  <c r="AJ90" i="1"/>
  <c r="AK90" i="1" s="1"/>
  <c r="AJ91" i="1"/>
  <c r="AK91" i="1" s="1"/>
  <c r="AJ92" i="1"/>
  <c r="AK92" i="1" s="1"/>
  <c r="AJ93" i="1"/>
  <c r="AK93" i="1" s="1"/>
  <c r="AJ94" i="1"/>
  <c r="AJ95" i="1"/>
  <c r="AJ96" i="1"/>
  <c r="AK96" i="1" s="1"/>
  <c r="AJ97" i="1"/>
  <c r="AJ98" i="1"/>
  <c r="AJ99" i="1"/>
  <c r="AJ100" i="1"/>
  <c r="AK100" i="1" s="1"/>
  <c r="AJ101" i="1"/>
  <c r="AK101" i="1" s="1"/>
  <c r="AJ102" i="1"/>
  <c r="AK102" i="1" s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K10" i="1"/>
  <c r="AK26" i="1"/>
  <c r="AK27" i="1"/>
  <c r="AK34" i="1"/>
  <c r="AK41" i="1"/>
  <c r="AK42" i="1"/>
  <c r="AK43" i="1"/>
  <c r="AK49" i="1"/>
  <c r="AK50" i="1"/>
  <c r="AK51" i="1"/>
  <c r="AK54" i="1"/>
  <c r="AK57" i="1"/>
  <c r="AK65" i="1"/>
  <c r="AK66" i="1"/>
  <c r="AK67" i="1"/>
  <c r="AK73" i="1"/>
  <c r="AK74" i="1"/>
  <c r="AK75" i="1"/>
  <c r="AK81" i="1"/>
  <c r="AK82" i="1"/>
  <c r="AK83" i="1"/>
  <c r="AK85" i="1"/>
  <c r="AK86" i="1"/>
  <c r="AK87" i="1"/>
  <c r="AK89" i="1"/>
  <c r="AK94" i="1"/>
  <c r="AK95" i="1"/>
  <c r="AK97" i="1"/>
  <c r="AK98" i="1"/>
  <c r="AK99" i="1"/>
  <c r="B3" i="1"/>
  <c r="B4" i="1"/>
  <c r="BU21" i="1"/>
  <c r="BU22" i="1"/>
  <c r="BU23" i="1"/>
  <c r="BV23" i="1" s="1"/>
  <c r="BU24" i="1"/>
  <c r="BV24" i="1" s="1"/>
  <c r="BU25" i="1"/>
  <c r="BV25" i="1" s="1"/>
  <c r="BU26" i="1"/>
  <c r="BV26" i="1" s="1"/>
  <c r="BU27" i="1"/>
  <c r="BV27" i="1" s="1"/>
  <c r="BU28" i="1"/>
  <c r="BV28" i="1" s="1"/>
  <c r="BU29" i="1"/>
  <c r="BV29" i="1" s="1"/>
  <c r="BU30" i="1"/>
  <c r="BV30" i="1" s="1"/>
  <c r="BU31" i="1"/>
  <c r="BV31" i="1" s="1"/>
  <c r="BU32" i="1"/>
  <c r="BV32" i="1" s="1"/>
  <c r="BU33" i="1"/>
  <c r="BV33" i="1" s="1"/>
  <c r="BU34" i="1"/>
  <c r="BV34" i="1" s="1"/>
  <c r="BU35" i="1"/>
  <c r="BV35" i="1" s="1"/>
  <c r="BU36" i="1"/>
  <c r="BV36" i="1" s="1"/>
  <c r="BU37" i="1"/>
  <c r="BU38" i="1"/>
  <c r="BV38" i="1" s="1"/>
  <c r="BU39" i="1"/>
  <c r="BV39" i="1" s="1"/>
  <c r="BU40" i="1"/>
  <c r="BV40" i="1" s="1"/>
  <c r="BU41" i="1"/>
  <c r="BV41" i="1" s="1"/>
  <c r="BU20" i="1"/>
  <c r="BV20" i="1" s="1"/>
  <c r="BU10" i="1"/>
  <c r="BV10" i="1" s="1"/>
  <c r="BU11" i="1"/>
  <c r="BV11" i="1" s="1"/>
  <c r="BU12" i="1"/>
  <c r="BV12" i="1" s="1"/>
  <c r="BU13" i="1"/>
  <c r="BV13" i="1" s="1"/>
  <c r="BU14" i="1"/>
  <c r="BU15" i="1"/>
  <c r="BU16" i="1"/>
  <c r="BV16" i="1" s="1"/>
  <c r="BU17" i="1"/>
  <c r="BV17" i="1" s="1"/>
  <c r="BU18" i="1"/>
  <c r="BV18" i="1" s="1"/>
  <c r="BU19" i="1"/>
  <c r="BV19" i="1" s="1"/>
  <c r="BU42" i="1"/>
  <c r="BV42" i="1" s="1"/>
  <c r="BU43" i="1"/>
  <c r="BV43" i="1" s="1"/>
  <c r="BU44" i="1"/>
  <c r="BU45" i="1"/>
  <c r="BV45" i="1" s="1"/>
  <c r="BU46" i="1"/>
  <c r="BV46" i="1" s="1"/>
  <c r="BU47" i="1"/>
  <c r="BV47" i="1" s="1"/>
  <c r="BU48" i="1"/>
  <c r="BV48" i="1" s="1"/>
  <c r="BU49" i="1"/>
  <c r="BU50" i="1"/>
  <c r="BV50" i="1" s="1"/>
  <c r="BU51" i="1"/>
  <c r="BV51" i="1" s="1"/>
  <c r="BU52" i="1"/>
  <c r="BU53" i="1"/>
  <c r="BV53" i="1" s="1"/>
  <c r="BU54" i="1"/>
  <c r="BV54" i="1" s="1"/>
  <c r="BU55" i="1"/>
  <c r="BV55" i="1" s="1"/>
  <c r="BU56" i="1"/>
  <c r="BV56" i="1" s="1"/>
  <c r="BU57" i="1"/>
  <c r="BV57" i="1" s="1"/>
  <c r="BU58" i="1"/>
  <c r="BV58" i="1" s="1"/>
  <c r="BU59" i="1"/>
  <c r="BV59" i="1" s="1"/>
  <c r="BU60" i="1"/>
  <c r="BU61" i="1"/>
  <c r="BV61" i="1" s="1"/>
  <c r="BU62" i="1"/>
  <c r="BV62" i="1" s="1"/>
  <c r="BU63" i="1"/>
  <c r="BV63" i="1" s="1"/>
  <c r="BU64" i="1"/>
  <c r="BV64" i="1" s="1"/>
  <c r="BU65" i="1"/>
  <c r="BV65" i="1" s="1"/>
  <c r="BU66" i="1"/>
  <c r="BV66" i="1" s="1"/>
  <c r="BU67" i="1"/>
  <c r="BV67" i="1" s="1"/>
  <c r="BU68" i="1"/>
  <c r="BV68" i="1" s="1"/>
  <c r="BU69" i="1"/>
  <c r="BV69" i="1" s="1"/>
  <c r="BU70" i="1"/>
  <c r="BV70" i="1" s="1"/>
  <c r="BU71" i="1"/>
  <c r="BV71" i="1" s="1"/>
  <c r="BU72" i="1"/>
  <c r="BV72" i="1" s="1"/>
  <c r="BU73" i="1"/>
  <c r="BU74" i="1"/>
  <c r="BV74" i="1" s="1"/>
  <c r="BU75" i="1"/>
  <c r="BV75" i="1" s="1"/>
  <c r="BU76" i="1"/>
  <c r="BU77" i="1"/>
  <c r="BU78" i="1"/>
  <c r="BV78" i="1" s="1"/>
  <c r="BU79" i="1"/>
  <c r="BV79" i="1" s="1"/>
  <c r="BU80" i="1"/>
  <c r="BV80" i="1" s="1"/>
  <c r="BU81" i="1"/>
  <c r="BV81" i="1" s="1"/>
  <c r="BU82" i="1"/>
  <c r="BV82" i="1" s="1"/>
  <c r="BU83" i="1"/>
  <c r="BV83" i="1" s="1"/>
  <c r="BU84" i="1"/>
  <c r="BU85" i="1"/>
  <c r="BU86" i="1"/>
  <c r="BV86" i="1" s="1"/>
  <c r="BU87" i="1"/>
  <c r="BV87" i="1" s="1"/>
  <c r="BU88" i="1"/>
  <c r="BU89" i="1"/>
  <c r="BU90" i="1"/>
  <c r="BV90" i="1" s="1"/>
  <c r="BU91" i="1"/>
  <c r="BV91" i="1" s="1"/>
  <c r="BU92" i="1"/>
  <c r="BU93" i="1"/>
  <c r="BV93" i="1" s="1"/>
  <c r="BU94" i="1"/>
  <c r="BV94" i="1" s="1"/>
  <c r="BU95" i="1"/>
  <c r="BV95" i="1" s="1"/>
  <c r="BU96" i="1"/>
  <c r="BV96" i="1" s="1"/>
  <c r="BU97" i="1"/>
  <c r="BU98" i="1"/>
  <c r="BV98" i="1" s="1"/>
  <c r="BU99" i="1"/>
  <c r="BV99" i="1" s="1"/>
  <c r="BU100" i="1"/>
  <c r="BU101" i="1"/>
  <c r="BU102" i="1"/>
  <c r="BV102" i="1" s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V14" i="1"/>
  <c r="BV15" i="1"/>
  <c r="BV21" i="1"/>
  <c r="BV22" i="1"/>
  <c r="BV37" i="1"/>
  <c r="BV44" i="1"/>
  <c r="BV49" i="1"/>
  <c r="BV52" i="1"/>
  <c r="BV60" i="1"/>
  <c r="BV73" i="1"/>
  <c r="BV76" i="1"/>
  <c r="BV77" i="1"/>
  <c r="BV84" i="1"/>
  <c r="BV85" i="1"/>
  <c r="BV88" i="1"/>
  <c r="BV89" i="1"/>
  <c r="BV92" i="1"/>
  <c r="BV97" i="1"/>
  <c r="BV100" i="1"/>
  <c r="BV101" i="1"/>
  <c r="C3" i="1"/>
  <c r="C4" i="1"/>
  <c r="AK76" i="3"/>
  <c r="BB76" i="3" s="1"/>
  <c r="B81" i="1" s="1"/>
  <c r="S81" i="1" s="1"/>
  <c r="AL95" i="1"/>
  <c r="BC95" i="1" s="1"/>
  <c r="AJ75" i="3"/>
  <c r="BA75" i="3" s="1"/>
  <c r="A80" i="1" s="1"/>
  <c r="R80" i="1" s="1"/>
  <c r="AL95" i="3"/>
  <c r="BC95" i="3" s="1"/>
  <c r="C100" i="1" s="1"/>
  <c r="T100" i="1" s="1"/>
  <c r="AM80" i="3"/>
  <c r="BD80" i="3" s="1"/>
  <c r="D85" i="1" s="1"/>
  <c r="U85" i="1" s="1"/>
  <c r="AP10" i="1"/>
  <c r="AN5" i="3"/>
  <c r="BE5" i="3" s="1"/>
  <c r="E10" i="1" s="1"/>
  <c r="V10" i="1" s="1"/>
  <c r="CA10" i="1"/>
  <c r="CR10" i="1" s="1"/>
  <c r="AN42" i="3"/>
  <c r="BE42" i="3" s="1"/>
  <c r="E47" i="1" s="1"/>
  <c r="V47" i="1" s="1"/>
  <c r="AN77" i="3"/>
  <c r="BE77" i="3" s="1"/>
  <c r="E82" i="1" s="1"/>
  <c r="V82" i="1" s="1"/>
  <c r="AO43" i="3"/>
  <c r="BF43" i="3" s="1"/>
  <c r="F48" i="1" s="1"/>
  <c r="W48" i="1" s="1"/>
  <c r="AO52" i="3"/>
  <c r="BF52" i="3" s="1"/>
  <c r="F57" i="1" s="1"/>
  <c r="W57" i="1" s="1"/>
  <c r="AR60" i="1"/>
  <c r="BI60" i="1" s="1"/>
  <c r="CC60" i="1"/>
  <c r="CT60" i="1" s="1"/>
  <c r="AP44" i="3"/>
  <c r="BG44" i="3" s="1"/>
  <c r="G49" i="1" s="1"/>
  <c r="X49" i="1" s="1"/>
  <c r="AP55" i="3"/>
  <c r="BG55" i="3" s="1"/>
  <c r="G60" i="1" s="1"/>
  <c r="X60" i="1" s="1"/>
  <c r="AP58" i="3"/>
  <c r="BG58" i="3" s="1"/>
  <c r="G63" i="1" s="1"/>
  <c r="X63" i="1" s="1"/>
  <c r="AP65" i="3"/>
  <c r="BG65" i="3" s="1"/>
  <c r="G70" i="1" s="1"/>
  <c r="X70" i="1" s="1"/>
  <c r="AP77" i="3"/>
  <c r="BG77" i="3" s="1"/>
  <c r="G82" i="1" s="1"/>
  <c r="X82" i="1" s="1"/>
  <c r="AS12" i="1"/>
  <c r="BJ12" i="1" s="1"/>
  <c r="AS32" i="1"/>
  <c r="BJ32" i="1" s="1"/>
  <c r="AQ7" i="3"/>
  <c r="BH7" i="3" s="1"/>
  <c r="H12" i="1" s="1"/>
  <c r="Y12" i="1" s="1"/>
  <c r="CD12" i="1"/>
  <c r="CU12" i="1" s="1"/>
  <c r="CD32" i="1"/>
  <c r="CU32" i="1" s="1"/>
  <c r="CD62" i="1"/>
  <c r="CU62" i="1" s="1"/>
  <c r="AQ27" i="3"/>
  <c r="BH27" i="3" s="1"/>
  <c r="H32" i="1" s="1"/>
  <c r="Y32" i="1" s="1"/>
  <c r="AQ45" i="3"/>
  <c r="BH45" i="3" s="1"/>
  <c r="H50" i="1" s="1"/>
  <c r="Y50" i="1" s="1"/>
  <c r="AQ92" i="3"/>
  <c r="BH92" i="3" s="1"/>
  <c r="H97" i="1" s="1"/>
  <c r="Y97" i="1" s="1"/>
  <c r="AS5" i="3"/>
  <c r="BJ5" i="3" s="1"/>
  <c r="J10" i="1" s="1"/>
  <c r="AA10" i="1" s="1"/>
  <c r="AS7" i="3"/>
  <c r="BJ7" i="3" s="1"/>
  <c r="J12" i="1" s="1"/>
  <c r="AA12" i="1" s="1"/>
  <c r="AS9" i="3"/>
  <c r="BJ9" i="3" s="1"/>
  <c r="J14" i="1" s="1"/>
  <c r="AA14" i="1" s="1"/>
  <c r="AS19" i="3"/>
  <c r="BJ19" i="3" s="1"/>
  <c r="J24" i="1" s="1"/>
  <c r="AA24" i="1" s="1"/>
  <c r="AS21" i="3"/>
  <c r="BJ21" i="3" s="1"/>
  <c r="J26" i="1" s="1"/>
  <c r="AA26" i="1" s="1"/>
  <c r="AS24" i="3"/>
  <c r="BJ24" i="3" s="1"/>
  <c r="J29" i="1" s="1"/>
  <c r="AA29" i="1" s="1"/>
  <c r="AS30" i="3"/>
  <c r="BJ30" i="3" s="1"/>
  <c r="J35" i="1" s="1"/>
  <c r="AA35" i="1" s="1"/>
  <c r="AS32" i="3"/>
  <c r="BJ32" i="3" s="1"/>
  <c r="J37" i="1" s="1"/>
  <c r="AA37" i="1" s="1"/>
  <c r="AS38" i="3"/>
  <c r="BJ38" i="3" s="1"/>
  <c r="J43" i="1" s="1"/>
  <c r="AA43" i="1" s="1"/>
  <c r="AS42" i="3"/>
  <c r="BJ42" i="3" s="1"/>
  <c r="J47" i="1" s="1"/>
  <c r="AA47" i="1" s="1"/>
  <c r="AS44" i="3"/>
  <c r="BJ44" i="3" s="1"/>
  <c r="J49" i="1" s="1"/>
  <c r="AA49" i="1" s="1"/>
  <c r="AS45" i="3"/>
  <c r="BJ45" i="3" s="1"/>
  <c r="J50" i="1" s="1"/>
  <c r="AA50" i="1" s="1"/>
  <c r="AS55" i="3"/>
  <c r="BJ55" i="3" s="1"/>
  <c r="J60" i="1" s="1"/>
  <c r="AA60" i="1" s="1"/>
  <c r="AS58" i="3"/>
  <c r="BJ58" i="3" s="1"/>
  <c r="J63" i="1" s="1"/>
  <c r="AA63" i="1" s="1"/>
  <c r="AS64" i="3"/>
  <c r="BJ64" i="3" s="1"/>
  <c r="J69" i="1" s="1"/>
  <c r="AA69" i="1" s="1"/>
  <c r="AS67" i="3"/>
  <c r="BJ67" i="3" s="1"/>
  <c r="J72" i="1" s="1"/>
  <c r="AA72" i="1" s="1"/>
  <c r="AS68" i="3"/>
  <c r="BJ68" i="3" s="1"/>
  <c r="J73" i="1" s="1"/>
  <c r="AA73" i="1" s="1"/>
  <c r="AS78" i="3"/>
  <c r="BJ78" i="3" s="1"/>
  <c r="J83" i="1" s="1"/>
  <c r="AA83" i="1" s="1"/>
  <c r="AS80" i="3"/>
  <c r="BJ80" i="3" s="1"/>
  <c r="J85" i="1" s="1"/>
  <c r="AA85" i="1" s="1"/>
  <c r="AS81" i="3"/>
  <c r="BJ81" i="3" s="1"/>
  <c r="J86" i="1" s="1"/>
  <c r="AA86" i="1" s="1"/>
  <c r="AS84" i="3"/>
  <c r="BJ84" i="3" s="1"/>
  <c r="J89" i="1" s="1"/>
  <c r="AA89" i="1" s="1"/>
  <c r="AS93" i="3"/>
  <c r="BJ93" i="3" s="1"/>
  <c r="J98" i="1" s="1"/>
  <c r="AA98" i="1" s="1"/>
  <c r="AS97" i="3"/>
  <c r="BJ97" i="3" s="1"/>
  <c r="J102" i="1" s="1"/>
  <c r="AA102" i="1" s="1"/>
  <c r="AU11" i="3"/>
  <c r="BL11" i="3" s="1"/>
  <c r="L16" i="1" s="1"/>
  <c r="AC16" i="1" s="1"/>
  <c r="AU17" i="3"/>
  <c r="BL17" i="3" s="1"/>
  <c r="L22" i="1" s="1"/>
  <c r="AC22" i="1" s="1"/>
  <c r="AU19" i="3"/>
  <c r="BL19" i="3" s="1"/>
  <c r="L24" i="1" s="1"/>
  <c r="AC24" i="1" s="1"/>
  <c r="AU21" i="3"/>
  <c r="BL21" i="3" s="1"/>
  <c r="L26" i="1" s="1"/>
  <c r="AC26" i="1" s="1"/>
  <c r="AU30" i="3"/>
  <c r="BL30" i="3" s="1"/>
  <c r="L35" i="1" s="1"/>
  <c r="AC35" i="1" s="1"/>
  <c r="AU31" i="3"/>
  <c r="BL31" i="3" s="1"/>
  <c r="L36" i="1" s="1"/>
  <c r="AC36" i="1" s="1"/>
  <c r="AU41" i="3"/>
  <c r="BL41" i="3" s="1"/>
  <c r="L46" i="1" s="1"/>
  <c r="AC46" i="1" s="1"/>
  <c r="AU47" i="3"/>
  <c r="BL47" i="3" s="1"/>
  <c r="L52" i="1" s="1"/>
  <c r="AC52" i="1" s="1"/>
  <c r="AU50" i="3"/>
  <c r="BL50" i="3" s="1"/>
  <c r="L55" i="1" s="1"/>
  <c r="AC55" i="1" s="1"/>
  <c r="AU52" i="3"/>
  <c r="BL52" i="3" s="1"/>
  <c r="L57" i="1" s="1"/>
  <c r="AC57" i="1" s="1"/>
  <c r="AU54" i="3"/>
  <c r="BL54" i="3" s="1"/>
  <c r="L59" i="1" s="1"/>
  <c r="AC59" i="1" s="1"/>
  <c r="AU65" i="3"/>
  <c r="BL65" i="3" s="1"/>
  <c r="L70" i="1" s="1"/>
  <c r="AC70" i="1" s="1"/>
  <c r="AU70" i="3"/>
  <c r="BL70" i="3" s="1"/>
  <c r="L75" i="1" s="1"/>
  <c r="AC75" i="1" s="1"/>
  <c r="AU73" i="3"/>
  <c r="BL73" i="3" s="1"/>
  <c r="L78" i="1" s="1"/>
  <c r="AC78" i="1" s="1"/>
  <c r="AU80" i="3"/>
  <c r="BL80" i="3" s="1"/>
  <c r="L85" i="1" s="1"/>
  <c r="AC85" i="1" s="1"/>
  <c r="AU81" i="3"/>
  <c r="BL81" i="3" s="1"/>
  <c r="L86" i="1" s="1"/>
  <c r="AC86" i="1" s="1"/>
  <c r="AU95" i="3"/>
  <c r="BL95" i="3" s="1"/>
  <c r="L100" i="1" s="1"/>
  <c r="AC100" i="1" s="1"/>
  <c r="AU97" i="3"/>
  <c r="BL97" i="3" s="1"/>
  <c r="L102" i="1" s="1"/>
  <c r="AC102" i="1" s="1"/>
  <c r="AV86" i="3"/>
  <c r="BM86" i="3" s="1"/>
  <c r="M91" i="1" s="1"/>
  <c r="AD91" i="1" s="1"/>
  <c r="AW26" i="3"/>
  <c r="BN26" i="3" s="1"/>
  <c r="N31" i="1" s="1"/>
  <c r="AE31" i="1" s="1"/>
  <c r="AY74" i="3"/>
  <c r="BP74" i="3" s="1"/>
  <c r="P79" i="1" s="1"/>
  <c r="AG79" i="1" s="1"/>
  <c r="H10" i="4"/>
  <c r="G11" i="5" s="1"/>
  <c r="I10" i="4"/>
  <c r="H11" i="5" s="1"/>
  <c r="J10" i="4"/>
  <c r="I11" i="5" s="1"/>
  <c r="K10" i="4"/>
  <c r="J11" i="5" s="1"/>
  <c r="L10" i="4"/>
  <c r="K11" i="5" s="1"/>
  <c r="M10" i="4"/>
  <c r="L11" i="5" s="1"/>
  <c r="N10" i="4"/>
  <c r="M11" i="5" s="1"/>
  <c r="O10" i="4"/>
  <c r="N11" i="5" s="1"/>
  <c r="P10" i="4"/>
  <c r="O11" i="5" s="1"/>
  <c r="Q10" i="4"/>
  <c r="P11" i="5" s="1"/>
  <c r="R10" i="4"/>
  <c r="Q11" i="5" s="1"/>
  <c r="S10" i="4"/>
  <c r="R11" i="5" s="1"/>
  <c r="H11" i="4"/>
  <c r="G12" i="5" s="1"/>
  <c r="I11" i="4"/>
  <c r="H12" i="5" s="1"/>
  <c r="J11" i="4"/>
  <c r="I12" i="5" s="1"/>
  <c r="K11" i="4"/>
  <c r="J12" i="5" s="1"/>
  <c r="L11" i="4"/>
  <c r="K12" i="5" s="1"/>
  <c r="M11" i="4"/>
  <c r="L12" i="5" s="1"/>
  <c r="N11" i="4"/>
  <c r="M12" i="5" s="1"/>
  <c r="O11" i="4"/>
  <c r="N12" i="5" s="1"/>
  <c r="P11" i="4"/>
  <c r="O12" i="5" s="1"/>
  <c r="Q11" i="4"/>
  <c r="P12" i="5" s="1"/>
  <c r="R11" i="4"/>
  <c r="Q12" i="5" s="1"/>
  <c r="S11" i="4"/>
  <c r="R12" i="5" s="1"/>
  <c r="H12" i="4"/>
  <c r="G13" i="5" s="1"/>
  <c r="I12" i="4"/>
  <c r="H13" i="5" s="1"/>
  <c r="J12" i="4"/>
  <c r="I13" i="5" s="1"/>
  <c r="K12" i="4"/>
  <c r="J13" i="5" s="1"/>
  <c r="L12" i="4"/>
  <c r="K13" i="5" s="1"/>
  <c r="M12" i="4"/>
  <c r="L13" i="5" s="1"/>
  <c r="N12" i="4"/>
  <c r="M13" i="5" s="1"/>
  <c r="O12" i="4"/>
  <c r="N13" i="5" s="1"/>
  <c r="P12" i="4"/>
  <c r="O13" i="5" s="1"/>
  <c r="Q12" i="4"/>
  <c r="P13" i="5" s="1"/>
  <c r="R12" i="4"/>
  <c r="Q13" i="5" s="1"/>
  <c r="S12" i="4"/>
  <c r="R13" i="5" s="1"/>
  <c r="G1" i="5"/>
  <c r="E1" i="5"/>
  <c r="C1" i="5"/>
  <c r="A1" i="5"/>
  <c r="J8" i="5"/>
  <c r="S6" i="4"/>
  <c r="R7" i="5" s="1"/>
  <c r="R6" i="4"/>
  <c r="Q7" i="5" s="1"/>
  <c r="Q6" i="4"/>
  <c r="P7" i="5" s="1"/>
  <c r="P6" i="4"/>
  <c r="O7" i="5" s="1"/>
  <c r="O6" i="4"/>
  <c r="N7" i="5" s="1"/>
  <c r="N6" i="4"/>
  <c r="M7" i="5" s="1"/>
  <c r="M6" i="4"/>
  <c r="L7" i="5" s="1"/>
  <c r="L6" i="4"/>
  <c r="K7" i="5" s="1"/>
  <c r="K6" i="4"/>
  <c r="J7" i="5" s="1"/>
  <c r="J6" i="4"/>
  <c r="I7" i="5" s="1"/>
  <c r="I6" i="4"/>
  <c r="H7" i="5" s="1"/>
  <c r="H6" i="4"/>
  <c r="G7" i="5" s="1"/>
  <c r="S5" i="4"/>
  <c r="R6" i="5" s="1"/>
  <c r="R5" i="4"/>
  <c r="Q6" i="5" s="1"/>
  <c r="Q5" i="4"/>
  <c r="P6" i="5" s="1"/>
  <c r="P5" i="4"/>
  <c r="O6" i="5" s="1"/>
  <c r="O5" i="4"/>
  <c r="N6" i="5" s="1"/>
  <c r="N5" i="4"/>
  <c r="M6" i="5" s="1"/>
  <c r="M5" i="4"/>
  <c r="L6" i="5" s="1"/>
  <c r="L5" i="4"/>
  <c r="K6" i="5" s="1"/>
  <c r="K5" i="4"/>
  <c r="J6" i="5" s="1"/>
  <c r="J5" i="4"/>
  <c r="I6" i="5" s="1"/>
  <c r="I5" i="4"/>
  <c r="H6" i="5" s="1"/>
  <c r="H5" i="4"/>
  <c r="G6" i="5" s="1"/>
  <c r="S4" i="4"/>
  <c r="R5" i="5" s="1"/>
  <c r="R4" i="4"/>
  <c r="Q5" i="5" s="1"/>
  <c r="Q4" i="4"/>
  <c r="P5" i="5" s="1"/>
  <c r="P4" i="4"/>
  <c r="O5" i="5" s="1"/>
  <c r="O4" i="4"/>
  <c r="N5" i="5" s="1"/>
  <c r="N4" i="4"/>
  <c r="M5" i="5" s="1"/>
  <c r="M4" i="4"/>
  <c r="L5" i="5" s="1"/>
  <c r="L4" i="4"/>
  <c r="K5" i="5" s="1"/>
  <c r="K4" i="4"/>
  <c r="J5" i="5" s="1"/>
  <c r="J4" i="4"/>
  <c r="I5" i="5" s="1"/>
  <c r="I4" i="4"/>
  <c r="H5" i="5" s="1"/>
  <c r="H4" i="4"/>
  <c r="G5" i="5" s="1"/>
  <c r="G2" i="5"/>
  <c r="E2" i="5"/>
  <c r="C2" i="5"/>
  <c r="A2" i="5"/>
  <c r="Q200" i="3"/>
  <c r="AY200" i="3" s="1"/>
  <c r="BP200" i="3" s="1"/>
  <c r="P200" i="3"/>
  <c r="AX200" i="3" s="1"/>
  <c r="BO200" i="3" s="1"/>
  <c r="O200" i="3"/>
  <c r="AW200" i="3" s="1"/>
  <c r="BN200" i="3" s="1"/>
  <c r="N200" i="3"/>
  <c r="M200" i="3"/>
  <c r="AU200" i="3" s="1"/>
  <c r="BL200" i="3" s="1"/>
  <c r="L200" i="3"/>
  <c r="AT200" i="3" s="1"/>
  <c r="K200" i="3"/>
  <c r="AS200" i="3" s="1"/>
  <c r="BJ200" i="3" s="1"/>
  <c r="J200" i="3"/>
  <c r="I200" i="3"/>
  <c r="AQ200" i="3" s="1"/>
  <c r="BH200" i="3" s="1"/>
  <c r="H200" i="3"/>
  <c r="G200" i="3"/>
  <c r="AO200" i="3" s="1"/>
  <c r="BF200" i="3" s="1"/>
  <c r="F200" i="3"/>
  <c r="E200" i="3"/>
  <c r="AM200" i="3" s="1"/>
  <c r="BD200" i="3" s="1"/>
  <c r="D200" i="3"/>
  <c r="AL200" i="3" s="1"/>
  <c r="C200" i="3"/>
  <c r="AK200" i="3" s="1"/>
  <c r="BB200" i="3" s="1"/>
  <c r="B200" i="3"/>
  <c r="Q199" i="3"/>
  <c r="AY199" i="3" s="1"/>
  <c r="BP199" i="3" s="1"/>
  <c r="P199" i="3"/>
  <c r="AX199" i="3" s="1"/>
  <c r="BO199" i="3" s="1"/>
  <c r="O199" i="3"/>
  <c r="AW199" i="3" s="1"/>
  <c r="BN199" i="3" s="1"/>
  <c r="N199" i="3"/>
  <c r="AV199" i="3" s="1"/>
  <c r="BM199" i="3" s="1"/>
  <c r="M199" i="3"/>
  <c r="AU199" i="3" s="1"/>
  <c r="BL199" i="3" s="1"/>
  <c r="L199" i="3"/>
  <c r="AT199" i="3" s="1"/>
  <c r="K199" i="3"/>
  <c r="J199" i="3"/>
  <c r="AR199" i="3" s="1"/>
  <c r="BI199" i="3" s="1"/>
  <c r="I199" i="3"/>
  <c r="AQ199" i="3" s="1"/>
  <c r="BH199" i="3" s="1"/>
  <c r="H199" i="3"/>
  <c r="AP199" i="3" s="1"/>
  <c r="BG199" i="3" s="1"/>
  <c r="G199" i="3"/>
  <c r="AO199" i="3" s="1"/>
  <c r="BF199" i="3" s="1"/>
  <c r="F199" i="3"/>
  <c r="E199" i="3"/>
  <c r="AM199" i="3" s="1"/>
  <c r="BD199" i="3" s="1"/>
  <c r="D199" i="3"/>
  <c r="AL199" i="3" s="1"/>
  <c r="BC199" i="3" s="1"/>
  <c r="C199" i="3"/>
  <c r="AK199" i="3" s="1"/>
  <c r="BB199" i="3" s="1"/>
  <c r="B199" i="3"/>
  <c r="AJ199" i="3" s="1"/>
  <c r="BA199" i="3" s="1"/>
  <c r="Q198" i="3"/>
  <c r="AY198" i="3" s="1"/>
  <c r="BP198" i="3" s="1"/>
  <c r="P198" i="3"/>
  <c r="AX198" i="3" s="1"/>
  <c r="BO198" i="3" s="1"/>
  <c r="O198" i="3"/>
  <c r="AW198" i="3" s="1"/>
  <c r="N198" i="3"/>
  <c r="M198" i="3"/>
  <c r="AU198" i="3" s="1"/>
  <c r="BL198" i="3" s="1"/>
  <c r="L198" i="3"/>
  <c r="AT198" i="3" s="1"/>
  <c r="BK198" i="3" s="1"/>
  <c r="K198" i="3"/>
  <c r="J198" i="3"/>
  <c r="AR198" i="3" s="1"/>
  <c r="BI198" i="3" s="1"/>
  <c r="I198" i="3"/>
  <c r="AQ198" i="3" s="1"/>
  <c r="BH198" i="3" s="1"/>
  <c r="H198" i="3"/>
  <c r="G198" i="3"/>
  <c r="AO198" i="3" s="1"/>
  <c r="BF198" i="3" s="1"/>
  <c r="F198" i="3"/>
  <c r="E198" i="3"/>
  <c r="AM198" i="3" s="1"/>
  <c r="BD198" i="3" s="1"/>
  <c r="D198" i="3"/>
  <c r="AL198" i="3" s="1"/>
  <c r="BC198" i="3" s="1"/>
  <c r="C198" i="3"/>
  <c r="AK198" i="3" s="1"/>
  <c r="BB198" i="3" s="1"/>
  <c r="B198" i="3"/>
  <c r="Q197" i="3"/>
  <c r="P197" i="3"/>
  <c r="O197" i="3"/>
  <c r="AW197" i="3" s="1"/>
  <c r="BN197" i="3" s="1"/>
  <c r="N197" i="3"/>
  <c r="AV197" i="3" s="1"/>
  <c r="BM197" i="3" s="1"/>
  <c r="M197" i="3"/>
  <c r="AU197" i="3" s="1"/>
  <c r="BL197" i="3" s="1"/>
  <c r="L197" i="3"/>
  <c r="AT197" i="3" s="1"/>
  <c r="BK197" i="3" s="1"/>
  <c r="K197" i="3"/>
  <c r="AS197" i="3" s="1"/>
  <c r="BJ197" i="3" s="1"/>
  <c r="J197" i="3"/>
  <c r="AR197" i="3" s="1"/>
  <c r="I197" i="3"/>
  <c r="AQ197" i="3" s="1"/>
  <c r="BH197" i="3" s="1"/>
  <c r="H197" i="3"/>
  <c r="G197" i="3"/>
  <c r="F197" i="3"/>
  <c r="AN197" i="3" s="1"/>
  <c r="BE197" i="3" s="1"/>
  <c r="E197" i="3"/>
  <c r="AM197" i="3" s="1"/>
  <c r="BD197" i="3" s="1"/>
  <c r="D197" i="3"/>
  <c r="AL197" i="3" s="1"/>
  <c r="C197" i="3"/>
  <c r="AK197" i="3" s="1"/>
  <c r="BB197" i="3" s="1"/>
  <c r="B197" i="3"/>
  <c r="AJ197" i="3" s="1"/>
  <c r="BA197" i="3" s="1"/>
  <c r="Q196" i="3"/>
  <c r="AY196" i="3" s="1"/>
  <c r="P196" i="3"/>
  <c r="O196" i="3"/>
  <c r="AW196" i="3" s="1"/>
  <c r="BN196" i="3" s="1"/>
  <c r="N196" i="3"/>
  <c r="M196" i="3"/>
  <c r="AU196" i="3" s="1"/>
  <c r="BL196" i="3" s="1"/>
  <c r="L196" i="3"/>
  <c r="AT196" i="3" s="1"/>
  <c r="K196" i="3"/>
  <c r="J196" i="3"/>
  <c r="I196" i="3"/>
  <c r="H196" i="3"/>
  <c r="G196" i="3"/>
  <c r="AO196" i="3" s="1"/>
  <c r="F196" i="3"/>
  <c r="E196" i="3"/>
  <c r="AM196" i="3" s="1"/>
  <c r="BD196" i="3" s="1"/>
  <c r="D196" i="3"/>
  <c r="C196" i="3"/>
  <c r="AK196" i="3" s="1"/>
  <c r="BB196" i="3" s="1"/>
  <c r="B196" i="3"/>
  <c r="Q195" i="3"/>
  <c r="P195" i="3"/>
  <c r="O195" i="3"/>
  <c r="AW195" i="3" s="1"/>
  <c r="BN195" i="3" s="1"/>
  <c r="N195" i="3"/>
  <c r="M195" i="3"/>
  <c r="AU195" i="3" s="1"/>
  <c r="BL195" i="3" s="1"/>
  <c r="L195" i="3"/>
  <c r="K195" i="3"/>
  <c r="AS195" i="3" s="1"/>
  <c r="BJ195" i="3" s="1"/>
  <c r="J195" i="3"/>
  <c r="I195" i="3"/>
  <c r="AQ195" i="3" s="1"/>
  <c r="BH195" i="3" s="1"/>
  <c r="H195" i="3"/>
  <c r="G195" i="3"/>
  <c r="AO195" i="3" s="1"/>
  <c r="F195" i="3"/>
  <c r="E195" i="3"/>
  <c r="AM195" i="3" s="1"/>
  <c r="BD195" i="3" s="1"/>
  <c r="D195" i="3"/>
  <c r="C195" i="3"/>
  <c r="B195" i="3"/>
  <c r="Q194" i="3"/>
  <c r="P194" i="3"/>
  <c r="O194" i="3"/>
  <c r="N194" i="3"/>
  <c r="M194" i="3"/>
  <c r="AU194" i="3" s="1"/>
  <c r="BL194" i="3" s="1"/>
  <c r="L194" i="3"/>
  <c r="K194" i="3"/>
  <c r="AS194" i="3" s="1"/>
  <c r="J194" i="3"/>
  <c r="I194" i="3"/>
  <c r="H194" i="3"/>
  <c r="G194" i="3"/>
  <c r="AO194" i="3" s="1"/>
  <c r="BF194" i="3" s="1"/>
  <c r="F194" i="3"/>
  <c r="E194" i="3"/>
  <c r="AM194" i="3" s="1"/>
  <c r="BD194" i="3" s="1"/>
  <c r="D194" i="3"/>
  <c r="C194" i="3"/>
  <c r="B194" i="3"/>
  <c r="Q193" i="3"/>
  <c r="P193" i="3"/>
  <c r="O193" i="3"/>
  <c r="AW193" i="3" s="1"/>
  <c r="BN193" i="3" s="1"/>
  <c r="N193" i="3"/>
  <c r="M193" i="3"/>
  <c r="AU193" i="3" s="1"/>
  <c r="BL193" i="3" s="1"/>
  <c r="L193" i="3"/>
  <c r="K193" i="3"/>
  <c r="J193" i="3"/>
  <c r="I193" i="3"/>
  <c r="AQ193" i="3" s="1"/>
  <c r="BH193" i="3" s="1"/>
  <c r="H193" i="3"/>
  <c r="G193" i="3"/>
  <c r="AO193" i="3" s="1"/>
  <c r="BF193" i="3" s="1"/>
  <c r="F193" i="3"/>
  <c r="E193" i="3"/>
  <c r="AM193" i="3" s="1"/>
  <c r="BD193" i="3" s="1"/>
  <c r="D193" i="3"/>
  <c r="C193" i="3"/>
  <c r="B193" i="3"/>
  <c r="Q192" i="3"/>
  <c r="P192" i="3"/>
  <c r="O192" i="3"/>
  <c r="N192" i="3"/>
  <c r="M192" i="3"/>
  <c r="AU192" i="3" s="1"/>
  <c r="BL192" i="3" s="1"/>
  <c r="L192" i="3"/>
  <c r="K192" i="3"/>
  <c r="AS192" i="3" s="1"/>
  <c r="BJ192" i="3" s="1"/>
  <c r="J192" i="3"/>
  <c r="I192" i="3"/>
  <c r="AQ192" i="3" s="1"/>
  <c r="BH192" i="3" s="1"/>
  <c r="H192" i="3"/>
  <c r="G192" i="3"/>
  <c r="F192" i="3"/>
  <c r="E192" i="3"/>
  <c r="AM192" i="3" s="1"/>
  <c r="BD192" i="3" s="1"/>
  <c r="D192" i="3"/>
  <c r="C192" i="3"/>
  <c r="B192" i="3"/>
  <c r="Q191" i="3"/>
  <c r="P191" i="3"/>
  <c r="O191" i="3"/>
  <c r="AW191" i="3" s="1"/>
  <c r="N191" i="3"/>
  <c r="M191" i="3"/>
  <c r="AU191" i="3" s="1"/>
  <c r="BL191" i="3" s="1"/>
  <c r="L191" i="3"/>
  <c r="K191" i="3"/>
  <c r="J191" i="3"/>
  <c r="I191" i="3"/>
  <c r="AQ191" i="3" s="1"/>
  <c r="BH191" i="3" s="1"/>
  <c r="H191" i="3"/>
  <c r="G191" i="3"/>
  <c r="AO191" i="3" s="1"/>
  <c r="BF191" i="3" s="1"/>
  <c r="F191" i="3"/>
  <c r="E191" i="3"/>
  <c r="AM191" i="3" s="1"/>
  <c r="BD191" i="3" s="1"/>
  <c r="D191" i="3"/>
  <c r="C191" i="3"/>
  <c r="B191" i="3"/>
  <c r="Q190" i="3"/>
  <c r="AY190" i="3" s="1"/>
  <c r="BP190" i="3" s="1"/>
  <c r="P195" i="1" s="1"/>
  <c r="AG195" i="1" s="1"/>
  <c r="P190" i="3"/>
  <c r="AX190" i="3" s="1"/>
  <c r="BO190" i="3" s="1"/>
  <c r="O195" i="1" s="1"/>
  <c r="AF195" i="1" s="1"/>
  <c r="O190" i="3"/>
  <c r="AW190" i="3" s="1"/>
  <c r="BN190" i="3" s="1"/>
  <c r="N195" i="1" s="1"/>
  <c r="AE195" i="1" s="1"/>
  <c r="N190" i="3"/>
  <c r="M190" i="3"/>
  <c r="AU190" i="3" s="1"/>
  <c r="BL190" i="3" s="1"/>
  <c r="L195" i="1" s="1"/>
  <c r="AC195" i="1" s="1"/>
  <c r="L190" i="3"/>
  <c r="AT190" i="3" s="1"/>
  <c r="K190" i="3"/>
  <c r="AS190" i="3" s="1"/>
  <c r="BJ190" i="3" s="1"/>
  <c r="J195" i="1" s="1"/>
  <c r="AA195" i="1" s="1"/>
  <c r="J190" i="3"/>
  <c r="AT195" i="1" s="1"/>
  <c r="BK195" i="1" s="1"/>
  <c r="I190" i="3"/>
  <c r="AQ190" i="3" s="1"/>
  <c r="BH190" i="3" s="1"/>
  <c r="H195" i="1" s="1"/>
  <c r="Y195" i="1" s="1"/>
  <c r="H190" i="3"/>
  <c r="G190" i="3"/>
  <c r="AO190" i="3" s="1"/>
  <c r="BF190" i="3" s="1"/>
  <c r="F195" i="1" s="1"/>
  <c r="W195" i="1" s="1"/>
  <c r="F190" i="3"/>
  <c r="AN190" i="3" s="1"/>
  <c r="BE190" i="3" s="1"/>
  <c r="E195" i="1" s="1"/>
  <c r="V195" i="1" s="1"/>
  <c r="E190" i="3"/>
  <c r="AM190" i="3" s="1"/>
  <c r="BD190" i="3" s="1"/>
  <c r="D195" i="1" s="1"/>
  <c r="U195" i="1" s="1"/>
  <c r="D190" i="3"/>
  <c r="AL190" i="3" s="1"/>
  <c r="C190" i="3"/>
  <c r="AK190" i="3" s="1"/>
  <c r="BB190" i="3" s="1"/>
  <c r="B195" i="1" s="1"/>
  <c r="S195" i="1" s="1"/>
  <c r="B190" i="3"/>
  <c r="AL195" i="1" s="1"/>
  <c r="BC195" i="1" s="1"/>
  <c r="Q189" i="3"/>
  <c r="P189" i="3"/>
  <c r="O189" i="3"/>
  <c r="N189" i="3"/>
  <c r="AV189" i="3" s="1"/>
  <c r="BM189" i="3" s="1"/>
  <c r="M194" i="1" s="1"/>
  <c r="AD194" i="1" s="1"/>
  <c r="M189" i="3"/>
  <c r="AU189" i="3" s="1"/>
  <c r="BL189" i="3" s="1"/>
  <c r="L194" i="1" s="1"/>
  <c r="AC194" i="1" s="1"/>
  <c r="L189" i="3"/>
  <c r="AT189" i="3" s="1"/>
  <c r="K189" i="3"/>
  <c r="J189" i="3"/>
  <c r="AR189" i="3" s="1"/>
  <c r="BI189" i="3" s="1"/>
  <c r="I194" i="1" s="1"/>
  <c r="Z194" i="1" s="1"/>
  <c r="I189" i="3"/>
  <c r="AQ189" i="3" s="1"/>
  <c r="BH189" i="3" s="1"/>
  <c r="H194" i="1" s="1"/>
  <c r="Y194" i="1" s="1"/>
  <c r="H189" i="3"/>
  <c r="AP189" i="3" s="1"/>
  <c r="BG189" i="3" s="1"/>
  <c r="G194" i="1" s="1"/>
  <c r="X194" i="1" s="1"/>
  <c r="G189" i="3"/>
  <c r="F189" i="3"/>
  <c r="AP194" i="1" s="1"/>
  <c r="BG194" i="1" s="1"/>
  <c r="E189" i="3"/>
  <c r="AM189" i="3" s="1"/>
  <c r="BD189" i="3" s="1"/>
  <c r="D194" i="1" s="1"/>
  <c r="U194" i="1" s="1"/>
  <c r="D189" i="3"/>
  <c r="AL189" i="3" s="1"/>
  <c r="C189" i="3"/>
  <c r="AK189" i="3" s="1"/>
  <c r="BB189" i="3" s="1"/>
  <c r="B194" i="1" s="1"/>
  <c r="S194" i="1" s="1"/>
  <c r="B189" i="3"/>
  <c r="AJ189" i="3" s="1"/>
  <c r="BA189" i="3" s="1"/>
  <c r="A194" i="1" s="1"/>
  <c r="R194" i="1" s="1"/>
  <c r="Q188" i="3"/>
  <c r="AY188" i="3" s="1"/>
  <c r="P188" i="3"/>
  <c r="O188" i="3"/>
  <c r="AW188" i="3" s="1"/>
  <c r="BN188" i="3" s="1"/>
  <c r="N193" i="1" s="1"/>
  <c r="AE193" i="1" s="1"/>
  <c r="N188" i="3"/>
  <c r="CI193" i="1" s="1"/>
  <c r="CZ193" i="1" s="1"/>
  <c r="M188" i="3"/>
  <c r="AU188" i="3" s="1"/>
  <c r="BL188" i="3" s="1"/>
  <c r="L193" i="1" s="1"/>
  <c r="AC193" i="1" s="1"/>
  <c r="L188" i="3"/>
  <c r="K188" i="3"/>
  <c r="AS188" i="3" s="1"/>
  <c r="BJ188" i="3" s="1"/>
  <c r="J193" i="1" s="1"/>
  <c r="AA193" i="1" s="1"/>
  <c r="J188" i="3"/>
  <c r="I188" i="3"/>
  <c r="H188" i="3"/>
  <c r="G188" i="3"/>
  <c r="AO188" i="3" s="1"/>
  <c r="F188" i="3"/>
  <c r="E188" i="3"/>
  <c r="AM188" i="3" s="1"/>
  <c r="BD188" i="3" s="1"/>
  <c r="D193" i="1" s="1"/>
  <c r="U193" i="1" s="1"/>
  <c r="D188" i="3"/>
  <c r="AL188" i="3" s="1"/>
  <c r="C188" i="3"/>
  <c r="AK188" i="3" s="1"/>
  <c r="BB188" i="3" s="1"/>
  <c r="B193" i="1" s="1"/>
  <c r="S193" i="1" s="1"/>
  <c r="B188" i="3"/>
  <c r="Q187" i="3"/>
  <c r="CL192" i="1" s="1"/>
  <c r="DC192" i="1" s="1"/>
  <c r="P187" i="3"/>
  <c r="O187" i="3"/>
  <c r="AW187" i="3" s="1"/>
  <c r="BN187" i="3" s="1"/>
  <c r="N192" i="1" s="1"/>
  <c r="AE192" i="1" s="1"/>
  <c r="N187" i="3"/>
  <c r="M187" i="3"/>
  <c r="AU187" i="3" s="1"/>
  <c r="BL187" i="3" s="1"/>
  <c r="L192" i="1" s="1"/>
  <c r="AC192" i="1" s="1"/>
  <c r="L187" i="3"/>
  <c r="AT187" i="3" s="1"/>
  <c r="K187" i="3"/>
  <c r="AS187" i="3" s="1"/>
  <c r="BJ187" i="3" s="1"/>
  <c r="J192" i="1" s="1"/>
  <c r="AA192" i="1" s="1"/>
  <c r="J187" i="3"/>
  <c r="I187" i="3"/>
  <c r="H187" i="3"/>
  <c r="AP187" i="3" s="1"/>
  <c r="BG187" i="3" s="1"/>
  <c r="G192" i="1" s="1"/>
  <c r="X192" i="1" s="1"/>
  <c r="G187" i="3"/>
  <c r="AO187" i="3" s="1"/>
  <c r="BF187" i="3" s="1"/>
  <c r="F192" i="1" s="1"/>
  <c r="W192" i="1" s="1"/>
  <c r="F187" i="3"/>
  <c r="AN187" i="3" s="1"/>
  <c r="BE187" i="3" s="1"/>
  <c r="E192" i="1" s="1"/>
  <c r="V192" i="1" s="1"/>
  <c r="E187" i="3"/>
  <c r="AM187" i="3" s="1"/>
  <c r="BD187" i="3" s="1"/>
  <c r="D192" i="1" s="1"/>
  <c r="U192" i="1" s="1"/>
  <c r="D187" i="3"/>
  <c r="AL187" i="3" s="1"/>
  <c r="C187" i="3"/>
  <c r="AK187" i="3" s="1"/>
  <c r="BB187" i="3" s="1"/>
  <c r="B192" i="1" s="1"/>
  <c r="S192" i="1" s="1"/>
  <c r="B187" i="3"/>
  <c r="Q186" i="3"/>
  <c r="P186" i="3"/>
  <c r="AX186" i="3" s="1"/>
  <c r="O186" i="3"/>
  <c r="AW186" i="3" s="1"/>
  <c r="BN186" i="3" s="1"/>
  <c r="N191" i="1" s="1"/>
  <c r="AE191" i="1" s="1"/>
  <c r="N186" i="3"/>
  <c r="M186" i="3"/>
  <c r="AU186" i="3" s="1"/>
  <c r="BL186" i="3" s="1"/>
  <c r="L191" i="1" s="1"/>
  <c r="AC191" i="1" s="1"/>
  <c r="L186" i="3"/>
  <c r="AT186" i="3" s="1"/>
  <c r="K186" i="3"/>
  <c r="AS186" i="3" s="1"/>
  <c r="BJ186" i="3" s="1"/>
  <c r="J191" i="1" s="1"/>
  <c r="AA191" i="1" s="1"/>
  <c r="J186" i="3"/>
  <c r="I186" i="3"/>
  <c r="CD191" i="1" s="1"/>
  <c r="CU191" i="1" s="1"/>
  <c r="H186" i="3"/>
  <c r="G186" i="3"/>
  <c r="AO186" i="3" s="1"/>
  <c r="BF186" i="3" s="1"/>
  <c r="F191" i="1" s="1"/>
  <c r="W191" i="1" s="1"/>
  <c r="F186" i="3"/>
  <c r="E186" i="3"/>
  <c r="AM186" i="3" s="1"/>
  <c r="BD186" i="3" s="1"/>
  <c r="D191" i="1" s="1"/>
  <c r="U191" i="1" s="1"/>
  <c r="D186" i="3"/>
  <c r="AL186" i="3" s="1"/>
  <c r="C186" i="3"/>
  <c r="AK186" i="3" s="1"/>
  <c r="BB186" i="3" s="1"/>
  <c r="B191" i="1" s="1"/>
  <c r="S191" i="1" s="1"/>
  <c r="B186" i="3"/>
  <c r="AJ186" i="3" s="1"/>
  <c r="BA186" i="3" s="1"/>
  <c r="A191" i="1" s="1"/>
  <c r="R191" i="1" s="1"/>
  <c r="Q185" i="3"/>
  <c r="P185" i="3"/>
  <c r="O185" i="3"/>
  <c r="AW185" i="3" s="1"/>
  <c r="BN185" i="3" s="1"/>
  <c r="N190" i="1" s="1"/>
  <c r="AE190" i="1" s="1"/>
  <c r="N185" i="3"/>
  <c r="AV185" i="3" s="1"/>
  <c r="BM185" i="3" s="1"/>
  <c r="M190" i="1" s="1"/>
  <c r="AD190" i="1" s="1"/>
  <c r="M185" i="3"/>
  <c r="AU185" i="3" s="1"/>
  <c r="BL185" i="3" s="1"/>
  <c r="L190" i="1" s="1"/>
  <c r="AC190" i="1" s="1"/>
  <c r="L185" i="3"/>
  <c r="AT185" i="3" s="1"/>
  <c r="K185" i="3"/>
  <c r="J185" i="3"/>
  <c r="AR185" i="3" s="1"/>
  <c r="BI185" i="3" s="1"/>
  <c r="I190" i="1" s="1"/>
  <c r="Z190" i="1" s="1"/>
  <c r="I185" i="3"/>
  <c r="AQ185" i="3" s="1"/>
  <c r="BH185" i="3" s="1"/>
  <c r="H190" i="1" s="1"/>
  <c r="Y190" i="1" s="1"/>
  <c r="H185" i="3"/>
  <c r="G185" i="3"/>
  <c r="AO185" i="3" s="1"/>
  <c r="BF185" i="3" s="1"/>
  <c r="F190" i="1" s="1"/>
  <c r="W190" i="1" s="1"/>
  <c r="F185" i="3"/>
  <c r="AN185" i="3" s="1"/>
  <c r="BE185" i="3" s="1"/>
  <c r="E190" i="1" s="1"/>
  <c r="V190" i="1" s="1"/>
  <c r="E185" i="3"/>
  <c r="AM185" i="3" s="1"/>
  <c r="BD185" i="3" s="1"/>
  <c r="D190" i="1" s="1"/>
  <c r="U190" i="1" s="1"/>
  <c r="D185" i="3"/>
  <c r="AL185" i="3" s="1"/>
  <c r="C185" i="3"/>
  <c r="B185" i="3"/>
  <c r="AJ185" i="3" s="1"/>
  <c r="BA185" i="3" s="1"/>
  <c r="A190" i="1" s="1"/>
  <c r="R190" i="1" s="1"/>
  <c r="Q184" i="3"/>
  <c r="AY184" i="3" s="1"/>
  <c r="BP184" i="3" s="1"/>
  <c r="P189" i="1" s="1"/>
  <c r="AG189" i="1" s="1"/>
  <c r="P184" i="3"/>
  <c r="O184" i="3"/>
  <c r="N184" i="3"/>
  <c r="M184" i="3"/>
  <c r="AU184" i="3" s="1"/>
  <c r="BL184" i="3" s="1"/>
  <c r="L189" i="1" s="1"/>
  <c r="AC189" i="1" s="1"/>
  <c r="L184" i="3"/>
  <c r="AT184" i="3" s="1"/>
  <c r="K184" i="3"/>
  <c r="AS184" i="3" s="1"/>
  <c r="BJ184" i="3" s="1"/>
  <c r="J189" i="1" s="1"/>
  <c r="AA189" i="1" s="1"/>
  <c r="J184" i="3"/>
  <c r="I184" i="3"/>
  <c r="AQ184" i="3" s="1"/>
  <c r="BH184" i="3" s="1"/>
  <c r="H189" i="1" s="1"/>
  <c r="Y189" i="1" s="1"/>
  <c r="H184" i="3"/>
  <c r="G184" i="3"/>
  <c r="F184" i="3"/>
  <c r="AP189" i="1" s="1"/>
  <c r="BG189" i="1" s="1"/>
  <c r="E184" i="3"/>
  <c r="AM184" i="3" s="1"/>
  <c r="BD184" i="3" s="1"/>
  <c r="D189" i="1" s="1"/>
  <c r="U189" i="1" s="1"/>
  <c r="D184" i="3"/>
  <c r="AL184" i="3" s="1"/>
  <c r="C184" i="3"/>
  <c r="AK184" i="3" s="1"/>
  <c r="BB184" i="3" s="1"/>
  <c r="B189" i="1" s="1"/>
  <c r="S189" i="1" s="1"/>
  <c r="B184" i="3"/>
  <c r="Q183" i="3"/>
  <c r="P183" i="3"/>
  <c r="AX183" i="3" s="1"/>
  <c r="BO183" i="3" s="1"/>
  <c r="O188" i="1" s="1"/>
  <c r="AF188" i="1" s="1"/>
  <c r="O183" i="3"/>
  <c r="AW183" i="3" s="1"/>
  <c r="BN183" i="3" s="1"/>
  <c r="N188" i="1" s="1"/>
  <c r="AE188" i="1" s="1"/>
  <c r="N183" i="3"/>
  <c r="M183" i="3"/>
  <c r="AU183" i="3" s="1"/>
  <c r="BL183" i="3" s="1"/>
  <c r="L188" i="1" s="1"/>
  <c r="AC188" i="1" s="1"/>
  <c r="L183" i="3"/>
  <c r="AT183" i="3" s="1"/>
  <c r="K183" i="3"/>
  <c r="J183" i="3"/>
  <c r="CE188" i="1" s="1"/>
  <c r="CV188" i="1" s="1"/>
  <c r="I183" i="3"/>
  <c r="H183" i="3"/>
  <c r="AP183" i="3" s="1"/>
  <c r="G183" i="3"/>
  <c r="AO183" i="3" s="1"/>
  <c r="BF183" i="3" s="1"/>
  <c r="F188" i="1" s="1"/>
  <c r="W188" i="1" s="1"/>
  <c r="F183" i="3"/>
  <c r="E183" i="3"/>
  <c r="AM183" i="3" s="1"/>
  <c r="BD183" i="3" s="1"/>
  <c r="D188" i="1" s="1"/>
  <c r="U188" i="1" s="1"/>
  <c r="D183" i="3"/>
  <c r="AL183" i="3" s="1"/>
  <c r="C183" i="3"/>
  <c r="B183" i="3"/>
  <c r="AJ183" i="3" s="1"/>
  <c r="BA183" i="3" s="1"/>
  <c r="A188" i="1" s="1"/>
  <c r="R188" i="1" s="1"/>
  <c r="Q182" i="3"/>
  <c r="AY182" i="3" s="1"/>
  <c r="BP182" i="3" s="1"/>
  <c r="P187" i="1" s="1"/>
  <c r="AG187" i="1" s="1"/>
  <c r="P182" i="3"/>
  <c r="O182" i="3"/>
  <c r="AW182" i="3" s="1"/>
  <c r="BN182" i="3" s="1"/>
  <c r="N187" i="1" s="1"/>
  <c r="AE187" i="1" s="1"/>
  <c r="N182" i="3"/>
  <c r="AV182" i="3" s="1"/>
  <c r="BM182" i="3" s="1"/>
  <c r="M187" i="1" s="1"/>
  <c r="AD187" i="1" s="1"/>
  <c r="M182" i="3"/>
  <c r="AU182" i="3" s="1"/>
  <c r="BL182" i="3" s="1"/>
  <c r="L187" i="1" s="1"/>
  <c r="AC187" i="1" s="1"/>
  <c r="L182" i="3"/>
  <c r="AT182" i="3" s="1"/>
  <c r="K182" i="3"/>
  <c r="AS182" i="3" s="1"/>
  <c r="BJ182" i="3" s="1"/>
  <c r="J187" i="1" s="1"/>
  <c r="AA187" i="1" s="1"/>
  <c r="J182" i="3"/>
  <c r="I182" i="3"/>
  <c r="H182" i="3"/>
  <c r="G182" i="3"/>
  <c r="AO182" i="3" s="1"/>
  <c r="BF182" i="3" s="1"/>
  <c r="F187" i="1" s="1"/>
  <c r="W187" i="1" s="1"/>
  <c r="F182" i="3"/>
  <c r="AN182" i="3" s="1"/>
  <c r="BE182" i="3" s="1"/>
  <c r="E187" i="1" s="1"/>
  <c r="V187" i="1" s="1"/>
  <c r="E182" i="3"/>
  <c r="AM182" i="3" s="1"/>
  <c r="BD182" i="3" s="1"/>
  <c r="D187" i="1" s="1"/>
  <c r="U187" i="1" s="1"/>
  <c r="D182" i="3"/>
  <c r="AL182" i="3" s="1"/>
  <c r="C182" i="3"/>
  <c r="AK182" i="3" s="1"/>
  <c r="BB182" i="3" s="1"/>
  <c r="B187" i="1" s="1"/>
  <c r="S187" i="1" s="1"/>
  <c r="B182" i="3"/>
  <c r="Q181" i="3"/>
  <c r="AY181" i="3" s="1"/>
  <c r="BP181" i="3" s="1"/>
  <c r="P186" i="1" s="1"/>
  <c r="AG186" i="1" s="1"/>
  <c r="P181" i="3"/>
  <c r="CK186" i="1" s="1"/>
  <c r="DB186" i="1" s="1"/>
  <c r="O181" i="3"/>
  <c r="AW181" i="3" s="1"/>
  <c r="BN181" i="3" s="1"/>
  <c r="N186" i="1" s="1"/>
  <c r="AE186" i="1" s="1"/>
  <c r="N181" i="3"/>
  <c r="AV181" i="3" s="1"/>
  <c r="BM181" i="3" s="1"/>
  <c r="M186" i="1" s="1"/>
  <c r="AD186" i="1" s="1"/>
  <c r="M181" i="3"/>
  <c r="AU181" i="3" s="1"/>
  <c r="BL181" i="3" s="1"/>
  <c r="L186" i="1" s="1"/>
  <c r="AC186" i="1" s="1"/>
  <c r="L181" i="3"/>
  <c r="AT181" i="3" s="1"/>
  <c r="K181" i="3"/>
  <c r="AS181" i="3" s="1"/>
  <c r="BJ181" i="3" s="1"/>
  <c r="J186" i="1" s="1"/>
  <c r="AA186" i="1" s="1"/>
  <c r="J181" i="3"/>
  <c r="AR181" i="3" s="1"/>
  <c r="BI181" i="3" s="1"/>
  <c r="I186" i="1" s="1"/>
  <c r="Z186" i="1" s="1"/>
  <c r="I181" i="3"/>
  <c r="CD186" i="1" s="1"/>
  <c r="CU186" i="1" s="1"/>
  <c r="H181" i="3"/>
  <c r="AP181" i="3" s="1"/>
  <c r="BG181" i="3" s="1"/>
  <c r="G186" i="1" s="1"/>
  <c r="X186" i="1" s="1"/>
  <c r="G181" i="3"/>
  <c r="AO181" i="3" s="1"/>
  <c r="BF181" i="3" s="1"/>
  <c r="F186" i="1" s="1"/>
  <c r="W186" i="1" s="1"/>
  <c r="F181" i="3"/>
  <c r="AN181" i="3" s="1"/>
  <c r="BE181" i="3" s="1"/>
  <c r="E186" i="1" s="1"/>
  <c r="V186" i="1" s="1"/>
  <c r="E181" i="3"/>
  <c r="AM181" i="3" s="1"/>
  <c r="BD181" i="3" s="1"/>
  <c r="D186" i="1" s="1"/>
  <c r="U186" i="1" s="1"/>
  <c r="D181" i="3"/>
  <c r="AL181" i="3" s="1"/>
  <c r="C181" i="3"/>
  <c r="B181" i="3"/>
  <c r="Q180" i="3"/>
  <c r="AY180" i="3" s="1"/>
  <c r="BP180" i="3" s="1"/>
  <c r="P185" i="1" s="1"/>
  <c r="AG185" i="1" s="1"/>
  <c r="P180" i="3"/>
  <c r="O180" i="3"/>
  <c r="AW180" i="3" s="1"/>
  <c r="BN180" i="3" s="1"/>
  <c r="N185" i="1" s="1"/>
  <c r="AE185" i="1" s="1"/>
  <c r="N180" i="3"/>
  <c r="M180" i="3"/>
  <c r="AU180" i="3" s="1"/>
  <c r="BL180" i="3" s="1"/>
  <c r="L185" i="1" s="1"/>
  <c r="AC185" i="1" s="1"/>
  <c r="L180" i="3"/>
  <c r="AT180" i="3" s="1"/>
  <c r="K180" i="3"/>
  <c r="AS180" i="3" s="1"/>
  <c r="BJ180" i="3" s="1"/>
  <c r="J185" i="1" s="1"/>
  <c r="AA185" i="1" s="1"/>
  <c r="J180" i="3"/>
  <c r="I180" i="3"/>
  <c r="H180" i="3"/>
  <c r="G180" i="3"/>
  <c r="AO180" i="3" s="1"/>
  <c r="BF180" i="3" s="1"/>
  <c r="F185" i="1" s="1"/>
  <c r="W185" i="1" s="1"/>
  <c r="F180" i="3"/>
  <c r="AP185" i="1" s="1"/>
  <c r="BG185" i="1" s="1"/>
  <c r="E180" i="3"/>
  <c r="AM180" i="3" s="1"/>
  <c r="BD180" i="3" s="1"/>
  <c r="D185" i="1" s="1"/>
  <c r="U185" i="1" s="1"/>
  <c r="D180" i="3"/>
  <c r="AL180" i="3" s="1"/>
  <c r="BC180" i="3" s="1"/>
  <c r="C185" i="1" s="1"/>
  <c r="T185" i="1" s="1"/>
  <c r="C180" i="3"/>
  <c r="AK180" i="3" s="1"/>
  <c r="BB180" i="3" s="1"/>
  <c r="B185" i="1" s="1"/>
  <c r="S185" i="1" s="1"/>
  <c r="B180" i="3"/>
  <c r="Q179" i="3"/>
  <c r="P179" i="3"/>
  <c r="CK184" i="1" s="1"/>
  <c r="DB184" i="1" s="1"/>
  <c r="O179" i="3"/>
  <c r="N179" i="3"/>
  <c r="AV179" i="3" s="1"/>
  <c r="BM179" i="3" s="1"/>
  <c r="M184" i="1" s="1"/>
  <c r="AD184" i="1" s="1"/>
  <c r="M179" i="3"/>
  <c r="AU179" i="3" s="1"/>
  <c r="BL179" i="3" s="1"/>
  <c r="L184" i="1" s="1"/>
  <c r="AC184" i="1" s="1"/>
  <c r="L179" i="3"/>
  <c r="AT179" i="3" s="1"/>
  <c r="K179" i="3"/>
  <c r="AS179" i="3" s="1"/>
  <c r="BJ179" i="3" s="1"/>
  <c r="J184" i="1" s="1"/>
  <c r="AA184" i="1" s="1"/>
  <c r="J179" i="3"/>
  <c r="I179" i="3"/>
  <c r="AQ179" i="3" s="1"/>
  <c r="BH179" i="3" s="1"/>
  <c r="H184" i="1" s="1"/>
  <c r="Y184" i="1" s="1"/>
  <c r="H179" i="3"/>
  <c r="AP179" i="3" s="1"/>
  <c r="BG179" i="3" s="1"/>
  <c r="G184" i="1" s="1"/>
  <c r="X184" i="1" s="1"/>
  <c r="G179" i="3"/>
  <c r="F179" i="3"/>
  <c r="E179" i="3"/>
  <c r="AM179" i="3" s="1"/>
  <c r="BD179" i="3" s="1"/>
  <c r="D184" i="1" s="1"/>
  <c r="U184" i="1" s="1"/>
  <c r="D179" i="3"/>
  <c r="AL179" i="3" s="1"/>
  <c r="C179" i="3"/>
  <c r="AK179" i="3" s="1"/>
  <c r="BB179" i="3" s="1"/>
  <c r="B184" i="1" s="1"/>
  <c r="S184" i="1" s="1"/>
  <c r="B179" i="3"/>
  <c r="Q178" i="3"/>
  <c r="P178" i="3"/>
  <c r="AX178" i="3" s="1"/>
  <c r="O178" i="3"/>
  <c r="AW178" i="3" s="1"/>
  <c r="BN178" i="3" s="1"/>
  <c r="N183" i="1" s="1"/>
  <c r="AE183" i="1" s="1"/>
  <c r="N178" i="3"/>
  <c r="M178" i="3"/>
  <c r="AU178" i="3" s="1"/>
  <c r="BL178" i="3" s="1"/>
  <c r="L183" i="1" s="1"/>
  <c r="AC183" i="1" s="1"/>
  <c r="L178" i="3"/>
  <c r="AT178" i="3" s="1"/>
  <c r="K178" i="3"/>
  <c r="AS178" i="3" s="1"/>
  <c r="BJ178" i="3" s="1"/>
  <c r="J183" i="1" s="1"/>
  <c r="AA183" i="1" s="1"/>
  <c r="J178" i="3"/>
  <c r="AT183" i="1" s="1"/>
  <c r="BK183" i="1" s="1"/>
  <c r="I178" i="3"/>
  <c r="H178" i="3"/>
  <c r="G178" i="3"/>
  <c r="AO178" i="3" s="1"/>
  <c r="BF178" i="3" s="1"/>
  <c r="F183" i="1" s="1"/>
  <c r="W183" i="1" s="1"/>
  <c r="F178" i="3"/>
  <c r="E178" i="3"/>
  <c r="AM178" i="3" s="1"/>
  <c r="BD178" i="3" s="1"/>
  <c r="D183" i="1" s="1"/>
  <c r="U183" i="1" s="1"/>
  <c r="D178" i="3"/>
  <c r="AL178" i="3" s="1"/>
  <c r="C178" i="3"/>
  <c r="AK178" i="3" s="1"/>
  <c r="BB178" i="3" s="1"/>
  <c r="B183" i="1" s="1"/>
  <c r="S183" i="1" s="1"/>
  <c r="B178" i="3"/>
  <c r="AJ178" i="3" s="1"/>
  <c r="BA178" i="3" s="1"/>
  <c r="A183" i="1" s="1"/>
  <c r="R183" i="1" s="1"/>
  <c r="Q177" i="3"/>
  <c r="P177" i="3"/>
  <c r="O177" i="3"/>
  <c r="N177" i="3"/>
  <c r="M177" i="3"/>
  <c r="AU177" i="3" s="1"/>
  <c r="BL177" i="3" s="1"/>
  <c r="L182" i="1" s="1"/>
  <c r="AC182" i="1" s="1"/>
  <c r="L177" i="3"/>
  <c r="AT177" i="3" s="1"/>
  <c r="K177" i="3"/>
  <c r="J177" i="3"/>
  <c r="AR177" i="3" s="1"/>
  <c r="BI177" i="3" s="1"/>
  <c r="I182" i="1" s="1"/>
  <c r="Z182" i="1" s="1"/>
  <c r="I177" i="3"/>
  <c r="AQ177" i="3" s="1"/>
  <c r="BH177" i="3" s="1"/>
  <c r="H182" i="1" s="1"/>
  <c r="Y182" i="1" s="1"/>
  <c r="H177" i="3"/>
  <c r="G177" i="3"/>
  <c r="AO177" i="3" s="1"/>
  <c r="BF177" i="3" s="1"/>
  <c r="F182" i="1" s="1"/>
  <c r="W182" i="1" s="1"/>
  <c r="F177" i="3"/>
  <c r="AP182" i="1" s="1"/>
  <c r="BG182" i="1" s="1"/>
  <c r="E177" i="3"/>
  <c r="AM177" i="3" s="1"/>
  <c r="BD177" i="3" s="1"/>
  <c r="D182" i="1" s="1"/>
  <c r="U182" i="1" s="1"/>
  <c r="D177" i="3"/>
  <c r="AL177" i="3" s="1"/>
  <c r="C177" i="3"/>
  <c r="BX182" i="1" s="1"/>
  <c r="CO182" i="1" s="1"/>
  <c r="B177" i="3"/>
  <c r="AJ177" i="3" s="1"/>
  <c r="BA177" i="3" s="1"/>
  <c r="A182" i="1" s="1"/>
  <c r="R182" i="1" s="1"/>
  <c r="Q176" i="3"/>
  <c r="AY176" i="3" s="1"/>
  <c r="BP176" i="3" s="1"/>
  <c r="P181" i="1" s="1"/>
  <c r="AG181" i="1" s="1"/>
  <c r="P176" i="3"/>
  <c r="AX176" i="3" s="1"/>
  <c r="BO176" i="3" s="1"/>
  <c r="O181" i="1" s="1"/>
  <c r="AF181" i="1" s="1"/>
  <c r="O176" i="3"/>
  <c r="AY181" i="1" s="1"/>
  <c r="BP181" i="1" s="1"/>
  <c r="N176" i="3"/>
  <c r="M176" i="3"/>
  <c r="AU176" i="3" s="1"/>
  <c r="BL176" i="3" s="1"/>
  <c r="L181" i="1" s="1"/>
  <c r="AC181" i="1" s="1"/>
  <c r="L176" i="3"/>
  <c r="AT176" i="3" s="1"/>
  <c r="K176" i="3"/>
  <c r="AS176" i="3" s="1"/>
  <c r="BJ176" i="3" s="1"/>
  <c r="J181" i="1" s="1"/>
  <c r="AA181" i="1" s="1"/>
  <c r="J176" i="3"/>
  <c r="CE181" i="1" s="1"/>
  <c r="CV181" i="1" s="1"/>
  <c r="I176" i="3"/>
  <c r="AQ176" i="3" s="1"/>
  <c r="BH176" i="3" s="1"/>
  <c r="H181" i="1" s="1"/>
  <c r="Y181" i="1" s="1"/>
  <c r="H176" i="3"/>
  <c r="CC181" i="1" s="1"/>
  <c r="CT181" i="1" s="1"/>
  <c r="G176" i="3"/>
  <c r="AO176" i="3" s="1"/>
  <c r="BF176" i="3" s="1"/>
  <c r="F181" i="1" s="1"/>
  <c r="W181" i="1" s="1"/>
  <c r="F176" i="3"/>
  <c r="AP181" i="1" s="1"/>
  <c r="BG181" i="1" s="1"/>
  <c r="E176" i="3"/>
  <c r="AM176" i="3" s="1"/>
  <c r="BD176" i="3" s="1"/>
  <c r="D181" i="1" s="1"/>
  <c r="U181" i="1" s="1"/>
  <c r="D176" i="3"/>
  <c r="AL176" i="3" s="1"/>
  <c r="C176" i="3"/>
  <c r="AK176" i="3" s="1"/>
  <c r="BB176" i="3" s="1"/>
  <c r="B181" i="1" s="1"/>
  <c r="S181" i="1" s="1"/>
  <c r="B176" i="3"/>
  <c r="Q175" i="3"/>
  <c r="P175" i="3"/>
  <c r="AX175" i="3" s="1"/>
  <c r="BO175" i="3" s="1"/>
  <c r="O180" i="1" s="1"/>
  <c r="AF180" i="1" s="1"/>
  <c r="O175" i="3"/>
  <c r="N175" i="3"/>
  <c r="M175" i="3"/>
  <c r="AU175" i="3" s="1"/>
  <c r="BL175" i="3" s="1"/>
  <c r="L180" i="1" s="1"/>
  <c r="AC180" i="1" s="1"/>
  <c r="L175" i="3"/>
  <c r="AT175" i="3" s="1"/>
  <c r="K175" i="3"/>
  <c r="J175" i="3"/>
  <c r="AR175" i="3" s="1"/>
  <c r="I175" i="3"/>
  <c r="AQ175" i="3" s="1"/>
  <c r="BH175" i="3" s="1"/>
  <c r="H180" i="1" s="1"/>
  <c r="Y180" i="1" s="1"/>
  <c r="H175" i="3"/>
  <c r="AP175" i="3" s="1"/>
  <c r="BG175" i="3" s="1"/>
  <c r="G180" i="1" s="1"/>
  <c r="X180" i="1" s="1"/>
  <c r="G175" i="3"/>
  <c r="F175" i="3"/>
  <c r="E175" i="3"/>
  <c r="AM175" i="3" s="1"/>
  <c r="BD175" i="3" s="1"/>
  <c r="D180" i="1" s="1"/>
  <c r="U180" i="1" s="1"/>
  <c r="D175" i="3"/>
  <c r="C175" i="3"/>
  <c r="AK175" i="3" s="1"/>
  <c r="BB175" i="3" s="1"/>
  <c r="B180" i="1" s="1"/>
  <c r="S180" i="1" s="1"/>
  <c r="B175" i="3"/>
  <c r="AJ175" i="3" s="1"/>
  <c r="BA175" i="3" s="1"/>
  <c r="A180" i="1" s="1"/>
  <c r="R180" i="1" s="1"/>
  <c r="Q174" i="3"/>
  <c r="P174" i="3"/>
  <c r="O174" i="3"/>
  <c r="AW174" i="3" s="1"/>
  <c r="BN174" i="3" s="1"/>
  <c r="N179" i="1" s="1"/>
  <c r="AE179" i="1" s="1"/>
  <c r="N174" i="3"/>
  <c r="AV174" i="3" s="1"/>
  <c r="BM174" i="3" s="1"/>
  <c r="M179" i="1" s="1"/>
  <c r="AD179" i="1" s="1"/>
  <c r="M174" i="3"/>
  <c r="AU174" i="3" s="1"/>
  <c r="BL174" i="3" s="1"/>
  <c r="L179" i="1" s="1"/>
  <c r="AC179" i="1" s="1"/>
  <c r="L174" i="3"/>
  <c r="AT174" i="3" s="1"/>
  <c r="K174" i="3"/>
  <c r="AS174" i="3" s="1"/>
  <c r="BJ174" i="3" s="1"/>
  <c r="J179" i="1" s="1"/>
  <c r="AA179" i="1" s="1"/>
  <c r="J174" i="3"/>
  <c r="AT179" i="1" s="1"/>
  <c r="BK179" i="1" s="1"/>
  <c r="I174" i="3"/>
  <c r="AQ174" i="3" s="1"/>
  <c r="BH174" i="3" s="1"/>
  <c r="H179" i="1" s="1"/>
  <c r="Y179" i="1" s="1"/>
  <c r="H174" i="3"/>
  <c r="CC179" i="1" s="1"/>
  <c r="CT179" i="1" s="1"/>
  <c r="G174" i="3"/>
  <c r="AO174" i="3" s="1"/>
  <c r="BF174" i="3" s="1"/>
  <c r="F179" i="1" s="1"/>
  <c r="W179" i="1" s="1"/>
  <c r="F174" i="3"/>
  <c r="AN174" i="3" s="1"/>
  <c r="BE174" i="3" s="1"/>
  <c r="E179" i="1" s="1"/>
  <c r="V179" i="1" s="1"/>
  <c r="E174" i="3"/>
  <c r="AM174" i="3" s="1"/>
  <c r="BD174" i="3" s="1"/>
  <c r="D179" i="1" s="1"/>
  <c r="U179" i="1" s="1"/>
  <c r="D174" i="3"/>
  <c r="C174" i="3"/>
  <c r="B174" i="3"/>
  <c r="BW179" i="1" s="1"/>
  <c r="CN179" i="1" s="1"/>
  <c r="Q173" i="3"/>
  <c r="P173" i="3"/>
  <c r="AZ178" i="1" s="1"/>
  <c r="BQ178" i="1" s="1"/>
  <c r="O173" i="3"/>
  <c r="N173" i="3"/>
  <c r="AV173" i="3" s="1"/>
  <c r="BM173" i="3" s="1"/>
  <c r="M178" i="1" s="1"/>
  <c r="AD178" i="1" s="1"/>
  <c r="M173" i="3"/>
  <c r="AU173" i="3" s="1"/>
  <c r="BL173" i="3" s="1"/>
  <c r="L178" i="1" s="1"/>
  <c r="AC178" i="1" s="1"/>
  <c r="L173" i="3"/>
  <c r="K173" i="3"/>
  <c r="AS173" i="3" s="1"/>
  <c r="BJ173" i="3" s="1"/>
  <c r="J178" i="1" s="1"/>
  <c r="AA178" i="1" s="1"/>
  <c r="J173" i="3"/>
  <c r="I173" i="3"/>
  <c r="AQ173" i="3" s="1"/>
  <c r="BH173" i="3" s="1"/>
  <c r="H178" i="1" s="1"/>
  <c r="Y178" i="1" s="1"/>
  <c r="H173" i="3"/>
  <c r="G173" i="3"/>
  <c r="F173" i="3"/>
  <c r="AN173" i="3" s="1"/>
  <c r="BE173" i="3" s="1"/>
  <c r="E178" i="1" s="1"/>
  <c r="V178" i="1" s="1"/>
  <c r="E173" i="3"/>
  <c r="AM173" i="3" s="1"/>
  <c r="BD173" i="3" s="1"/>
  <c r="D178" i="1" s="1"/>
  <c r="U178" i="1" s="1"/>
  <c r="D173" i="3"/>
  <c r="C173" i="3"/>
  <c r="B173" i="3"/>
  <c r="AJ173" i="3" s="1"/>
  <c r="BA173" i="3" s="1"/>
  <c r="A178" i="1" s="1"/>
  <c r="R178" i="1" s="1"/>
  <c r="Q172" i="3"/>
  <c r="CL177" i="1" s="1"/>
  <c r="DC177" i="1" s="1"/>
  <c r="P172" i="3"/>
  <c r="CK177" i="1" s="1"/>
  <c r="DB177" i="1" s="1"/>
  <c r="O172" i="3"/>
  <c r="AW172" i="3" s="1"/>
  <c r="N172" i="3"/>
  <c r="M172" i="3"/>
  <c r="AU172" i="3" s="1"/>
  <c r="BL172" i="3" s="1"/>
  <c r="L177" i="1" s="1"/>
  <c r="AC177" i="1" s="1"/>
  <c r="L172" i="3"/>
  <c r="K172" i="3"/>
  <c r="J172" i="3"/>
  <c r="I172" i="3"/>
  <c r="AQ172" i="3" s="1"/>
  <c r="BH172" i="3" s="1"/>
  <c r="H177" i="1" s="1"/>
  <c r="Y177" i="1" s="1"/>
  <c r="H172" i="3"/>
  <c r="G172" i="3"/>
  <c r="AO172" i="3" s="1"/>
  <c r="BF172" i="3" s="1"/>
  <c r="F177" i="1" s="1"/>
  <c r="W177" i="1" s="1"/>
  <c r="F172" i="3"/>
  <c r="CA177" i="1" s="1"/>
  <c r="CR177" i="1" s="1"/>
  <c r="E172" i="3"/>
  <c r="AM172" i="3" s="1"/>
  <c r="BD172" i="3" s="1"/>
  <c r="D177" i="1" s="1"/>
  <c r="U177" i="1" s="1"/>
  <c r="D172" i="3"/>
  <c r="C172" i="3"/>
  <c r="BX177" i="1" s="1"/>
  <c r="CO177" i="1" s="1"/>
  <c r="B172" i="3"/>
  <c r="Q171" i="3"/>
  <c r="BA176" i="1" s="1"/>
  <c r="BR176" i="1" s="1"/>
  <c r="P171" i="3"/>
  <c r="CK176" i="1" s="1"/>
  <c r="DB176" i="1" s="1"/>
  <c r="O171" i="3"/>
  <c r="AY176" i="1" s="1"/>
  <c r="BP176" i="1" s="1"/>
  <c r="N171" i="3"/>
  <c r="AX176" i="1" s="1"/>
  <c r="BO176" i="1" s="1"/>
  <c r="M171" i="3"/>
  <c r="AU171" i="3" s="1"/>
  <c r="BL171" i="3" s="1"/>
  <c r="L176" i="1" s="1"/>
  <c r="AC176" i="1" s="1"/>
  <c r="L171" i="3"/>
  <c r="K171" i="3"/>
  <c r="J171" i="3"/>
  <c r="I171" i="3"/>
  <c r="H171" i="3"/>
  <c r="CC176" i="1" s="1"/>
  <c r="CT176" i="1" s="1"/>
  <c r="G171" i="3"/>
  <c r="F171" i="3"/>
  <c r="AP176" i="1" s="1"/>
  <c r="BG176" i="1" s="1"/>
  <c r="E171" i="3"/>
  <c r="D171" i="3"/>
  <c r="AL171" i="3" s="1"/>
  <c r="C171" i="3"/>
  <c r="B171" i="3"/>
  <c r="AL176" i="1" s="1"/>
  <c r="BC176" i="1" s="1"/>
  <c r="Q170" i="3"/>
  <c r="CL175" i="1" s="1"/>
  <c r="DC175" i="1" s="1"/>
  <c r="P170" i="3"/>
  <c r="O170" i="3"/>
  <c r="AW170" i="3" s="1"/>
  <c r="BN170" i="3" s="1"/>
  <c r="N175" i="1" s="1"/>
  <c r="AE175" i="1" s="1"/>
  <c r="N170" i="3"/>
  <c r="M170" i="3"/>
  <c r="AU170" i="3" s="1"/>
  <c r="BL170" i="3" s="1"/>
  <c r="L175" i="1" s="1"/>
  <c r="AC175" i="1" s="1"/>
  <c r="L170" i="3"/>
  <c r="AT170" i="3" s="1"/>
  <c r="K170" i="3"/>
  <c r="AS170" i="3" s="1"/>
  <c r="J170" i="3"/>
  <c r="I170" i="3"/>
  <c r="H170" i="3"/>
  <c r="AR175" i="1" s="1"/>
  <c r="BI175" i="1" s="1"/>
  <c r="G170" i="3"/>
  <c r="AO170" i="3" s="1"/>
  <c r="BF170" i="3" s="1"/>
  <c r="F175" i="1" s="1"/>
  <c r="W175" i="1" s="1"/>
  <c r="F170" i="3"/>
  <c r="E170" i="3"/>
  <c r="AM170" i="3" s="1"/>
  <c r="BD170" i="3" s="1"/>
  <c r="D175" i="1" s="1"/>
  <c r="U175" i="1" s="1"/>
  <c r="D170" i="3"/>
  <c r="AL170" i="3" s="1"/>
  <c r="C170" i="3"/>
  <c r="AK170" i="3" s="1"/>
  <c r="BB170" i="3" s="1"/>
  <c r="B175" i="1" s="1"/>
  <c r="S175" i="1" s="1"/>
  <c r="B170" i="3"/>
  <c r="AL175" i="1" s="1"/>
  <c r="BC175" i="1" s="1"/>
  <c r="Q169" i="3"/>
  <c r="CL174" i="1" s="1"/>
  <c r="DC174" i="1" s="1"/>
  <c r="P169" i="3"/>
  <c r="O169" i="3"/>
  <c r="N169" i="3"/>
  <c r="AX174" i="1" s="1"/>
  <c r="BO174" i="1" s="1"/>
  <c r="M169" i="3"/>
  <c r="AU169" i="3" s="1"/>
  <c r="BL169" i="3" s="1"/>
  <c r="L174" i="1" s="1"/>
  <c r="AC174" i="1" s="1"/>
  <c r="L169" i="3"/>
  <c r="K169" i="3"/>
  <c r="AS169" i="3" s="1"/>
  <c r="BJ169" i="3" s="1"/>
  <c r="J174" i="1" s="1"/>
  <c r="AA174" i="1" s="1"/>
  <c r="J169" i="3"/>
  <c r="AT174" i="1" s="1"/>
  <c r="BK174" i="1" s="1"/>
  <c r="I169" i="3"/>
  <c r="AQ169" i="3" s="1"/>
  <c r="BH169" i="3" s="1"/>
  <c r="H174" i="1" s="1"/>
  <c r="Y174" i="1" s="1"/>
  <c r="H169" i="3"/>
  <c r="AR174" i="1" s="1"/>
  <c r="BI174" i="1" s="1"/>
  <c r="G169" i="3"/>
  <c r="AO169" i="3" s="1"/>
  <c r="BF169" i="3" s="1"/>
  <c r="F174" i="1" s="1"/>
  <c r="W174" i="1" s="1"/>
  <c r="F169" i="3"/>
  <c r="E169" i="3"/>
  <c r="AM169" i="3" s="1"/>
  <c r="BD169" i="3" s="1"/>
  <c r="D174" i="1" s="1"/>
  <c r="U174" i="1" s="1"/>
  <c r="D169" i="3"/>
  <c r="C169" i="3"/>
  <c r="AM174" i="1" s="1"/>
  <c r="BD174" i="1" s="1"/>
  <c r="B169" i="3"/>
  <c r="BW174" i="1" s="1"/>
  <c r="CN174" i="1" s="1"/>
  <c r="Q168" i="3"/>
  <c r="BA173" i="1" s="1"/>
  <c r="BR173" i="1" s="1"/>
  <c r="P168" i="3"/>
  <c r="AZ173" i="1" s="1"/>
  <c r="BQ173" i="1" s="1"/>
  <c r="O168" i="3"/>
  <c r="N168" i="3"/>
  <c r="M168" i="3"/>
  <c r="AU168" i="3" s="1"/>
  <c r="BL168" i="3" s="1"/>
  <c r="L173" i="1" s="1"/>
  <c r="AC173" i="1" s="1"/>
  <c r="L168" i="3"/>
  <c r="K168" i="3"/>
  <c r="J168" i="3"/>
  <c r="CE173" i="1" s="1"/>
  <c r="CV173" i="1" s="1"/>
  <c r="I168" i="3"/>
  <c r="AQ168" i="3" s="1"/>
  <c r="BH168" i="3" s="1"/>
  <c r="H173" i="1" s="1"/>
  <c r="Y173" i="1" s="1"/>
  <c r="H168" i="3"/>
  <c r="G168" i="3"/>
  <c r="F168" i="3"/>
  <c r="E168" i="3"/>
  <c r="D168" i="3"/>
  <c r="C168" i="3"/>
  <c r="B168" i="3"/>
  <c r="AL173" i="1" s="1"/>
  <c r="BC173" i="1" s="1"/>
  <c r="Q167" i="3"/>
  <c r="CL172" i="1" s="1"/>
  <c r="DC172" i="1" s="1"/>
  <c r="P167" i="3"/>
  <c r="CK172" i="1" s="1"/>
  <c r="DB172" i="1" s="1"/>
  <c r="O167" i="3"/>
  <c r="AW167" i="3" s="1"/>
  <c r="BN167" i="3" s="1"/>
  <c r="N172" i="1" s="1"/>
  <c r="AE172" i="1" s="1"/>
  <c r="N167" i="3"/>
  <c r="M167" i="3"/>
  <c r="AU167" i="3" s="1"/>
  <c r="BL167" i="3" s="1"/>
  <c r="L172" i="1" s="1"/>
  <c r="AC172" i="1" s="1"/>
  <c r="L167" i="3"/>
  <c r="K167" i="3"/>
  <c r="AS167" i="3" s="1"/>
  <c r="BJ167" i="3" s="1"/>
  <c r="J172" i="1" s="1"/>
  <c r="AA172" i="1" s="1"/>
  <c r="J167" i="3"/>
  <c r="I167" i="3"/>
  <c r="H167" i="3"/>
  <c r="AR172" i="1" s="1"/>
  <c r="BI172" i="1" s="1"/>
  <c r="G167" i="3"/>
  <c r="AO167" i="3" s="1"/>
  <c r="BF167" i="3" s="1"/>
  <c r="F172" i="1" s="1"/>
  <c r="W172" i="1" s="1"/>
  <c r="F167" i="3"/>
  <c r="E167" i="3"/>
  <c r="AM167" i="3" s="1"/>
  <c r="BD167" i="3" s="1"/>
  <c r="D172" i="1" s="1"/>
  <c r="U172" i="1" s="1"/>
  <c r="D167" i="3"/>
  <c r="C167" i="3"/>
  <c r="B167" i="3"/>
  <c r="Q166" i="3"/>
  <c r="CL171" i="1" s="1"/>
  <c r="DC171" i="1" s="1"/>
  <c r="P166" i="3"/>
  <c r="O166" i="3"/>
  <c r="N166" i="3"/>
  <c r="M166" i="3"/>
  <c r="AU166" i="3" s="1"/>
  <c r="BL166" i="3" s="1"/>
  <c r="L171" i="1" s="1"/>
  <c r="AC171" i="1" s="1"/>
  <c r="L166" i="3"/>
  <c r="K166" i="3"/>
  <c r="CF171" i="1" s="1"/>
  <c r="CW171" i="1" s="1"/>
  <c r="J166" i="3"/>
  <c r="I166" i="3"/>
  <c r="AQ166" i="3" s="1"/>
  <c r="BH166" i="3" s="1"/>
  <c r="H171" i="1" s="1"/>
  <c r="Y171" i="1" s="1"/>
  <c r="H166" i="3"/>
  <c r="G166" i="3"/>
  <c r="CB171" i="1" s="1"/>
  <c r="CS171" i="1" s="1"/>
  <c r="F166" i="3"/>
  <c r="E166" i="3"/>
  <c r="AM166" i="3" s="1"/>
  <c r="BD166" i="3" s="1"/>
  <c r="D171" i="1" s="1"/>
  <c r="U171" i="1" s="1"/>
  <c r="D166" i="3"/>
  <c r="C166" i="3"/>
  <c r="AM171" i="1" s="1"/>
  <c r="BD171" i="1" s="1"/>
  <c r="B166" i="3"/>
  <c r="Q165" i="3"/>
  <c r="P165" i="3"/>
  <c r="CK170" i="1" s="1"/>
  <c r="DB170" i="1" s="1"/>
  <c r="O165" i="3"/>
  <c r="CJ170" i="1" s="1"/>
  <c r="DA170" i="1" s="1"/>
  <c r="N165" i="3"/>
  <c r="AX170" i="1" s="1"/>
  <c r="BO170" i="1" s="1"/>
  <c r="M165" i="3"/>
  <c r="AU165" i="3" s="1"/>
  <c r="BL165" i="3" s="1"/>
  <c r="L170" i="1" s="1"/>
  <c r="AC170" i="1" s="1"/>
  <c r="L165" i="3"/>
  <c r="AT165" i="3" s="1"/>
  <c r="K165" i="3"/>
  <c r="AU170" i="1" s="1"/>
  <c r="BL170" i="1" s="1"/>
  <c r="J165" i="3"/>
  <c r="I165" i="3"/>
  <c r="H165" i="3"/>
  <c r="G165" i="3"/>
  <c r="AQ170" i="1" s="1"/>
  <c r="BH170" i="1" s="1"/>
  <c r="F165" i="3"/>
  <c r="AP170" i="1" s="1"/>
  <c r="BG170" i="1" s="1"/>
  <c r="E165" i="3"/>
  <c r="AM165" i="3" s="1"/>
  <c r="BD165" i="3" s="1"/>
  <c r="D170" i="1" s="1"/>
  <c r="U170" i="1" s="1"/>
  <c r="D165" i="3"/>
  <c r="AL165" i="3" s="1"/>
  <c r="C165" i="3"/>
  <c r="BX170" i="1" s="1"/>
  <c r="CO170" i="1" s="1"/>
  <c r="B165" i="3"/>
  <c r="S165" i="3" s="1"/>
  <c r="Q164" i="3"/>
  <c r="BA169" i="1" s="1"/>
  <c r="BR169" i="1" s="1"/>
  <c r="P164" i="3"/>
  <c r="AZ169" i="1" s="1"/>
  <c r="BQ169" i="1" s="1"/>
  <c r="O164" i="3"/>
  <c r="CJ169" i="1" s="1"/>
  <c r="DA169" i="1" s="1"/>
  <c r="N164" i="3"/>
  <c r="CI169" i="1" s="1"/>
  <c r="CZ169" i="1" s="1"/>
  <c r="M164" i="3"/>
  <c r="L164" i="3"/>
  <c r="AT164" i="3" s="1"/>
  <c r="K164" i="3"/>
  <c r="J164" i="3"/>
  <c r="I164" i="3"/>
  <c r="H164" i="3"/>
  <c r="CC169" i="1" s="1"/>
  <c r="CT169" i="1" s="1"/>
  <c r="G164" i="3"/>
  <c r="CB169" i="1" s="1"/>
  <c r="CS169" i="1" s="1"/>
  <c r="F164" i="3"/>
  <c r="E164" i="3"/>
  <c r="AM164" i="3" s="1"/>
  <c r="BD164" i="3" s="1"/>
  <c r="D169" i="1" s="1"/>
  <c r="U169" i="1" s="1"/>
  <c r="D164" i="3"/>
  <c r="C164" i="3"/>
  <c r="B164" i="3"/>
  <c r="BW169" i="1" s="1"/>
  <c r="CN169" i="1" s="1"/>
  <c r="Q163" i="3"/>
  <c r="CL168" i="1" s="1"/>
  <c r="DC168" i="1" s="1"/>
  <c r="P163" i="3"/>
  <c r="O163" i="3"/>
  <c r="CJ168" i="1" s="1"/>
  <c r="DA168" i="1" s="1"/>
  <c r="N163" i="3"/>
  <c r="AX168" i="1" s="1"/>
  <c r="BO168" i="1" s="1"/>
  <c r="M163" i="3"/>
  <c r="L163" i="3"/>
  <c r="K163" i="3"/>
  <c r="CF168" i="1" s="1"/>
  <c r="CW168" i="1" s="1"/>
  <c r="J163" i="3"/>
  <c r="I163" i="3"/>
  <c r="H163" i="3"/>
  <c r="G163" i="3"/>
  <c r="F163" i="3"/>
  <c r="CA168" i="1" s="1"/>
  <c r="CR168" i="1" s="1"/>
  <c r="E163" i="3"/>
  <c r="D163" i="3"/>
  <c r="C163" i="3"/>
  <c r="AM168" i="1" s="1"/>
  <c r="BD168" i="1" s="1"/>
  <c r="B163" i="3"/>
  <c r="Q162" i="3"/>
  <c r="P162" i="3"/>
  <c r="O162" i="3"/>
  <c r="N162" i="3"/>
  <c r="M162" i="3"/>
  <c r="AU162" i="3" s="1"/>
  <c r="BL162" i="3" s="1"/>
  <c r="L167" i="1" s="1"/>
  <c r="AC167" i="1" s="1"/>
  <c r="L162" i="3"/>
  <c r="K162" i="3"/>
  <c r="J162" i="3"/>
  <c r="CE167" i="1" s="1"/>
  <c r="CV167" i="1" s="1"/>
  <c r="I162" i="3"/>
  <c r="AS167" i="1" s="1"/>
  <c r="BJ167" i="1" s="1"/>
  <c r="H162" i="3"/>
  <c r="G162" i="3"/>
  <c r="CB167" i="1" s="1"/>
  <c r="CS167" i="1" s="1"/>
  <c r="F162" i="3"/>
  <c r="E162" i="3"/>
  <c r="D162" i="3"/>
  <c r="C162" i="3"/>
  <c r="AM167" i="1" s="1"/>
  <c r="BD167" i="1" s="1"/>
  <c r="B162" i="3"/>
  <c r="Q161" i="3"/>
  <c r="CL166" i="1" s="1"/>
  <c r="DC166" i="1" s="1"/>
  <c r="P161" i="3"/>
  <c r="AZ166" i="1" s="1"/>
  <c r="BQ166" i="1" s="1"/>
  <c r="O161" i="3"/>
  <c r="CJ166" i="1" s="1"/>
  <c r="DA166" i="1" s="1"/>
  <c r="N161" i="3"/>
  <c r="M161" i="3"/>
  <c r="AU161" i="3" s="1"/>
  <c r="BL161" i="3" s="1"/>
  <c r="L166" i="1" s="1"/>
  <c r="AC166" i="1" s="1"/>
  <c r="L161" i="3"/>
  <c r="AT161" i="3" s="1"/>
  <c r="K161" i="3"/>
  <c r="J161" i="3"/>
  <c r="AT166" i="1" s="1"/>
  <c r="BK166" i="1" s="1"/>
  <c r="I161" i="3"/>
  <c r="CD166" i="1" s="1"/>
  <c r="CU166" i="1" s="1"/>
  <c r="H161" i="3"/>
  <c r="G161" i="3"/>
  <c r="F161" i="3"/>
  <c r="E161" i="3"/>
  <c r="D161" i="3"/>
  <c r="C161" i="3"/>
  <c r="B161" i="3"/>
  <c r="AL166" i="1" s="1"/>
  <c r="BC166" i="1" s="1"/>
  <c r="Q160" i="3"/>
  <c r="BA165" i="1" s="1"/>
  <c r="BR165" i="1" s="1"/>
  <c r="P160" i="3"/>
  <c r="CK165" i="1" s="1"/>
  <c r="DB165" i="1" s="1"/>
  <c r="O160" i="3"/>
  <c r="CJ165" i="1" s="1"/>
  <c r="DA165" i="1" s="1"/>
  <c r="N160" i="3"/>
  <c r="M160" i="3"/>
  <c r="L160" i="3"/>
  <c r="AT160" i="3" s="1"/>
  <c r="K160" i="3"/>
  <c r="J160" i="3"/>
  <c r="AA160" i="3" s="1"/>
  <c r="ED165" i="1" s="1"/>
  <c r="I160" i="3"/>
  <c r="CD165" i="1" s="1"/>
  <c r="CU165" i="1" s="1"/>
  <c r="H160" i="3"/>
  <c r="G160" i="3"/>
  <c r="AQ165" i="1" s="1"/>
  <c r="BH165" i="1" s="1"/>
  <c r="F160" i="3"/>
  <c r="AP165" i="1" s="1"/>
  <c r="BG165" i="1" s="1"/>
  <c r="E160" i="3"/>
  <c r="D160" i="3"/>
  <c r="AL160" i="3" s="1"/>
  <c r="C160" i="3"/>
  <c r="AM165" i="1" s="1"/>
  <c r="BD165" i="1" s="1"/>
  <c r="B160" i="3"/>
  <c r="AL165" i="1" s="1"/>
  <c r="BC165" i="1" s="1"/>
  <c r="Q159" i="3"/>
  <c r="P159" i="3"/>
  <c r="CK164" i="1" s="1"/>
  <c r="DB164" i="1" s="1"/>
  <c r="O159" i="3"/>
  <c r="N159" i="3"/>
  <c r="M159" i="3"/>
  <c r="L159" i="3"/>
  <c r="K159" i="3"/>
  <c r="J159" i="3"/>
  <c r="CE164" i="1" s="1"/>
  <c r="CV164" i="1" s="1"/>
  <c r="I159" i="3"/>
  <c r="AS164" i="1" s="1"/>
  <c r="BJ164" i="1" s="1"/>
  <c r="H159" i="3"/>
  <c r="CC164" i="1" s="1"/>
  <c r="CT164" i="1" s="1"/>
  <c r="G159" i="3"/>
  <c r="F159" i="3"/>
  <c r="E159" i="3"/>
  <c r="D159" i="3"/>
  <c r="C159" i="3"/>
  <c r="AK159" i="3" s="1"/>
  <c r="BB159" i="3" s="1"/>
  <c r="B164" i="1" s="1"/>
  <c r="S164" i="1" s="1"/>
  <c r="B159" i="3"/>
  <c r="AL164" i="1" s="1"/>
  <c r="BC164" i="1" s="1"/>
  <c r="Q158" i="3"/>
  <c r="BA163" i="1" s="1"/>
  <c r="BR163" i="1" s="1"/>
  <c r="P158" i="3"/>
  <c r="O158" i="3"/>
  <c r="CJ163" i="1" s="1"/>
  <c r="DA163" i="1" s="1"/>
  <c r="N158" i="3"/>
  <c r="AE158" i="3" s="1"/>
  <c r="M158" i="3"/>
  <c r="AU158" i="3" s="1"/>
  <c r="BL158" i="3" s="1"/>
  <c r="L163" i="1" s="1"/>
  <c r="AC163" i="1" s="1"/>
  <c r="L158" i="3"/>
  <c r="K158" i="3"/>
  <c r="CF163" i="1" s="1"/>
  <c r="CW163" i="1" s="1"/>
  <c r="J158" i="3"/>
  <c r="CE163" i="1" s="1"/>
  <c r="CV163" i="1" s="1"/>
  <c r="I158" i="3"/>
  <c r="CD163" i="1" s="1"/>
  <c r="CU163" i="1" s="1"/>
  <c r="H158" i="3"/>
  <c r="G158" i="3"/>
  <c r="F158" i="3"/>
  <c r="CA163" i="1" s="1"/>
  <c r="CR163" i="1" s="1"/>
  <c r="E158" i="3"/>
  <c r="D158" i="3"/>
  <c r="C158" i="3"/>
  <c r="B158" i="3"/>
  <c r="Q157" i="3"/>
  <c r="P157" i="3"/>
  <c r="CK162" i="1" s="1"/>
  <c r="DB162" i="1" s="1"/>
  <c r="O157" i="3"/>
  <c r="N157" i="3"/>
  <c r="M157" i="3"/>
  <c r="AU157" i="3" s="1"/>
  <c r="BL157" i="3" s="1"/>
  <c r="L162" i="1" s="1"/>
  <c r="AC162" i="1" s="1"/>
  <c r="L157" i="3"/>
  <c r="K157" i="3"/>
  <c r="CF162" i="1" s="1"/>
  <c r="CW162" i="1" s="1"/>
  <c r="J157" i="3"/>
  <c r="I157" i="3"/>
  <c r="CD162" i="1" s="1"/>
  <c r="CU162" i="1" s="1"/>
  <c r="H157" i="3"/>
  <c r="G157" i="3"/>
  <c r="AQ162" i="1" s="1"/>
  <c r="BH162" i="1" s="1"/>
  <c r="F157" i="3"/>
  <c r="E157" i="3"/>
  <c r="D157" i="3"/>
  <c r="C157" i="3"/>
  <c r="AM162" i="1" s="1"/>
  <c r="BD162" i="1" s="1"/>
  <c r="B157" i="3"/>
  <c r="Q156" i="3"/>
  <c r="P156" i="3"/>
  <c r="O156" i="3"/>
  <c r="N156" i="3"/>
  <c r="CI161" i="1" s="1"/>
  <c r="CZ161" i="1" s="1"/>
  <c r="M156" i="3"/>
  <c r="L156" i="3"/>
  <c r="K156" i="3"/>
  <c r="CF161" i="1" s="1"/>
  <c r="CW161" i="1" s="1"/>
  <c r="J156" i="3"/>
  <c r="I156" i="3"/>
  <c r="H156" i="3"/>
  <c r="G156" i="3"/>
  <c r="F156" i="3"/>
  <c r="E156" i="3"/>
  <c r="D156" i="3"/>
  <c r="C156" i="3"/>
  <c r="AK156" i="3" s="1"/>
  <c r="BB156" i="3" s="1"/>
  <c r="B161" i="1" s="1"/>
  <c r="S161" i="1" s="1"/>
  <c r="B156" i="3"/>
  <c r="Q155" i="3"/>
  <c r="P155" i="3"/>
  <c r="O155" i="3"/>
  <c r="N155" i="3"/>
  <c r="AV155" i="3" s="1"/>
  <c r="BM155" i="3" s="1"/>
  <c r="M160" i="1" s="1"/>
  <c r="AD160" i="1" s="1"/>
  <c r="M155" i="3"/>
  <c r="L155" i="3"/>
  <c r="AV160" i="1" s="1"/>
  <c r="BM160" i="1" s="1"/>
  <c r="K155" i="3"/>
  <c r="J155" i="3"/>
  <c r="AT160" i="1" s="1"/>
  <c r="BK160" i="1" s="1"/>
  <c r="I155" i="3"/>
  <c r="AQ155" i="3" s="1"/>
  <c r="BH155" i="3" s="1"/>
  <c r="H160" i="1" s="1"/>
  <c r="Y160" i="1" s="1"/>
  <c r="H155" i="3"/>
  <c r="G155" i="3"/>
  <c r="F155" i="3"/>
  <c r="E155" i="3"/>
  <c r="AM155" i="3" s="1"/>
  <c r="BD155" i="3" s="1"/>
  <c r="D160" i="1" s="1"/>
  <c r="U160" i="1" s="1"/>
  <c r="D155" i="3"/>
  <c r="AN160" i="1" s="1"/>
  <c r="BE160" i="1" s="1"/>
  <c r="C155" i="3"/>
  <c r="B155" i="3"/>
  <c r="BW160" i="1" s="1"/>
  <c r="CN160" i="1" s="1"/>
  <c r="Q154" i="3"/>
  <c r="CL159" i="1" s="1"/>
  <c r="DC159" i="1" s="1"/>
  <c r="P154" i="3"/>
  <c r="O154" i="3"/>
  <c r="N154" i="3"/>
  <c r="M154" i="3"/>
  <c r="AU154" i="3" s="1"/>
  <c r="BL154" i="3" s="1"/>
  <c r="L159" i="1" s="1"/>
  <c r="AC159" i="1" s="1"/>
  <c r="L154" i="3"/>
  <c r="K154" i="3"/>
  <c r="J154" i="3"/>
  <c r="CE159" i="1" s="1"/>
  <c r="CV159" i="1" s="1"/>
  <c r="I154" i="3"/>
  <c r="H154" i="3"/>
  <c r="G154" i="3"/>
  <c r="F154" i="3"/>
  <c r="E154" i="3"/>
  <c r="D154" i="3"/>
  <c r="C154" i="3"/>
  <c r="B154" i="3"/>
  <c r="AL159" i="1" s="1"/>
  <c r="BC159" i="1" s="1"/>
  <c r="Q153" i="3"/>
  <c r="BA158" i="1" s="1"/>
  <c r="BR158" i="1" s="1"/>
  <c r="P153" i="3"/>
  <c r="O153" i="3"/>
  <c r="N153" i="3"/>
  <c r="M153" i="3"/>
  <c r="AU153" i="3" s="1"/>
  <c r="BL153" i="3" s="1"/>
  <c r="L158" i="1" s="1"/>
  <c r="AC158" i="1" s="1"/>
  <c r="L153" i="3"/>
  <c r="K153" i="3"/>
  <c r="J153" i="3"/>
  <c r="CE158" i="1" s="1"/>
  <c r="CV158" i="1" s="1"/>
  <c r="I153" i="3"/>
  <c r="H153" i="3"/>
  <c r="G153" i="3"/>
  <c r="AQ158" i="1" s="1"/>
  <c r="BH158" i="1" s="1"/>
  <c r="F153" i="3"/>
  <c r="E153" i="3"/>
  <c r="D153" i="3"/>
  <c r="C153" i="3"/>
  <c r="BX158" i="1" s="1"/>
  <c r="CO158" i="1" s="1"/>
  <c r="B153" i="3"/>
  <c r="BW158" i="1" s="1"/>
  <c r="CN158" i="1" s="1"/>
  <c r="Q152" i="3"/>
  <c r="CL157" i="1" s="1"/>
  <c r="DC157" i="1" s="1"/>
  <c r="P152" i="3"/>
  <c r="CK157" i="1" s="1"/>
  <c r="DB157" i="1" s="1"/>
  <c r="O152" i="3"/>
  <c r="AY157" i="1" s="1"/>
  <c r="BP157" i="1" s="1"/>
  <c r="N152" i="3"/>
  <c r="M152" i="3"/>
  <c r="L152" i="3"/>
  <c r="K152" i="3"/>
  <c r="J152" i="3"/>
  <c r="I152" i="3"/>
  <c r="CD157" i="1" s="1"/>
  <c r="CU157" i="1" s="1"/>
  <c r="H152" i="3"/>
  <c r="G152" i="3"/>
  <c r="F152" i="3"/>
  <c r="E152" i="3"/>
  <c r="AM152" i="3" s="1"/>
  <c r="BD152" i="3" s="1"/>
  <c r="D157" i="1" s="1"/>
  <c r="U157" i="1" s="1"/>
  <c r="D152" i="3"/>
  <c r="C152" i="3"/>
  <c r="B152" i="3"/>
  <c r="Q151" i="3"/>
  <c r="BA156" i="1" s="1"/>
  <c r="BR156" i="1" s="1"/>
  <c r="P151" i="3"/>
  <c r="CK156" i="1" s="1"/>
  <c r="DB156" i="1" s="1"/>
  <c r="O151" i="3"/>
  <c r="N151" i="3"/>
  <c r="AX156" i="1" s="1"/>
  <c r="BO156" i="1" s="1"/>
  <c r="M151" i="3"/>
  <c r="L151" i="3"/>
  <c r="K151" i="3"/>
  <c r="AS151" i="3" s="1"/>
  <c r="BJ151" i="3" s="1"/>
  <c r="J156" i="1" s="1"/>
  <c r="AA156" i="1" s="1"/>
  <c r="J151" i="3"/>
  <c r="AT156" i="1" s="1"/>
  <c r="BK156" i="1" s="1"/>
  <c r="I151" i="3"/>
  <c r="AQ151" i="3" s="1"/>
  <c r="BH151" i="3" s="1"/>
  <c r="H156" i="1" s="1"/>
  <c r="Y156" i="1" s="1"/>
  <c r="H151" i="3"/>
  <c r="G151" i="3"/>
  <c r="AO151" i="3" s="1"/>
  <c r="BF151" i="3" s="1"/>
  <c r="F156" i="1" s="1"/>
  <c r="W156" i="1" s="1"/>
  <c r="F151" i="3"/>
  <c r="E151" i="3"/>
  <c r="D151" i="3"/>
  <c r="C151" i="3"/>
  <c r="B151" i="3"/>
  <c r="Q150" i="3"/>
  <c r="BA155" i="1" s="1"/>
  <c r="BR155" i="1" s="1"/>
  <c r="P150" i="3"/>
  <c r="AZ155" i="1" s="1"/>
  <c r="BQ155" i="1" s="1"/>
  <c r="O150" i="3"/>
  <c r="N150" i="3"/>
  <c r="AX155" i="1" s="1"/>
  <c r="BO155" i="1" s="1"/>
  <c r="M150" i="3"/>
  <c r="L150" i="3"/>
  <c r="K150" i="3"/>
  <c r="AU155" i="1" s="1"/>
  <c r="BL155" i="1" s="1"/>
  <c r="J150" i="3"/>
  <c r="CE155" i="1" s="1"/>
  <c r="CV155" i="1" s="1"/>
  <c r="I150" i="3"/>
  <c r="H150" i="3"/>
  <c r="G150" i="3"/>
  <c r="CB155" i="1" s="1"/>
  <c r="CS155" i="1" s="1"/>
  <c r="F150" i="3"/>
  <c r="CA155" i="1" s="1"/>
  <c r="CR155" i="1" s="1"/>
  <c r="E150" i="3"/>
  <c r="D150" i="3"/>
  <c r="C150" i="3"/>
  <c r="B150" i="3"/>
  <c r="Q149" i="3"/>
  <c r="P149" i="3"/>
  <c r="CK154" i="1" s="1"/>
  <c r="DB154" i="1" s="1"/>
  <c r="O149" i="3"/>
  <c r="N149" i="3"/>
  <c r="M149" i="3"/>
  <c r="AU149" i="3" s="1"/>
  <c r="BL149" i="3" s="1"/>
  <c r="L154" i="1" s="1"/>
  <c r="AC154" i="1" s="1"/>
  <c r="L149" i="3"/>
  <c r="K149" i="3"/>
  <c r="AU154" i="1" s="1"/>
  <c r="BL154" i="1" s="1"/>
  <c r="J149" i="3"/>
  <c r="CE154" i="1" s="1"/>
  <c r="CV154" i="1" s="1"/>
  <c r="I149" i="3"/>
  <c r="H149" i="3"/>
  <c r="AR154" i="1" s="1"/>
  <c r="BI154" i="1" s="1"/>
  <c r="G149" i="3"/>
  <c r="AQ154" i="1" s="1"/>
  <c r="BH154" i="1" s="1"/>
  <c r="F149" i="3"/>
  <c r="AP154" i="1" s="1"/>
  <c r="BG154" i="1" s="1"/>
  <c r="E149" i="3"/>
  <c r="D149" i="3"/>
  <c r="C149" i="3"/>
  <c r="BX154" i="1" s="1"/>
  <c r="CO154" i="1" s="1"/>
  <c r="B149" i="3"/>
  <c r="Q148" i="3"/>
  <c r="P148" i="3"/>
  <c r="O148" i="3"/>
  <c r="AW148" i="3" s="1"/>
  <c r="BN148" i="3" s="1"/>
  <c r="N153" i="1" s="1"/>
  <c r="AE153" i="1" s="1"/>
  <c r="N148" i="3"/>
  <c r="M148" i="3"/>
  <c r="L148" i="3"/>
  <c r="AV153" i="1" s="1"/>
  <c r="BM153" i="1" s="1"/>
  <c r="K148" i="3"/>
  <c r="J148" i="3"/>
  <c r="AT153" i="1" s="1"/>
  <c r="BK153" i="1" s="1"/>
  <c r="I148" i="3"/>
  <c r="H148" i="3"/>
  <c r="G148" i="3"/>
  <c r="CB153" i="1" s="1"/>
  <c r="CS153" i="1" s="1"/>
  <c r="F148" i="3"/>
  <c r="E148" i="3"/>
  <c r="AM148" i="3" s="1"/>
  <c r="BD148" i="3" s="1"/>
  <c r="D153" i="1" s="1"/>
  <c r="U153" i="1" s="1"/>
  <c r="D148" i="3"/>
  <c r="C148" i="3"/>
  <c r="B148" i="3"/>
  <c r="Q147" i="3"/>
  <c r="P147" i="3"/>
  <c r="O147" i="3"/>
  <c r="CJ152" i="1" s="1"/>
  <c r="DA152" i="1" s="1"/>
  <c r="N147" i="3"/>
  <c r="AX152" i="1" s="1"/>
  <c r="BO152" i="1" s="1"/>
  <c r="M147" i="3"/>
  <c r="L147" i="3"/>
  <c r="K147" i="3"/>
  <c r="AS147" i="3" s="1"/>
  <c r="BJ147" i="3" s="1"/>
  <c r="J152" i="1" s="1"/>
  <c r="AA152" i="1" s="1"/>
  <c r="J147" i="3"/>
  <c r="I147" i="3"/>
  <c r="H147" i="3"/>
  <c r="CC152" i="1" s="1"/>
  <c r="CT152" i="1" s="1"/>
  <c r="G147" i="3"/>
  <c r="F147" i="3"/>
  <c r="AN147" i="3" s="1"/>
  <c r="BE147" i="3" s="1"/>
  <c r="E152" i="1" s="1"/>
  <c r="V152" i="1" s="1"/>
  <c r="E147" i="3"/>
  <c r="D147" i="3"/>
  <c r="C147" i="3"/>
  <c r="B147" i="3"/>
  <c r="Q146" i="3"/>
  <c r="P146" i="3"/>
  <c r="O146" i="3"/>
  <c r="AY151" i="1" s="1"/>
  <c r="BP151" i="1" s="1"/>
  <c r="N146" i="3"/>
  <c r="M146" i="3"/>
  <c r="L146" i="3"/>
  <c r="K146" i="3"/>
  <c r="CF151" i="1" s="1"/>
  <c r="CW151" i="1" s="1"/>
  <c r="J146" i="3"/>
  <c r="AT151" i="1" s="1"/>
  <c r="BK151" i="1" s="1"/>
  <c r="I146" i="3"/>
  <c r="CD151" i="1" s="1"/>
  <c r="CU151" i="1" s="1"/>
  <c r="H146" i="3"/>
  <c r="AR151" i="1" s="1"/>
  <c r="BI151" i="1" s="1"/>
  <c r="G146" i="3"/>
  <c r="F146" i="3"/>
  <c r="E146" i="3"/>
  <c r="AM146" i="3" s="1"/>
  <c r="BD146" i="3" s="1"/>
  <c r="D151" i="1" s="1"/>
  <c r="U151" i="1" s="1"/>
  <c r="D146" i="3"/>
  <c r="C146" i="3"/>
  <c r="B146" i="3"/>
  <c r="BW151" i="1" s="1"/>
  <c r="CN151" i="1" s="1"/>
  <c r="Q145" i="3"/>
  <c r="P145" i="3"/>
  <c r="O145" i="3"/>
  <c r="N145" i="3"/>
  <c r="M145" i="3"/>
  <c r="L145" i="3"/>
  <c r="K145" i="3"/>
  <c r="J145" i="3"/>
  <c r="I145" i="3"/>
  <c r="H145" i="3"/>
  <c r="CC150" i="1" s="1"/>
  <c r="CT150" i="1" s="1"/>
  <c r="G145" i="3"/>
  <c r="F145" i="3"/>
  <c r="E145" i="3"/>
  <c r="D145" i="3"/>
  <c r="C145" i="3"/>
  <c r="B145" i="3"/>
  <c r="Q144" i="3"/>
  <c r="CL149" i="1" s="1"/>
  <c r="DC149" i="1" s="1"/>
  <c r="P144" i="3"/>
  <c r="AZ149" i="1" s="1"/>
  <c r="BQ149" i="1" s="1"/>
  <c r="O144" i="3"/>
  <c r="N144" i="3"/>
  <c r="CI149" i="1" s="1"/>
  <c r="CZ149" i="1" s="1"/>
  <c r="M144" i="3"/>
  <c r="L144" i="3"/>
  <c r="K144" i="3"/>
  <c r="AS144" i="3" s="1"/>
  <c r="BJ144" i="3" s="1"/>
  <c r="J149" i="1" s="1"/>
  <c r="AA149" i="1" s="1"/>
  <c r="J144" i="3"/>
  <c r="CE149" i="1" s="1"/>
  <c r="CV149" i="1" s="1"/>
  <c r="I144" i="3"/>
  <c r="H144" i="3"/>
  <c r="CC149" i="1" s="1"/>
  <c r="CT149" i="1" s="1"/>
  <c r="G144" i="3"/>
  <c r="AQ149" i="1" s="1"/>
  <c r="BH149" i="1" s="1"/>
  <c r="F144" i="3"/>
  <c r="E144" i="3"/>
  <c r="D144" i="3"/>
  <c r="C144" i="3"/>
  <c r="AK144" i="3" s="1"/>
  <c r="BB144" i="3" s="1"/>
  <c r="B149" i="1" s="1"/>
  <c r="S149" i="1" s="1"/>
  <c r="B144" i="3"/>
  <c r="AJ144" i="3" s="1"/>
  <c r="BA144" i="3" s="1"/>
  <c r="A149" i="1" s="1"/>
  <c r="R149" i="1" s="1"/>
  <c r="Q143" i="3"/>
  <c r="CL148" i="1" s="1"/>
  <c r="DC148" i="1" s="1"/>
  <c r="P143" i="3"/>
  <c r="O143" i="3"/>
  <c r="N143" i="3"/>
  <c r="M143" i="3"/>
  <c r="AU143" i="3" s="1"/>
  <c r="BL143" i="3" s="1"/>
  <c r="L148" i="1" s="1"/>
  <c r="AC148" i="1" s="1"/>
  <c r="L143" i="3"/>
  <c r="K143" i="3"/>
  <c r="J143" i="3"/>
  <c r="CE148" i="1" s="1"/>
  <c r="CV148" i="1" s="1"/>
  <c r="I143" i="3"/>
  <c r="CD148" i="1" s="1"/>
  <c r="CU148" i="1" s="1"/>
  <c r="H143" i="3"/>
  <c r="CC148" i="1" s="1"/>
  <c r="CT148" i="1" s="1"/>
  <c r="G143" i="3"/>
  <c r="F143" i="3"/>
  <c r="E143" i="3"/>
  <c r="D143" i="3"/>
  <c r="C143" i="3"/>
  <c r="B143" i="3"/>
  <c r="Q142" i="3"/>
  <c r="CL147" i="1" s="1"/>
  <c r="DC147" i="1" s="1"/>
  <c r="P142" i="3"/>
  <c r="O142" i="3"/>
  <c r="N142" i="3"/>
  <c r="AX147" i="1" s="1"/>
  <c r="BO147" i="1" s="1"/>
  <c r="M142" i="3"/>
  <c r="L142" i="3"/>
  <c r="K142" i="3"/>
  <c r="AS142" i="3" s="1"/>
  <c r="BJ142" i="3" s="1"/>
  <c r="J147" i="1" s="1"/>
  <c r="AA147" i="1" s="1"/>
  <c r="J142" i="3"/>
  <c r="I142" i="3"/>
  <c r="H142" i="3"/>
  <c r="AR147" i="1" s="1"/>
  <c r="BI147" i="1" s="1"/>
  <c r="G142" i="3"/>
  <c r="F142" i="3"/>
  <c r="CA147" i="1" s="1"/>
  <c r="CR147" i="1" s="1"/>
  <c r="E142" i="3"/>
  <c r="AM142" i="3" s="1"/>
  <c r="BD142" i="3" s="1"/>
  <c r="D147" i="1" s="1"/>
  <c r="U147" i="1" s="1"/>
  <c r="D142" i="3"/>
  <c r="C142" i="3"/>
  <c r="B142" i="3"/>
  <c r="Q141" i="3"/>
  <c r="BA146" i="1" s="1"/>
  <c r="BR146" i="1" s="1"/>
  <c r="P141" i="3"/>
  <c r="O141" i="3"/>
  <c r="AY146" i="1" s="1"/>
  <c r="BP146" i="1" s="1"/>
  <c r="N141" i="3"/>
  <c r="CI146" i="1" s="1"/>
  <c r="CZ146" i="1" s="1"/>
  <c r="M141" i="3"/>
  <c r="AU141" i="3" s="1"/>
  <c r="BL141" i="3" s="1"/>
  <c r="L146" i="1" s="1"/>
  <c r="AC146" i="1" s="1"/>
  <c r="L141" i="3"/>
  <c r="K141" i="3"/>
  <c r="J141" i="3"/>
  <c r="I141" i="3"/>
  <c r="AS146" i="1" s="1"/>
  <c r="BJ146" i="1" s="1"/>
  <c r="H141" i="3"/>
  <c r="AR146" i="1" s="1"/>
  <c r="BI146" i="1" s="1"/>
  <c r="G141" i="3"/>
  <c r="AO141" i="3" s="1"/>
  <c r="BF141" i="3" s="1"/>
  <c r="F146" i="1" s="1"/>
  <c r="W146" i="1" s="1"/>
  <c r="F141" i="3"/>
  <c r="AP146" i="1" s="1"/>
  <c r="BG146" i="1" s="1"/>
  <c r="E141" i="3"/>
  <c r="D141" i="3"/>
  <c r="C141" i="3"/>
  <c r="BX146" i="1" s="1"/>
  <c r="CO146" i="1" s="1"/>
  <c r="B141" i="3"/>
  <c r="Q140" i="3"/>
  <c r="P140" i="3"/>
  <c r="O140" i="3"/>
  <c r="N140" i="3"/>
  <c r="AX145" i="1" s="1"/>
  <c r="BO145" i="1" s="1"/>
  <c r="M140" i="3"/>
  <c r="L140" i="3"/>
  <c r="K140" i="3"/>
  <c r="AS140" i="3" s="1"/>
  <c r="BJ140" i="3" s="1"/>
  <c r="J145" i="1" s="1"/>
  <c r="AA145" i="1" s="1"/>
  <c r="J140" i="3"/>
  <c r="AT145" i="1" s="1"/>
  <c r="BK145" i="1" s="1"/>
  <c r="I140" i="3"/>
  <c r="CD145" i="1" s="1"/>
  <c r="CU145" i="1" s="1"/>
  <c r="H140" i="3"/>
  <c r="G140" i="3"/>
  <c r="CB145" i="1" s="1"/>
  <c r="CS145" i="1" s="1"/>
  <c r="F140" i="3"/>
  <c r="CA145" i="1" s="1"/>
  <c r="CR145" i="1" s="1"/>
  <c r="E140" i="3"/>
  <c r="AM140" i="3" s="1"/>
  <c r="BD140" i="3" s="1"/>
  <c r="D145" i="1" s="1"/>
  <c r="U145" i="1" s="1"/>
  <c r="D140" i="3"/>
  <c r="C140" i="3"/>
  <c r="AM145" i="1" s="1"/>
  <c r="BD145" i="1" s="1"/>
  <c r="B140" i="3"/>
  <c r="BW145" i="1" s="1"/>
  <c r="CN145" i="1" s="1"/>
  <c r="Q139" i="3"/>
  <c r="P139" i="3"/>
  <c r="O139" i="3"/>
  <c r="N139" i="3"/>
  <c r="AX144" i="1" s="1"/>
  <c r="BO144" i="1" s="1"/>
  <c r="M139" i="3"/>
  <c r="AU139" i="3" s="1"/>
  <c r="BL139" i="3" s="1"/>
  <c r="L144" i="1" s="1"/>
  <c r="AC144" i="1" s="1"/>
  <c r="L139" i="3"/>
  <c r="K139" i="3"/>
  <c r="AU144" i="1" s="1"/>
  <c r="BL144" i="1" s="1"/>
  <c r="J139" i="3"/>
  <c r="AT144" i="1" s="1"/>
  <c r="BK144" i="1" s="1"/>
  <c r="I139" i="3"/>
  <c r="H139" i="3"/>
  <c r="CC144" i="1" s="1"/>
  <c r="CT144" i="1" s="1"/>
  <c r="G139" i="3"/>
  <c r="AQ144" i="1" s="1"/>
  <c r="BH144" i="1" s="1"/>
  <c r="F139" i="3"/>
  <c r="CA144" i="1" s="1"/>
  <c r="CR144" i="1" s="1"/>
  <c r="E139" i="3"/>
  <c r="D139" i="3"/>
  <c r="C139" i="3"/>
  <c r="B139" i="3"/>
  <c r="BW144" i="1" s="1"/>
  <c r="CN144" i="1" s="1"/>
  <c r="Q138" i="3"/>
  <c r="P138" i="3"/>
  <c r="O138" i="3"/>
  <c r="N138" i="3"/>
  <c r="M138" i="3"/>
  <c r="L138" i="3"/>
  <c r="K138" i="3"/>
  <c r="J138" i="3"/>
  <c r="AR138" i="3" s="1"/>
  <c r="BI138" i="3" s="1"/>
  <c r="I143" i="1" s="1"/>
  <c r="Z143" i="1" s="1"/>
  <c r="I138" i="3"/>
  <c r="CD143" i="1" s="1"/>
  <c r="CU143" i="1" s="1"/>
  <c r="H138" i="3"/>
  <c r="AR143" i="1" s="1"/>
  <c r="BI143" i="1" s="1"/>
  <c r="G138" i="3"/>
  <c r="F138" i="3"/>
  <c r="E138" i="3"/>
  <c r="D138" i="3"/>
  <c r="C138" i="3"/>
  <c r="B138" i="3"/>
  <c r="AJ138" i="3" s="1"/>
  <c r="BA138" i="3" s="1"/>
  <c r="A143" i="1" s="1"/>
  <c r="R143" i="1" s="1"/>
  <c r="Q137" i="3"/>
  <c r="CL142" i="1" s="1"/>
  <c r="DC142" i="1" s="1"/>
  <c r="P137" i="3"/>
  <c r="O137" i="3"/>
  <c r="AY142" i="1" s="1"/>
  <c r="BP142" i="1" s="1"/>
  <c r="N137" i="3"/>
  <c r="CI142" i="1" s="1"/>
  <c r="CZ142" i="1" s="1"/>
  <c r="M137" i="3"/>
  <c r="AU137" i="3" s="1"/>
  <c r="BL137" i="3" s="1"/>
  <c r="L142" i="1" s="1"/>
  <c r="AC142" i="1" s="1"/>
  <c r="L137" i="3"/>
  <c r="K137" i="3"/>
  <c r="AU142" i="1" s="1"/>
  <c r="BL142" i="1" s="1"/>
  <c r="J137" i="3"/>
  <c r="I137" i="3"/>
  <c r="AS142" i="1" s="1"/>
  <c r="BJ142" i="1" s="1"/>
  <c r="H137" i="3"/>
  <c r="AR142" i="1" s="1"/>
  <c r="BI142" i="1" s="1"/>
  <c r="G137" i="3"/>
  <c r="F137" i="3"/>
  <c r="E137" i="3"/>
  <c r="D137" i="3"/>
  <c r="AN142" i="1" s="1"/>
  <c r="BE142" i="1" s="1"/>
  <c r="C137" i="3"/>
  <c r="AM142" i="1" s="1"/>
  <c r="BD142" i="1" s="1"/>
  <c r="B137" i="3"/>
  <c r="Q136" i="3"/>
  <c r="P136" i="3"/>
  <c r="CK141" i="1" s="1"/>
  <c r="DB141" i="1" s="1"/>
  <c r="O136" i="3"/>
  <c r="AY141" i="1" s="1"/>
  <c r="BP141" i="1" s="1"/>
  <c r="N136" i="3"/>
  <c r="CI141" i="1" s="1"/>
  <c r="CZ141" i="1" s="1"/>
  <c r="M136" i="3"/>
  <c r="L136" i="3"/>
  <c r="K136" i="3"/>
  <c r="J136" i="3"/>
  <c r="I136" i="3"/>
  <c r="H136" i="3"/>
  <c r="AR141" i="1" s="1"/>
  <c r="BI141" i="1" s="1"/>
  <c r="G136" i="3"/>
  <c r="AO136" i="3" s="1"/>
  <c r="BF136" i="3" s="1"/>
  <c r="F141" i="1" s="1"/>
  <c r="W141" i="1" s="1"/>
  <c r="F136" i="3"/>
  <c r="AP141" i="1" s="1"/>
  <c r="BG141" i="1" s="1"/>
  <c r="E136" i="3"/>
  <c r="D136" i="3"/>
  <c r="C136" i="3"/>
  <c r="BX141" i="1" s="1"/>
  <c r="CO141" i="1" s="1"/>
  <c r="B136" i="3"/>
  <c r="Q135" i="3"/>
  <c r="P135" i="3"/>
  <c r="O135" i="3"/>
  <c r="AY140" i="1" s="1"/>
  <c r="BP140" i="1" s="1"/>
  <c r="N135" i="3"/>
  <c r="M135" i="3"/>
  <c r="L135" i="3"/>
  <c r="K135" i="3"/>
  <c r="CF140" i="1" s="1"/>
  <c r="CW140" i="1" s="1"/>
  <c r="J135" i="3"/>
  <c r="I135" i="3"/>
  <c r="AS140" i="1" s="1"/>
  <c r="BJ140" i="1" s="1"/>
  <c r="H135" i="3"/>
  <c r="AR140" i="1" s="1"/>
  <c r="BI140" i="1" s="1"/>
  <c r="G135" i="3"/>
  <c r="F135" i="3"/>
  <c r="E135" i="3"/>
  <c r="D135" i="3"/>
  <c r="C135" i="3"/>
  <c r="AM140" i="1" s="1"/>
  <c r="BD140" i="1" s="1"/>
  <c r="B135" i="3"/>
  <c r="AL140" i="1" s="1"/>
  <c r="BC140" i="1" s="1"/>
  <c r="Q134" i="3"/>
  <c r="CL139" i="1" s="1"/>
  <c r="DC139" i="1" s="1"/>
  <c r="P134" i="3"/>
  <c r="CK139" i="1" s="1"/>
  <c r="DB139" i="1" s="1"/>
  <c r="O134" i="3"/>
  <c r="N134" i="3"/>
  <c r="M134" i="3"/>
  <c r="L134" i="3"/>
  <c r="K134" i="3"/>
  <c r="J134" i="3"/>
  <c r="I134" i="3"/>
  <c r="CD139" i="1" s="1"/>
  <c r="CU139" i="1" s="1"/>
  <c r="H134" i="3"/>
  <c r="G134" i="3"/>
  <c r="F134" i="3"/>
  <c r="AP139" i="1" s="1"/>
  <c r="BG139" i="1" s="1"/>
  <c r="E134" i="3"/>
  <c r="D134" i="3"/>
  <c r="C134" i="3"/>
  <c r="AM139" i="1" s="1"/>
  <c r="BD139" i="1" s="1"/>
  <c r="B134" i="3"/>
  <c r="Q133" i="3"/>
  <c r="BA138" i="1" s="1"/>
  <c r="BR138" i="1" s="1"/>
  <c r="P133" i="3"/>
  <c r="AZ138" i="1" s="1"/>
  <c r="BQ138" i="1" s="1"/>
  <c r="O133" i="3"/>
  <c r="N133" i="3"/>
  <c r="M133" i="3"/>
  <c r="AU133" i="3" s="1"/>
  <c r="BL133" i="3" s="1"/>
  <c r="L138" i="1" s="1"/>
  <c r="AC138" i="1" s="1"/>
  <c r="L133" i="3"/>
  <c r="K133" i="3"/>
  <c r="CF138" i="1" s="1"/>
  <c r="CW138" i="1" s="1"/>
  <c r="J133" i="3"/>
  <c r="AT138" i="1" s="1"/>
  <c r="BK138" i="1" s="1"/>
  <c r="I133" i="3"/>
  <c r="AQ133" i="3" s="1"/>
  <c r="BH133" i="3" s="1"/>
  <c r="H138" i="1" s="1"/>
  <c r="Y138" i="1" s="1"/>
  <c r="H133" i="3"/>
  <c r="AR138" i="1" s="1"/>
  <c r="BI138" i="1" s="1"/>
  <c r="G133" i="3"/>
  <c r="CB138" i="1" s="1"/>
  <c r="CS138" i="1" s="1"/>
  <c r="F133" i="3"/>
  <c r="E133" i="3"/>
  <c r="D133" i="3"/>
  <c r="C133" i="3"/>
  <c r="BX138" i="1" s="1"/>
  <c r="CO138" i="1" s="1"/>
  <c r="B133" i="3"/>
  <c r="AL138" i="1" s="1"/>
  <c r="BC138" i="1" s="1"/>
  <c r="Q132" i="3"/>
  <c r="P132" i="3"/>
  <c r="O132" i="3"/>
  <c r="N132" i="3"/>
  <c r="AX137" i="1" s="1"/>
  <c r="BO137" i="1" s="1"/>
  <c r="M132" i="3"/>
  <c r="L132" i="3"/>
  <c r="CG137" i="1" s="1"/>
  <c r="CX137" i="1" s="1"/>
  <c r="K132" i="3"/>
  <c r="AU137" i="1" s="1"/>
  <c r="BL137" i="1" s="1"/>
  <c r="J132" i="3"/>
  <c r="I132" i="3"/>
  <c r="CD137" i="1" s="1"/>
  <c r="CU137" i="1" s="1"/>
  <c r="H132" i="3"/>
  <c r="G132" i="3"/>
  <c r="AQ137" i="1" s="1"/>
  <c r="BH137" i="1" s="1"/>
  <c r="F132" i="3"/>
  <c r="AP137" i="1" s="1"/>
  <c r="BG137" i="1" s="1"/>
  <c r="E132" i="3"/>
  <c r="AM132" i="3" s="1"/>
  <c r="BD132" i="3" s="1"/>
  <c r="D137" i="1" s="1"/>
  <c r="U137" i="1" s="1"/>
  <c r="D132" i="3"/>
  <c r="BY137" i="1" s="1"/>
  <c r="CP137" i="1" s="1"/>
  <c r="C132" i="3"/>
  <c r="B132" i="3"/>
  <c r="Q131" i="3"/>
  <c r="P131" i="3"/>
  <c r="O131" i="3"/>
  <c r="AW131" i="3" s="1"/>
  <c r="BN131" i="3" s="1"/>
  <c r="N136" i="1" s="1"/>
  <c r="AE136" i="1" s="1"/>
  <c r="N131" i="3"/>
  <c r="M131" i="3"/>
  <c r="AU131" i="3" s="1"/>
  <c r="BL131" i="3" s="1"/>
  <c r="L136" i="1" s="1"/>
  <c r="AC136" i="1" s="1"/>
  <c r="L131" i="3"/>
  <c r="K131" i="3"/>
  <c r="CF136" i="1" s="1"/>
  <c r="CW136" i="1" s="1"/>
  <c r="J131" i="3"/>
  <c r="I131" i="3"/>
  <c r="H131" i="3"/>
  <c r="CC136" i="1" s="1"/>
  <c r="CT136" i="1" s="1"/>
  <c r="G131" i="3"/>
  <c r="AQ136" i="1" s="1"/>
  <c r="BH136" i="1" s="1"/>
  <c r="F131" i="3"/>
  <c r="CA136" i="1" s="1"/>
  <c r="CR136" i="1" s="1"/>
  <c r="E131" i="3"/>
  <c r="D131" i="3"/>
  <c r="C131" i="3"/>
  <c r="B131" i="3"/>
  <c r="BW136" i="1" s="1"/>
  <c r="CN136" i="1" s="1"/>
  <c r="Q130" i="3"/>
  <c r="P130" i="3"/>
  <c r="O130" i="3"/>
  <c r="N130" i="3"/>
  <c r="AX135" i="1" s="1"/>
  <c r="BO135" i="1" s="1"/>
  <c r="M130" i="3"/>
  <c r="AW135" i="1" s="1"/>
  <c r="L130" i="3"/>
  <c r="K130" i="3"/>
  <c r="J130" i="3"/>
  <c r="I130" i="3"/>
  <c r="CD135" i="1" s="1"/>
  <c r="CU135" i="1" s="1"/>
  <c r="H130" i="3"/>
  <c r="CC135" i="1" s="1"/>
  <c r="CT135" i="1" s="1"/>
  <c r="G130" i="3"/>
  <c r="F130" i="3"/>
  <c r="E130" i="3"/>
  <c r="D130" i="3"/>
  <c r="C130" i="3"/>
  <c r="B130" i="3"/>
  <c r="AL135" i="1" s="1"/>
  <c r="BC135" i="1" s="1"/>
  <c r="Q129" i="3"/>
  <c r="BA134" i="1" s="1"/>
  <c r="BR134" i="1" s="1"/>
  <c r="P129" i="3"/>
  <c r="O129" i="3"/>
  <c r="N129" i="3"/>
  <c r="M129" i="3"/>
  <c r="L129" i="3"/>
  <c r="K129" i="3"/>
  <c r="AU134" i="1" s="1"/>
  <c r="BL134" i="1" s="1"/>
  <c r="J129" i="3"/>
  <c r="CE134" i="1" s="1"/>
  <c r="CV134" i="1" s="1"/>
  <c r="I129" i="3"/>
  <c r="AQ129" i="3" s="1"/>
  <c r="BH129" i="3" s="1"/>
  <c r="H134" i="1" s="1"/>
  <c r="Y134" i="1" s="1"/>
  <c r="H129" i="3"/>
  <c r="AR134" i="1" s="1"/>
  <c r="BI134" i="1" s="1"/>
  <c r="G129" i="3"/>
  <c r="AQ134" i="1" s="1"/>
  <c r="BH134" i="1" s="1"/>
  <c r="F129" i="3"/>
  <c r="CA134" i="1" s="1"/>
  <c r="CR134" i="1" s="1"/>
  <c r="E129" i="3"/>
  <c r="D129" i="3"/>
  <c r="C129" i="3"/>
  <c r="B129" i="3"/>
  <c r="Q128" i="3"/>
  <c r="CL133" i="1" s="1"/>
  <c r="DC133" i="1" s="1"/>
  <c r="P128" i="3"/>
  <c r="CK133" i="1" s="1"/>
  <c r="DB133" i="1" s="1"/>
  <c r="O128" i="3"/>
  <c r="AY133" i="1" s="1"/>
  <c r="BP133" i="1" s="1"/>
  <c r="N128" i="3"/>
  <c r="M128" i="3"/>
  <c r="L128" i="3"/>
  <c r="K128" i="3"/>
  <c r="AU133" i="1" s="1"/>
  <c r="BL133" i="1" s="1"/>
  <c r="J128" i="3"/>
  <c r="I128" i="3"/>
  <c r="H128" i="3"/>
  <c r="AR133" i="1" s="1"/>
  <c r="BI133" i="1" s="1"/>
  <c r="G128" i="3"/>
  <c r="F128" i="3"/>
  <c r="E128" i="3"/>
  <c r="AM128" i="3" s="1"/>
  <c r="BD128" i="3" s="1"/>
  <c r="D133" i="1" s="1"/>
  <c r="U133" i="1" s="1"/>
  <c r="D128" i="3"/>
  <c r="C128" i="3"/>
  <c r="AM133" i="1" s="1"/>
  <c r="BD133" i="1" s="1"/>
  <c r="B128" i="3"/>
  <c r="BW133" i="1" s="1"/>
  <c r="CN133" i="1" s="1"/>
  <c r="Q127" i="3"/>
  <c r="CL132" i="1" s="1"/>
  <c r="DC132" i="1" s="1"/>
  <c r="P127" i="3"/>
  <c r="O127" i="3"/>
  <c r="AW127" i="3" s="1"/>
  <c r="BN127" i="3" s="1"/>
  <c r="N132" i="1" s="1"/>
  <c r="AE132" i="1" s="1"/>
  <c r="N127" i="3"/>
  <c r="M127" i="3"/>
  <c r="AU127" i="3" s="1"/>
  <c r="BL127" i="3" s="1"/>
  <c r="L132" i="1" s="1"/>
  <c r="AC132" i="1" s="1"/>
  <c r="L127" i="3"/>
  <c r="K127" i="3"/>
  <c r="J127" i="3"/>
  <c r="AR127" i="3" s="1"/>
  <c r="BI127" i="3" s="1"/>
  <c r="I132" i="1" s="1"/>
  <c r="Z132" i="1" s="1"/>
  <c r="I127" i="3"/>
  <c r="H127" i="3"/>
  <c r="G127" i="3"/>
  <c r="AQ132" i="1" s="1"/>
  <c r="BH132" i="1" s="1"/>
  <c r="F127" i="3"/>
  <c r="CA132" i="1" s="1"/>
  <c r="CR132" i="1" s="1"/>
  <c r="E127" i="3"/>
  <c r="D127" i="3"/>
  <c r="C127" i="3"/>
  <c r="AK127" i="3" s="1"/>
  <c r="BB127" i="3" s="1"/>
  <c r="B132" i="1" s="1"/>
  <c r="S132" i="1" s="1"/>
  <c r="B127" i="3"/>
  <c r="Q126" i="3"/>
  <c r="P126" i="3"/>
  <c r="O126" i="3"/>
  <c r="CJ131" i="1" s="1"/>
  <c r="DA131" i="1" s="1"/>
  <c r="N126" i="3"/>
  <c r="AV126" i="3" s="1"/>
  <c r="BM126" i="3" s="1"/>
  <c r="M131" i="1" s="1"/>
  <c r="AD131" i="1" s="1"/>
  <c r="M126" i="3"/>
  <c r="L126" i="3"/>
  <c r="K126" i="3"/>
  <c r="CF131" i="1" s="1"/>
  <c r="CW131" i="1" s="1"/>
  <c r="J126" i="3"/>
  <c r="I126" i="3"/>
  <c r="AS131" i="1" s="1"/>
  <c r="BJ131" i="1" s="1"/>
  <c r="H126" i="3"/>
  <c r="CC131" i="1" s="1"/>
  <c r="CT131" i="1" s="1"/>
  <c r="G126" i="3"/>
  <c r="F126" i="3"/>
  <c r="AP131" i="1" s="1"/>
  <c r="BG131" i="1" s="1"/>
  <c r="E126" i="3"/>
  <c r="D126" i="3"/>
  <c r="C126" i="3"/>
  <c r="B126" i="3"/>
  <c r="Q125" i="3"/>
  <c r="P125" i="3"/>
  <c r="O125" i="3"/>
  <c r="N125" i="3"/>
  <c r="M125" i="3"/>
  <c r="AD125" i="3" s="1"/>
  <c r="EG130" i="1" s="1"/>
  <c r="L125" i="3"/>
  <c r="K125" i="3"/>
  <c r="J125" i="3"/>
  <c r="AR125" i="3" s="1"/>
  <c r="BI125" i="3" s="1"/>
  <c r="I130" i="1" s="1"/>
  <c r="Z130" i="1" s="1"/>
  <c r="I125" i="3"/>
  <c r="AQ125" i="3" s="1"/>
  <c r="BH125" i="3" s="1"/>
  <c r="H130" i="1" s="1"/>
  <c r="Y130" i="1" s="1"/>
  <c r="H125" i="3"/>
  <c r="G125" i="3"/>
  <c r="CB130" i="1" s="1"/>
  <c r="CS130" i="1" s="1"/>
  <c r="F125" i="3"/>
  <c r="E125" i="3"/>
  <c r="BZ130" i="1" s="1"/>
  <c r="CQ130" i="1" s="1"/>
  <c r="D125" i="3"/>
  <c r="AL125" i="3" s="1"/>
  <c r="C125" i="3"/>
  <c r="B125" i="3"/>
  <c r="AL130" i="1" s="1"/>
  <c r="BC130" i="1" s="1"/>
  <c r="Q124" i="3"/>
  <c r="CL129" i="1" s="1"/>
  <c r="DC129" i="1" s="1"/>
  <c r="P124" i="3"/>
  <c r="O124" i="3"/>
  <c r="CJ129" i="1" s="1"/>
  <c r="DA129" i="1" s="1"/>
  <c r="N124" i="3"/>
  <c r="M124" i="3"/>
  <c r="L124" i="3"/>
  <c r="AT124" i="3" s="1"/>
  <c r="BK124" i="3" s="1"/>
  <c r="K129" i="1" s="1"/>
  <c r="AB129" i="1" s="1"/>
  <c r="K124" i="3"/>
  <c r="J124" i="3"/>
  <c r="CE129" i="1" s="1"/>
  <c r="CV129" i="1" s="1"/>
  <c r="I124" i="3"/>
  <c r="CD129" i="1" s="1"/>
  <c r="CU129" i="1" s="1"/>
  <c r="H124" i="3"/>
  <c r="G124" i="3"/>
  <c r="AQ129" i="1" s="1"/>
  <c r="BH129" i="1" s="1"/>
  <c r="F124" i="3"/>
  <c r="CA129" i="1" s="1"/>
  <c r="CR129" i="1" s="1"/>
  <c r="E124" i="3"/>
  <c r="AM124" i="3" s="1"/>
  <c r="BD124" i="3" s="1"/>
  <c r="D129" i="1" s="1"/>
  <c r="U129" i="1" s="1"/>
  <c r="D124" i="3"/>
  <c r="AL124" i="3" s="1"/>
  <c r="BC124" i="3" s="1"/>
  <c r="C129" i="1" s="1"/>
  <c r="T129" i="1" s="1"/>
  <c r="C124" i="3"/>
  <c r="AM129" i="1" s="1"/>
  <c r="BD129" i="1" s="1"/>
  <c r="B124" i="3"/>
  <c r="Q123" i="3"/>
  <c r="P123" i="3"/>
  <c r="O123" i="3"/>
  <c r="N123" i="3"/>
  <c r="M123" i="3"/>
  <c r="L123" i="3"/>
  <c r="AT123" i="3" s="1"/>
  <c r="K123" i="3"/>
  <c r="J123" i="3"/>
  <c r="AT128" i="1" s="1"/>
  <c r="BK128" i="1" s="1"/>
  <c r="I123" i="3"/>
  <c r="H123" i="3"/>
  <c r="G123" i="3"/>
  <c r="F123" i="3"/>
  <c r="AP128" i="1" s="1"/>
  <c r="BG128" i="1" s="1"/>
  <c r="E123" i="3"/>
  <c r="D123" i="3"/>
  <c r="AL123" i="3" s="1"/>
  <c r="C123" i="3"/>
  <c r="AM128" i="1" s="1"/>
  <c r="BD128" i="1" s="1"/>
  <c r="B123" i="3"/>
  <c r="Q122" i="3"/>
  <c r="P122" i="3"/>
  <c r="O122" i="3"/>
  <c r="CJ127" i="1" s="1"/>
  <c r="DA127" i="1" s="1"/>
  <c r="N122" i="3"/>
  <c r="AV122" i="3" s="1"/>
  <c r="BM122" i="3" s="1"/>
  <c r="M127" i="1" s="1"/>
  <c r="AD127" i="1" s="1"/>
  <c r="M122" i="3"/>
  <c r="AW127" i="1" s="1"/>
  <c r="BN127" i="1" s="1"/>
  <c r="L122" i="3"/>
  <c r="AT122" i="3" s="1"/>
  <c r="K122" i="3"/>
  <c r="J122" i="3"/>
  <c r="AA122" i="3" s="1"/>
  <c r="I122" i="3"/>
  <c r="H122" i="3"/>
  <c r="G122" i="3"/>
  <c r="F122" i="3"/>
  <c r="E122" i="3"/>
  <c r="D122" i="3"/>
  <c r="AL122" i="3" s="1"/>
  <c r="C122" i="3"/>
  <c r="AM127" i="1" s="1"/>
  <c r="BD127" i="1" s="1"/>
  <c r="B122" i="3"/>
  <c r="AL127" i="1" s="1"/>
  <c r="BC127" i="1" s="1"/>
  <c r="Q121" i="3"/>
  <c r="CL126" i="1" s="1"/>
  <c r="DC126" i="1" s="1"/>
  <c r="P121" i="3"/>
  <c r="AZ126" i="1" s="1"/>
  <c r="BQ126" i="1" s="1"/>
  <c r="O121" i="3"/>
  <c r="CJ126" i="1" s="1"/>
  <c r="DA126" i="1" s="1"/>
  <c r="N121" i="3"/>
  <c r="M121" i="3"/>
  <c r="L121" i="3"/>
  <c r="AT121" i="3" s="1"/>
  <c r="K121" i="3"/>
  <c r="CF126" i="1" s="1"/>
  <c r="CW126" i="1" s="1"/>
  <c r="J121" i="3"/>
  <c r="I121" i="3"/>
  <c r="H121" i="3"/>
  <c r="G121" i="3"/>
  <c r="F121" i="3"/>
  <c r="E121" i="3"/>
  <c r="D121" i="3"/>
  <c r="AL121" i="3" s="1"/>
  <c r="C121" i="3"/>
  <c r="B121" i="3"/>
  <c r="AL126" i="1" s="1"/>
  <c r="BC126" i="1" s="1"/>
  <c r="Q120" i="3"/>
  <c r="P120" i="3"/>
  <c r="O120" i="3"/>
  <c r="AY125" i="1" s="1"/>
  <c r="BP125" i="1" s="1"/>
  <c r="N120" i="3"/>
  <c r="AX125" i="1" s="1"/>
  <c r="BO125" i="1" s="1"/>
  <c r="M120" i="3"/>
  <c r="AW125" i="1" s="1"/>
  <c r="BN125" i="1" s="1"/>
  <c r="L120" i="3"/>
  <c r="AT120" i="3" s="1"/>
  <c r="K120" i="3"/>
  <c r="J120" i="3"/>
  <c r="I120" i="3"/>
  <c r="H120" i="3"/>
  <c r="G120" i="3"/>
  <c r="F120" i="3"/>
  <c r="CA125" i="1" s="1"/>
  <c r="CR125" i="1" s="1"/>
  <c r="E120" i="3"/>
  <c r="D120" i="3"/>
  <c r="AL120" i="3" s="1"/>
  <c r="C120" i="3"/>
  <c r="AM125" i="1" s="1"/>
  <c r="BD125" i="1" s="1"/>
  <c r="B120" i="3"/>
  <c r="AL125" i="1" s="1"/>
  <c r="BC125" i="1" s="1"/>
  <c r="Q119" i="3"/>
  <c r="P119" i="3"/>
  <c r="AX119" i="3" s="1"/>
  <c r="O119" i="3"/>
  <c r="N119" i="3"/>
  <c r="AX124" i="1" s="1"/>
  <c r="BO124" i="1" s="1"/>
  <c r="M119" i="3"/>
  <c r="AU119" i="3" s="1"/>
  <c r="BL119" i="3" s="1"/>
  <c r="L124" i="1" s="1"/>
  <c r="AC124" i="1" s="1"/>
  <c r="L119" i="3"/>
  <c r="AT119" i="3" s="1"/>
  <c r="K119" i="3"/>
  <c r="AU124" i="1" s="1"/>
  <c r="BL124" i="1" s="1"/>
  <c r="J119" i="3"/>
  <c r="AR119" i="3" s="1"/>
  <c r="BI119" i="3" s="1"/>
  <c r="I124" i="1" s="1"/>
  <c r="Z124" i="1" s="1"/>
  <c r="I119" i="3"/>
  <c r="H119" i="3"/>
  <c r="G119" i="3"/>
  <c r="AO119" i="3" s="1"/>
  <c r="BF119" i="3" s="1"/>
  <c r="F124" i="1" s="1"/>
  <c r="W124" i="1" s="1"/>
  <c r="F119" i="3"/>
  <c r="CA124" i="1" s="1"/>
  <c r="CR124" i="1" s="1"/>
  <c r="E119" i="3"/>
  <c r="BZ124" i="1" s="1"/>
  <c r="CQ124" i="1" s="1"/>
  <c r="D119" i="3"/>
  <c r="C119" i="3"/>
  <c r="B119" i="3"/>
  <c r="Q118" i="3"/>
  <c r="P118" i="3"/>
  <c r="O118" i="3"/>
  <c r="N118" i="3"/>
  <c r="AV118" i="3" s="1"/>
  <c r="BM118" i="3" s="1"/>
  <c r="M123" i="1" s="1"/>
  <c r="AD123" i="1" s="1"/>
  <c r="M118" i="3"/>
  <c r="AW123" i="1" s="1"/>
  <c r="BN123" i="1" s="1"/>
  <c r="L118" i="3"/>
  <c r="K118" i="3"/>
  <c r="AU123" i="1" s="1"/>
  <c r="BL123" i="1" s="1"/>
  <c r="J118" i="3"/>
  <c r="I118" i="3"/>
  <c r="H118" i="3"/>
  <c r="G118" i="3"/>
  <c r="AQ123" i="1" s="1"/>
  <c r="BH123" i="1" s="1"/>
  <c r="F118" i="3"/>
  <c r="E118" i="3"/>
  <c r="AO123" i="1" s="1"/>
  <c r="BF123" i="1" s="1"/>
  <c r="D118" i="3"/>
  <c r="C118" i="3"/>
  <c r="B118" i="3"/>
  <c r="Q117" i="3"/>
  <c r="CL122" i="1" s="1"/>
  <c r="DC122" i="1" s="1"/>
  <c r="P117" i="3"/>
  <c r="AZ122" i="1" s="1"/>
  <c r="BQ122" i="1" s="1"/>
  <c r="O117" i="3"/>
  <c r="N117" i="3"/>
  <c r="M117" i="3"/>
  <c r="L117" i="3"/>
  <c r="K117" i="3"/>
  <c r="J117" i="3"/>
  <c r="CE122" i="1" s="1"/>
  <c r="CV122" i="1" s="1"/>
  <c r="I117" i="3"/>
  <c r="AS122" i="1" s="1"/>
  <c r="BJ122" i="1" s="1"/>
  <c r="H117" i="3"/>
  <c r="G117" i="3"/>
  <c r="F117" i="3"/>
  <c r="E117" i="3"/>
  <c r="D117" i="3"/>
  <c r="C117" i="3"/>
  <c r="BX122" i="1" s="1"/>
  <c r="CO122" i="1" s="1"/>
  <c r="B117" i="3"/>
  <c r="Q116" i="3"/>
  <c r="BA121" i="1" s="1"/>
  <c r="BR121" i="1" s="1"/>
  <c r="P116" i="3"/>
  <c r="CK121" i="1" s="1"/>
  <c r="DB121" i="1" s="1"/>
  <c r="O116" i="3"/>
  <c r="AY121" i="1" s="1"/>
  <c r="BP121" i="1" s="1"/>
  <c r="N116" i="3"/>
  <c r="M116" i="3"/>
  <c r="CH121" i="1" s="1"/>
  <c r="CY121" i="1" s="1"/>
  <c r="L116" i="3"/>
  <c r="AV121" i="1" s="1"/>
  <c r="BM121" i="1" s="1"/>
  <c r="K116" i="3"/>
  <c r="AU121" i="1" s="1"/>
  <c r="BL121" i="1" s="1"/>
  <c r="J116" i="3"/>
  <c r="I116" i="3"/>
  <c r="H116" i="3"/>
  <c r="CC121" i="1" s="1"/>
  <c r="CT121" i="1" s="1"/>
  <c r="G116" i="3"/>
  <c r="F116" i="3"/>
  <c r="E116" i="3"/>
  <c r="D116" i="3"/>
  <c r="AN121" i="1" s="1"/>
  <c r="BE121" i="1" s="1"/>
  <c r="C116" i="3"/>
  <c r="AM121" i="1" s="1"/>
  <c r="BD121" i="1" s="1"/>
  <c r="B116" i="3"/>
  <c r="AJ116" i="3" s="1"/>
  <c r="BA116" i="3" s="1"/>
  <c r="A121" i="1" s="1"/>
  <c r="R121" i="1" s="1"/>
  <c r="Q115" i="3"/>
  <c r="P115" i="3"/>
  <c r="AZ120" i="1" s="1"/>
  <c r="BQ120" i="1" s="1"/>
  <c r="O115" i="3"/>
  <c r="CJ120" i="1" s="1"/>
  <c r="DA120" i="1" s="1"/>
  <c r="N115" i="3"/>
  <c r="AX120" i="1" s="1"/>
  <c r="BO120" i="1" s="1"/>
  <c r="M115" i="3"/>
  <c r="L115" i="3"/>
  <c r="K115" i="3"/>
  <c r="J115" i="3"/>
  <c r="I115" i="3"/>
  <c r="H115" i="3"/>
  <c r="G115" i="3"/>
  <c r="AQ120" i="1" s="1"/>
  <c r="BH120" i="1" s="1"/>
  <c r="F115" i="3"/>
  <c r="E115" i="3"/>
  <c r="BZ120" i="1" s="1"/>
  <c r="CQ120" i="1" s="1"/>
  <c r="D115" i="3"/>
  <c r="C115" i="3"/>
  <c r="AM120" i="1" s="1"/>
  <c r="BD120" i="1" s="1"/>
  <c r="B115" i="3"/>
  <c r="AJ115" i="3" s="1"/>
  <c r="BA115" i="3" s="1"/>
  <c r="A120" i="1" s="1"/>
  <c r="R120" i="1" s="1"/>
  <c r="Q114" i="3"/>
  <c r="P114" i="3"/>
  <c r="O114" i="3"/>
  <c r="CJ119" i="1" s="1"/>
  <c r="DA119" i="1" s="1"/>
  <c r="N114" i="3"/>
  <c r="AX119" i="1" s="1"/>
  <c r="BO119" i="1" s="1"/>
  <c r="M114" i="3"/>
  <c r="CH119" i="1" s="1"/>
  <c r="CY119" i="1" s="1"/>
  <c r="L114" i="3"/>
  <c r="K114" i="3"/>
  <c r="J114" i="3"/>
  <c r="I114" i="3"/>
  <c r="CD119" i="1" s="1"/>
  <c r="CU119" i="1" s="1"/>
  <c r="H114" i="3"/>
  <c r="G114" i="3"/>
  <c r="AQ119" i="1" s="1"/>
  <c r="BH119" i="1" s="1"/>
  <c r="F114" i="3"/>
  <c r="AP119" i="1" s="1"/>
  <c r="BG119" i="1" s="1"/>
  <c r="E114" i="3"/>
  <c r="BZ119" i="1" s="1"/>
  <c r="CQ119" i="1" s="1"/>
  <c r="D114" i="3"/>
  <c r="C114" i="3"/>
  <c r="B114" i="3"/>
  <c r="AL119" i="1" s="1"/>
  <c r="BC119" i="1" s="1"/>
  <c r="Q113" i="3"/>
  <c r="CL118" i="1" s="1"/>
  <c r="DC118" i="1" s="1"/>
  <c r="P113" i="3"/>
  <c r="CK118" i="1" s="1"/>
  <c r="DB118" i="1" s="1"/>
  <c r="O113" i="3"/>
  <c r="AY118" i="1" s="1"/>
  <c r="BP118" i="1" s="1"/>
  <c r="N113" i="3"/>
  <c r="CI118" i="1" s="1"/>
  <c r="CZ118" i="1" s="1"/>
  <c r="M113" i="3"/>
  <c r="L113" i="3"/>
  <c r="K113" i="3"/>
  <c r="AU118" i="1" s="1"/>
  <c r="BL118" i="1" s="1"/>
  <c r="J113" i="3"/>
  <c r="CE118" i="1" s="1"/>
  <c r="CV118" i="1" s="1"/>
  <c r="I113" i="3"/>
  <c r="CD118" i="1" s="1"/>
  <c r="CU118" i="1" s="1"/>
  <c r="H113" i="3"/>
  <c r="G113" i="3"/>
  <c r="F113" i="3"/>
  <c r="E113" i="3"/>
  <c r="AO118" i="1" s="1"/>
  <c r="BF118" i="1" s="1"/>
  <c r="D113" i="3"/>
  <c r="C113" i="3"/>
  <c r="AM118" i="1" s="1"/>
  <c r="BD118" i="1" s="1"/>
  <c r="B113" i="3"/>
  <c r="BW118" i="1" s="1"/>
  <c r="CN118" i="1" s="1"/>
  <c r="Q112" i="3"/>
  <c r="P112" i="3"/>
  <c r="O112" i="3"/>
  <c r="N112" i="3"/>
  <c r="M112" i="3"/>
  <c r="L112" i="3"/>
  <c r="K112" i="3"/>
  <c r="J112" i="3"/>
  <c r="AR112" i="3" s="1"/>
  <c r="BI112" i="3" s="1"/>
  <c r="I117" i="1" s="1"/>
  <c r="Z117" i="1" s="1"/>
  <c r="I112" i="3"/>
  <c r="H112" i="3"/>
  <c r="G112" i="3"/>
  <c r="AQ117" i="1" s="1"/>
  <c r="BH117" i="1" s="1"/>
  <c r="F112" i="3"/>
  <c r="E112" i="3"/>
  <c r="D112" i="3"/>
  <c r="C112" i="3"/>
  <c r="AM117" i="1" s="1"/>
  <c r="BD117" i="1" s="1"/>
  <c r="B112" i="3"/>
  <c r="AL117" i="1" s="1"/>
  <c r="BC117" i="1" s="1"/>
  <c r="Q111" i="3"/>
  <c r="BA116" i="1" s="1"/>
  <c r="BR116" i="1" s="1"/>
  <c r="P111" i="3"/>
  <c r="CK116" i="1" s="1"/>
  <c r="DB116" i="1" s="1"/>
  <c r="O111" i="3"/>
  <c r="N111" i="3"/>
  <c r="CI116" i="1" s="1"/>
  <c r="CZ116" i="1" s="1"/>
  <c r="M111" i="3"/>
  <c r="L111" i="3"/>
  <c r="K111" i="3"/>
  <c r="J111" i="3"/>
  <c r="AR111" i="3" s="1"/>
  <c r="BI111" i="3" s="1"/>
  <c r="I116" i="1" s="1"/>
  <c r="Z116" i="1" s="1"/>
  <c r="I111" i="3"/>
  <c r="H111" i="3"/>
  <c r="G111" i="3"/>
  <c r="F111" i="3"/>
  <c r="E111" i="3"/>
  <c r="BZ116" i="1" s="1"/>
  <c r="CQ116" i="1" s="1"/>
  <c r="D111" i="3"/>
  <c r="C111" i="3"/>
  <c r="BX116" i="1" s="1"/>
  <c r="CO116" i="1" s="1"/>
  <c r="B111" i="3"/>
  <c r="Q110" i="3"/>
  <c r="CL115" i="1" s="1"/>
  <c r="DC115" i="1" s="1"/>
  <c r="P110" i="3"/>
  <c r="CK115" i="1" s="1"/>
  <c r="DB115" i="1" s="1"/>
  <c r="O110" i="3"/>
  <c r="N110" i="3"/>
  <c r="M110" i="3"/>
  <c r="L110" i="3"/>
  <c r="K110" i="3"/>
  <c r="CF115" i="1" s="1"/>
  <c r="CW115" i="1" s="1"/>
  <c r="J110" i="3"/>
  <c r="I110" i="3"/>
  <c r="AS115" i="1" s="1"/>
  <c r="BJ115" i="1" s="1"/>
  <c r="H110" i="3"/>
  <c r="CC115" i="1" s="1"/>
  <c r="CT115" i="1" s="1"/>
  <c r="G110" i="3"/>
  <c r="CB115" i="1" s="1"/>
  <c r="CS115" i="1" s="1"/>
  <c r="F110" i="3"/>
  <c r="AN110" i="3" s="1"/>
  <c r="BE110" i="3" s="1"/>
  <c r="E115" i="1" s="1"/>
  <c r="V115" i="1" s="1"/>
  <c r="E110" i="3"/>
  <c r="D110" i="3"/>
  <c r="C110" i="3"/>
  <c r="BX115" i="1" s="1"/>
  <c r="CO115" i="1" s="1"/>
  <c r="B110" i="3"/>
  <c r="AL115" i="1" s="1"/>
  <c r="BC115" i="1" s="1"/>
  <c r="Q109" i="3"/>
  <c r="CL114" i="1" s="1"/>
  <c r="DC114" i="1" s="1"/>
  <c r="P109" i="3"/>
  <c r="CK114" i="1" s="1"/>
  <c r="DB114" i="1" s="1"/>
  <c r="O109" i="3"/>
  <c r="N109" i="3"/>
  <c r="AX114" i="1" s="1"/>
  <c r="BO114" i="1" s="1"/>
  <c r="M109" i="3"/>
  <c r="AU109" i="3" s="1"/>
  <c r="BL109" i="3" s="1"/>
  <c r="L114" i="1" s="1"/>
  <c r="AC114" i="1" s="1"/>
  <c r="L109" i="3"/>
  <c r="K109" i="3"/>
  <c r="CF114" i="1" s="1"/>
  <c r="CW114" i="1" s="1"/>
  <c r="J109" i="3"/>
  <c r="I109" i="3"/>
  <c r="AS114" i="1" s="1"/>
  <c r="BJ114" i="1" s="1"/>
  <c r="H109" i="3"/>
  <c r="AR114" i="1" s="1"/>
  <c r="BI114" i="1" s="1"/>
  <c r="G109" i="3"/>
  <c r="F109" i="3"/>
  <c r="E109" i="3"/>
  <c r="D109" i="3"/>
  <c r="C109" i="3"/>
  <c r="AM114" i="1" s="1"/>
  <c r="BD114" i="1" s="1"/>
  <c r="B109" i="3"/>
  <c r="BW114" i="1" s="1"/>
  <c r="CN114" i="1" s="1"/>
  <c r="Q108" i="3"/>
  <c r="CL113" i="1" s="1"/>
  <c r="DC113" i="1" s="1"/>
  <c r="P108" i="3"/>
  <c r="AZ113" i="1" s="1"/>
  <c r="BQ113" i="1" s="1"/>
  <c r="O108" i="3"/>
  <c r="AY113" i="1" s="1"/>
  <c r="BP113" i="1" s="1"/>
  <c r="N108" i="3"/>
  <c r="CI113" i="1" s="1"/>
  <c r="CZ113" i="1" s="1"/>
  <c r="M108" i="3"/>
  <c r="L108" i="3"/>
  <c r="AV113" i="1" s="1"/>
  <c r="BM113" i="1" s="1"/>
  <c r="K108" i="3"/>
  <c r="AU113" i="1" s="1"/>
  <c r="BL113" i="1" s="1"/>
  <c r="J108" i="3"/>
  <c r="I108" i="3"/>
  <c r="H108" i="3"/>
  <c r="AR113" i="1" s="1"/>
  <c r="BI113" i="1" s="1"/>
  <c r="G108" i="3"/>
  <c r="AQ113" i="1" s="1"/>
  <c r="BH113" i="1" s="1"/>
  <c r="F108" i="3"/>
  <c r="E108" i="3"/>
  <c r="AO113" i="1" s="1"/>
  <c r="BF113" i="1" s="1"/>
  <c r="D108" i="3"/>
  <c r="AN113" i="1" s="1"/>
  <c r="BE113" i="1" s="1"/>
  <c r="C108" i="3"/>
  <c r="AM113" i="1" s="1"/>
  <c r="BD113" i="1" s="1"/>
  <c r="B108" i="3"/>
  <c r="BW113" i="1" s="1"/>
  <c r="CN113" i="1" s="1"/>
  <c r="Q107" i="3"/>
  <c r="BA112" i="1" s="1"/>
  <c r="BR112" i="1" s="1"/>
  <c r="P107" i="3"/>
  <c r="AZ112" i="1" s="1"/>
  <c r="BQ112" i="1" s="1"/>
  <c r="O107" i="3"/>
  <c r="N107" i="3"/>
  <c r="M107" i="3"/>
  <c r="L107" i="3"/>
  <c r="K107" i="3"/>
  <c r="J107" i="3"/>
  <c r="I107" i="3"/>
  <c r="CD112" i="1" s="1"/>
  <c r="CU112" i="1" s="1"/>
  <c r="H107" i="3"/>
  <c r="G107" i="3"/>
  <c r="F107" i="3"/>
  <c r="CA112" i="1" s="1"/>
  <c r="CR112" i="1" s="1"/>
  <c r="E107" i="3"/>
  <c r="D107" i="3"/>
  <c r="C107" i="3"/>
  <c r="B107" i="3"/>
  <c r="AL112" i="1" s="1"/>
  <c r="BC112" i="1" s="1"/>
  <c r="Q106" i="3"/>
  <c r="P106" i="3"/>
  <c r="CK111" i="1" s="1"/>
  <c r="DB111" i="1" s="1"/>
  <c r="O106" i="3"/>
  <c r="AY111" i="1" s="1"/>
  <c r="BP111" i="1" s="1"/>
  <c r="N106" i="3"/>
  <c r="AX111" i="1" s="1"/>
  <c r="BO111" i="1" s="1"/>
  <c r="M106" i="3"/>
  <c r="L106" i="3"/>
  <c r="K106" i="3"/>
  <c r="J106" i="3"/>
  <c r="I106" i="3"/>
  <c r="AQ106" i="3" s="1"/>
  <c r="BH106" i="3" s="1"/>
  <c r="H111" i="1" s="1"/>
  <c r="Y111" i="1" s="1"/>
  <c r="H106" i="3"/>
  <c r="CC111" i="1" s="1"/>
  <c r="CT111" i="1" s="1"/>
  <c r="G106" i="3"/>
  <c r="F106" i="3"/>
  <c r="AP111" i="1" s="1"/>
  <c r="BG111" i="1" s="1"/>
  <c r="E106" i="3"/>
  <c r="D106" i="3"/>
  <c r="C106" i="3"/>
  <c r="B106" i="3"/>
  <c r="BW111" i="1" s="1"/>
  <c r="CN111" i="1" s="1"/>
  <c r="Q105" i="3"/>
  <c r="BA110" i="1" s="1"/>
  <c r="BR110" i="1" s="1"/>
  <c r="P105" i="3"/>
  <c r="AZ110" i="1" s="1"/>
  <c r="BQ110" i="1" s="1"/>
  <c r="O105" i="3"/>
  <c r="N105" i="3"/>
  <c r="M105" i="3"/>
  <c r="L105" i="3"/>
  <c r="K105" i="3"/>
  <c r="J105" i="3"/>
  <c r="I105" i="3"/>
  <c r="H105" i="3"/>
  <c r="G105" i="3"/>
  <c r="AQ110" i="1" s="1"/>
  <c r="BH110" i="1" s="1"/>
  <c r="F105" i="3"/>
  <c r="E105" i="3"/>
  <c r="BZ110" i="1" s="1"/>
  <c r="CQ110" i="1" s="1"/>
  <c r="D105" i="3"/>
  <c r="C105" i="3"/>
  <c r="B105" i="3"/>
  <c r="AL110" i="1" s="1"/>
  <c r="BC110" i="1" s="1"/>
  <c r="Q104" i="3"/>
  <c r="CL109" i="1" s="1"/>
  <c r="DC109" i="1" s="1"/>
  <c r="P104" i="3"/>
  <c r="CK109" i="1" s="1"/>
  <c r="DB109" i="1" s="1"/>
  <c r="O104" i="3"/>
  <c r="N104" i="3"/>
  <c r="AX109" i="1" s="1"/>
  <c r="BO109" i="1" s="1"/>
  <c r="M104" i="3"/>
  <c r="CH109" i="1" s="1"/>
  <c r="CY109" i="1" s="1"/>
  <c r="L104" i="3"/>
  <c r="K104" i="3"/>
  <c r="J104" i="3"/>
  <c r="AT109" i="1" s="1"/>
  <c r="BK109" i="1" s="1"/>
  <c r="I104" i="3"/>
  <c r="H104" i="3"/>
  <c r="CC109" i="1" s="1"/>
  <c r="CT109" i="1" s="1"/>
  <c r="G104" i="3"/>
  <c r="CB109" i="1" s="1"/>
  <c r="CS109" i="1" s="1"/>
  <c r="F104" i="3"/>
  <c r="AP109" i="1" s="1"/>
  <c r="BG109" i="1" s="1"/>
  <c r="E104" i="3"/>
  <c r="D104" i="3"/>
  <c r="C104" i="3"/>
  <c r="B104" i="3"/>
  <c r="BW109" i="1" s="1"/>
  <c r="CN109" i="1" s="1"/>
  <c r="Q103" i="3"/>
  <c r="BA108" i="1" s="1"/>
  <c r="BR108" i="1" s="1"/>
  <c r="P103" i="3"/>
  <c r="AZ108" i="1" s="1"/>
  <c r="BQ108" i="1" s="1"/>
  <c r="O103" i="3"/>
  <c r="CJ108" i="1" s="1"/>
  <c r="DA108" i="1" s="1"/>
  <c r="N103" i="3"/>
  <c r="M103" i="3"/>
  <c r="AW108" i="1" s="1"/>
  <c r="BN108" i="1" s="1"/>
  <c r="L103" i="3"/>
  <c r="K103" i="3"/>
  <c r="J103" i="3"/>
  <c r="I103" i="3"/>
  <c r="H103" i="3"/>
  <c r="G103" i="3"/>
  <c r="CB108" i="1" s="1"/>
  <c r="CS108" i="1" s="1"/>
  <c r="F103" i="3"/>
  <c r="AP108" i="1" s="1"/>
  <c r="BG108" i="1" s="1"/>
  <c r="E103" i="3"/>
  <c r="D103" i="3"/>
  <c r="C103" i="3"/>
  <c r="BX108" i="1" s="1"/>
  <c r="CO108" i="1" s="1"/>
  <c r="B103" i="3"/>
  <c r="BW108" i="1" s="1"/>
  <c r="CN108" i="1" s="1"/>
  <c r="Q102" i="3"/>
  <c r="BA107" i="1" s="1"/>
  <c r="BR107" i="1" s="1"/>
  <c r="P102" i="3"/>
  <c r="CK107" i="1" s="1"/>
  <c r="DB107" i="1" s="1"/>
  <c r="O102" i="3"/>
  <c r="N102" i="3"/>
  <c r="AE102" i="3" s="1"/>
  <c r="M102" i="3"/>
  <c r="L102" i="3"/>
  <c r="K102" i="3"/>
  <c r="CF107" i="1" s="1"/>
  <c r="CW107" i="1" s="1"/>
  <c r="J102" i="3"/>
  <c r="I102" i="3"/>
  <c r="H102" i="3"/>
  <c r="CC107" i="1" s="1"/>
  <c r="CT107" i="1" s="1"/>
  <c r="G102" i="3"/>
  <c r="F102" i="3"/>
  <c r="E102" i="3"/>
  <c r="BZ107" i="1" s="1"/>
  <c r="CQ107" i="1" s="1"/>
  <c r="D102" i="3"/>
  <c r="C102" i="3"/>
  <c r="AM107" i="1" s="1"/>
  <c r="BD107" i="1" s="1"/>
  <c r="B102" i="3"/>
  <c r="BW107" i="1" s="1"/>
  <c r="CN107" i="1" s="1"/>
  <c r="Q101" i="3"/>
  <c r="BA106" i="1" s="1"/>
  <c r="BR106" i="1" s="1"/>
  <c r="P101" i="3"/>
  <c r="O101" i="3"/>
  <c r="N101" i="3"/>
  <c r="AX106" i="1" s="1"/>
  <c r="BO106" i="1" s="1"/>
  <c r="M101" i="3"/>
  <c r="L101" i="3"/>
  <c r="K101" i="3"/>
  <c r="CF106" i="1" s="1"/>
  <c r="CW106" i="1" s="1"/>
  <c r="J101" i="3"/>
  <c r="I101" i="3"/>
  <c r="CD106" i="1" s="1"/>
  <c r="CU106" i="1" s="1"/>
  <c r="H101" i="3"/>
  <c r="AR106" i="1" s="1"/>
  <c r="BI106" i="1" s="1"/>
  <c r="G101" i="3"/>
  <c r="CB106" i="1" s="1"/>
  <c r="CS106" i="1" s="1"/>
  <c r="F101" i="3"/>
  <c r="E101" i="3"/>
  <c r="D101" i="3"/>
  <c r="C101" i="3"/>
  <c r="B101" i="3"/>
  <c r="BW106" i="1" s="1"/>
  <c r="CN106" i="1" s="1"/>
  <c r="Q100" i="3"/>
  <c r="P100" i="3"/>
  <c r="O100" i="3"/>
  <c r="CJ105" i="1" s="1"/>
  <c r="DA105" i="1" s="1"/>
  <c r="N100" i="3"/>
  <c r="M100" i="3"/>
  <c r="AW105" i="1" s="1"/>
  <c r="BN105" i="1" s="1"/>
  <c r="L100" i="3"/>
  <c r="K100" i="3"/>
  <c r="CF105" i="1" s="1"/>
  <c r="CW105" i="1" s="1"/>
  <c r="J100" i="3"/>
  <c r="AT105" i="1" s="1"/>
  <c r="BK105" i="1" s="1"/>
  <c r="I100" i="3"/>
  <c r="H100" i="3"/>
  <c r="AR105" i="1" s="1"/>
  <c r="BI105" i="1" s="1"/>
  <c r="G100" i="3"/>
  <c r="F100" i="3"/>
  <c r="CA105" i="1" s="1"/>
  <c r="CR105" i="1" s="1"/>
  <c r="E100" i="3"/>
  <c r="AO105" i="1" s="1"/>
  <c r="BF105" i="1" s="1"/>
  <c r="D100" i="3"/>
  <c r="C100" i="3"/>
  <c r="B100" i="3"/>
  <c r="Q99" i="3"/>
  <c r="AY99" i="3" s="1"/>
  <c r="BP99" i="3" s="1"/>
  <c r="P104" i="1" s="1"/>
  <c r="AG104" i="1" s="1"/>
  <c r="P99" i="3"/>
  <c r="CK104" i="1" s="1"/>
  <c r="DB104" i="1" s="1"/>
  <c r="O99" i="3"/>
  <c r="CJ104" i="1" s="1"/>
  <c r="DA104" i="1" s="1"/>
  <c r="N99" i="3"/>
  <c r="AX104" i="1" s="1"/>
  <c r="BO104" i="1" s="1"/>
  <c r="M99" i="3"/>
  <c r="AW104" i="1" s="1"/>
  <c r="BN104" i="1" s="1"/>
  <c r="L99" i="3"/>
  <c r="K99" i="3"/>
  <c r="J99" i="3"/>
  <c r="CE104" i="1" s="1"/>
  <c r="CV104" i="1" s="1"/>
  <c r="I99" i="3"/>
  <c r="H99" i="3"/>
  <c r="G99" i="3"/>
  <c r="F99" i="3"/>
  <c r="CA104" i="1" s="1"/>
  <c r="CR104" i="1" s="1"/>
  <c r="E99" i="3"/>
  <c r="BZ104" i="1" s="1"/>
  <c r="CQ104" i="1" s="1"/>
  <c r="D99" i="3"/>
  <c r="C99" i="3"/>
  <c r="BX104" i="1" s="1"/>
  <c r="CO104" i="1" s="1"/>
  <c r="B99" i="3"/>
  <c r="Q98" i="3"/>
  <c r="P98" i="3"/>
  <c r="CK103" i="1" s="1"/>
  <c r="DB103" i="1" s="1"/>
  <c r="O98" i="3"/>
  <c r="AY103" i="1" s="1"/>
  <c r="BP103" i="1" s="1"/>
  <c r="N98" i="3"/>
  <c r="AX103" i="1" s="1"/>
  <c r="BO103" i="1" s="1"/>
  <c r="M98" i="3"/>
  <c r="CH103" i="1" s="1"/>
  <c r="CY103" i="1" s="1"/>
  <c r="L98" i="3"/>
  <c r="K98" i="3"/>
  <c r="CF103" i="1" s="1"/>
  <c r="CW103" i="1" s="1"/>
  <c r="J98" i="3"/>
  <c r="AT103" i="1" s="1"/>
  <c r="BK103" i="1" s="1"/>
  <c r="I98" i="3"/>
  <c r="CD103" i="1" s="1"/>
  <c r="CU103" i="1" s="1"/>
  <c r="H98" i="3"/>
  <c r="G98" i="3"/>
  <c r="CB103" i="1" s="1"/>
  <c r="CS103" i="1" s="1"/>
  <c r="F98" i="3"/>
  <c r="CA103" i="1" s="1"/>
  <c r="CR103" i="1" s="1"/>
  <c r="E98" i="3"/>
  <c r="D98" i="3"/>
  <c r="C98" i="3"/>
  <c r="BX103" i="1" s="1"/>
  <c r="CO103" i="1" s="1"/>
  <c r="B98" i="3"/>
  <c r="BW103" i="1" s="1"/>
  <c r="CN103" i="1" s="1"/>
  <c r="AH190" i="3"/>
  <c r="EK195" i="1" s="1"/>
  <c r="AG190" i="3"/>
  <c r="AF190" i="3"/>
  <c r="AE190" i="3"/>
  <c r="AD190" i="3"/>
  <c r="AC190" i="3"/>
  <c r="AB190" i="3"/>
  <c r="AA190" i="3"/>
  <c r="Z190" i="3"/>
  <c r="Y190" i="3"/>
  <c r="X190" i="3"/>
  <c r="W190" i="3"/>
  <c r="DZ195" i="1" s="1"/>
  <c r="V190" i="3"/>
  <c r="U190" i="3"/>
  <c r="T190" i="3"/>
  <c r="S190" i="3"/>
  <c r="AH189" i="3"/>
  <c r="EK194" i="1" s="1"/>
  <c r="AG189" i="3"/>
  <c r="AF189" i="3"/>
  <c r="AE189" i="3"/>
  <c r="AD189" i="3"/>
  <c r="AC189" i="3"/>
  <c r="AB189" i="3"/>
  <c r="AA189" i="3"/>
  <c r="Z189" i="3"/>
  <c r="Y189" i="3"/>
  <c r="X189" i="3"/>
  <c r="W189" i="3"/>
  <c r="V189" i="3"/>
  <c r="DY194" i="1" s="1"/>
  <c r="U189" i="3"/>
  <c r="T189" i="3"/>
  <c r="S189" i="3"/>
  <c r="AH188" i="3"/>
  <c r="EK193" i="1" s="1"/>
  <c r="AG188" i="3"/>
  <c r="AF188" i="3"/>
  <c r="AE188" i="3"/>
  <c r="AD188" i="3"/>
  <c r="AC188" i="3"/>
  <c r="AB188" i="3"/>
  <c r="AA188" i="3"/>
  <c r="Z188" i="3"/>
  <c r="Y188" i="3"/>
  <c r="X188" i="3"/>
  <c r="EA193" i="1" s="1"/>
  <c r="W188" i="3"/>
  <c r="V188" i="3"/>
  <c r="DY193" i="1" s="1"/>
  <c r="U188" i="3"/>
  <c r="T188" i="3"/>
  <c r="S188" i="3"/>
  <c r="AH187" i="3"/>
  <c r="EK192" i="1" s="1"/>
  <c r="AG187" i="3"/>
  <c r="AF187" i="3"/>
  <c r="AE187" i="3"/>
  <c r="AD187" i="3"/>
  <c r="EG192" i="1" s="1"/>
  <c r="AC187" i="3"/>
  <c r="AB187" i="3"/>
  <c r="AA187" i="3"/>
  <c r="Z187" i="3"/>
  <c r="Y187" i="3"/>
  <c r="X187" i="3"/>
  <c r="W187" i="3"/>
  <c r="V187" i="3"/>
  <c r="U187" i="3"/>
  <c r="T187" i="3"/>
  <c r="S187" i="3"/>
  <c r="AH186" i="3"/>
  <c r="EK191" i="1" s="1"/>
  <c r="AG186" i="3"/>
  <c r="AF186" i="3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AH185" i="3"/>
  <c r="EK190" i="1" s="1"/>
  <c r="AG185" i="3"/>
  <c r="AF185" i="3"/>
  <c r="EI190" i="1" s="1"/>
  <c r="AE185" i="3"/>
  <c r="AD185" i="3"/>
  <c r="AC185" i="3"/>
  <c r="AB185" i="3"/>
  <c r="AA185" i="3"/>
  <c r="Z185" i="3"/>
  <c r="Y185" i="3"/>
  <c r="X185" i="3"/>
  <c r="W185" i="3"/>
  <c r="V185" i="3"/>
  <c r="U185" i="3"/>
  <c r="T185" i="3"/>
  <c r="S185" i="3"/>
  <c r="AH184" i="3"/>
  <c r="EK189" i="1" s="1"/>
  <c r="AG184" i="3"/>
  <c r="AF184" i="3"/>
  <c r="AE184" i="3"/>
  <c r="AD184" i="3"/>
  <c r="AC184" i="3"/>
  <c r="AB184" i="3"/>
  <c r="AA184" i="3"/>
  <c r="Z184" i="3"/>
  <c r="Y184" i="3"/>
  <c r="X184" i="3"/>
  <c r="W184" i="3"/>
  <c r="V184" i="3"/>
  <c r="U184" i="3"/>
  <c r="T184" i="3"/>
  <c r="S184" i="3"/>
  <c r="AH183" i="3"/>
  <c r="EK188" i="1" s="1"/>
  <c r="AG183" i="3"/>
  <c r="AF183" i="3"/>
  <c r="AE183" i="3"/>
  <c r="AD183" i="3"/>
  <c r="AC183" i="3"/>
  <c r="AB183" i="3"/>
  <c r="EE188" i="1" s="1"/>
  <c r="AA183" i="3"/>
  <c r="Z183" i="3"/>
  <c r="EC188" i="1" s="1"/>
  <c r="Y183" i="3"/>
  <c r="X183" i="3"/>
  <c r="W183" i="3"/>
  <c r="V183" i="3"/>
  <c r="U183" i="3"/>
  <c r="T183" i="3"/>
  <c r="S183" i="3"/>
  <c r="AH182" i="3"/>
  <c r="EK187" i="1" s="1"/>
  <c r="AG182" i="3"/>
  <c r="AF182" i="3"/>
  <c r="AE182" i="3"/>
  <c r="AD182" i="3"/>
  <c r="AC182" i="3"/>
  <c r="AB182" i="3"/>
  <c r="EE187" i="1" s="1"/>
  <c r="AA182" i="3"/>
  <c r="Z182" i="3"/>
  <c r="Y182" i="3"/>
  <c r="X182" i="3"/>
  <c r="W182" i="3"/>
  <c r="DZ187" i="1" s="1"/>
  <c r="V182" i="3"/>
  <c r="U182" i="3"/>
  <c r="T182" i="3"/>
  <c r="S182" i="3"/>
  <c r="DV187" i="1" s="1"/>
  <c r="AH181" i="3"/>
  <c r="EK186" i="1" s="1"/>
  <c r="AG181" i="3"/>
  <c r="AF181" i="3"/>
  <c r="AE181" i="3"/>
  <c r="AD181" i="3"/>
  <c r="AC181" i="3"/>
  <c r="AB181" i="3"/>
  <c r="EE186" i="1" s="1"/>
  <c r="AA181" i="3"/>
  <c r="ED186" i="1" s="1"/>
  <c r="Z181" i="3"/>
  <c r="Y181" i="3"/>
  <c r="X181" i="3"/>
  <c r="W181" i="3"/>
  <c r="V181" i="3"/>
  <c r="DY186" i="1" s="1"/>
  <c r="U181" i="3"/>
  <c r="T181" i="3"/>
  <c r="S181" i="3"/>
  <c r="AH180" i="3"/>
  <c r="EK185" i="1" s="1"/>
  <c r="AG180" i="3"/>
  <c r="AF180" i="3"/>
  <c r="EI185" i="1" s="1"/>
  <c r="AE180" i="3"/>
  <c r="EH185" i="1" s="1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AH179" i="3"/>
  <c r="EK184" i="1" s="1"/>
  <c r="AG179" i="3"/>
  <c r="AF179" i="3"/>
  <c r="AE179" i="3"/>
  <c r="AD179" i="3"/>
  <c r="AC179" i="3"/>
  <c r="AB179" i="3"/>
  <c r="AA179" i="3"/>
  <c r="Z179" i="3"/>
  <c r="EC184" i="1" s="1"/>
  <c r="Y179" i="3"/>
  <c r="X179" i="3"/>
  <c r="EA184" i="1" s="1"/>
  <c r="W179" i="3"/>
  <c r="V179" i="3"/>
  <c r="U179" i="3"/>
  <c r="T179" i="3"/>
  <c r="S179" i="3"/>
  <c r="AH178" i="3"/>
  <c r="EK183" i="1" s="1"/>
  <c r="AG178" i="3"/>
  <c r="AF178" i="3"/>
  <c r="AE178" i="3"/>
  <c r="EH183" i="1" s="1"/>
  <c r="AD178" i="3"/>
  <c r="AC178" i="3"/>
  <c r="AB178" i="3"/>
  <c r="EE183" i="1" s="1"/>
  <c r="AA178" i="3"/>
  <c r="Z178" i="3"/>
  <c r="Y178" i="3"/>
  <c r="X178" i="3"/>
  <c r="W178" i="3"/>
  <c r="V178" i="3"/>
  <c r="U178" i="3"/>
  <c r="T178" i="3"/>
  <c r="S178" i="3"/>
  <c r="DV183" i="1" s="1"/>
  <c r="AH177" i="3"/>
  <c r="EK182" i="1" s="1"/>
  <c r="AG177" i="3"/>
  <c r="AF177" i="3"/>
  <c r="EI182" i="1" s="1"/>
  <c r="AE177" i="3"/>
  <c r="AD177" i="3"/>
  <c r="AC177" i="3"/>
  <c r="AB177" i="3"/>
  <c r="AA177" i="3"/>
  <c r="ED182" i="1" s="1"/>
  <c r="Z177" i="3"/>
  <c r="Y177" i="3"/>
  <c r="X177" i="3"/>
  <c r="EA182" i="1" s="1"/>
  <c r="W177" i="3"/>
  <c r="DZ182" i="1" s="1"/>
  <c r="V177" i="3"/>
  <c r="DY182" i="1" s="1"/>
  <c r="U177" i="3"/>
  <c r="T177" i="3"/>
  <c r="S177" i="3"/>
  <c r="AH176" i="3"/>
  <c r="EK181" i="1" s="1"/>
  <c r="AG176" i="3"/>
  <c r="AF176" i="3"/>
  <c r="AE176" i="3"/>
  <c r="AD176" i="3"/>
  <c r="AC176" i="3"/>
  <c r="AB176" i="3"/>
  <c r="AA176" i="3"/>
  <c r="ED181" i="1" s="1"/>
  <c r="Z176" i="3"/>
  <c r="Y176" i="3"/>
  <c r="X176" i="3"/>
  <c r="EA181" i="1" s="1"/>
  <c r="W176" i="3"/>
  <c r="DZ181" i="1" s="1"/>
  <c r="V176" i="3"/>
  <c r="U176" i="3"/>
  <c r="T176" i="3"/>
  <c r="S176" i="3"/>
  <c r="AH175" i="3"/>
  <c r="EK180" i="1" s="1"/>
  <c r="AG175" i="3"/>
  <c r="AF175" i="3"/>
  <c r="AE175" i="3"/>
  <c r="EH180" i="1" s="1"/>
  <c r="AD175" i="3"/>
  <c r="AC175" i="3"/>
  <c r="AB175" i="3"/>
  <c r="EE180" i="1" s="1"/>
  <c r="AA175" i="3"/>
  <c r="Z175" i="3"/>
  <c r="Y175" i="3"/>
  <c r="X175" i="3"/>
  <c r="W175" i="3"/>
  <c r="V175" i="3"/>
  <c r="U175" i="3"/>
  <c r="T175" i="3"/>
  <c r="S175" i="3"/>
  <c r="AH174" i="3"/>
  <c r="EK179" i="1" s="1"/>
  <c r="AG174" i="3"/>
  <c r="AF174" i="3"/>
  <c r="AE174" i="3"/>
  <c r="AD174" i="3"/>
  <c r="EG179" i="1" s="1"/>
  <c r="AC174" i="3"/>
  <c r="AD173" i="3"/>
  <c r="EG178" i="1" s="1"/>
  <c r="Y172" i="3"/>
  <c r="V172" i="3"/>
  <c r="U171" i="3"/>
  <c r="U170" i="3"/>
  <c r="AD169" i="3"/>
  <c r="V167" i="3"/>
  <c r="AD165" i="3"/>
  <c r="AC165" i="3"/>
  <c r="AC164" i="3"/>
  <c r="V164" i="3"/>
  <c r="AD162" i="3"/>
  <c r="EG167" i="1" s="1"/>
  <c r="AD161" i="3"/>
  <c r="U161" i="3"/>
  <c r="DX166" i="1" s="1"/>
  <c r="U160" i="3"/>
  <c r="AD158" i="3"/>
  <c r="AD157" i="3"/>
  <c r="V155" i="3"/>
  <c r="AD153" i="3"/>
  <c r="V152" i="3"/>
  <c r="V146" i="3"/>
  <c r="AD143" i="3"/>
  <c r="EG148" i="1" s="1"/>
  <c r="AD195" i="3"/>
  <c r="DP200" i="1" s="1"/>
  <c r="V195" i="3"/>
  <c r="DH200" i="1" s="1"/>
  <c r="AD194" i="3"/>
  <c r="DP199" i="1" s="1"/>
  <c r="V194" i="3"/>
  <c r="DH199" i="1" s="1"/>
  <c r="AD193" i="3"/>
  <c r="DP198" i="1" s="1"/>
  <c r="V193" i="3"/>
  <c r="DH198" i="1" s="1"/>
  <c r="AD192" i="3"/>
  <c r="DP197" i="1" s="1"/>
  <c r="V192" i="3"/>
  <c r="DH197" i="1" s="1"/>
  <c r="AD191" i="3"/>
  <c r="DP196" i="1" s="1"/>
  <c r="V191" i="3"/>
  <c r="DH196" i="1" s="1"/>
  <c r="AN153" i="1"/>
  <c r="BE153" i="1" s="1"/>
  <c r="BZ154" i="1"/>
  <c r="CQ154" i="1" s="1"/>
  <c r="CH154" i="1"/>
  <c r="CY154" i="1" s="1"/>
  <c r="BZ162" i="1"/>
  <c r="CQ162" i="1" s="1"/>
  <c r="BZ170" i="1"/>
  <c r="CQ170" i="1" s="1"/>
  <c r="AO173" i="1"/>
  <c r="BF173" i="1" s="1"/>
  <c r="AO175" i="1"/>
  <c r="BF175" i="1" s="1"/>
  <c r="AN177" i="1"/>
  <c r="BE177" i="1" s="1"/>
  <c r="BZ178" i="1"/>
  <c r="CQ178" i="1" s="1"/>
  <c r="CH178" i="1"/>
  <c r="CY178" i="1" s="1"/>
  <c r="AV180" i="1"/>
  <c r="BM180" i="1" s="1"/>
  <c r="CH181" i="1"/>
  <c r="CY181" i="1" s="1"/>
  <c r="CD182" i="1"/>
  <c r="CU182" i="1" s="1"/>
  <c r="CG185" i="1"/>
  <c r="CX185" i="1" s="1"/>
  <c r="CH186" i="1"/>
  <c r="CY186" i="1" s="1"/>
  <c r="AO189" i="1"/>
  <c r="BF189" i="1" s="1"/>
  <c r="AC196" i="3"/>
  <c r="T197" i="3"/>
  <c r="V197" i="3"/>
  <c r="AD197" i="3"/>
  <c r="T198" i="3"/>
  <c r="V198" i="3"/>
  <c r="V199" i="3"/>
  <c r="AF199" i="3"/>
  <c r="AD200" i="3"/>
  <c r="CL79" i="1"/>
  <c r="DC79" i="1" s="1"/>
  <c r="CJ31" i="1"/>
  <c r="DA31" i="1" s="1"/>
  <c r="CH19" i="1"/>
  <c r="CY19" i="1" s="1"/>
  <c r="CH22" i="1"/>
  <c r="CY22" i="1" s="1"/>
  <c r="CH24" i="1"/>
  <c r="CY24" i="1" s="1"/>
  <c r="CH36" i="1"/>
  <c r="CY36" i="1" s="1"/>
  <c r="CH46" i="1"/>
  <c r="CY46" i="1" s="1"/>
  <c r="CH55" i="1"/>
  <c r="CY55" i="1" s="1"/>
  <c r="CH57" i="1"/>
  <c r="CY57" i="1" s="1"/>
  <c r="CH70" i="1"/>
  <c r="CY70" i="1" s="1"/>
  <c r="CH78" i="1"/>
  <c r="CY78" i="1" s="1"/>
  <c r="CH86" i="1"/>
  <c r="CY86" i="1" s="1"/>
  <c r="CH90" i="1"/>
  <c r="CY90" i="1" s="1"/>
  <c r="CH102" i="1"/>
  <c r="CY102" i="1" s="1"/>
  <c r="BK200" i="3"/>
  <c r="CF29" i="1"/>
  <c r="CW29" i="1" s="1"/>
  <c r="CF35" i="1"/>
  <c r="CW35" i="1" s="1"/>
  <c r="CF41" i="1"/>
  <c r="CW41" i="1" s="1"/>
  <c r="CF43" i="1"/>
  <c r="CW43" i="1" s="1"/>
  <c r="CF47" i="1"/>
  <c r="CW47" i="1" s="1"/>
  <c r="CF49" i="1"/>
  <c r="CW49" i="1" s="1"/>
  <c r="CF63" i="1"/>
  <c r="CW63" i="1" s="1"/>
  <c r="CF69" i="1"/>
  <c r="CW69" i="1" s="1"/>
  <c r="CF73" i="1"/>
  <c r="CW73" i="1" s="1"/>
  <c r="CF79" i="1"/>
  <c r="CW79" i="1" s="1"/>
  <c r="CF83" i="1"/>
  <c r="CW83" i="1" s="1"/>
  <c r="CF85" i="1"/>
  <c r="CW85" i="1" s="1"/>
  <c r="CF89" i="1"/>
  <c r="CW89" i="1" s="1"/>
  <c r="CF95" i="1"/>
  <c r="CW95" i="1" s="1"/>
  <c r="CF97" i="1"/>
  <c r="CW97" i="1" s="1"/>
  <c r="CE50" i="1"/>
  <c r="CV50" i="1" s="1"/>
  <c r="BC200" i="3"/>
  <c r="AC200" i="3"/>
  <c r="U200" i="3"/>
  <c r="A200" i="3"/>
  <c r="AD199" i="3"/>
  <c r="A199" i="3"/>
  <c r="AD198" i="3"/>
  <c r="U198" i="3"/>
  <c r="A198" i="3"/>
  <c r="BC197" i="3"/>
  <c r="AF197" i="3"/>
  <c r="U197" i="3"/>
  <c r="A197" i="3"/>
  <c r="A196" i="3"/>
  <c r="BF195" i="3"/>
  <c r="A195" i="3"/>
  <c r="CH195" i="1"/>
  <c r="CY195" i="1" s="1"/>
  <c r="CG195" i="1"/>
  <c r="CX195" i="1" s="1"/>
  <c r="BZ195" i="1"/>
  <c r="CQ195" i="1" s="1"/>
  <c r="BY195" i="1"/>
  <c r="CP195" i="1" s="1"/>
  <c r="BU195" i="1"/>
  <c r="BV195" i="1"/>
  <c r="BT195" i="1"/>
  <c r="AW195" i="1"/>
  <c r="BN195" i="1" s="1"/>
  <c r="AV195" i="1"/>
  <c r="BM195" i="1" s="1"/>
  <c r="AO195" i="1"/>
  <c r="BF195" i="1" s="1"/>
  <c r="AN195" i="1"/>
  <c r="BE195" i="1" s="1"/>
  <c r="AJ195" i="1"/>
  <c r="AK195" i="1" s="1"/>
  <c r="AI195" i="1"/>
  <c r="BK190" i="3"/>
  <c r="K195" i="1" s="1"/>
  <c r="AB195" i="1" s="1"/>
  <c r="BC190" i="3"/>
  <c r="C195" i="1" s="1"/>
  <c r="T195" i="1" s="1"/>
  <c r="CG194" i="1"/>
  <c r="CX194" i="1" s="1"/>
  <c r="CB194" i="1"/>
  <c r="CS194" i="1" s="1"/>
  <c r="BY194" i="1"/>
  <c r="CP194" i="1" s="1"/>
  <c r="BU194" i="1"/>
  <c r="BV194" i="1" s="1"/>
  <c r="BT194" i="1"/>
  <c r="AV194" i="1"/>
  <c r="BM194" i="1" s="1"/>
  <c r="AN194" i="1"/>
  <c r="BE194" i="1" s="1"/>
  <c r="AJ194" i="1"/>
  <c r="AK194" i="1" s="1"/>
  <c r="AI194" i="1"/>
  <c r="BK189" i="3"/>
  <c r="K194" i="1" s="1"/>
  <c r="AB194" i="1" s="1"/>
  <c r="BC189" i="3"/>
  <c r="C194" i="1" s="1"/>
  <c r="T194" i="1" s="1"/>
  <c r="BX193" i="1"/>
  <c r="CO193" i="1" s="1"/>
  <c r="BU193" i="1"/>
  <c r="BV193" i="1"/>
  <c r="BT193" i="1"/>
  <c r="AR193" i="1"/>
  <c r="BI193" i="1" s="1"/>
  <c r="AJ193" i="1"/>
  <c r="AK193" i="1" s="1"/>
  <c r="AI193" i="1"/>
  <c r="CH192" i="1"/>
  <c r="CY192" i="1" s="1"/>
  <c r="BZ192" i="1"/>
  <c r="CQ192" i="1" s="1"/>
  <c r="BU192" i="1"/>
  <c r="BV192" i="1" s="1"/>
  <c r="BT192" i="1"/>
  <c r="AW192" i="1"/>
  <c r="BN192" i="1" s="1"/>
  <c r="AQ192" i="1"/>
  <c r="BH192" i="1" s="1"/>
  <c r="AO192" i="1"/>
  <c r="BF192" i="1" s="1"/>
  <c r="AJ192" i="1"/>
  <c r="AK192" i="1" s="1"/>
  <c r="AI192" i="1"/>
  <c r="CG191" i="1"/>
  <c r="CX191" i="1" s="1"/>
  <c r="BY191" i="1"/>
  <c r="CP191" i="1" s="1"/>
  <c r="BU191" i="1"/>
  <c r="BV191" i="1"/>
  <c r="BT191" i="1"/>
  <c r="AW191" i="1"/>
  <c r="BN191" i="1" s="1"/>
  <c r="AV191" i="1"/>
  <c r="BM191" i="1" s="1"/>
  <c r="AN191" i="1"/>
  <c r="BE191" i="1" s="1"/>
  <c r="AJ191" i="1"/>
  <c r="AK191" i="1" s="1"/>
  <c r="AI191" i="1"/>
  <c r="BO186" i="3"/>
  <c r="O191" i="1" s="1"/>
  <c r="AF191" i="1" s="1"/>
  <c r="BK186" i="3"/>
  <c r="K191" i="1" s="1"/>
  <c r="AB191" i="1" s="1"/>
  <c r="BC186" i="3"/>
  <c r="C191" i="1" s="1"/>
  <c r="T191" i="1" s="1"/>
  <c r="CH190" i="1"/>
  <c r="CY190" i="1" s="1"/>
  <c r="BZ190" i="1"/>
  <c r="CQ190" i="1" s="1"/>
  <c r="BU190" i="1"/>
  <c r="BV190" i="1"/>
  <c r="BT190" i="1"/>
  <c r="AW190" i="1"/>
  <c r="BN190" i="1" s="1"/>
  <c r="AO190" i="1"/>
  <c r="BF190" i="1" s="1"/>
  <c r="AJ190" i="1"/>
  <c r="AK190" i="1" s="1"/>
  <c r="AI190" i="1"/>
  <c r="CG189" i="1"/>
  <c r="CX189" i="1" s="1"/>
  <c r="BY189" i="1"/>
  <c r="CP189" i="1" s="1"/>
  <c r="BU189" i="1"/>
  <c r="BV189" i="1"/>
  <c r="BT189" i="1"/>
  <c r="AV189" i="1"/>
  <c r="BM189" i="1" s="1"/>
  <c r="AN189" i="1"/>
  <c r="BE189" i="1" s="1"/>
  <c r="AJ189" i="1"/>
  <c r="AK189" i="1" s="1"/>
  <c r="AI189" i="1"/>
  <c r="BK184" i="3"/>
  <c r="K189" i="1" s="1"/>
  <c r="AB189" i="1" s="1"/>
  <c r="BC184" i="3"/>
  <c r="C189" i="1" s="1"/>
  <c r="T189" i="1" s="1"/>
  <c r="CH188" i="1"/>
  <c r="CY188" i="1" s="1"/>
  <c r="BZ188" i="1"/>
  <c r="CQ188" i="1" s="1"/>
  <c r="BU188" i="1"/>
  <c r="BV188" i="1"/>
  <c r="BT188" i="1"/>
  <c r="AW188" i="1"/>
  <c r="BN188" i="1" s="1"/>
  <c r="AO188" i="1"/>
  <c r="BF188" i="1" s="1"/>
  <c r="AN188" i="1"/>
  <c r="BE188" i="1" s="1"/>
  <c r="AJ188" i="1"/>
  <c r="AK188" i="1" s="1"/>
  <c r="AI188" i="1"/>
  <c r="CH187" i="1"/>
  <c r="CY187" i="1" s="1"/>
  <c r="CG187" i="1"/>
  <c r="CX187" i="1" s="1"/>
  <c r="BZ187" i="1"/>
  <c r="CQ187" i="1" s="1"/>
  <c r="BY187" i="1"/>
  <c r="CP187" i="1" s="1"/>
  <c r="BU187" i="1"/>
  <c r="BV187" i="1"/>
  <c r="BT187" i="1"/>
  <c r="AW187" i="1"/>
  <c r="BN187" i="1" s="1"/>
  <c r="AV187" i="1"/>
  <c r="BM187" i="1" s="1"/>
  <c r="AO187" i="1"/>
  <c r="BF187" i="1" s="1"/>
  <c r="AN187" i="1"/>
  <c r="BE187" i="1" s="1"/>
  <c r="AJ187" i="1"/>
  <c r="AK187" i="1" s="1"/>
  <c r="AI187" i="1"/>
  <c r="BK182" i="3"/>
  <c r="K187" i="1" s="1"/>
  <c r="AB187" i="1" s="1"/>
  <c r="BC182" i="3"/>
  <c r="C187" i="1" s="1"/>
  <c r="T187" i="1" s="1"/>
  <c r="CG186" i="1"/>
  <c r="CX186" i="1" s="1"/>
  <c r="CF186" i="1"/>
  <c r="CW186" i="1" s="1"/>
  <c r="BY186" i="1"/>
  <c r="CP186" i="1" s="1"/>
  <c r="BU186" i="1"/>
  <c r="BV186" i="1" s="1"/>
  <c r="BT186" i="1"/>
  <c r="AV186" i="1"/>
  <c r="BM186" i="1" s="1"/>
  <c r="AN186" i="1"/>
  <c r="BE186" i="1" s="1"/>
  <c r="AJ186" i="1"/>
  <c r="AK186" i="1" s="1"/>
  <c r="AI186" i="1"/>
  <c r="BK181" i="3"/>
  <c r="K186" i="1" s="1"/>
  <c r="AB186" i="1" s="1"/>
  <c r="BC181" i="3"/>
  <c r="C186" i="1" s="1"/>
  <c r="T186" i="1" s="1"/>
  <c r="BU185" i="1"/>
  <c r="BV185" i="1" s="1"/>
  <c r="BT185" i="1"/>
  <c r="AJ185" i="1"/>
  <c r="AK185" i="1"/>
  <c r="AI185" i="1"/>
  <c r="CJ184" i="1"/>
  <c r="DA184" i="1" s="1"/>
  <c r="CH184" i="1"/>
  <c r="CY184" i="1" s="1"/>
  <c r="BZ184" i="1"/>
  <c r="CQ184" i="1" s="1"/>
  <c r="BU184" i="1"/>
  <c r="BV184" i="1" s="1"/>
  <c r="BT184" i="1"/>
  <c r="AW184" i="1"/>
  <c r="BN184" i="1" s="1"/>
  <c r="AO184" i="1"/>
  <c r="BF184" i="1" s="1"/>
  <c r="AJ184" i="1"/>
  <c r="AK184" i="1"/>
  <c r="AI184" i="1"/>
  <c r="CG183" i="1"/>
  <c r="CX183" i="1" s="1"/>
  <c r="BY183" i="1"/>
  <c r="CP183" i="1" s="1"/>
  <c r="BU183" i="1"/>
  <c r="BV183" i="1" s="1"/>
  <c r="BT183" i="1"/>
  <c r="AW183" i="1"/>
  <c r="BN183" i="1" s="1"/>
  <c r="AV183" i="1"/>
  <c r="BM183" i="1" s="1"/>
  <c r="AN183" i="1"/>
  <c r="BE183" i="1" s="1"/>
  <c r="AJ183" i="1"/>
  <c r="AK183" i="1" s="1"/>
  <c r="AI183" i="1"/>
  <c r="BO178" i="3"/>
  <c r="O183" i="1" s="1"/>
  <c r="AF183" i="1" s="1"/>
  <c r="BK178" i="3"/>
  <c r="K183" i="1" s="1"/>
  <c r="AB183" i="1" s="1"/>
  <c r="BC178" i="3"/>
  <c r="C183" i="1" s="1"/>
  <c r="T183" i="1" s="1"/>
  <c r="CH182" i="1"/>
  <c r="CY182" i="1" s="1"/>
  <c r="BZ182" i="1"/>
  <c r="CQ182" i="1" s="1"/>
  <c r="BU182" i="1"/>
  <c r="BV182" i="1" s="1"/>
  <c r="BT182" i="1"/>
  <c r="AW182" i="1"/>
  <c r="BN182" i="1" s="1"/>
  <c r="AO182" i="1"/>
  <c r="BF182" i="1" s="1"/>
  <c r="AJ182" i="1"/>
  <c r="AK182" i="1"/>
  <c r="AI182" i="1"/>
  <c r="CG181" i="1"/>
  <c r="CX181" i="1" s="1"/>
  <c r="BY181" i="1"/>
  <c r="CP181" i="1" s="1"/>
  <c r="BU181" i="1"/>
  <c r="BV181" i="1" s="1"/>
  <c r="BT181" i="1"/>
  <c r="AV181" i="1"/>
  <c r="BM181" i="1" s="1"/>
  <c r="AN181" i="1"/>
  <c r="BE181" i="1" s="1"/>
  <c r="AJ181" i="1"/>
  <c r="AK181" i="1"/>
  <c r="AI181" i="1"/>
  <c r="BK176" i="3"/>
  <c r="K181" i="1" s="1"/>
  <c r="AB181" i="1" s="1"/>
  <c r="BC176" i="3"/>
  <c r="C181" i="1" s="1"/>
  <c r="T181" i="1" s="1"/>
  <c r="CH180" i="1"/>
  <c r="CY180" i="1" s="1"/>
  <c r="CG180" i="1"/>
  <c r="CX180" i="1" s="1"/>
  <c r="BZ180" i="1"/>
  <c r="CQ180" i="1" s="1"/>
  <c r="BY180" i="1"/>
  <c r="CP180" i="1" s="1"/>
  <c r="BU180" i="1"/>
  <c r="BV180" i="1" s="1"/>
  <c r="BT180" i="1"/>
  <c r="AW180" i="1"/>
  <c r="BN180" i="1" s="1"/>
  <c r="AO180" i="1"/>
  <c r="BF180" i="1" s="1"/>
  <c r="AJ180" i="1"/>
  <c r="AK180" i="1" s="1"/>
  <c r="AI180" i="1"/>
  <c r="BK175" i="3"/>
  <c r="K180" i="1" s="1"/>
  <c r="AB180" i="1" s="1"/>
  <c r="CH179" i="1"/>
  <c r="CY179" i="1" s="1"/>
  <c r="CG179" i="1"/>
  <c r="CX179" i="1" s="1"/>
  <c r="BZ179" i="1"/>
  <c r="CQ179" i="1" s="1"/>
  <c r="BY179" i="1"/>
  <c r="CP179" i="1" s="1"/>
  <c r="BU179" i="1"/>
  <c r="BV179" i="1"/>
  <c r="BT179" i="1"/>
  <c r="AW179" i="1"/>
  <c r="BN179" i="1" s="1"/>
  <c r="AV179" i="1"/>
  <c r="BM179" i="1" s="1"/>
  <c r="AO179" i="1"/>
  <c r="BF179" i="1" s="1"/>
  <c r="AN179" i="1"/>
  <c r="BE179" i="1" s="1"/>
  <c r="AJ179" i="1"/>
  <c r="AK179" i="1" s="1"/>
  <c r="AI179" i="1"/>
  <c r="BK174" i="3"/>
  <c r="K179" i="1" s="1"/>
  <c r="AB179" i="1" s="1"/>
  <c r="CG178" i="1"/>
  <c r="CX178" i="1" s="1"/>
  <c r="BY178" i="1"/>
  <c r="CP178" i="1" s="1"/>
  <c r="BU178" i="1"/>
  <c r="BV178" i="1" s="1"/>
  <c r="BT178" i="1"/>
  <c r="AV178" i="1"/>
  <c r="BM178" i="1" s="1"/>
  <c r="AN178" i="1"/>
  <c r="BE178" i="1" s="1"/>
  <c r="AJ178" i="1"/>
  <c r="AK178" i="1" s="1"/>
  <c r="AI178" i="1"/>
  <c r="BU177" i="1"/>
  <c r="BV177" i="1" s="1"/>
  <c r="BT177" i="1"/>
  <c r="AJ177" i="1"/>
  <c r="AK177" i="1" s="1"/>
  <c r="AI177" i="1"/>
  <c r="CH176" i="1"/>
  <c r="CY176" i="1" s="1"/>
  <c r="BZ176" i="1"/>
  <c r="CQ176" i="1" s="1"/>
  <c r="BU176" i="1"/>
  <c r="BV176" i="1" s="1"/>
  <c r="BT176" i="1"/>
  <c r="AW176" i="1"/>
  <c r="BN176" i="1" s="1"/>
  <c r="AO176" i="1"/>
  <c r="BF176" i="1" s="1"/>
  <c r="AJ176" i="1"/>
  <c r="AK176" i="1" s="1"/>
  <c r="AI176" i="1"/>
  <c r="CG175" i="1"/>
  <c r="CX175" i="1" s="1"/>
  <c r="BY175" i="1"/>
  <c r="CP175" i="1" s="1"/>
  <c r="BU175" i="1"/>
  <c r="BV175" i="1" s="1"/>
  <c r="BT175" i="1"/>
  <c r="AV175" i="1"/>
  <c r="BM175" i="1" s="1"/>
  <c r="AN175" i="1"/>
  <c r="BE175" i="1" s="1"/>
  <c r="AJ175" i="1"/>
  <c r="AK175" i="1"/>
  <c r="AI175" i="1"/>
  <c r="BK170" i="3"/>
  <c r="K175" i="1" s="1"/>
  <c r="AB175" i="1" s="1"/>
  <c r="BC170" i="3"/>
  <c r="C175" i="1" s="1"/>
  <c r="T175" i="1" s="1"/>
  <c r="CH174" i="1"/>
  <c r="CY174" i="1" s="1"/>
  <c r="CC174" i="1"/>
  <c r="CT174" i="1" s="1"/>
  <c r="BZ174" i="1"/>
  <c r="CQ174" i="1" s="1"/>
  <c r="BU174" i="1"/>
  <c r="BV174" i="1" s="1"/>
  <c r="BT174" i="1"/>
  <c r="AW174" i="1"/>
  <c r="BN174" i="1" s="1"/>
  <c r="AO174" i="1"/>
  <c r="BF174" i="1" s="1"/>
  <c r="AJ174" i="1"/>
  <c r="AK174" i="1"/>
  <c r="AI174" i="1"/>
  <c r="CH173" i="1"/>
  <c r="CY173" i="1" s="1"/>
  <c r="CG173" i="1"/>
  <c r="CX173" i="1" s="1"/>
  <c r="BZ173" i="1"/>
  <c r="CQ173" i="1" s="1"/>
  <c r="BY173" i="1"/>
  <c r="CP173" i="1" s="1"/>
  <c r="BU173" i="1"/>
  <c r="BV173" i="1" s="1"/>
  <c r="BT173" i="1"/>
  <c r="AW173" i="1"/>
  <c r="BN173" i="1" s="1"/>
  <c r="AV173" i="1"/>
  <c r="BM173" i="1" s="1"/>
  <c r="AN173" i="1"/>
  <c r="BE173" i="1" s="1"/>
  <c r="AJ173" i="1"/>
  <c r="AK173" i="1"/>
  <c r="AI173" i="1"/>
  <c r="CH172" i="1"/>
  <c r="CY172" i="1" s="1"/>
  <c r="CG172" i="1"/>
  <c r="CX172" i="1" s="1"/>
  <c r="BZ172" i="1"/>
  <c r="CQ172" i="1" s="1"/>
  <c r="BU172" i="1"/>
  <c r="BV172" i="1"/>
  <c r="BT172" i="1"/>
  <c r="AW172" i="1"/>
  <c r="BN172" i="1" s="1"/>
  <c r="AV172" i="1"/>
  <c r="BM172" i="1" s="1"/>
  <c r="AO172" i="1"/>
  <c r="BF172" i="1" s="1"/>
  <c r="AN172" i="1"/>
  <c r="BE172" i="1" s="1"/>
  <c r="AJ172" i="1"/>
  <c r="AK172" i="1" s="1"/>
  <c r="AI172" i="1"/>
  <c r="CH171" i="1"/>
  <c r="CY171" i="1" s="1"/>
  <c r="CG171" i="1"/>
  <c r="CX171" i="1" s="1"/>
  <c r="BZ171" i="1"/>
  <c r="CQ171" i="1" s="1"/>
  <c r="BY171" i="1"/>
  <c r="CP171" i="1" s="1"/>
  <c r="BU171" i="1"/>
  <c r="BV171" i="1" s="1"/>
  <c r="BT171" i="1"/>
  <c r="AW171" i="1"/>
  <c r="BN171" i="1" s="1"/>
  <c r="AV171" i="1"/>
  <c r="BM171" i="1" s="1"/>
  <c r="AQ171" i="1"/>
  <c r="BH171" i="1" s="1"/>
  <c r="AO171" i="1"/>
  <c r="BF171" i="1" s="1"/>
  <c r="AN171" i="1"/>
  <c r="BE171" i="1" s="1"/>
  <c r="AJ171" i="1"/>
  <c r="AK171" i="1" s="1"/>
  <c r="AI171" i="1"/>
  <c r="CL170" i="1"/>
  <c r="DC170" i="1" s="1"/>
  <c r="CH170" i="1"/>
  <c r="CY170" i="1" s="1"/>
  <c r="CG170" i="1"/>
  <c r="CX170" i="1" s="1"/>
  <c r="CF170" i="1"/>
  <c r="CW170" i="1" s="1"/>
  <c r="BY170" i="1"/>
  <c r="CP170" i="1" s="1"/>
  <c r="BU170" i="1"/>
  <c r="BV170" i="1" s="1"/>
  <c r="BT170" i="1"/>
  <c r="BA170" i="1"/>
  <c r="BR170" i="1" s="1"/>
  <c r="AW170" i="1"/>
  <c r="BN170" i="1" s="1"/>
  <c r="AV170" i="1"/>
  <c r="BM170" i="1" s="1"/>
  <c r="AN170" i="1"/>
  <c r="BE170" i="1" s="1"/>
  <c r="AJ170" i="1"/>
  <c r="AK170" i="1" s="1"/>
  <c r="AI170" i="1"/>
  <c r="BK165" i="3"/>
  <c r="K170" i="1" s="1"/>
  <c r="AB170" i="1" s="1"/>
  <c r="BC165" i="3"/>
  <c r="C170" i="1" s="1"/>
  <c r="T170" i="1" s="1"/>
  <c r="CL169" i="1"/>
  <c r="DC169" i="1" s="1"/>
  <c r="CK169" i="1"/>
  <c r="DB169" i="1" s="1"/>
  <c r="BZ169" i="1"/>
  <c r="CQ169" i="1" s="1"/>
  <c r="BU169" i="1"/>
  <c r="BV169" i="1" s="1"/>
  <c r="BT169" i="1"/>
  <c r="AO169" i="1"/>
  <c r="BF169" i="1" s="1"/>
  <c r="AJ169" i="1"/>
  <c r="AK169" i="1"/>
  <c r="AI169" i="1"/>
  <c r="CH168" i="1"/>
  <c r="CY168" i="1" s="1"/>
  <c r="BZ168" i="1"/>
  <c r="CQ168" i="1" s="1"/>
  <c r="BU168" i="1"/>
  <c r="BV168" i="1"/>
  <c r="BT168" i="1"/>
  <c r="AW168" i="1"/>
  <c r="BN168" i="1" s="1"/>
  <c r="AO168" i="1"/>
  <c r="BF168" i="1" s="1"/>
  <c r="AN168" i="1"/>
  <c r="BE168" i="1" s="1"/>
  <c r="AJ168" i="1"/>
  <c r="AK168" i="1" s="1"/>
  <c r="AI168" i="1"/>
  <c r="CG167" i="1"/>
  <c r="CX167" i="1" s="1"/>
  <c r="BY167" i="1"/>
  <c r="CP167" i="1" s="1"/>
  <c r="BU167" i="1"/>
  <c r="BV167" i="1" s="1"/>
  <c r="BT167" i="1"/>
  <c r="AV167" i="1"/>
  <c r="BM167" i="1" s="1"/>
  <c r="AN167" i="1"/>
  <c r="BE167" i="1" s="1"/>
  <c r="AJ167" i="1"/>
  <c r="AK167" i="1" s="1"/>
  <c r="AI167" i="1"/>
  <c r="CH166" i="1"/>
  <c r="CY166" i="1" s="1"/>
  <c r="CG166" i="1"/>
  <c r="CX166" i="1" s="1"/>
  <c r="BZ166" i="1"/>
  <c r="CQ166" i="1" s="1"/>
  <c r="BY166" i="1"/>
  <c r="CP166" i="1" s="1"/>
  <c r="BU166" i="1"/>
  <c r="BV166" i="1" s="1"/>
  <c r="BT166" i="1"/>
  <c r="AW166" i="1"/>
  <c r="BN166" i="1" s="1"/>
  <c r="AO166" i="1"/>
  <c r="BF166" i="1" s="1"/>
  <c r="AJ166" i="1"/>
  <c r="AK166" i="1" s="1"/>
  <c r="AI166" i="1"/>
  <c r="CL165" i="1"/>
  <c r="DC165" i="1" s="1"/>
  <c r="CH165" i="1"/>
  <c r="CY165" i="1" s="1"/>
  <c r="CG165" i="1"/>
  <c r="CX165" i="1" s="1"/>
  <c r="CB165" i="1"/>
  <c r="CS165" i="1" s="1"/>
  <c r="BZ165" i="1"/>
  <c r="CQ165" i="1" s="1"/>
  <c r="BY165" i="1"/>
  <c r="CP165" i="1" s="1"/>
  <c r="BU165" i="1"/>
  <c r="BV165" i="1" s="1"/>
  <c r="BT165" i="1"/>
  <c r="AY165" i="1"/>
  <c r="BP165" i="1" s="1"/>
  <c r="AW165" i="1"/>
  <c r="BN165" i="1" s="1"/>
  <c r="AV165" i="1"/>
  <c r="BM165" i="1" s="1"/>
  <c r="AU165" i="1"/>
  <c r="BL165" i="1" s="1"/>
  <c r="AO165" i="1"/>
  <c r="BF165" i="1" s="1"/>
  <c r="AN165" i="1"/>
  <c r="BE165" i="1" s="1"/>
  <c r="AJ165" i="1"/>
  <c r="AK165" i="1" s="1"/>
  <c r="AI165" i="1"/>
  <c r="BK160" i="3"/>
  <c r="K165" i="1" s="1"/>
  <c r="AB165" i="1" s="1"/>
  <c r="BC160" i="3"/>
  <c r="C165" i="1" s="1"/>
  <c r="T165" i="1" s="1"/>
  <c r="CH164" i="1"/>
  <c r="CY164" i="1" s="1"/>
  <c r="CG164" i="1"/>
  <c r="CX164" i="1" s="1"/>
  <c r="BZ164" i="1"/>
  <c r="CQ164" i="1" s="1"/>
  <c r="BY164" i="1"/>
  <c r="CP164" i="1" s="1"/>
  <c r="BU164" i="1"/>
  <c r="BV164" i="1" s="1"/>
  <c r="BT164" i="1"/>
  <c r="AW164" i="1"/>
  <c r="BN164" i="1" s="1"/>
  <c r="AV164" i="1"/>
  <c r="BM164" i="1" s="1"/>
  <c r="AU164" i="1"/>
  <c r="BL164" i="1" s="1"/>
  <c r="AO164" i="1"/>
  <c r="BF164" i="1" s="1"/>
  <c r="AN164" i="1"/>
  <c r="BE164" i="1" s="1"/>
  <c r="AJ164" i="1"/>
  <c r="AK164" i="1" s="1"/>
  <c r="AI164" i="1"/>
  <c r="CH163" i="1"/>
  <c r="CY163" i="1" s="1"/>
  <c r="CG163" i="1"/>
  <c r="CX163" i="1" s="1"/>
  <c r="BZ163" i="1"/>
  <c r="CQ163" i="1" s="1"/>
  <c r="BY163" i="1"/>
  <c r="CP163" i="1" s="1"/>
  <c r="BU163" i="1"/>
  <c r="BV163" i="1" s="1"/>
  <c r="BT163" i="1"/>
  <c r="AW163" i="1"/>
  <c r="BN163" i="1" s="1"/>
  <c r="AV163" i="1"/>
  <c r="BM163" i="1" s="1"/>
  <c r="AO163" i="1"/>
  <c r="BF163" i="1" s="1"/>
  <c r="AN163" i="1"/>
  <c r="BE163" i="1" s="1"/>
  <c r="AJ163" i="1"/>
  <c r="AK163" i="1"/>
  <c r="AI163" i="1"/>
  <c r="CG162" i="1"/>
  <c r="CX162" i="1" s="1"/>
  <c r="CB162" i="1"/>
  <c r="CS162" i="1" s="1"/>
  <c r="BY162" i="1"/>
  <c r="CP162" i="1" s="1"/>
  <c r="BU162" i="1"/>
  <c r="BV162" i="1" s="1"/>
  <c r="BT162" i="1"/>
  <c r="AV162" i="1"/>
  <c r="BM162" i="1" s="1"/>
  <c r="AO162" i="1"/>
  <c r="BF162" i="1" s="1"/>
  <c r="AN162" i="1"/>
  <c r="BE162" i="1" s="1"/>
  <c r="AJ162" i="1"/>
  <c r="AK162" i="1"/>
  <c r="AI162" i="1"/>
  <c r="CH161" i="1"/>
  <c r="CY161" i="1" s="1"/>
  <c r="BZ161" i="1"/>
  <c r="CQ161" i="1" s="1"/>
  <c r="BY161" i="1"/>
  <c r="CP161" i="1" s="1"/>
  <c r="BU161" i="1"/>
  <c r="BV161" i="1" s="1"/>
  <c r="BT161" i="1"/>
  <c r="AW161" i="1"/>
  <c r="BN161" i="1" s="1"/>
  <c r="AO161" i="1"/>
  <c r="BF161" i="1" s="1"/>
  <c r="AJ161" i="1"/>
  <c r="AK161" i="1"/>
  <c r="AI161" i="1"/>
  <c r="CH160" i="1"/>
  <c r="CY160" i="1" s="1"/>
  <c r="CG160" i="1"/>
  <c r="CX160" i="1" s="1"/>
  <c r="BZ160" i="1"/>
  <c r="CQ160" i="1" s="1"/>
  <c r="BY160" i="1"/>
  <c r="CP160" i="1" s="1"/>
  <c r="BU160" i="1"/>
  <c r="BV160" i="1" s="1"/>
  <c r="BT160" i="1"/>
  <c r="AW160" i="1"/>
  <c r="BN160" i="1" s="1"/>
  <c r="AO160" i="1"/>
  <c r="BF160" i="1" s="1"/>
  <c r="AJ160" i="1"/>
  <c r="AK160" i="1"/>
  <c r="AI160" i="1"/>
  <c r="CG159" i="1"/>
  <c r="CX159" i="1" s="1"/>
  <c r="BY159" i="1"/>
  <c r="CP159" i="1" s="1"/>
  <c r="BU159" i="1"/>
  <c r="BV159" i="1" s="1"/>
  <c r="BT159" i="1"/>
  <c r="AV159" i="1"/>
  <c r="BM159" i="1" s="1"/>
  <c r="AN159" i="1"/>
  <c r="BE159" i="1" s="1"/>
  <c r="AJ159" i="1"/>
  <c r="AK159" i="1"/>
  <c r="AI159" i="1"/>
  <c r="CJ158" i="1"/>
  <c r="DA158" i="1" s="1"/>
  <c r="CH158" i="1"/>
  <c r="CY158" i="1" s="1"/>
  <c r="BZ158" i="1"/>
  <c r="CQ158" i="1" s="1"/>
  <c r="BY158" i="1"/>
  <c r="CP158" i="1" s="1"/>
  <c r="BU158" i="1"/>
  <c r="BV158" i="1" s="1"/>
  <c r="BT158" i="1"/>
  <c r="AW158" i="1"/>
  <c r="BN158" i="1" s="1"/>
  <c r="AO158" i="1"/>
  <c r="BF158" i="1" s="1"/>
  <c r="AJ158" i="1"/>
  <c r="AK158" i="1"/>
  <c r="AI158" i="1"/>
  <c r="CH157" i="1"/>
  <c r="CY157" i="1" s="1"/>
  <c r="CG157" i="1"/>
  <c r="CX157" i="1" s="1"/>
  <c r="BZ157" i="1"/>
  <c r="CQ157" i="1" s="1"/>
  <c r="BY157" i="1"/>
  <c r="CP157" i="1" s="1"/>
  <c r="BU157" i="1"/>
  <c r="BV157" i="1" s="1"/>
  <c r="BT157" i="1"/>
  <c r="AW157" i="1"/>
  <c r="BN157" i="1" s="1"/>
  <c r="AV157" i="1"/>
  <c r="BM157" i="1" s="1"/>
  <c r="AO157" i="1"/>
  <c r="BF157" i="1" s="1"/>
  <c r="AN157" i="1"/>
  <c r="BE157" i="1" s="1"/>
  <c r="AJ157" i="1"/>
  <c r="AK157" i="1" s="1"/>
  <c r="AI157" i="1"/>
  <c r="CH156" i="1"/>
  <c r="CY156" i="1" s="1"/>
  <c r="CG156" i="1"/>
  <c r="CX156" i="1" s="1"/>
  <c r="CD156" i="1"/>
  <c r="CU156" i="1" s="1"/>
  <c r="BZ156" i="1"/>
  <c r="CQ156" i="1" s="1"/>
  <c r="BY156" i="1"/>
  <c r="CP156" i="1" s="1"/>
  <c r="BU156" i="1"/>
  <c r="BV156" i="1"/>
  <c r="BT156" i="1"/>
  <c r="AW156" i="1"/>
  <c r="BN156" i="1" s="1"/>
  <c r="AV156" i="1"/>
  <c r="BM156" i="1" s="1"/>
  <c r="AO156" i="1"/>
  <c r="BF156" i="1" s="1"/>
  <c r="AN156" i="1"/>
  <c r="BE156" i="1" s="1"/>
  <c r="AJ156" i="1"/>
  <c r="AK156" i="1" s="1"/>
  <c r="AI156" i="1"/>
  <c r="CH155" i="1"/>
  <c r="CY155" i="1" s="1"/>
  <c r="CG155" i="1"/>
  <c r="CX155" i="1" s="1"/>
  <c r="BZ155" i="1"/>
  <c r="CQ155" i="1" s="1"/>
  <c r="BY155" i="1"/>
  <c r="CP155" i="1" s="1"/>
  <c r="BU155" i="1"/>
  <c r="BV155" i="1" s="1"/>
  <c r="BT155" i="1"/>
  <c r="AW155" i="1"/>
  <c r="BN155" i="1" s="1"/>
  <c r="AV155" i="1"/>
  <c r="BM155" i="1" s="1"/>
  <c r="AO155" i="1"/>
  <c r="BF155" i="1" s="1"/>
  <c r="AN155" i="1"/>
  <c r="BE155" i="1" s="1"/>
  <c r="AM155" i="1"/>
  <c r="BD155" i="1" s="1"/>
  <c r="AJ155" i="1"/>
  <c r="AK155" i="1" s="1"/>
  <c r="AI155" i="1"/>
  <c r="CJ154" i="1"/>
  <c r="DA154" i="1" s="1"/>
  <c r="CG154" i="1"/>
  <c r="CX154" i="1" s="1"/>
  <c r="BY154" i="1"/>
  <c r="CP154" i="1" s="1"/>
  <c r="BU154" i="1"/>
  <c r="BV154" i="1"/>
  <c r="BT154" i="1"/>
  <c r="AW154" i="1"/>
  <c r="BN154" i="1" s="1"/>
  <c r="AV154" i="1"/>
  <c r="BM154" i="1" s="1"/>
  <c r="AN154" i="1"/>
  <c r="BE154" i="1" s="1"/>
  <c r="AJ154" i="1"/>
  <c r="AK154" i="1" s="1"/>
  <c r="AI154" i="1"/>
  <c r="CH153" i="1"/>
  <c r="CY153" i="1" s="1"/>
  <c r="BZ153" i="1"/>
  <c r="CQ153" i="1" s="1"/>
  <c r="BU153" i="1"/>
  <c r="BV153" i="1"/>
  <c r="BT153" i="1"/>
  <c r="AW153" i="1"/>
  <c r="BN153" i="1" s="1"/>
  <c r="AO153" i="1"/>
  <c r="BF153" i="1" s="1"/>
  <c r="AJ153" i="1"/>
  <c r="AK153" i="1" s="1"/>
  <c r="AI153" i="1"/>
  <c r="CH152" i="1"/>
  <c r="CY152" i="1" s="1"/>
  <c r="CG152" i="1"/>
  <c r="CX152" i="1" s="1"/>
  <c r="BZ152" i="1"/>
  <c r="CQ152" i="1" s="1"/>
  <c r="BY152" i="1"/>
  <c r="CP152" i="1" s="1"/>
  <c r="BU152" i="1"/>
  <c r="BV152" i="1" s="1"/>
  <c r="BT152" i="1"/>
  <c r="AW152" i="1"/>
  <c r="BN152" i="1" s="1"/>
  <c r="AV152" i="1"/>
  <c r="BM152" i="1" s="1"/>
  <c r="AO152" i="1"/>
  <c r="BF152" i="1" s="1"/>
  <c r="AN152" i="1"/>
  <c r="BE152" i="1" s="1"/>
  <c r="AJ152" i="1"/>
  <c r="AK152" i="1" s="1"/>
  <c r="AI152" i="1"/>
  <c r="CH151" i="1"/>
  <c r="CY151" i="1" s="1"/>
  <c r="CG151" i="1"/>
  <c r="CX151" i="1" s="1"/>
  <c r="BZ151" i="1"/>
  <c r="CQ151" i="1" s="1"/>
  <c r="BY151" i="1"/>
  <c r="CP151" i="1" s="1"/>
  <c r="BU151" i="1"/>
  <c r="BV151" i="1" s="1"/>
  <c r="BT151" i="1"/>
  <c r="AV151" i="1"/>
  <c r="BM151" i="1" s="1"/>
  <c r="AU151" i="1"/>
  <c r="BL151" i="1" s="1"/>
  <c r="AN151" i="1"/>
  <c r="BE151" i="1" s="1"/>
  <c r="AM151" i="1"/>
  <c r="BD151" i="1" s="1"/>
  <c r="AJ151" i="1"/>
  <c r="AK151" i="1" s="1"/>
  <c r="AI151" i="1"/>
  <c r="CH150" i="1"/>
  <c r="CY150" i="1" s="1"/>
  <c r="CG150" i="1"/>
  <c r="CX150" i="1" s="1"/>
  <c r="BZ150" i="1"/>
  <c r="CQ150" i="1" s="1"/>
  <c r="BU150" i="1"/>
  <c r="BV150" i="1" s="1"/>
  <c r="BT150" i="1"/>
  <c r="AW150" i="1"/>
  <c r="BN150" i="1" s="1"/>
  <c r="AR150" i="1"/>
  <c r="BI150" i="1" s="1"/>
  <c r="AO150" i="1"/>
  <c r="BF150" i="1" s="1"/>
  <c r="AJ150" i="1"/>
  <c r="AK150" i="1"/>
  <c r="AI150" i="1"/>
  <c r="CH149" i="1"/>
  <c r="CY149" i="1" s="1"/>
  <c r="CG149" i="1"/>
  <c r="CX149" i="1" s="1"/>
  <c r="BZ149" i="1"/>
  <c r="CQ149" i="1" s="1"/>
  <c r="BY149" i="1"/>
  <c r="CP149" i="1" s="1"/>
  <c r="BU149" i="1"/>
  <c r="BV149" i="1" s="1"/>
  <c r="BT149" i="1"/>
  <c r="AW149" i="1"/>
  <c r="BN149" i="1" s="1"/>
  <c r="AV149" i="1"/>
  <c r="BM149" i="1" s="1"/>
  <c r="AO149" i="1"/>
  <c r="BF149" i="1" s="1"/>
  <c r="AN149" i="1"/>
  <c r="BE149" i="1" s="1"/>
  <c r="AJ149" i="1"/>
  <c r="AK149" i="1"/>
  <c r="AI149" i="1"/>
  <c r="CH148" i="1"/>
  <c r="CY148" i="1" s="1"/>
  <c r="CG148" i="1"/>
  <c r="CX148" i="1" s="1"/>
  <c r="BZ148" i="1"/>
  <c r="CQ148" i="1" s="1"/>
  <c r="BY148" i="1"/>
  <c r="CP148" i="1" s="1"/>
  <c r="BU148" i="1"/>
  <c r="BV148" i="1"/>
  <c r="BT148" i="1"/>
  <c r="AW148" i="1"/>
  <c r="BN148" i="1" s="1"/>
  <c r="AV148" i="1"/>
  <c r="BM148" i="1" s="1"/>
  <c r="AO148" i="1"/>
  <c r="BF148" i="1" s="1"/>
  <c r="AN148" i="1"/>
  <c r="BE148" i="1" s="1"/>
  <c r="AJ148" i="1"/>
  <c r="AK148" i="1" s="1"/>
  <c r="AI148" i="1"/>
  <c r="CH147" i="1"/>
  <c r="CY147" i="1" s="1"/>
  <c r="CG147" i="1"/>
  <c r="CX147" i="1" s="1"/>
  <c r="CB147" i="1"/>
  <c r="CS147" i="1" s="1"/>
  <c r="BZ147" i="1"/>
  <c r="CQ147" i="1" s="1"/>
  <c r="BY147" i="1"/>
  <c r="CP147" i="1" s="1"/>
  <c r="BU147" i="1"/>
  <c r="BV147" i="1"/>
  <c r="BT147" i="1"/>
  <c r="AY147" i="1"/>
  <c r="BP147" i="1" s="1"/>
  <c r="AW147" i="1"/>
  <c r="BN147" i="1" s="1"/>
  <c r="AV147" i="1"/>
  <c r="BM147" i="1" s="1"/>
  <c r="AO147" i="1"/>
  <c r="BF147" i="1" s="1"/>
  <c r="AN147" i="1"/>
  <c r="BE147" i="1" s="1"/>
  <c r="AJ147" i="1"/>
  <c r="AK147" i="1" s="1"/>
  <c r="AI147" i="1"/>
  <c r="CL146" i="1"/>
  <c r="DC146" i="1" s="1"/>
  <c r="CG146" i="1"/>
  <c r="CX146" i="1" s="1"/>
  <c r="BY146" i="1"/>
  <c r="CP146" i="1" s="1"/>
  <c r="BU146" i="1"/>
  <c r="BV146" i="1" s="1"/>
  <c r="BT146" i="1"/>
  <c r="AV146" i="1"/>
  <c r="BM146" i="1" s="1"/>
  <c r="AN146" i="1"/>
  <c r="BE146" i="1" s="1"/>
  <c r="AJ146" i="1"/>
  <c r="AK146" i="1"/>
  <c r="AI146" i="1"/>
  <c r="CH145" i="1"/>
  <c r="CY145" i="1" s="1"/>
  <c r="BZ145" i="1"/>
  <c r="CQ145" i="1" s="1"/>
  <c r="BU145" i="1"/>
  <c r="BV145" i="1" s="1"/>
  <c r="BT145" i="1"/>
  <c r="AW145" i="1"/>
  <c r="BN145" i="1" s="1"/>
  <c r="AO145" i="1"/>
  <c r="BF145" i="1" s="1"/>
  <c r="AN145" i="1"/>
  <c r="BE145" i="1" s="1"/>
  <c r="AJ145" i="1"/>
  <c r="AK145" i="1"/>
  <c r="AI145" i="1"/>
  <c r="CH144" i="1"/>
  <c r="CY144" i="1" s="1"/>
  <c r="CG144" i="1"/>
  <c r="CX144" i="1" s="1"/>
  <c r="BZ144" i="1"/>
  <c r="CQ144" i="1" s="1"/>
  <c r="BY144" i="1"/>
  <c r="CP144" i="1" s="1"/>
  <c r="BU144" i="1"/>
  <c r="BV144" i="1" s="1"/>
  <c r="BT144" i="1"/>
  <c r="AW144" i="1"/>
  <c r="BN144" i="1" s="1"/>
  <c r="AV144" i="1"/>
  <c r="BM144" i="1" s="1"/>
  <c r="AO144" i="1"/>
  <c r="BF144" i="1" s="1"/>
  <c r="AN144" i="1"/>
  <c r="BE144" i="1" s="1"/>
  <c r="AJ144" i="1"/>
  <c r="AK144" i="1" s="1"/>
  <c r="AI144" i="1"/>
  <c r="CH143" i="1"/>
  <c r="CY143" i="1" s="1"/>
  <c r="CG143" i="1"/>
  <c r="CX143" i="1" s="1"/>
  <c r="BZ143" i="1"/>
  <c r="CQ143" i="1" s="1"/>
  <c r="BY143" i="1"/>
  <c r="CP143" i="1" s="1"/>
  <c r="BU143" i="1"/>
  <c r="BV143" i="1"/>
  <c r="BT143" i="1"/>
  <c r="AV143" i="1"/>
  <c r="BM143" i="1" s="1"/>
  <c r="AN143" i="1"/>
  <c r="BE143" i="1" s="1"/>
  <c r="AJ143" i="1"/>
  <c r="AK143" i="1" s="1"/>
  <c r="AI143" i="1"/>
  <c r="CH142" i="1"/>
  <c r="CY142" i="1" s="1"/>
  <c r="CG142" i="1"/>
  <c r="CX142" i="1" s="1"/>
  <c r="BZ142" i="1"/>
  <c r="CQ142" i="1" s="1"/>
  <c r="BU142" i="1"/>
  <c r="BV142" i="1" s="1"/>
  <c r="BT142" i="1"/>
  <c r="AW142" i="1"/>
  <c r="BN142" i="1" s="1"/>
  <c r="AO142" i="1"/>
  <c r="BF142" i="1" s="1"/>
  <c r="AJ142" i="1"/>
  <c r="AK142" i="1"/>
  <c r="AI142" i="1"/>
  <c r="CH141" i="1"/>
  <c r="CY141" i="1" s="1"/>
  <c r="CG141" i="1"/>
  <c r="CX141" i="1" s="1"/>
  <c r="BZ141" i="1"/>
  <c r="CQ141" i="1" s="1"/>
  <c r="BY141" i="1"/>
  <c r="CP141" i="1" s="1"/>
  <c r="BU141" i="1"/>
  <c r="BV141" i="1"/>
  <c r="BT141" i="1"/>
  <c r="AW141" i="1"/>
  <c r="BN141" i="1" s="1"/>
  <c r="AV141" i="1"/>
  <c r="BM141" i="1" s="1"/>
  <c r="AQ141" i="1"/>
  <c r="BH141" i="1" s="1"/>
  <c r="AO141" i="1"/>
  <c r="BF141" i="1" s="1"/>
  <c r="AN141" i="1"/>
  <c r="BE141" i="1" s="1"/>
  <c r="AJ141" i="1"/>
  <c r="AK141" i="1" s="1"/>
  <c r="AI141" i="1"/>
  <c r="CH140" i="1"/>
  <c r="CY140" i="1" s="1"/>
  <c r="CG140" i="1"/>
  <c r="CX140" i="1" s="1"/>
  <c r="BZ140" i="1"/>
  <c r="CQ140" i="1" s="1"/>
  <c r="BY140" i="1"/>
  <c r="CP140" i="1" s="1"/>
  <c r="BU140" i="1"/>
  <c r="BV140" i="1" s="1"/>
  <c r="BT140" i="1"/>
  <c r="AW140" i="1"/>
  <c r="BN140" i="1" s="1"/>
  <c r="AV140" i="1"/>
  <c r="BM140" i="1" s="1"/>
  <c r="AO140" i="1"/>
  <c r="BF140" i="1" s="1"/>
  <c r="AN140" i="1"/>
  <c r="BE140" i="1" s="1"/>
  <c r="AJ140" i="1"/>
  <c r="AK140" i="1"/>
  <c r="AI140" i="1"/>
  <c r="CH139" i="1"/>
  <c r="CY139" i="1" s="1"/>
  <c r="CG139" i="1"/>
  <c r="CX139" i="1" s="1"/>
  <c r="BZ139" i="1"/>
  <c r="CQ139" i="1" s="1"/>
  <c r="BY139" i="1"/>
  <c r="CP139" i="1" s="1"/>
  <c r="BU139" i="1"/>
  <c r="BV139" i="1" s="1"/>
  <c r="BT139" i="1"/>
  <c r="AW139" i="1"/>
  <c r="BN139" i="1" s="1"/>
  <c r="AV139" i="1"/>
  <c r="BM139" i="1" s="1"/>
  <c r="AO139" i="1"/>
  <c r="BF139" i="1" s="1"/>
  <c r="AN139" i="1"/>
  <c r="BE139" i="1" s="1"/>
  <c r="AJ139" i="1"/>
  <c r="AK139" i="1" s="1"/>
  <c r="AI139" i="1"/>
  <c r="CG138" i="1"/>
  <c r="CX138" i="1" s="1"/>
  <c r="BY138" i="1"/>
  <c r="CP138" i="1" s="1"/>
  <c r="BU138" i="1"/>
  <c r="BV138" i="1" s="1"/>
  <c r="BT138" i="1"/>
  <c r="AV138" i="1"/>
  <c r="BM138" i="1" s="1"/>
  <c r="AQ138" i="1"/>
  <c r="BH138" i="1" s="1"/>
  <c r="AN138" i="1"/>
  <c r="BE138" i="1" s="1"/>
  <c r="AJ138" i="1"/>
  <c r="AK138" i="1" s="1"/>
  <c r="AI138" i="1"/>
  <c r="CH137" i="1"/>
  <c r="CY137" i="1" s="1"/>
  <c r="BZ137" i="1"/>
  <c r="CQ137" i="1" s="1"/>
  <c r="BU137" i="1"/>
  <c r="BV137" i="1" s="1"/>
  <c r="BT137" i="1"/>
  <c r="AW137" i="1"/>
  <c r="BN137" i="1" s="1"/>
  <c r="AO137" i="1"/>
  <c r="BF137" i="1" s="1"/>
  <c r="AJ137" i="1"/>
  <c r="AK137" i="1" s="1"/>
  <c r="AI137" i="1"/>
  <c r="CH136" i="1"/>
  <c r="CY136" i="1" s="1"/>
  <c r="CG136" i="1"/>
  <c r="CX136" i="1" s="1"/>
  <c r="BZ136" i="1"/>
  <c r="CQ136" i="1" s="1"/>
  <c r="BY136" i="1"/>
  <c r="CP136" i="1" s="1"/>
  <c r="BU136" i="1"/>
  <c r="BV136" i="1" s="1"/>
  <c r="BT136" i="1"/>
  <c r="AW136" i="1"/>
  <c r="BN136" i="1" s="1"/>
  <c r="AV136" i="1"/>
  <c r="BM136" i="1" s="1"/>
  <c r="AR136" i="1"/>
  <c r="BI136" i="1" s="1"/>
  <c r="AO136" i="1"/>
  <c r="BF136" i="1" s="1"/>
  <c r="AN136" i="1"/>
  <c r="BE136" i="1" s="1"/>
  <c r="AJ136" i="1"/>
  <c r="AK136" i="1" s="1"/>
  <c r="AI136" i="1"/>
  <c r="CH135" i="1"/>
  <c r="CY135" i="1" s="1"/>
  <c r="CG135" i="1"/>
  <c r="CX135" i="1" s="1"/>
  <c r="BY135" i="1"/>
  <c r="CP135" i="1" s="1"/>
  <c r="BU135" i="1"/>
  <c r="BV135" i="1" s="1"/>
  <c r="BT135" i="1"/>
  <c r="BN135" i="1"/>
  <c r="AV135" i="1"/>
  <c r="BM135" i="1" s="1"/>
  <c r="AQ135" i="1"/>
  <c r="BH135" i="1" s="1"/>
  <c r="AN135" i="1"/>
  <c r="BE135" i="1" s="1"/>
  <c r="AJ135" i="1"/>
  <c r="AK135" i="1"/>
  <c r="AI135" i="1"/>
  <c r="CH134" i="1"/>
  <c r="CY134" i="1" s="1"/>
  <c r="CG134" i="1"/>
  <c r="CX134" i="1" s="1"/>
  <c r="CB134" i="1"/>
  <c r="CS134" i="1" s="1"/>
  <c r="BZ134" i="1"/>
  <c r="CQ134" i="1" s="1"/>
  <c r="BU134" i="1"/>
  <c r="BV134" i="1" s="1"/>
  <c r="BT134" i="1"/>
  <c r="AW134" i="1"/>
  <c r="BN134" i="1" s="1"/>
  <c r="AV134" i="1"/>
  <c r="BM134" i="1" s="1"/>
  <c r="AO134" i="1"/>
  <c r="BF134" i="1" s="1"/>
  <c r="AN134" i="1"/>
  <c r="BE134" i="1" s="1"/>
  <c r="AJ134" i="1"/>
  <c r="AK134" i="1"/>
  <c r="AI134" i="1"/>
  <c r="CJ133" i="1"/>
  <c r="DA133" i="1" s="1"/>
  <c r="CH133" i="1"/>
  <c r="CY133" i="1" s="1"/>
  <c r="CG133" i="1"/>
  <c r="CX133" i="1" s="1"/>
  <c r="CF133" i="1"/>
  <c r="CW133" i="1" s="1"/>
  <c r="BZ133" i="1"/>
  <c r="CQ133" i="1" s="1"/>
  <c r="BY133" i="1"/>
  <c r="CP133" i="1" s="1"/>
  <c r="BU133" i="1"/>
  <c r="BV133" i="1" s="1"/>
  <c r="BT133" i="1"/>
  <c r="AW133" i="1"/>
  <c r="BN133" i="1" s="1"/>
  <c r="AV133" i="1"/>
  <c r="BM133" i="1" s="1"/>
  <c r="AO133" i="1"/>
  <c r="BF133" i="1" s="1"/>
  <c r="AN133" i="1"/>
  <c r="BE133" i="1" s="1"/>
  <c r="AJ133" i="1"/>
  <c r="AK133" i="1" s="1"/>
  <c r="AI133" i="1"/>
  <c r="CH132" i="1"/>
  <c r="CY132" i="1" s="1"/>
  <c r="CG132" i="1"/>
  <c r="CX132" i="1" s="1"/>
  <c r="BZ132" i="1"/>
  <c r="CQ132" i="1" s="1"/>
  <c r="BY132" i="1"/>
  <c r="CP132" i="1" s="1"/>
  <c r="BU132" i="1"/>
  <c r="BV132" i="1" s="1"/>
  <c r="BT132" i="1"/>
  <c r="AW132" i="1"/>
  <c r="BN132" i="1" s="1"/>
  <c r="AV132" i="1"/>
  <c r="BM132" i="1" s="1"/>
  <c r="AO132" i="1"/>
  <c r="BF132" i="1" s="1"/>
  <c r="AN132" i="1"/>
  <c r="BE132" i="1" s="1"/>
  <c r="AJ132" i="1"/>
  <c r="AK132" i="1" s="1"/>
  <c r="AI132" i="1"/>
  <c r="CH131" i="1"/>
  <c r="CY131" i="1" s="1"/>
  <c r="CG131" i="1"/>
  <c r="CX131" i="1" s="1"/>
  <c r="BZ131" i="1"/>
  <c r="CQ131" i="1" s="1"/>
  <c r="BY131" i="1"/>
  <c r="CP131" i="1" s="1"/>
  <c r="BU131" i="1"/>
  <c r="BV131" i="1"/>
  <c r="BT131" i="1"/>
  <c r="AW131" i="1"/>
  <c r="BN131" i="1" s="1"/>
  <c r="AV131" i="1"/>
  <c r="BM131" i="1" s="1"/>
  <c r="AO131" i="1"/>
  <c r="BF131" i="1" s="1"/>
  <c r="AN131" i="1"/>
  <c r="BE131" i="1" s="1"/>
  <c r="AJ131" i="1"/>
  <c r="AK131" i="1"/>
  <c r="AI131" i="1"/>
  <c r="CG130" i="1"/>
  <c r="CX130" i="1" s="1"/>
  <c r="BY130" i="1"/>
  <c r="CP130" i="1" s="1"/>
  <c r="BU130" i="1"/>
  <c r="BV130" i="1" s="1"/>
  <c r="BT130" i="1"/>
  <c r="AV130" i="1"/>
  <c r="BM130" i="1" s="1"/>
  <c r="AN130" i="1"/>
  <c r="BE130" i="1" s="1"/>
  <c r="AJ130" i="1"/>
  <c r="AK130" i="1" s="1"/>
  <c r="AI130" i="1"/>
  <c r="BC125" i="3"/>
  <c r="C130" i="1" s="1"/>
  <c r="T130" i="1" s="1"/>
  <c r="CH129" i="1"/>
  <c r="CY129" i="1" s="1"/>
  <c r="BU129" i="1"/>
  <c r="BV129" i="1" s="1"/>
  <c r="BT129" i="1"/>
  <c r="AW129" i="1"/>
  <c r="BN129" i="1" s="1"/>
  <c r="AO129" i="1"/>
  <c r="BF129" i="1" s="1"/>
  <c r="AJ129" i="1"/>
  <c r="AK129" i="1" s="1"/>
  <c r="AI129" i="1"/>
  <c r="CG128" i="1"/>
  <c r="CX128" i="1" s="1"/>
  <c r="BY128" i="1"/>
  <c r="CP128" i="1" s="1"/>
  <c r="BU128" i="1"/>
  <c r="BV128" i="1"/>
  <c r="BT128" i="1"/>
  <c r="AV128" i="1"/>
  <c r="BM128" i="1" s="1"/>
  <c r="AN128" i="1"/>
  <c r="BE128" i="1" s="1"/>
  <c r="AJ128" i="1"/>
  <c r="AK128" i="1" s="1"/>
  <c r="AI128" i="1"/>
  <c r="BK123" i="3"/>
  <c r="K128" i="1" s="1"/>
  <c r="AB128" i="1" s="1"/>
  <c r="BC123" i="3"/>
  <c r="C128" i="1" s="1"/>
  <c r="T128" i="1" s="1"/>
  <c r="CH127" i="1"/>
  <c r="CY127" i="1" s="1"/>
  <c r="CG127" i="1"/>
  <c r="CX127" i="1" s="1"/>
  <c r="BZ127" i="1"/>
  <c r="CQ127" i="1" s="1"/>
  <c r="BY127" i="1"/>
  <c r="CP127" i="1" s="1"/>
  <c r="BU127" i="1"/>
  <c r="BV127" i="1" s="1"/>
  <c r="BT127" i="1"/>
  <c r="AV127" i="1"/>
  <c r="BM127" i="1" s="1"/>
  <c r="AN127" i="1"/>
  <c r="BE127" i="1" s="1"/>
  <c r="AJ127" i="1"/>
  <c r="AK127" i="1" s="1"/>
  <c r="AI127" i="1"/>
  <c r="BK122" i="3"/>
  <c r="K127" i="1" s="1"/>
  <c r="AB127" i="1" s="1"/>
  <c r="BC122" i="3"/>
  <c r="C127" i="1" s="1"/>
  <c r="T127" i="1" s="1"/>
  <c r="CG126" i="1"/>
  <c r="CX126" i="1" s="1"/>
  <c r="BY126" i="1"/>
  <c r="CP126" i="1" s="1"/>
  <c r="BU126" i="1"/>
  <c r="BV126" i="1" s="1"/>
  <c r="BT126" i="1"/>
  <c r="AY126" i="1"/>
  <c r="BP126" i="1" s="1"/>
  <c r="AV126" i="1"/>
  <c r="BM126" i="1" s="1"/>
  <c r="AU126" i="1"/>
  <c r="BL126" i="1" s="1"/>
  <c r="AN126" i="1"/>
  <c r="BE126" i="1" s="1"/>
  <c r="AJ126" i="1"/>
  <c r="AK126" i="1" s="1"/>
  <c r="AI126" i="1"/>
  <c r="BK121" i="3"/>
  <c r="K126" i="1" s="1"/>
  <c r="AB126" i="1" s="1"/>
  <c r="BC121" i="3"/>
  <c r="C126" i="1" s="1"/>
  <c r="T126" i="1" s="1"/>
  <c r="CG125" i="1"/>
  <c r="CX125" i="1" s="1"/>
  <c r="BY125" i="1"/>
  <c r="CP125" i="1" s="1"/>
  <c r="BU125" i="1"/>
  <c r="BV125" i="1" s="1"/>
  <c r="BT125" i="1"/>
  <c r="AV125" i="1"/>
  <c r="BM125" i="1" s="1"/>
  <c r="AN125" i="1"/>
  <c r="BE125" i="1" s="1"/>
  <c r="AJ125" i="1"/>
  <c r="AK125" i="1"/>
  <c r="AI125" i="1"/>
  <c r="BK120" i="3"/>
  <c r="K125" i="1" s="1"/>
  <c r="AB125" i="1" s="1"/>
  <c r="BC120" i="3"/>
  <c r="C125" i="1" s="1"/>
  <c r="T125" i="1" s="1"/>
  <c r="CH124" i="1"/>
  <c r="CY124" i="1" s="1"/>
  <c r="CG124" i="1"/>
  <c r="CX124" i="1" s="1"/>
  <c r="CF124" i="1"/>
  <c r="CW124" i="1" s="1"/>
  <c r="BY124" i="1"/>
  <c r="CP124" i="1" s="1"/>
  <c r="BU124" i="1"/>
  <c r="BV124" i="1"/>
  <c r="BT124" i="1"/>
  <c r="AV124" i="1"/>
  <c r="BM124" i="1" s="1"/>
  <c r="AO124" i="1"/>
  <c r="BF124" i="1" s="1"/>
  <c r="AN124" i="1"/>
  <c r="BE124" i="1" s="1"/>
  <c r="AJ124" i="1"/>
  <c r="AK124" i="1" s="1"/>
  <c r="AI124" i="1"/>
  <c r="BO119" i="3"/>
  <c r="O124" i="1" s="1"/>
  <c r="AF124" i="1" s="1"/>
  <c r="BK119" i="3"/>
  <c r="K124" i="1" s="1"/>
  <c r="AB124" i="1" s="1"/>
  <c r="CH123" i="1"/>
  <c r="CY123" i="1" s="1"/>
  <c r="CG123" i="1"/>
  <c r="CX123" i="1" s="1"/>
  <c r="BZ123" i="1"/>
  <c r="CQ123" i="1" s="1"/>
  <c r="BY123" i="1"/>
  <c r="CP123" i="1" s="1"/>
  <c r="BU123" i="1"/>
  <c r="BV123" i="1"/>
  <c r="BT123" i="1"/>
  <c r="AV123" i="1"/>
  <c r="BM123" i="1" s="1"/>
  <c r="AN123" i="1"/>
  <c r="BE123" i="1" s="1"/>
  <c r="AJ123" i="1"/>
  <c r="AK123" i="1" s="1"/>
  <c r="AI123" i="1"/>
  <c r="CG122" i="1"/>
  <c r="CX122" i="1" s="1"/>
  <c r="BY122" i="1"/>
  <c r="CP122" i="1" s="1"/>
  <c r="BU122" i="1"/>
  <c r="BV122" i="1"/>
  <c r="BT122" i="1"/>
  <c r="AV122" i="1"/>
  <c r="BM122" i="1" s="1"/>
  <c r="AU122" i="1"/>
  <c r="BL122" i="1" s="1"/>
  <c r="AN122" i="1"/>
  <c r="BE122" i="1" s="1"/>
  <c r="AM122" i="1"/>
  <c r="BD122" i="1" s="1"/>
  <c r="AJ122" i="1"/>
  <c r="AK122" i="1" s="1"/>
  <c r="AI122" i="1"/>
  <c r="CB121" i="1"/>
  <c r="CS121" i="1" s="1"/>
  <c r="BU121" i="1"/>
  <c r="BV121" i="1"/>
  <c r="BT121" i="1"/>
  <c r="AZ121" i="1"/>
  <c r="BQ121" i="1" s="1"/>
  <c r="AJ121" i="1"/>
  <c r="AK121" i="1" s="1"/>
  <c r="AI121" i="1"/>
  <c r="CH120" i="1"/>
  <c r="CY120" i="1" s="1"/>
  <c r="CG120" i="1"/>
  <c r="CX120" i="1" s="1"/>
  <c r="BY120" i="1"/>
  <c r="CP120" i="1" s="1"/>
  <c r="BU120" i="1"/>
  <c r="BV120" i="1"/>
  <c r="BT120" i="1"/>
  <c r="AV120" i="1"/>
  <c r="BM120" i="1" s="1"/>
  <c r="AN120" i="1"/>
  <c r="BE120" i="1" s="1"/>
  <c r="AJ120" i="1"/>
  <c r="AK120" i="1" s="1"/>
  <c r="AI120" i="1"/>
  <c r="CG119" i="1"/>
  <c r="CX119" i="1" s="1"/>
  <c r="BY119" i="1"/>
  <c r="CP119" i="1" s="1"/>
  <c r="BU119" i="1"/>
  <c r="BV119" i="1"/>
  <c r="BT119" i="1"/>
  <c r="AW119" i="1"/>
  <c r="BN119" i="1" s="1"/>
  <c r="AV119" i="1"/>
  <c r="BM119" i="1" s="1"/>
  <c r="AN119" i="1"/>
  <c r="BE119" i="1" s="1"/>
  <c r="AJ119" i="1"/>
  <c r="AK119" i="1" s="1"/>
  <c r="AI119" i="1"/>
  <c r="CG118" i="1"/>
  <c r="CX118" i="1" s="1"/>
  <c r="CF118" i="1"/>
  <c r="CW118" i="1" s="1"/>
  <c r="CB118" i="1"/>
  <c r="CS118" i="1" s="1"/>
  <c r="BZ118" i="1"/>
  <c r="CQ118" i="1" s="1"/>
  <c r="BY118" i="1"/>
  <c r="CP118" i="1" s="1"/>
  <c r="BU118" i="1"/>
  <c r="BV118" i="1" s="1"/>
  <c r="BT118" i="1"/>
  <c r="AV118" i="1"/>
  <c r="BM118" i="1" s="1"/>
  <c r="AN118" i="1"/>
  <c r="BE118" i="1" s="1"/>
  <c r="AJ118" i="1"/>
  <c r="AK118" i="1" s="1"/>
  <c r="AI118" i="1"/>
  <c r="CG117" i="1"/>
  <c r="CX117" i="1" s="1"/>
  <c r="BY117" i="1"/>
  <c r="CP117" i="1" s="1"/>
  <c r="BU117" i="1"/>
  <c r="BV117" i="1"/>
  <c r="BT117" i="1"/>
  <c r="AW117" i="1"/>
  <c r="BN117" i="1" s="1"/>
  <c r="AV117" i="1"/>
  <c r="BM117" i="1" s="1"/>
  <c r="AN117" i="1"/>
  <c r="BE117" i="1" s="1"/>
  <c r="AJ117" i="1"/>
  <c r="AK117" i="1" s="1"/>
  <c r="AI117" i="1"/>
  <c r="CG116" i="1"/>
  <c r="CX116" i="1" s="1"/>
  <c r="BY116" i="1"/>
  <c r="CP116" i="1" s="1"/>
  <c r="BU116" i="1"/>
  <c r="BV116" i="1" s="1"/>
  <c r="BT116" i="1"/>
  <c r="AV116" i="1"/>
  <c r="BM116" i="1" s="1"/>
  <c r="AN116" i="1"/>
  <c r="BE116" i="1" s="1"/>
  <c r="AJ116" i="1"/>
  <c r="AK116" i="1" s="1"/>
  <c r="AI116" i="1"/>
  <c r="CH115" i="1"/>
  <c r="CY115" i="1" s="1"/>
  <c r="CG115" i="1"/>
  <c r="CX115" i="1" s="1"/>
  <c r="BY115" i="1"/>
  <c r="CP115" i="1" s="1"/>
  <c r="BU115" i="1"/>
  <c r="BV115" i="1" s="1"/>
  <c r="BT115" i="1"/>
  <c r="AV115" i="1"/>
  <c r="BM115" i="1" s="1"/>
  <c r="AN115" i="1"/>
  <c r="BE115" i="1" s="1"/>
  <c r="AJ115" i="1"/>
  <c r="AK115" i="1" s="1"/>
  <c r="AI115" i="1"/>
  <c r="CG114" i="1"/>
  <c r="CX114" i="1" s="1"/>
  <c r="BY114" i="1"/>
  <c r="CP114" i="1" s="1"/>
  <c r="BU114" i="1"/>
  <c r="BV114" i="1"/>
  <c r="BT114" i="1"/>
  <c r="AV114" i="1"/>
  <c r="BM114" i="1" s="1"/>
  <c r="AQ114" i="1"/>
  <c r="BH114" i="1" s="1"/>
  <c r="AN114" i="1"/>
  <c r="BE114" i="1" s="1"/>
  <c r="AJ114" i="1"/>
  <c r="AK114" i="1" s="1"/>
  <c r="AI114" i="1"/>
  <c r="CH113" i="1"/>
  <c r="CY113" i="1" s="1"/>
  <c r="CF113" i="1"/>
  <c r="CW113" i="1" s="1"/>
  <c r="CB113" i="1"/>
  <c r="CS113" i="1" s="1"/>
  <c r="BU113" i="1"/>
  <c r="BV113" i="1" s="1"/>
  <c r="BT113" i="1"/>
  <c r="AJ113" i="1"/>
  <c r="AK113" i="1" s="1"/>
  <c r="AI113" i="1"/>
  <c r="CG112" i="1"/>
  <c r="CX112" i="1" s="1"/>
  <c r="BY112" i="1"/>
  <c r="CP112" i="1" s="1"/>
  <c r="BU112" i="1"/>
  <c r="BV112" i="1" s="1"/>
  <c r="BT112" i="1"/>
  <c r="AV112" i="1"/>
  <c r="BM112" i="1" s="1"/>
  <c r="AN112" i="1"/>
  <c r="BE112" i="1" s="1"/>
  <c r="AJ112" i="1"/>
  <c r="AK112" i="1" s="1"/>
  <c r="AI112" i="1"/>
  <c r="CJ111" i="1"/>
  <c r="DA111" i="1" s="1"/>
  <c r="CG111" i="1"/>
  <c r="CX111" i="1" s="1"/>
  <c r="CF111" i="1"/>
  <c r="CW111" i="1" s="1"/>
  <c r="BY111" i="1"/>
  <c r="CP111" i="1" s="1"/>
  <c r="BU111" i="1"/>
  <c r="BV111" i="1" s="1"/>
  <c r="BT111" i="1"/>
  <c r="AZ111" i="1"/>
  <c r="BQ111" i="1" s="1"/>
  <c r="AV111" i="1"/>
  <c r="BM111" i="1" s="1"/>
  <c r="AN111" i="1"/>
  <c r="BE111" i="1" s="1"/>
  <c r="AJ111" i="1"/>
  <c r="AK111" i="1" s="1"/>
  <c r="AI111" i="1"/>
  <c r="CG110" i="1"/>
  <c r="CX110" i="1" s="1"/>
  <c r="BY110" i="1"/>
  <c r="CP110" i="1" s="1"/>
  <c r="BU110" i="1"/>
  <c r="BV110" i="1"/>
  <c r="BT110" i="1"/>
  <c r="AW110" i="1"/>
  <c r="BN110" i="1" s="1"/>
  <c r="AV110" i="1"/>
  <c r="BM110" i="1" s="1"/>
  <c r="AN110" i="1"/>
  <c r="BE110" i="1" s="1"/>
  <c r="AJ110" i="1"/>
  <c r="AK110" i="1" s="1"/>
  <c r="AI110" i="1"/>
  <c r="CJ109" i="1"/>
  <c r="DA109" i="1" s="1"/>
  <c r="CG109" i="1"/>
  <c r="CX109" i="1" s="1"/>
  <c r="CF109" i="1"/>
  <c r="CW109" i="1" s="1"/>
  <c r="BY109" i="1"/>
  <c r="CP109" i="1" s="1"/>
  <c r="BU109" i="1"/>
  <c r="BV109" i="1" s="1"/>
  <c r="BT109" i="1"/>
  <c r="AW109" i="1"/>
  <c r="BN109" i="1" s="1"/>
  <c r="AV109" i="1"/>
  <c r="BM109" i="1" s="1"/>
  <c r="AQ109" i="1"/>
  <c r="BH109" i="1" s="1"/>
  <c r="AN109" i="1"/>
  <c r="BE109" i="1" s="1"/>
  <c r="AM109" i="1"/>
  <c r="BD109" i="1" s="1"/>
  <c r="AJ109" i="1"/>
  <c r="AK109" i="1" s="1"/>
  <c r="AI109" i="1"/>
  <c r="CG108" i="1"/>
  <c r="CX108" i="1" s="1"/>
  <c r="BY108" i="1"/>
  <c r="CP108" i="1" s="1"/>
  <c r="BU108" i="1"/>
  <c r="BV108" i="1" s="1"/>
  <c r="BT108" i="1"/>
  <c r="AV108" i="1"/>
  <c r="BM108" i="1" s="1"/>
  <c r="AN108" i="1"/>
  <c r="BE108" i="1" s="1"/>
  <c r="AJ108" i="1"/>
  <c r="AK108" i="1" s="1"/>
  <c r="AI108" i="1"/>
  <c r="CH107" i="1"/>
  <c r="CY107" i="1" s="1"/>
  <c r="CG107" i="1"/>
  <c r="CX107" i="1" s="1"/>
  <c r="CB107" i="1"/>
  <c r="CS107" i="1" s="1"/>
  <c r="BY107" i="1"/>
  <c r="CP107" i="1" s="1"/>
  <c r="BX107" i="1"/>
  <c r="CO107" i="1" s="1"/>
  <c r="BU107" i="1"/>
  <c r="BV107" i="1" s="1"/>
  <c r="BT107" i="1"/>
  <c r="AV107" i="1"/>
  <c r="BM107" i="1" s="1"/>
  <c r="AU107" i="1"/>
  <c r="BL107" i="1" s="1"/>
  <c r="AQ107" i="1"/>
  <c r="BH107" i="1" s="1"/>
  <c r="AO107" i="1"/>
  <c r="BF107" i="1" s="1"/>
  <c r="AN107" i="1"/>
  <c r="BE107" i="1" s="1"/>
  <c r="AJ107" i="1"/>
  <c r="AK107" i="1" s="1"/>
  <c r="AI107" i="1"/>
  <c r="CG106" i="1"/>
  <c r="CX106" i="1" s="1"/>
  <c r="BY106" i="1"/>
  <c r="CP106" i="1" s="1"/>
  <c r="BU106" i="1"/>
  <c r="BV106" i="1"/>
  <c r="BT106" i="1"/>
  <c r="AV106" i="1"/>
  <c r="BM106" i="1" s="1"/>
  <c r="AU106" i="1"/>
  <c r="BL106" i="1" s="1"/>
  <c r="AQ106" i="1"/>
  <c r="BH106" i="1" s="1"/>
  <c r="AN106" i="1"/>
  <c r="BE106" i="1" s="1"/>
  <c r="AJ106" i="1"/>
  <c r="AK106" i="1" s="1"/>
  <c r="AI106" i="1"/>
  <c r="CG105" i="1"/>
  <c r="CX105" i="1" s="1"/>
  <c r="BZ105" i="1"/>
  <c r="CQ105" i="1" s="1"/>
  <c r="BY105" i="1"/>
  <c r="CP105" i="1" s="1"/>
  <c r="BU105" i="1"/>
  <c r="BV105" i="1"/>
  <c r="BT105" i="1"/>
  <c r="AU105" i="1"/>
  <c r="BL105" i="1" s="1"/>
  <c r="AQ105" i="1"/>
  <c r="BH105" i="1" s="1"/>
  <c r="AJ105" i="1"/>
  <c r="AK105" i="1" s="1"/>
  <c r="AI105" i="1"/>
  <c r="CG104" i="1"/>
  <c r="CX104" i="1" s="1"/>
  <c r="BY104" i="1"/>
  <c r="CP104" i="1" s="1"/>
  <c r="BU104" i="1"/>
  <c r="BV104" i="1" s="1"/>
  <c r="BT104" i="1"/>
  <c r="AY104" i="1"/>
  <c r="BP104" i="1" s="1"/>
  <c r="AV104" i="1"/>
  <c r="BM104" i="1" s="1"/>
  <c r="AN104" i="1"/>
  <c r="BE104" i="1" s="1"/>
  <c r="AJ104" i="1"/>
  <c r="AK104" i="1" s="1"/>
  <c r="AI104" i="1"/>
  <c r="CG103" i="1"/>
  <c r="CX103" i="1" s="1"/>
  <c r="BY103" i="1"/>
  <c r="CP103" i="1" s="1"/>
  <c r="BU103" i="1"/>
  <c r="BV103" i="1"/>
  <c r="BT103" i="1"/>
  <c r="AV103" i="1"/>
  <c r="BM103" i="1" s="1"/>
  <c r="AU103" i="1"/>
  <c r="BL103" i="1" s="1"/>
  <c r="AQ103" i="1"/>
  <c r="BH103" i="1" s="1"/>
  <c r="AN103" i="1"/>
  <c r="BE103" i="1" s="1"/>
  <c r="AM103" i="1"/>
  <c r="BD103" i="1" s="1"/>
  <c r="AJ103" i="1"/>
  <c r="AK103" i="1" s="1"/>
  <c r="AI103" i="1"/>
  <c r="EP102" i="1"/>
  <c r="AW102" i="1"/>
  <c r="BN102" i="1" s="1"/>
  <c r="EP101" i="1"/>
  <c r="EP100" i="1"/>
  <c r="AW100" i="1"/>
  <c r="BN100" i="1" s="1"/>
  <c r="EP99" i="1"/>
  <c r="EP98" i="1"/>
  <c r="EP97" i="1"/>
  <c r="AU97" i="1"/>
  <c r="BL97" i="1" s="1"/>
  <c r="EP96" i="1"/>
  <c r="EP95" i="1"/>
  <c r="AU95" i="1"/>
  <c r="BL95" i="1" s="1"/>
  <c r="EP94" i="1"/>
  <c r="EP93" i="1"/>
  <c r="AU93" i="1"/>
  <c r="BL93" i="1" s="1"/>
  <c r="EP92" i="1"/>
  <c r="EP91" i="1"/>
  <c r="AX91" i="1"/>
  <c r="BO91" i="1" s="1"/>
  <c r="EP90" i="1"/>
  <c r="EP89" i="1"/>
  <c r="AU89" i="1"/>
  <c r="BL89" i="1" s="1"/>
  <c r="EP88" i="1"/>
  <c r="AW88" i="1"/>
  <c r="BN88" i="1" s="1"/>
  <c r="AU88" i="1"/>
  <c r="BL88" i="1" s="1"/>
  <c r="EP87" i="1"/>
  <c r="EP86" i="1"/>
  <c r="AW86" i="1"/>
  <c r="BN86" i="1" s="1"/>
  <c r="EP85" i="1"/>
  <c r="AU85" i="1"/>
  <c r="BL85" i="1" s="1"/>
  <c r="EP84" i="1"/>
  <c r="EP83" i="1"/>
  <c r="AU83" i="1"/>
  <c r="BL83" i="1" s="1"/>
  <c r="EP82" i="1"/>
  <c r="EP81" i="1"/>
  <c r="EP80" i="1"/>
  <c r="AU80" i="1"/>
  <c r="BL80" i="1" s="1"/>
  <c r="EP79" i="1"/>
  <c r="BA79" i="1"/>
  <c r="BR79" i="1" s="1"/>
  <c r="AX79" i="1"/>
  <c r="BO79" i="1" s="1"/>
  <c r="AU79" i="1"/>
  <c r="BL79" i="1" s="1"/>
  <c r="EP78" i="1"/>
  <c r="AW78" i="1"/>
  <c r="BN78" i="1" s="1"/>
  <c r="EP77" i="1"/>
  <c r="AU77" i="1"/>
  <c r="BL77" i="1" s="1"/>
  <c r="EP76" i="1"/>
  <c r="EP75" i="1"/>
  <c r="EP74" i="1"/>
  <c r="EP73" i="1"/>
  <c r="AU73" i="1"/>
  <c r="BL73" i="1" s="1"/>
  <c r="EP72" i="1"/>
  <c r="EP71" i="1"/>
  <c r="EP70" i="1"/>
  <c r="AW70" i="1"/>
  <c r="BN70" i="1" s="1"/>
  <c r="EP69" i="1"/>
  <c r="AU69" i="1"/>
  <c r="BL69" i="1" s="1"/>
  <c r="EP68" i="1"/>
  <c r="EP67" i="1"/>
  <c r="AW67" i="1"/>
  <c r="BN67" i="1" s="1"/>
  <c r="EP66" i="1"/>
  <c r="EP65" i="1"/>
  <c r="EP64" i="1"/>
  <c r="EP63" i="1"/>
  <c r="AU63" i="1"/>
  <c r="BL63" i="1" s="1"/>
  <c r="EP62" i="1"/>
  <c r="EP61" i="1"/>
  <c r="EP60" i="1"/>
  <c r="AU60" i="1"/>
  <c r="BL60" i="1" s="1"/>
  <c r="EP59" i="1"/>
  <c r="EP58" i="1"/>
  <c r="EP57" i="1"/>
  <c r="AW57" i="1"/>
  <c r="BN57" i="1" s="1"/>
  <c r="EP56" i="1"/>
  <c r="EP55" i="1"/>
  <c r="AW55" i="1"/>
  <c r="BN55" i="1" s="1"/>
  <c r="EP54" i="1"/>
  <c r="EP53" i="1"/>
  <c r="EP52" i="1"/>
  <c r="EP51" i="1"/>
  <c r="EP50" i="1"/>
  <c r="AT50" i="1"/>
  <c r="BK50" i="1" s="1"/>
  <c r="EP49" i="1"/>
  <c r="AU49" i="1"/>
  <c r="BL49" i="1" s="1"/>
  <c r="EP48" i="1"/>
  <c r="EP47" i="1"/>
  <c r="AU47" i="1"/>
  <c r="BL47" i="1" s="1"/>
  <c r="EP46" i="1"/>
  <c r="AW46" i="1"/>
  <c r="BN46" i="1" s="1"/>
  <c r="EP45" i="1"/>
  <c r="EP44" i="1"/>
  <c r="EP43" i="1"/>
  <c r="AW43" i="1"/>
  <c r="BN43" i="1" s="1"/>
  <c r="AU43" i="1"/>
  <c r="BL43" i="1" s="1"/>
  <c r="EP42" i="1"/>
  <c r="EP41" i="1"/>
  <c r="AW41" i="1"/>
  <c r="BN41" i="1" s="1"/>
  <c r="AU41" i="1"/>
  <c r="BL41" i="1" s="1"/>
  <c r="EP40" i="1"/>
  <c r="EP39" i="1"/>
  <c r="EP38" i="1"/>
  <c r="AW38" i="1"/>
  <c r="BN38" i="1" s="1"/>
  <c r="EP37" i="1"/>
  <c r="EP36" i="1"/>
  <c r="AW36" i="1"/>
  <c r="BN36" i="1" s="1"/>
  <c r="EP35" i="1"/>
  <c r="AU35" i="1"/>
  <c r="BL35" i="1" s="1"/>
  <c r="EP34" i="1"/>
  <c r="EP33" i="1"/>
  <c r="EP32" i="1"/>
  <c r="EP31" i="1"/>
  <c r="AY31" i="1"/>
  <c r="BP31" i="1" s="1"/>
  <c r="GC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EP30" i="1"/>
  <c r="EP29" i="1"/>
  <c r="AU29" i="1"/>
  <c r="BL29" i="1" s="1"/>
  <c r="EP28" i="1"/>
  <c r="GC27" i="1"/>
  <c r="GB27" i="1"/>
  <c r="GA27" i="1"/>
  <c r="FZ27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EP27" i="1"/>
  <c r="EP26" i="1"/>
  <c r="AW26" i="1"/>
  <c r="BN26" i="1" s="1"/>
  <c r="AU26" i="1"/>
  <c r="BL26" i="1" s="1"/>
  <c r="EP25" i="1"/>
  <c r="GC24" i="1"/>
  <c r="GB24" i="1"/>
  <c r="GA24" i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EP24" i="1"/>
  <c r="AW24" i="1"/>
  <c r="BN24" i="1" s="1"/>
  <c r="EP23" i="1"/>
  <c r="AU23" i="1"/>
  <c r="BL23" i="1" s="1"/>
  <c r="EP22" i="1"/>
  <c r="AW22" i="1"/>
  <c r="BN22" i="1" s="1"/>
  <c r="EP21" i="1"/>
  <c r="EP20" i="1"/>
  <c r="EP19" i="1"/>
  <c r="AW19" i="1"/>
  <c r="BN19" i="1" s="1"/>
  <c r="EP18" i="1"/>
  <c r="EP17" i="1"/>
  <c r="AU17" i="1"/>
  <c r="BL17" i="1" s="1"/>
  <c r="EP16" i="1"/>
  <c r="AW16" i="1"/>
  <c r="BN16" i="1" s="1"/>
  <c r="EP15" i="1"/>
  <c r="EP14" i="1"/>
  <c r="AU14" i="1"/>
  <c r="BL14" i="1" s="1"/>
  <c r="EP13" i="1"/>
  <c r="EP12" i="1"/>
  <c r="EP11" i="1"/>
  <c r="EP10" i="1"/>
  <c r="BJ194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EO102" i="1"/>
  <c r="EO101" i="1"/>
  <c r="EO100" i="1"/>
  <c r="EO99" i="1"/>
  <c r="EO98" i="1"/>
  <c r="EO97" i="1"/>
  <c r="EO96" i="1"/>
  <c r="EO95" i="1"/>
  <c r="EO94" i="1"/>
  <c r="EO93" i="1"/>
  <c r="EO92" i="1"/>
  <c r="EO91" i="1"/>
  <c r="EO90" i="1"/>
  <c r="EO89" i="1"/>
  <c r="EO88" i="1"/>
  <c r="EO87" i="1"/>
  <c r="EO86" i="1"/>
  <c r="EO85" i="1"/>
  <c r="EO84" i="1"/>
  <c r="EO83" i="1"/>
  <c r="EO82" i="1"/>
  <c r="EO81" i="1"/>
  <c r="EO80" i="1"/>
  <c r="EO79" i="1"/>
  <c r="EO78" i="1"/>
  <c r="EO77" i="1"/>
  <c r="EO76" i="1"/>
  <c r="EO75" i="1"/>
  <c r="EO74" i="1"/>
  <c r="EO73" i="1"/>
  <c r="EO72" i="1"/>
  <c r="EO71" i="1"/>
  <c r="EO70" i="1"/>
  <c r="EO69" i="1"/>
  <c r="EO68" i="1"/>
  <c r="EO67" i="1"/>
  <c r="EO66" i="1"/>
  <c r="EO65" i="1"/>
  <c r="EO64" i="1"/>
  <c r="EO63" i="1"/>
  <c r="EO62" i="1"/>
  <c r="EO61" i="1"/>
  <c r="EO60" i="1"/>
  <c r="EO59" i="1"/>
  <c r="EO58" i="1"/>
  <c r="EO57" i="1"/>
  <c r="EO56" i="1"/>
  <c r="EO55" i="1"/>
  <c r="EO54" i="1"/>
  <c r="EO53" i="1"/>
  <c r="EO52" i="1"/>
  <c r="EO51" i="1"/>
  <c r="EO50" i="1"/>
  <c r="EO49" i="1"/>
  <c r="EO48" i="1"/>
  <c r="EO47" i="1"/>
  <c r="EO46" i="1"/>
  <c r="EO45" i="1"/>
  <c r="EO44" i="1"/>
  <c r="EO43" i="1"/>
  <c r="EO42" i="1"/>
  <c r="EO41" i="1"/>
  <c r="EO40" i="1"/>
  <c r="EO39" i="1"/>
  <c r="EO38" i="1"/>
  <c r="EO37" i="1"/>
  <c r="EO36" i="1"/>
  <c r="EO35" i="1"/>
  <c r="EO34" i="1"/>
  <c r="EO33" i="1"/>
  <c r="EO32" i="1"/>
  <c r="EO31" i="1"/>
  <c r="EO30" i="1"/>
  <c r="EO29" i="1"/>
  <c r="EO28" i="1"/>
  <c r="EO27" i="1"/>
  <c r="EO26" i="1"/>
  <c r="EO25" i="1"/>
  <c r="EO24" i="1"/>
  <c r="EO23" i="1"/>
  <c r="EO22" i="1"/>
  <c r="EO21" i="1"/>
  <c r="EO20" i="1"/>
  <c r="EO19" i="1"/>
  <c r="EO18" i="1"/>
  <c r="EO17" i="1"/>
  <c r="EO16" i="1"/>
  <c r="EO15" i="1"/>
  <c r="EO14" i="1"/>
  <c r="EO13" i="1"/>
  <c r="EO12" i="1"/>
  <c r="EO11" i="1"/>
  <c r="EO10" i="1"/>
  <c r="AV177" i="1"/>
  <c r="BM177" i="1" s="1"/>
  <c r="BY177" i="1"/>
  <c r="CP177" i="1" s="1"/>
  <c r="AF200" i="3"/>
  <c r="AQ188" i="1"/>
  <c r="BH188" i="1" s="1"/>
  <c r="BK180" i="3"/>
  <c r="K185" i="1" s="1"/>
  <c r="AB185" i="1" s="1"/>
  <c r="AN185" i="1"/>
  <c r="BE185" i="1" s="1"/>
  <c r="BC188" i="3"/>
  <c r="C193" i="1" s="1"/>
  <c r="T193" i="1" s="1"/>
  <c r="BA51" i="1"/>
  <c r="BR51" i="1" s="1"/>
  <c r="CB124" i="1"/>
  <c r="CS124" i="1" s="1"/>
  <c r="CJ124" i="1"/>
  <c r="DA124" i="1" s="1"/>
  <c r="CK125" i="1"/>
  <c r="DB125" i="1" s="1"/>
  <c r="AO130" i="1"/>
  <c r="BF130" i="1" s="1"/>
  <c r="CJ148" i="1"/>
  <c r="DA148" i="1" s="1"/>
  <c r="AM152" i="1"/>
  <c r="BD152" i="1" s="1"/>
  <c r="CF152" i="1"/>
  <c r="CW152" i="1" s="1"/>
  <c r="BK164" i="3"/>
  <c r="K169" i="1" s="1"/>
  <c r="AB169" i="1" s="1"/>
  <c r="AV169" i="1"/>
  <c r="BM169" i="1" s="1"/>
  <c r="AO170" i="1"/>
  <c r="BF170" i="1" s="1"/>
  <c r="CF184" i="1"/>
  <c r="CW184" i="1" s="1"/>
  <c r="AU192" i="1"/>
  <c r="BL192" i="1" s="1"/>
  <c r="CH194" i="1"/>
  <c r="CY194" i="1" s="1"/>
  <c r="CF104" i="1"/>
  <c r="CW104" i="1" s="1"/>
  <c r="BY121" i="1"/>
  <c r="CP121" i="1" s="1"/>
  <c r="CG121" i="1"/>
  <c r="CX121" i="1" s="1"/>
  <c r="AQ124" i="1"/>
  <c r="BH124" i="1" s="1"/>
  <c r="BY129" i="1"/>
  <c r="CP129" i="1" s="1"/>
  <c r="CG129" i="1"/>
  <c r="CX129" i="1" s="1"/>
  <c r="AU136" i="1"/>
  <c r="BL136" i="1" s="1"/>
  <c r="AN137" i="1"/>
  <c r="BE137" i="1" s="1"/>
  <c r="AV137" i="1"/>
  <c r="BM137" i="1" s="1"/>
  <c r="BZ138" i="1"/>
  <c r="CQ138" i="1" s="1"/>
  <c r="BX144" i="1"/>
  <c r="CO144" i="1" s="1"/>
  <c r="AV145" i="1"/>
  <c r="BM145" i="1" s="1"/>
  <c r="AO154" i="1"/>
  <c r="BF154" i="1" s="1"/>
  <c r="AM160" i="1"/>
  <c r="BD160" i="1" s="1"/>
  <c r="CF160" i="1"/>
  <c r="CW160" i="1" s="1"/>
  <c r="AN161" i="1"/>
  <c r="BE161" i="1" s="1"/>
  <c r="CG161" i="1"/>
  <c r="CX161" i="1" s="1"/>
  <c r="AW162" i="1"/>
  <c r="BN162" i="1" s="1"/>
  <c r="AQ164" i="1"/>
  <c r="BH164" i="1" s="1"/>
  <c r="CJ164" i="1"/>
  <c r="DA164" i="1" s="1"/>
  <c r="AQ180" i="1"/>
  <c r="BH180" i="1" s="1"/>
  <c r="AO186" i="1"/>
  <c r="BF186" i="1" s="1"/>
  <c r="CF192" i="1"/>
  <c r="CW192" i="1" s="1"/>
  <c r="AN193" i="1"/>
  <c r="BE193" i="1" s="1"/>
  <c r="AO194" i="1"/>
  <c r="BF194" i="1" s="1"/>
  <c r="X199" i="3"/>
  <c r="CF86" i="1"/>
  <c r="CW86" i="1" s="1"/>
  <c r="CF54" i="1"/>
  <c r="CW54" i="1" s="1"/>
  <c r="BN191" i="3"/>
  <c r="AU54" i="1"/>
  <c r="BL54" i="1" s="1"/>
  <c r="AU86" i="1"/>
  <c r="BL86" i="1" s="1"/>
  <c r="BY113" i="1"/>
  <c r="CP113" i="1" s="1"/>
  <c r="CG113" i="1"/>
  <c r="CX113" i="1" s="1"/>
  <c r="CH114" i="1"/>
  <c r="CY114" i="1" s="1"/>
  <c r="AY124" i="1"/>
  <c r="BP124" i="1" s="1"/>
  <c r="AO138" i="1"/>
  <c r="BF138" i="1" s="1"/>
  <c r="CH138" i="1"/>
  <c r="CY138" i="1" s="1"/>
  <c r="CF144" i="1"/>
  <c r="CW144" i="1" s="1"/>
  <c r="BZ146" i="1"/>
  <c r="CQ146" i="1" s="1"/>
  <c r="CB156" i="1"/>
  <c r="CS156" i="1" s="1"/>
  <c r="AV161" i="1"/>
  <c r="BM161" i="1" s="1"/>
  <c r="CB164" i="1"/>
  <c r="CS164" i="1" s="1"/>
  <c r="AQ172" i="1"/>
  <c r="BH172" i="1" s="1"/>
  <c r="CB172" i="1"/>
  <c r="CS172" i="1" s="1"/>
  <c r="CJ172" i="1"/>
  <c r="DA172" i="1" s="1"/>
  <c r="BX176" i="1"/>
  <c r="CO176" i="1" s="1"/>
  <c r="CG177" i="1"/>
  <c r="CX177" i="1" s="1"/>
  <c r="AM184" i="1"/>
  <c r="BD184" i="1" s="1"/>
  <c r="CF14" i="1"/>
  <c r="CW14" i="1" s="1"/>
  <c r="CH130" i="1"/>
  <c r="CY130" i="1" s="1"/>
  <c r="AW138" i="1"/>
  <c r="BN138" i="1" s="1"/>
  <c r="AM144" i="1"/>
  <c r="BD144" i="1" s="1"/>
  <c r="CH146" i="1"/>
  <c r="CY146" i="1" s="1"/>
  <c r="AQ148" i="1"/>
  <c r="BH148" i="1" s="1"/>
  <c r="AY148" i="1"/>
  <c r="BP148" i="1" s="1"/>
  <c r="BY153" i="1"/>
  <c r="CP153" i="1" s="1"/>
  <c r="CG153" i="1"/>
  <c r="CX153" i="1" s="1"/>
  <c r="CJ156" i="1"/>
  <c r="DA156" i="1" s="1"/>
  <c r="AY164" i="1"/>
  <c r="BP164" i="1" s="1"/>
  <c r="AY172" i="1"/>
  <c r="BP172" i="1" s="1"/>
  <c r="AU176" i="1"/>
  <c r="BL176" i="1" s="1"/>
  <c r="AO178" i="1"/>
  <c r="BF178" i="1" s="1"/>
  <c r="AV185" i="1"/>
  <c r="BM185" i="1" s="1"/>
  <c r="BY185" i="1"/>
  <c r="CP185" i="1" s="1"/>
  <c r="BZ186" i="1"/>
  <c r="CQ186" i="1" s="1"/>
  <c r="AY188" i="1"/>
  <c r="BP188" i="1" s="1"/>
  <c r="CB188" i="1"/>
  <c r="CS188" i="1" s="1"/>
  <c r="AV193" i="1"/>
  <c r="BM193" i="1" s="1"/>
  <c r="BK196" i="3"/>
  <c r="CH93" i="1"/>
  <c r="CY93" i="1" s="1"/>
  <c r="AU38" i="1"/>
  <c r="BL38" i="1" s="1"/>
  <c r="AV105" i="1"/>
  <c r="BM105" i="1" s="1"/>
  <c r="AZ74" i="1"/>
  <c r="BQ74" i="1" s="1"/>
  <c r="AW93" i="1"/>
  <c r="BN93" i="1" s="1"/>
  <c r="AN105" i="1"/>
  <c r="BE105" i="1" s="1"/>
  <c r="AN129" i="1"/>
  <c r="BE129" i="1" s="1"/>
  <c r="AV129" i="1"/>
  <c r="BM129" i="1" s="1"/>
  <c r="CJ140" i="1"/>
  <c r="DA140" i="1" s="1"/>
  <c r="AO146" i="1"/>
  <c r="BF146" i="1" s="1"/>
  <c r="AQ156" i="1"/>
  <c r="BH156" i="1" s="1"/>
  <c r="AY156" i="1"/>
  <c r="BP156" i="1" s="1"/>
  <c r="BX168" i="1"/>
  <c r="CO168" i="1" s="1"/>
  <c r="AY180" i="1"/>
  <c r="BP180" i="1" s="1"/>
  <c r="AU184" i="1"/>
  <c r="BL184" i="1" s="1"/>
  <c r="AW186" i="1"/>
  <c r="BN186" i="1" s="1"/>
  <c r="AM192" i="1"/>
  <c r="BD192" i="1" s="1"/>
  <c r="AW194" i="1"/>
  <c r="BN194" i="1" s="1"/>
  <c r="BZ194" i="1"/>
  <c r="CQ194" i="1" s="1"/>
  <c r="CF38" i="1"/>
  <c r="CW38" i="1" s="1"/>
  <c r="AU102" i="1"/>
  <c r="BL102" i="1" s="1"/>
  <c r="CB132" i="1"/>
  <c r="CS132" i="1" s="1"/>
  <c r="AQ140" i="1"/>
  <c r="BH140" i="1" s="1"/>
  <c r="CG145" i="1"/>
  <c r="CX145" i="1" s="1"/>
  <c r="AW146" i="1"/>
  <c r="BN146" i="1" s="1"/>
  <c r="CH162" i="1"/>
  <c r="CY162" i="1" s="1"/>
  <c r="AW178" i="1"/>
  <c r="BN178" i="1" s="1"/>
  <c r="CF102" i="1"/>
  <c r="CW102" i="1" s="1"/>
  <c r="BX128" i="1"/>
  <c r="CO128" i="1" s="1"/>
  <c r="BY145" i="1"/>
  <c r="CP145" i="1" s="1"/>
  <c r="AR149" i="1"/>
  <c r="BI149" i="1" s="1"/>
  <c r="AU168" i="1"/>
  <c r="BL168" i="1" s="1"/>
  <c r="AN169" i="1"/>
  <c r="BE169" i="1" s="1"/>
  <c r="BY169" i="1"/>
  <c r="CP169" i="1" s="1"/>
  <c r="AB200" i="3"/>
  <c r="T200" i="3"/>
  <c r="AH198" i="3"/>
  <c r="AF196" i="3"/>
  <c r="BF196" i="3"/>
  <c r="X196" i="3"/>
  <c r="CL195" i="1"/>
  <c r="DC195" i="1" s="1"/>
  <c r="CD195" i="1"/>
  <c r="CU195" i="1" s="1"/>
  <c r="AS195" i="1"/>
  <c r="BJ195" i="1" s="1"/>
  <c r="AR194" i="1"/>
  <c r="BI194" i="1" s="1"/>
  <c r="CJ193" i="1"/>
  <c r="DA193" i="1" s="1"/>
  <c r="AY193" i="1"/>
  <c r="BP193" i="1" s="1"/>
  <c r="AQ193" i="1"/>
  <c r="BH193" i="1" s="1"/>
  <c r="CB193" i="1"/>
  <c r="CS193" i="1" s="1"/>
  <c r="BF188" i="3"/>
  <c r="F193" i="1" s="1"/>
  <c r="W193" i="1" s="1"/>
  <c r="BZ191" i="1"/>
  <c r="CQ191" i="1" s="1"/>
  <c r="AO191" i="1"/>
  <c r="BF191" i="1" s="1"/>
  <c r="CG190" i="1"/>
  <c r="CX190" i="1" s="1"/>
  <c r="AV190" i="1"/>
  <c r="BM190" i="1" s="1"/>
  <c r="BK185" i="3"/>
  <c r="K190" i="1" s="1"/>
  <c r="AB190" i="1" s="1"/>
  <c r="BY190" i="1"/>
  <c r="CP190" i="1" s="1"/>
  <c r="AN190" i="1"/>
  <c r="BE190" i="1" s="1"/>
  <c r="BC185" i="3"/>
  <c r="C190" i="1" s="1"/>
  <c r="T190" i="1" s="1"/>
  <c r="CF189" i="1"/>
  <c r="CW189" i="1" s="1"/>
  <c r="AU189" i="1"/>
  <c r="BL189" i="1" s="1"/>
  <c r="BX189" i="1"/>
  <c r="CO189" i="1" s="1"/>
  <c r="AM189" i="1"/>
  <c r="BD189" i="1" s="1"/>
  <c r="AR186" i="1"/>
  <c r="BI186" i="1" s="1"/>
  <c r="CJ185" i="1"/>
  <c r="DA185" i="1" s="1"/>
  <c r="AY185" i="1"/>
  <c r="BP185" i="1" s="1"/>
  <c r="CB185" i="1"/>
  <c r="CS185" i="1" s="1"/>
  <c r="AQ185" i="1"/>
  <c r="BH185" i="1" s="1"/>
  <c r="CH183" i="1"/>
  <c r="CY183" i="1" s="1"/>
  <c r="BZ183" i="1"/>
  <c r="CQ183" i="1" s="1"/>
  <c r="AO183" i="1"/>
  <c r="BF183" i="1" s="1"/>
  <c r="CG182" i="1"/>
  <c r="CX182" i="1" s="1"/>
  <c r="BK177" i="3"/>
  <c r="K182" i="1" s="1"/>
  <c r="AB182" i="1" s="1"/>
  <c r="AV182" i="1"/>
  <c r="BM182" i="1" s="1"/>
  <c r="BY182" i="1"/>
  <c r="CP182" i="1" s="1"/>
  <c r="AN182" i="1"/>
  <c r="BE182" i="1" s="1"/>
  <c r="BC177" i="3"/>
  <c r="C182" i="1" s="1"/>
  <c r="T182" i="1" s="1"/>
  <c r="CF181" i="1"/>
  <c r="CW181" i="1" s="1"/>
  <c r="BX181" i="1"/>
  <c r="CO181" i="1" s="1"/>
  <c r="AM181" i="1"/>
  <c r="BD181" i="1" s="1"/>
  <c r="BI175" i="3"/>
  <c r="I180" i="1" s="1"/>
  <c r="Z180" i="1" s="1"/>
  <c r="AY177" i="1"/>
  <c r="BP177" i="1" s="1"/>
  <c r="CJ177" i="1"/>
  <c r="DA177" i="1" s="1"/>
  <c r="BN172" i="3"/>
  <c r="N177" i="1" s="1"/>
  <c r="AE177" i="1" s="1"/>
  <c r="CB177" i="1"/>
  <c r="CS177" i="1" s="1"/>
  <c r="AQ177" i="1"/>
  <c r="BH177" i="1" s="1"/>
  <c r="AW175" i="1"/>
  <c r="BN175" i="1" s="1"/>
  <c r="CH175" i="1"/>
  <c r="CY175" i="1" s="1"/>
  <c r="BZ175" i="1"/>
  <c r="CQ175" i="1" s="1"/>
  <c r="CG174" i="1"/>
  <c r="CX174" i="1" s="1"/>
  <c r="AV174" i="1"/>
  <c r="BM174" i="1" s="1"/>
  <c r="BY174" i="1"/>
  <c r="CP174" i="1" s="1"/>
  <c r="AN174" i="1"/>
  <c r="BE174" i="1" s="1"/>
  <c r="AU173" i="1"/>
  <c r="BL173" i="1" s="1"/>
  <c r="AM173" i="1"/>
  <c r="BD173" i="1" s="1"/>
  <c r="AY169" i="1"/>
  <c r="BP169" i="1" s="1"/>
  <c r="AQ169" i="1"/>
  <c r="BH169" i="1" s="1"/>
  <c r="CH167" i="1"/>
  <c r="CY167" i="1" s="1"/>
  <c r="AW167" i="1"/>
  <c r="BN167" i="1" s="1"/>
  <c r="BZ167" i="1"/>
  <c r="CQ167" i="1" s="1"/>
  <c r="AO167" i="1"/>
  <c r="BF167" i="1" s="1"/>
  <c r="AV166" i="1"/>
  <c r="BM166" i="1" s="1"/>
  <c r="BK161" i="3"/>
  <c r="K166" i="1" s="1"/>
  <c r="AB166" i="1" s="1"/>
  <c r="CF165" i="1"/>
  <c r="CW165" i="1" s="1"/>
  <c r="BX165" i="1"/>
  <c r="CO165" i="1" s="1"/>
  <c r="CJ161" i="1"/>
  <c r="DA161" i="1" s="1"/>
  <c r="AY161" i="1"/>
  <c r="BP161" i="1" s="1"/>
  <c r="CB161" i="1"/>
  <c r="CS161" i="1" s="1"/>
  <c r="AQ161" i="1"/>
  <c r="BH161" i="1" s="1"/>
  <c r="CH159" i="1"/>
  <c r="CY159" i="1" s="1"/>
  <c r="AW159" i="1"/>
  <c r="BN159" i="1" s="1"/>
  <c r="BZ159" i="1"/>
  <c r="CQ159" i="1" s="1"/>
  <c r="AO159" i="1"/>
  <c r="BF159" i="1" s="1"/>
  <c r="AV158" i="1"/>
  <c r="BM158" i="1" s="1"/>
  <c r="CG158" i="1"/>
  <c r="CX158" i="1" s="1"/>
  <c r="AN158" i="1"/>
  <c r="BE158" i="1" s="1"/>
  <c r="AU157" i="1"/>
  <c r="BL157" i="1" s="1"/>
  <c r="CF157" i="1"/>
  <c r="CW157" i="1" s="1"/>
  <c r="AM157" i="1"/>
  <c r="BD157" i="1" s="1"/>
  <c r="BX157" i="1"/>
  <c r="CO157" i="1" s="1"/>
  <c r="AY153" i="1"/>
  <c r="BP153" i="1" s="1"/>
  <c r="AQ153" i="1"/>
  <c r="BH153" i="1" s="1"/>
  <c r="AW151" i="1"/>
  <c r="BN151" i="1" s="1"/>
  <c r="AO151" i="1"/>
  <c r="BF151" i="1" s="1"/>
  <c r="AV150" i="1"/>
  <c r="BM150" i="1" s="1"/>
  <c r="AN150" i="1"/>
  <c r="BE150" i="1" s="1"/>
  <c r="BY150" i="1"/>
  <c r="CP150" i="1" s="1"/>
  <c r="CF149" i="1"/>
  <c r="CW149" i="1" s="1"/>
  <c r="BX149" i="1"/>
  <c r="CO149" i="1" s="1"/>
  <c r="AM149" i="1"/>
  <c r="BD149" i="1" s="1"/>
  <c r="AS179" i="1"/>
  <c r="BJ179" i="1" s="1"/>
  <c r="CH191" i="1"/>
  <c r="CY191" i="1" s="1"/>
  <c r="BY134" i="1"/>
  <c r="CP134" i="1" s="1"/>
  <c r="CF141" i="1"/>
  <c r="CW141" i="1" s="1"/>
  <c r="AO143" i="1"/>
  <c r="BF143" i="1" s="1"/>
  <c r="AO135" i="1"/>
  <c r="BF135" i="1" s="1"/>
  <c r="BY142" i="1"/>
  <c r="CP142" i="1" s="1"/>
  <c r="CF88" i="1"/>
  <c r="CW88" i="1" s="1"/>
  <c r="CF80" i="1"/>
  <c r="CW80" i="1" s="1"/>
  <c r="AU141" i="1"/>
  <c r="BL141" i="1" s="1"/>
  <c r="AQ145" i="1"/>
  <c r="BH145" i="1" s="1"/>
  <c r="AY145" i="1"/>
  <c r="BP145" i="1" s="1"/>
  <c r="CJ145" i="1"/>
  <c r="DA145" i="1" s="1"/>
  <c r="CH41" i="1"/>
  <c r="CY41" i="1" s="1"/>
  <c r="AM141" i="1"/>
  <c r="BD141" i="1" s="1"/>
  <c r="AW143" i="1"/>
  <c r="BN143" i="1" s="1"/>
  <c r="AV142" i="1"/>
  <c r="BM142" i="1" s="1"/>
  <c r="CF98" i="1"/>
  <c r="CW98" i="1" s="1"/>
  <c r="CF50" i="1"/>
  <c r="CW50" i="1" s="1"/>
  <c r="CF26" i="1"/>
  <c r="CW26" i="1" s="1"/>
  <c r="CF18" i="1"/>
  <c r="CW18" i="1" s="1"/>
  <c r="CI91" i="1"/>
  <c r="CZ91" i="1" s="1"/>
  <c r="U199" i="3"/>
  <c r="V200" i="3"/>
  <c r="BK199" i="3"/>
  <c r="AC199" i="3"/>
  <c r="BI197" i="3"/>
  <c r="BP196" i="3"/>
  <c r="AH196" i="3"/>
  <c r="AU195" i="1"/>
  <c r="BL195" i="1" s="1"/>
  <c r="CF195" i="1"/>
  <c r="CW195" i="1" s="1"/>
  <c r="AM195" i="1"/>
  <c r="BD195" i="1" s="1"/>
  <c r="BX195" i="1"/>
  <c r="CO195" i="1" s="1"/>
  <c r="AT194" i="1"/>
  <c r="BK194" i="1" s="1"/>
  <c r="BP188" i="3"/>
  <c r="P193" i="1" s="1"/>
  <c r="AG193" i="1" s="1"/>
  <c r="BA193" i="1"/>
  <c r="BR193" i="1" s="1"/>
  <c r="CJ191" i="1"/>
  <c r="DA191" i="1" s="1"/>
  <c r="AY191" i="1"/>
  <c r="BP191" i="1" s="1"/>
  <c r="CB191" i="1"/>
  <c r="CS191" i="1" s="1"/>
  <c r="AQ191" i="1"/>
  <c r="BH191" i="1" s="1"/>
  <c r="CH189" i="1"/>
  <c r="CY189" i="1" s="1"/>
  <c r="AW189" i="1"/>
  <c r="BN189" i="1" s="1"/>
  <c r="BZ189" i="1"/>
  <c r="CQ189" i="1" s="1"/>
  <c r="BK183" i="3"/>
  <c r="K188" i="1" s="1"/>
  <c r="AB188" i="1" s="1"/>
  <c r="AV188" i="1"/>
  <c r="BM188" i="1" s="1"/>
  <c r="CG188" i="1"/>
  <c r="CX188" i="1" s="1"/>
  <c r="BC183" i="3"/>
  <c r="C188" i="1" s="1"/>
  <c r="T188" i="1" s="1"/>
  <c r="BY188" i="1"/>
  <c r="CP188" i="1" s="1"/>
  <c r="CF187" i="1"/>
  <c r="CW187" i="1" s="1"/>
  <c r="BX187" i="1"/>
  <c r="CO187" i="1" s="1"/>
  <c r="BA185" i="1"/>
  <c r="BR185" i="1" s="1"/>
  <c r="CL185" i="1"/>
  <c r="DC185" i="1" s="1"/>
  <c r="CJ183" i="1"/>
  <c r="DA183" i="1" s="1"/>
  <c r="CB183" i="1"/>
  <c r="CS183" i="1" s="1"/>
  <c r="AW181" i="1"/>
  <c r="BN181" i="1" s="1"/>
  <c r="AO181" i="1"/>
  <c r="BF181" i="1" s="1"/>
  <c r="BZ181" i="1"/>
  <c r="CQ181" i="1" s="1"/>
  <c r="AU179" i="1"/>
  <c r="BL179" i="1" s="1"/>
  <c r="AM179" i="1"/>
  <c r="BD179" i="1" s="1"/>
  <c r="AY175" i="1"/>
  <c r="BP175" i="1" s="1"/>
  <c r="CJ175" i="1"/>
  <c r="DA175" i="1" s="1"/>
  <c r="CB175" i="1"/>
  <c r="CS175" i="1" s="1"/>
  <c r="AC197" i="3"/>
  <c r="AC198" i="3"/>
  <c r="X200" i="3"/>
  <c r="Z200" i="3"/>
  <c r="AH200" i="3"/>
  <c r="AL174" i="1"/>
  <c r="BC174" i="1" s="1"/>
  <c r="BW190" i="1"/>
  <c r="CN190" i="1" s="1"/>
  <c r="BN198" i="3"/>
  <c r="AF198" i="3"/>
  <c r="X198" i="3"/>
  <c r="AD196" i="3"/>
  <c r="V196" i="3"/>
  <c r="CJ195" i="1"/>
  <c r="DA195" i="1" s="1"/>
  <c r="AY195" i="1"/>
  <c r="BP195" i="1" s="1"/>
  <c r="AQ195" i="1"/>
  <c r="BH195" i="1" s="1"/>
  <c r="CB195" i="1"/>
  <c r="CS195" i="1" s="1"/>
  <c r="CH193" i="1"/>
  <c r="CY193" i="1" s="1"/>
  <c r="AW193" i="1"/>
  <c r="BN193" i="1" s="1"/>
  <c r="BZ193" i="1"/>
  <c r="CQ193" i="1" s="1"/>
  <c r="AO193" i="1"/>
  <c r="BF193" i="1" s="1"/>
  <c r="AV192" i="1"/>
  <c r="BM192" i="1" s="1"/>
  <c r="BK187" i="3"/>
  <c r="K192" i="1" s="1"/>
  <c r="AB192" i="1" s="1"/>
  <c r="CG192" i="1"/>
  <c r="CX192" i="1" s="1"/>
  <c r="BY192" i="1"/>
  <c r="CP192" i="1" s="1"/>
  <c r="BC187" i="3"/>
  <c r="C192" i="1" s="1"/>
  <c r="T192" i="1" s="1"/>
  <c r="AN192" i="1"/>
  <c r="BE192" i="1" s="1"/>
  <c r="AU191" i="1"/>
  <c r="BL191" i="1" s="1"/>
  <c r="CF191" i="1"/>
  <c r="CW191" i="1" s="1"/>
  <c r="BX191" i="1"/>
  <c r="CO191" i="1" s="1"/>
  <c r="CL189" i="1"/>
  <c r="DC189" i="1" s="1"/>
  <c r="BA189" i="1"/>
  <c r="BR189" i="1" s="1"/>
  <c r="CD189" i="1"/>
  <c r="CU189" i="1" s="1"/>
  <c r="BG183" i="3"/>
  <c r="G188" i="1" s="1"/>
  <c r="X188" i="1" s="1"/>
  <c r="AY187" i="1"/>
  <c r="BP187" i="1" s="1"/>
  <c r="CJ187" i="1"/>
  <c r="DA187" i="1" s="1"/>
  <c r="CB187" i="1"/>
  <c r="CS187" i="1" s="1"/>
  <c r="AQ187" i="1"/>
  <c r="BH187" i="1" s="1"/>
  <c r="CH185" i="1"/>
  <c r="CY185" i="1" s="1"/>
  <c r="AW185" i="1"/>
  <c r="BN185" i="1" s="1"/>
  <c r="BZ185" i="1"/>
  <c r="CQ185" i="1" s="1"/>
  <c r="AO185" i="1"/>
  <c r="BF185" i="1" s="1"/>
  <c r="AV184" i="1"/>
  <c r="BM184" i="1" s="1"/>
  <c r="BK179" i="3"/>
  <c r="K184" i="1" s="1"/>
  <c r="AB184" i="1" s="1"/>
  <c r="CG184" i="1"/>
  <c r="CX184" i="1" s="1"/>
  <c r="BC179" i="3"/>
  <c r="C184" i="1" s="1"/>
  <c r="T184" i="1" s="1"/>
  <c r="BY184" i="1"/>
  <c r="CP184" i="1" s="1"/>
  <c r="AN184" i="1"/>
  <c r="BE184" i="1" s="1"/>
  <c r="AU183" i="1"/>
  <c r="BL183" i="1" s="1"/>
  <c r="CF183" i="1"/>
  <c r="CW183" i="1" s="1"/>
  <c r="AR180" i="1"/>
  <c r="BI180" i="1" s="1"/>
  <c r="AY179" i="1"/>
  <c r="BP179" i="1" s="1"/>
  <c r="CB179" i="1"/>
  <c r="CS179" i="1" s="1"/>
  <c r="AQ179" i="1"/>
  <c r="BH179" i="1" s="1"/>
  <c r="AW177" i="1"/>
  <c r="BN177" i="1" s="1"/>
  <c r="CH177" i="1"/>
  <c r="CY177" i="1" s="1"/>
  <c r="AO177" i="1"/>
  <c r="BF177" i="1" s="1"/>
  <c r="BZ177" i="1"/>
  <c r="CQ177" i="1" s="1"/>
  <c r="CG176" i="1"/>
  <c r="CX176" i="1" s="1"/>
  <c r="AV176" i="1"/>
  <c r="BM176" i="1" s="1"/>
  <c r="BY176" i="1"/>
  <c r="CP176" i="1" s="1"/>
  <c r="BC171" i="3"/>
  <c r="C176" i="1" s="1"/>
  <c r="T176" i="1" s="1"/>
  <c r="AN176" i="1"/>
  <c r="BE176" i="1" s="1"/>
  <c r="CF175" i="1"/>
  <c r="CW175" i="1" s="1"/>
  <c r="AU175" i="1"/>
  <c r="BL175" i="1" s="1"/>
  <c r="BJ170" i="3"/>
  <c r="J175" i="1" s="1"/>
  <c r="AA175" i="1" s="1"/>
  <c r="BX175" i="1"/>
  <c r="CO175" i="1" s="1"/>
  <c r="AM175" i="1"/>
  <c r="BD175" i="1" s="1"/>
  <c r="CD173" i="1"/>
  <c r="CU173" i="1" s="1"/>
  <c r="AS173" i="1"/>
  <c r="BJ173" i="1" s="1"/>
  <c r="AY171" i="1"/>
  <c r="BP171" i="1" s="1"/>
  <c r="CJ171" i="1"/>
  <c r="DA171" i="1" s="1"/>
  <c r="CH169" i="1"/>
  <c r="CY169" i="1" s="1"/>
  <c r="AW169" i="1"/>
  <c r="BN169" i="1" s="1"/>
  <c r="CG168" i="1"/>
  <c r="CX168" i="1" s="1"/>
  <c r="AV168" i="1"/>
  <c r="BM168" i="1" s="1"/>
  <c r="BY168" i="1"/>
  <c r="CP168" i="1" s="1"/>
  <c r="BX183" i="1"/>
  <c r="CO183" i="1" s="1"/>
  <c r="AM191" i="1"/>
  <c r="BD191" i="1" s="1"/>
  <c r="CH100" i="1"/>
  <c r="CY100" i="1" s="1"/>
  <c r="CJ179" i="1"/>
  <c r="DA179" i="1" s="1"/>
  <c r="T199" i="3"/>
  <c r="AU10" i="1"/>
  <c r="BL10" i="1" s="1"/>
  <c r="CF10" i="1"/>
  <c r="CW10" i="1" s="1"/>
  <c r="AX163" i="1" l="1"/>
  <c r="BO163" i="1" s="1"/>
  <c r="CH67" i="1"/>
  <c r="CY67" i="1" s="1"/>
  <c r="AU62" i="3"/>
  <c r="BL62" i="3" s="1"/>
  <c r="L67" i="1" s="1"/>
  <c r="AC67" i="1" s="1"/>
  <c r="AS90" i="3"/>
  <c r="BJ90" i="3" s="1"/>
  <c r="J95" i="1" s="1"/>
  <c r="AA95" i="1" s="1"/>
  <c r="AP27" i="3"/>
  <c r="BG27" i="3" s="1"/>
  <c r="G32" i="1" s="1"/>
  <c r="X32" i="1" s="1"/>
  <c r="B42" i="3"/>
  <c r="CA179" i="1"/>
  <c r="CR179" i="1" s="1"/>
  <c r="CI114" i="1"/>
  <c r="CZ114" i="1" s="1"/>
  <c r="B34" i="3"/>
  <c r="AP163" i="1"/>
  <c r="BG163" i="1" s="1"/>
  <c r="AX107" i="1"/>
  <c r="BO107" i="1" s="1"/>
  <c r="AU88" i="3"/>
  <c r="BL88" i="3" s="1"/>
  <c r="L93" i="1" s="1"/>
  <c r="AC93" i="1" s="1"/>
  <c r="CC32" i="1"/>
  <c r="CT32" i="1" s="1"/>
  <c r="E41" i="3"/>
  <c r="AO46" i="1" s="1"/>
  <c r="BF46" i="1" s="1"/>
  <c r="B24" i="3"/>
  <c r="S24" i="3" s="1"/>
  <c r="DE29" i="1" s="1"/>
  <c r="W197" i="3"/>
  <c r="CL51" i="1"/>
  <c r="DC51" i="1" s="1"/>
  <c r="AE173" i="3"/>
  <c r="EH178" i="1" s="1"/>
  <c r="AU14" i="3"/>
  <c r="BL14" i="3" s="1"/>
  <c r="L19" i="1" s="1"/>
  <c r="AC19" i="1" s="1"/>
  <c r="AR32" i="1"/>
  <c r="BI32" i="1" s="1"/>
  <c r="CI190" i="1"/>
  <c r="CZ190" i="1" s="1"/>
  <c r="CA186" i="1"/>
  <c r="CR186" i="1" s="1"/>
  <c r="AP187" i="1"/>
  <c r="BG187" i="1" s="1"/>
  <c r="AY46" i="3"/>
  <c r="BP46" i="3" s="1"/>
  <c r="P51" i="1" s="1"/>
  <c r="AG51" i="1" s="1"/>
  <c r="AS75" i="3"/>
  <c r="BJ75" i="3" s="1"/>
  <c r="J80" i="1" s="1"/>
  <c r="AA80" i="1" s="1"/>
  <c r="CI186" i="1"/>
  <c r="CZ186" i="1" s="1"/>
  <c r="CI145" i="1"/>
  <c r="CZ145" i="1" s="1"/>
  <c r="AU38" i="3"/>
  <c r="BL38" i="3" s="1"/>
  <c r="L43" i="1" s="1"/>
  <c r="AC43" i="1" s="1"/>
  <c r="CC103" i="1"/>
  <c r="CT103" i="1" s="1"/>
  <c r="AR103" i="1"/>
  <c r="BI103" i="1" s="1"/>
  <c r="CK106" i="1"/>
  <c r="DB106" i="1" s="1"/>
  <c r="AZ106" i="1"/>
  <c r="BQ106" i="1" s="1"/>
  <c r="AR112" i="1"/>
  <c r="BI112" i="1" s="1"/>
  <c r="CC112" i="1"/>
  <c r="CT112" i="1" s="1"/>
  <c r="CK119" i="1"/>
  <c r="DB119" i="1" s="1"/>
  <c r="AZ119" i="1"/>
  <c r="BQ119" i="1" s="1"/>
  <c r="AP120" i="3"/>
  <c r="BG120" i="3" s="1"/>
  <c r="G125" i="1" s="1"/>
  <c r="X125" i="1" s="1"/>
  <c r="AR125" i="1"/>
  <c r="BI125" i="1" s="1"/>
  <c r="CC125" i="1"/>
  <c r="CT125" i="1" s="1"/>
  <c r="CK134" i="1"/>
  <c r="DB134" i="1" s="1"/>
  <c r="AZ134" i="1"/>
  <c r="BQ134" i="1" s="1"/>
  <c r="AZ142" i="1"/>
  <c r="BQ142" i="1" s="1"/>
  <c r="CK142" i="1"/>
  <c r="DB142" i="1" s="1"/>
  <c r="CK148" i="1"/>
  <c r="DB148" i="1" s="1"/>
  <c r="AZ148" i="1"/>
  <c r="BQ148" i="1" s="1"/>
  <c r="CK151" i="1"/>
  <c r="DB151" i="1" s="1"/>
  <c r="AZ151" i="1"/>
  <c r="BQ151" i="1" s="1"/>
  <c r="AZ159" i="1"/>
  <c r="BQ159" i="1" s="1"/>
  <c r="CK159" i="1"/>
  <c r="DB159" i="1" s="1"/>
  <c r="AR167" i="1"/>
  <c r="BI167" i="1" s="1"/>
  <c r="CC167" i="1"/>
  <c r="CT167" i="1" s="1"/>
  <c r="AR170" i="1"/>
  <c r="BI170" i="1" s="1"/>
  <c r="CC170" i="1"/>
  <c r="CT170" i="1" s="1"/>
  <c r="AZ175" i="1"/>
  <c r="BQ175" i="1" s="1"/>
  <c r="CK175" i="1"/>
  <c r="DB175" i="1" s="1"/>
  <c r="CD108" i="1"/>
  <c r="CU108" i="1" s="1"/>
  <c r="AS108" i="1"/>
  <c r="BJ108" i="1" s="1"/>
  <c r="CD127" i="1"/>
  <c r="CU127" i="1" s="1"/>
  <c r="AS127" i="1"/>
  <c r="BJ127" i="1" s="1"/>
  <c r="AQ131" i="3"/>
  <c r="BH131" i="3" s="1"/>
  <c r="H136" i="1" s="1"/>
  <c r="Y136" i="1" s="1"/>
  <c r="CD136" i="1"/>
  <c r="CU136" i="1" s="1"/>
  <c r="AS136" i="1"/>
  <c r="BJ136" i="1" s="1"/>
  <c r="BA140" i="1"/>
  <c r="BR140" i="1" s="1"/>
  <c r="CL140" i="1"/>
  <c r="DC140" i="1" s="1"/>
  <c r="AQ139" i="3"/>
  <c r="BH139" i="3" s="1"/>
  <c r="H144" i="1" s="1"/>
  <c r="Y144" i="1" s="1"/>
  <c r="AS144" i="1"/>
  <c r="BJ144" i="1" s="1"/>
  <c r="CL145" i="1"/>
  <c r="DC145" i="1" s="1"/>
  <c r="BA145" i="1"/>
  <c r="BR145" i="1" s="1"/>
  <c r="BA161" i="1"/>
  <c r="BR161" i="1" s="1"/>
  <c r="CL161" i="1"/>
  <c r="DC161" i="1" s="1"/>
  <c r="BA178" i="1"/>
  <c r="BR178" i="1" s="1"/>
  <c r="CL178" i="1"/>
  <c r="DC178" i="1" s="1"/>
  <c r="AY174" i="3"/>
  <c r="BP174" i="3" s="1"/>
  <c r="P179" i="1" s="1"/>
  <c r="AG179" i="1" s="1"/>
  <c r="BA179" i="1"/>
  <c r="BR179" i="1" s="1"/>
  <c r="CL179" i="1"/>
  <c r="DC179" i="1" s="1"/>
  <c r="AY175" i="3"/>
  <c r="BP175" i="3" s="1"/>
  <c r="P180" i="1" s="1"/>
  <c r="AG180" i="1" s="1"/>
  <c r="BA180" i="1"/>
  <c r="BR180" i="1" s="1"/>
  <c r="CL180" i="1"/>
  <c r="DC180" i="1" s="1"/>
  <c r="AY177" i="3"/>
  <c r="BP177" i="3" s="1"/>
  <c r="P182" i="1" s="1"/>
  <c r="AG182" i="1" s="1"/>
  <c r="BA182" i="1"/>
  <c r="BR182" i="1" s="1"/>
  <c r="AQ182" i="3"/>
  <c r="BH182" i="3" s="1"/>
  <c r="H187" i="1" s="1"/>
  <c r="Y187" i="1" s="1"/>
  <c r="AS187" i="1"/>
  <c r="BJ187" i="1" s="1"/>
  <c r="CD187" i="1"/>
  <c r="CU187" i="1" s="1"/>
  <c r="AQ183" i="3"/>
  <c r="BH183" i="3" s="1"/>
  <c r="H188" i="1" s="1"/>
  <c r="Y188" i="1" s="1"/>
  <c r="AS188" i="1"/>
  <c r="BJ188" i="1" s="1"/>
  <c r="AY185" i="3"/>
  <c r="BP185" i="3" s="1"/>
  <c r="P190" i="1" s="1"/>
  <c r="AG190" i="1" s="1"/>
  <c r="BA190" i="1"/>
  <c r="BR190" i="1" s="1"/>
  <c r="CL190" i="1"/>
  <c r="DC190" i="1" s="1"/>
  <c r="AQ187" i="3"/>
  <c r="BH187" i="3" s="1"/>
  <c r="H192" i="1" s="1"/>
  <c r="Y192" i="1" s="1"/>
  <c r="AS192" i="1"/>
  <c r="BJ192" i="1" s="1"/>
  <c r="AQ188" i="3"/>
  <c r="BH188" i="3" s="1"/>
  <c r="H193" i="1" s="1"/>
  <c r="Y193" i="1" s="1"/>
  <c r="CD193" i="1"/>
  <c r="CU193" i="1" s="1"/>
  <c r="AY189" i="3"/>
  <c r="BP189" i="3" s="1"/>
  <c r="P194" i="1" s="1"/>
  <c r="AG194" i="1" s="1"/>
  <c r="BA194" i="1"/>
  <c r="BR194" i="1" s="1"/>
  <c r="CL194" i="1"/>
  <c r="DC194" i="1" s="1"/>
  <c r="AQ194" i="3"/>
  <c r="BH194" i="3" s="1"/>
  <c r="Z194" i="3"/>
  <c r="DL199" i="1" s="1"/>
  <c r="AQ196" i="3"/>
  <c r="BH196" i="3" s="1"/>
  <c r="Z196" i="3"/>
  <c r="AD85" i="3"/>
  <c r="DP90" i="1" s="1"/>
  <c r="AU85" i="3"/>
  <c r="BL85" i="3" s="1"/>
  <c r="L90" i="1" s="1"/>
  <c r="AC90" i="1" s="1"/>
  <c r="AW90" i="1"/>
  <c r="BN90" i="1" s="1"/>
  <c r="AD11" i="3"/>
  <c r="DP16" i="1" s="1"/>
  <c r="CH16" i="1"/>
  <c r="CY16" i="1" s="1"/>
  <c r="AB89" i="3"/>
  <c r="AS89" i="3"/>
  <c r="BJ89" i="3" s="1"/>
  <c r="J94" i="1" s="1"/>
  <c r="AA94" i="1" s="1"/>
  <c r="AB55" i="3"/>
  <c r="CF60" i="1"/>
  <c r="CW60" i="1" s="1"/>
  <c r="AB33" i="3"/>
  <c r="AS33" i="3"/>
  <c r="BJ33" i="3" s="1"/>
  <c r="J38" i="1" s="1"/>
  <c r="AA38" i="1" s="1"/>
  <c r="AB13" i="3"/>
  <c r="AS13" i="3"/>
  <c r="BJ13" i="3" s="1"/>
  <c r="J18" i="1" s="1"/>
  <c r="AA18" i="1" s="1"/>
  <c r="Z75" i="3"/>
  <c r="DL80" i="1" s="1"/>
  <c r="CD80" i="1"/>
  <c r="CU80" i="1" s="1"/>
  <c r="AS80" i="1"/>
  <c r="BJ80" i="1" s="1"/>
  <c r="AQ75" i="3"/>
  <c r="BH75" i="3" s="1"/>
  <c r="H80" i="1" s="1"/>
  <c r="Y80" i="1" s="1"/>
  <c r="Y15" i="3"/>
  <c r="DK20" i="1" s="1"/>
  <c r="AP15" i="3"/>
  <c r="BG15" i="3" s="1"/>
  <c r="G20" i="1" s="1"/>
  <c r="X20" i="1" s="1"/>
  <c r="AR116" i="1"/>
  <c r="BI116" i="1" s="1"/>
  <c r="CC116" i="1"/>
  <c r="CT116" i="1" s="1"/>
  <c r="CK123" i="1"/>
  <c r="DB123" i="1" s="1"/>
  <c r="AZ123" i="1"/>
  <c r="BQ123" i="1" s="1"/>
  <c r="AP121" i="3"/>
  <c r="BG121" i="3" s="1"/>
  <c r="G126" i="1" s="1"/>
  <c r="X126" i="1" s="1"/>
  <c r="CC126" i="1"/>
  <c r="CT126" i="1" s="1"/>
  <c r="AR126" i="1"/>
  <c r="BI126" i="1" s="1"/>
  <c r="AX123" i="3"/>
  <c r="BO123" i="3" s="1"/>
  <c r="O128" i="1" s="1"/>
  <c r="AF128" i="1" s="1"/>
  <c r="CK128" i="1"/>
  <c r="DB128" i="1" s="1"/>
  <c r="AZ128" i="1"/>
  <c r="BQ128" i="1" s="1"/>
  <c r="CC132" i="1"/>
  <c r="CT132" i="1" s="1"/>
  <c r="AR132" i="1"/>
  <c r="BI132" i="1" s="1"/>
  <c r="CK146" i="1"/>
  <c r="DB146" i="1" s="1"/>
  <c r="AZ146" i="1"/>
  <c r="BQ146" i="1" s="1"/>
  <c r="AR158" i="1"/>
  <c r="BI158" i="1" s="1"/>
  <c r="CC158" i="1"/>
  <c r="CT158" i="1" s="1"/>
  <c r="CC161" i="1"/>
  <c r="CT161" i="1" s="1"/>
  <c r="AR161" i="1"/>
  <c r="BI161" i="1" s="1"/>
  <c r="CC165" i="1"/>
  <c r="CT165" i="1" s="1"/>
  <c r="AR165" i="1"/>
  <c r="BI165" i="1" s="1"/>
  <c r="AX166" i="3"/>
  <c r="BO166" i="3" s="1"/>
  <c r="O171" i="1" s="1"/>
  <c r="AF171" i="1" s="1"/>
  <c r="CK171" i="1"/>
  <c r="DB171" i="1" s="1"/>
  <c r="AZ171" i="1"/>
  <c r="BQ171" i="1" s="1"/>
  <c r="AP173" i="3"/>
  <c r="BG173" i="3" s="1"/>
  <c r="G178" i="1" s="1"/>
  <c r="X178" i="1" s="1"/>
  <c r="CC178" i="1"/>
  <c r="CT178" i="1" s="1"/>
  <c r="AX177" i="3"/>
  <c r="BO177" i="3" s="1"/>
  <c r="O182" i="1" s="1"/>
  <c r="AF182" i="1" s="1"/>
  <c r="AZ182" i="1"/>
  <c r="BQ182" i="1" s="1"/>
  <c r="CK182" i="1"/>
  <c r="DB182" i="1" s="1"/>
  <c r="AP180" i="3"/>
  <c r="BG180" i="3" s="1"/>
  <c r="G185" i="1" s="1"/>
  <c r="X185" i="1" s="1"/>
  <c r="CC185" i="1"/>
  <c r="CT185" i="1" s="1"/>
  <c r="AR185" i="1"/>
  <c r="BI185" i="1" s="1"/>
  <c r="AP182" i="3"/>
  <c r="BG182" i="3" s="1"/>
  <c r="G187" i="1" s="1"/>
  <c r="X187" i="1" s="1"/>
  <c r="CC187" i="1"/>
  <c r="CT187" i="1" s="1"/>
  <c r="AR187" i="1"/>
  <c r="BI187" i="1" s="1"/>
  <c r="AX184" i="3"/>
  <c r="BO184" i="3" s="1"/>
  <c r="O189" i="1" s="1"/>
  <c r="AF189" i="1" s="1"/>
  <c r="CK189" i="1"/>
  <c r="DB189" i="1" s="1"/>
  <c r="AZ189" i="1"/>
  <c r="BQ189" i="1" s="1"/>
  <c r="AX189" i="3"/>
  <c r="BO189" i="3" s="1"/>
  <c r="O194" i="1" s="1"/>
  <c r="AF194" i="1" s="1"/>
  <c r="CK194" i="1"/>
  <c r="DB194" i="1" s="1"/>
  <c r="AZ194" i="1"/>
  <c r="BQ194" i="1" s="1"/>
  <c r="AX196" i="3"/>
  <c r="BO196" i="3" s="1"/>
  <c r="AG196" i="3"/>
  <c r="AX197" i="3"/>
  <c r="BO197" i="3" s="1"/>
  <c r="AG197" i="3"/>
  <c r="AP198" i="3"/>
  <c r="BG198" i="3" s="1"/>
  <c r="Y198" i="3"/>
  <c r="CK108" i="1"/>
  <c r="DB108" i="1" s="1"/>
  <c r="CK112" i="1"/>
  <c r="DB112" i="1" s="1"/>
  <c r="AR131" i="1"/>
  <c r="BI131" i="1" s="1"/>
  <c r="CL128" i="1"/>
  <c r="DC128" i="1" s="1"/>
  <c r="BA128" i="1"/>
  <c r="BR128" i="1" s="1"/>
  <c r="BA131" i="1"/>
  <c r="BR131" i="1" s="1"/>
  <c r="CL131" i="1"/>
  <c r="DC131" i="1" s="1"/>
  <c r="CL150" i="1"/>
  <c r="DC150" i="1" s="1"/>
  <c r="BA150" i="1"/>
  <c r="BR150" i="1" s="1"/>
  <c r="AQ147" i="3"/>
  <c r="BH147" i="3" s="1"/>
  <c r="H152" i="1" s="1"/>
  <c r="Y152" i="1" s="1"/>
  <c r="AS152" i="1"/>
  <c r="BJ152" i="1" s="1"/>
  <c r="CL154" i="1"/>
  <c r="DC154" i="1" s="1"/>
  <c r="BA154" i="1"/>
  <c r="BR154" i="1" s="1"/>
  <c r="CL160" i="1"/>
  <c r="DC160" i="1" s="1"/>
  <c r="BA160" i="1"/>
  <c r="BR160" i="1" s="1"/>
  <c r="AQ178" i="3"/>
  <c r="BH178" i="3" s="1"/>
  <c r="H183" i="1" s="1"/>
  <c r="Y183" i="1" s="1"/>
  <c r="CD183" i="1"/>
  <c r="CU183" i="1" s="1"/>
  <c r="AS183" i="1"/>
  <c r="BJ183" i="1" s="1"/>
  <c r="CD171" i="1"/>
  <c r="CU171" i="1" s="1"/>
  <c r="AZ157" i="1"/>
  <c r="BQ157" i="1" s="1"/>
  <c r="AG200" i="3"/>
  <c r="AR107" i="1"/>
  <c r="BI107" i="1" s="1"/>
  <c r="CC114" i="1"/>
  <c r="CT114" i="1" s="1"/>
  <c r="CD130" i="1"/>
  <c r="CU130" i="1" s="1"/>
  <c r="CK138" i="1"/>
  <c r="DB138" i="1" s="1"/>
  <c r="AZ139" i="1"/>
  <c r="BQ139" i="1" s="1"/>
  <c r="CC151" i="1"/>
  <c r="CT151" i="1" s="1"/>
  <c r="AZ176" i="1"/>
  <c r="BQ176" i="1" s="1"/>
  <c r="AZ195" i="1"/>
  <c r="BQ195" i="1" s="1"/>
  <c r="CK195" i="1"/>
  <c r="DB195" i="1" s="1"/>
  <c r="AG166" i="3"/>
  <c r="EJ171" i="1" s="1"/>
  <c r="AG69" i="3"/>
  <c r="DS74" i="1" s="1"/>
  <c r="AX69" i="3"/>
  <c r="BO69" i="3" s="1"/>
  <c r="O74" i="1" s="1"/>
  <c r="AF74" i="1" s="1"/>
  <c r="CK74" i="1"/>
  <c r="DB74" i="1" s="1"/>
  <c r="AD83" i="3"/>
  <c r="CH88" i="1"/>
  <c r="CY88" i="1" s="1"/>
  <c r="AD55" i="3"/>
  <c r="DP60" i="1" s="1"/>
  <c r="AW60" i="1"/>
  <c r="BN60" i="1" s="1"/>
  <c r="AB88" i="3"/>
  <c r="DN93" i="1" s="1"/>
  <c r="AS88" i="3"/>
  <c r="BJ88" i="3" s="1"/>
  <c r="J93" i="1" s="1"/>
  <c r="AA93" i="1" s="1"/>
  <c r="CF93" i="1"/>
  <c r="CW93" i="1" s="1"/>
  <c r="AB72" i="3"/>
  <c r="AS72" i="3"/>
  <c r="BJ72" i="3" s="1"/>
  <c r="J77" i="1" s="1"/>
  <c r="AA77" i="1" s="1"/>
  <c r="CF77" i="1"/>
  <c r="CW77" i="1" s="1"/>
  <c r="AB51" i="3"/>
  <c r="DN56" i="1" s="1"/>
  <c r="AS51" i="3"/>
  <c r="BJ51" i="3" s="1"/>
  <c r="J56" i="1" s="1"/>
  <c r="AA56" i="1" s="1"/>
  <c r="AB32" i="3"/>
  <c r="CF37" i="1"/>
  <c r="CW37" i="1" s="1"/>
  <c r="AB12" i="3"/>
  <c r="DN17" i="1" s="1"/>
  <c r="CF17" i="1"/>
  <c r="CW17" i="1" s="1"/>
  <c r="Z57" i="3"/>
  <c r="AS62" i="1"/>
  <c r="BJ62" i="1" s="1"/>
  <c r="AQ57" i="3"/>
  <c r="BH57" i="3" s="1"/>
  <c r="H62" i="1" s="1"/>
  <c r="Y62" i="1" s="1"/>
  <c r="AP36" i="3"/>
  <c r="BG36" i="3" s="1"/>
  <c r="G41" i="1" s="1"/>
  <c r="X41" i="1" s="1"/>
  <c r="AR41" i="1"/>
  <c r="BI41" i="1" s="1"/>
  <c r="DH50" i="1"/>
  <c r="S43" i="3"/>
  <c r="DE48" i="1" s="1"/>
  <c r="AL48" i="1"/>
  <c r="BC48" i="1" s="1"/>
  <c r="BW48" i="1"/>
  <c r="CN48" i="1" s="1"/>
  <c r="CC104" i="1"/>
  <c r="CT104" i="1" s="1"/>
  <c r="AR104" i="1"/>
  <c r="BI104" i="1" s="1"/>
  <c r="CC118" i="1"/>
  <c r="CT118" i="1" s="1"/>
  <c r="AR118" i="1"/>
  <c r="BI118" i="1" s="1"/>
  <c r="CC123" i="1"/>
  <c r="CT123" i="1" s="1"/>
  <c r="AR123" i="1"/>
  <c r="BI123" i="1" s="1"/>
  <c r="AP122" i="3"/>
  <c r="BG122" i="3" s="1"/>
  <c r="G127" i="1" s="1"/>
  <c r="X127" i="1" s="1"/>
  <c r="CC127" i="1"/>
  <c r="CT127" i="1" s="1"/>
  <c r="AR127" i="1"/>
  <c r="BI127" i="1" s="1"/>
  <c r="CC130" i="1"/>
  <c r="CT130" i="1" s="1"/>
  <c r="AR130" i="1"/>
  <c r="BI130" i="1" s="1"/>
  <c r="AZ137" i="1"/>
  <c r="BQ137" i="1" s="1"/>
  <c r="CK137" i="1"/>
  <c r="DB137" i="1" s="1"/>
  <c r="CK145" i="1"/>
  <c r="DB145" i="1" s="1"/>
  <c r="AZ145" i="1"/>
  <c r="BQ145" i="1" s="1"/>
  <c r="CC153" i="1"/>
  <c r="CT153" i="1" s="1"/>
  <c r="AR153" i="1"/>
  <c r="BI153" i="1" s="1"/>
  <c r="CC156" i="1"/>
  <c r="CT156" i="1" s="1"/>
  <c r="AR156" i="1"/>
  <c r="BI156" i="1" s="1"/>
  <c r="AR159" i="1"/>
  <c r="BI159" i="1" s="1"/>
  <c r="CC159" i="1"/>
  <c r="CT159" i="1" s="1"/>
  <c r="AX162" i="3"/>
  <c r="BO162" i="3" s="1"/>
  <c r="O167" i="1" s="1"/>
  <c r="AF167" i="1" s="1"/>
  <c r="AZ167" i="1"/>
  <c r="BQ167" i="1" s="1"/>
  <c r="CK167" i="1"/>
  <c r="DB167" i="1" s="1"/>
  <c r="CC171" i="1"/>
  <c r="CT171" i="1" s="1"/>
  <c r="AR171" i="1"/>
  <c r="BI171" i="1" s="1"/>
  <c r="AP172" i="3"/>
  <c r="BG172" i="3" s="1"/>
  <c r="G177" i="1" s="1"/>
  <c r="X177" i="1" s="1"/>
  <c r="AR177" i="1"/>
  <c r="BI177" i="1" s="1"/>
  <c r="AX174" i="3"/>
  <c r="BO174" i="3" s="1"/>
  <c r="O179" i="1" s="1"/>
  <c r="AF179" i="1" s="1"/>
  <c r="CK179" i="1"/>
  <c r="DB179" i="1" s="1"/>
  <c r="AZ179" i="1"/>
  <c r="BQ179" i="1" s="1"/>
  <c r="AP177" i="3"/>
  <c r="BG177" i="3" s="1"/>
  <c r="G182" i="1" s="1"/>
  <c r="X182" i="1" s="1"/>
  <c r="AR182" i="1"/>
  <c r="BI182" i="1" s="1"/>
  <c r="CC182" i="1"/>
  <c r="CT182" i="1" s="1"/>
  <c r="AX185" i="3"/>
  <c r="BO185" i="3" s="1"/>
  <c r="O190" i="1" s="1"/>
  <c r="AF190" i="1" s="1"/>
  <c r="AZ190" i="1"/>
  <c r="BQ190" i="1" s="1"/>
  <c r="CK190" i="1"/>
  <c r="DB190" i="1" s="1"/>
  <c r="AX187" i="3"/>
  <c r="BO187" i="3" s="1"/>
  <c r="O192" i="1" s="1"/>
  <c r="AF192" i="1" s="1"/>
  <c r="CK192" i="1"/>
  <c r="DB192" i="1" s="1"/>
  <c r="AZ170" i="1"/>
  <c r="BQ170" i="1" s="1"/>
  <c r="CK110" i="1"/>
  <c r="DB110" i="1" s="1"/>
  <c r="Y173" i="3"/>
  <c r="AS117" i="1"/>
  <c r="BJ117" i="1" s="1"/>
  <c r="CD117" i="1"/>
  <c r="CU117" i="1" s="1"/>
  <c r="BA136" i="1"/>
  <c r="BR136" i="1" s="1"/>
  <c r="CL136" i="1"/>
  <c r="DC136" i="1" s="1"/>
  <c r="BA141" i="1"/>
  <c r="BR141" i="1" s="1"/>
  <c r="CL141" i="1"/>
  <c r="DC141" i="1" s="1"/>
  <c r="AS147" i="1"/>
  <c r="BJ147" i="1" s="1"/>
  <c r="CD147" i="1"/>
  <c r="CU147" i="1" s="1"/>
  <c r="AS149" i="1"/>
  <c r="BJ149" i="1" s="1"/>
  <c r="CD149" i="1"/>
  <c r="CU149" i="1" s="1"/>
  <c r="CD155" i="1"/>
  <c r="CU155" i="1" s="1"/>
  <c r="AS155" i="1"/>
  <c r="BJ155" i="1" s="1"/>
  <c r="CD161" i="1"/>
  <c r="CU161" i="1" s="1"/>
  <c r="AS161" i="1"/>
  <c r="BJ161" i="1" s="1"/>
  <c r="BA162" i="1"/>
  <c r="BR162" i="1" s="1"/>
  <c r="CL162" i="1"/>
  <c r="DC162" i="1" s="1"/>
  <c r="CL164" i="1"/>
  <c r="DC164" i="1" s="1"/>
  <c r="BA164" i="1"/>
  <c r="BR164" i="1" s="1"/>
  <c r="AY179" i="3"/>
  <c r="BP179" i="3" s="1"/>
  <c r="P184" i="1" s="1"/>
  <c r="AG184" i="1" s="1"/>
  <c r="CL184" i="1"/>
  <c r="DC184" i="1" s="1"/>
  <c r="AZ180" i="1"/>
  <c r="BQ180" i="1" s="1"/>
  <c r="AR188" i="1"/>
  <c r="BI188" i="1" s="1"/>
  <c r="AS177" i="1"/>
  <c r="BJ177" i="1" s="1"/>
  <c r="BA171" i="1"/>
  <c r="BR171" i="1" s="1"/>
  <c r="CC134" i="1"/>
  <c r="CT134" i="1" s="1"/>
  <c r="AR135" i="1"/>
  <c r="BI135" i="1" s="1"/>
  <c r="CL138" i="1"/>
  <c r="DC138" i="1" s="1"/>
  <c r="AR144" i="1"/>
  <c r="BI144" i="1" s="1"/>
  <c r="AS151" i="1"/>
  <c r="BJ151" i="1" s="1"/>
  <c r="AZ156" i="1"/>
  <c r="BQ156" i="1" s="1"/>
  <c r="CK183" i="1"/>
  <c r="DB183" i="1" s="1"/>
  <c r="CC108" i="1"/>
  <c r="CT108" i="1" s="1"/>
  <c r="AR108" i="1"/>
  <c r="BI108" i="1" s="1"/>
  <c r="CC110" i="1"/>
  <c r="CT110" i="1" s="1"/>
  <c r="AR110" i="1"/>
  <c r="BI110" i="1" s="1"/>
  <c r="AR120" i="1"/>
  <c r="BI120" i="1" s="1"/>
  <c r="CC120" i="1"/>
  <c r="CT120" i="1" s="1"/>
  <c r="CC122" i="1"/>
  <c r="CT122" i="1" s="1"/>
  <c r="AR122" i="1"/>
  <c r="BI122" i="1" s="1"/>
  <c r="AX120" i="3"/>
  <c r="BO120" i="3" s="1"/>
  <c r="O125" i="1" s="1"/>
  <c r="AF125" i="1" s="1"/>
  <c r="AZ125" i="1"/>
  <c r="BQ125" i="1" s="1"/>
  <c r="AP124" i="3"/>
  <c r="BG124" i="3" s="1"/>
  <c r="G129" i="1" s="1"/>
  <c r="X129" i="1" s="1"/>
  <c r="AR129" i="1"/>
  <c r="BI129" i="1" s="1"/>
  <c r="CK131" i="1"/>
  <c r="DB131" i="1" s="1"/>
  <c r="AZ131" i="1"/>
  <c r="BQ131" i="1" s="1"/>
  <c r="CC139" i="1"/>
  <c r="CT139" i="1" s="1"/>
  <c r="AR139" i="1"/>
  <c r="BI139" i="1" s="1"/>
  <c r="AZ150" i="1"/>
  <c r="BQ150" i="1" s="1"/>
  <c r="CK150" i="1"/>
  <c r="DB150" i="1" s="1"/>
  <c r="CK152" i="1"/>
  <c r="DB152" i="1" s="1"/>
  <c r="AZ152" i="1"/>
  <c r="BQ152" i="1" s="1"/>
  <c r="CC155" i="1"/>
  <c r="CT155" i="1" s="1"/>
  <c r="AR155" i="1"/>
  <c r="BI155" i="1" s="1"/>
  <c r="CK161" i="1"/>
  <c r="DB161" i="1" s="1"/>
  <c r="AZ161" i="1"/>
  <c r="BQ161" i="1" s="1"/>
  <c r="AR173" i="1"/>
  <c r="BI173" i="1" s="1"/>
  <c r="CC173" i="1"/>
  <c r="CT173" i="1" s="1"/>
  <c r="AX181" i="3"/>
  <c r="BO181" i="3" s="1"/>
  <c r="O186" i="1" s="1"/>
  <c r="AF186" i="1" s="1"/>
  <c r="AZ186" i="1"/>
  <c r="BQ186" i="1" s="1"/>
  <c r="AP184" i="3"/>
  <c r="BG184" i="3" s="1"/>
  <c r="G189" i="1" s="1"/>
  <c r="X189" i="1" s="1"/>
  <c r="AR189" i="1"/>
  <c r="BI189" i="1" s="1"/>
  <c r="AP186" i="3"/>
  <c r="BG186" i="3" s="1"/>
  <c r="G191" i="1" s="1"/>
  <c r="X191" i="1" s="1"/>
  <c r="CC191" i="1"/>
  <c r="CT191" i="1" s="1"/>
  <c r="AR191" i="1"/>
  <c r="BI191" i="1" s="1"/>
  <c r="AX188" i="3"/>
  <c r="BO188" i="3" s="1"/>
  <c r="O193" i="1" s="1"/>
  <c r="AF193" i="1" s="1"/>
  <c r="CK193" i="1"/>
  <c r="DB193" i="1" s="1"/>
  <c r="AP196" i="3"/>
  <c r="BG196" i="3" s="1"/>
  <c r="Y196" i="3"/>
  <c r="AP197" i="3"/>
  <c r="BG197" i="3" s="1"/>
  <c r="Y197" i="3"/>
  <c r="CK180" i="1"/>
  <c r="DB180" i="1" s="1"/>
  <c r="CC188" i="1"/>
  <c r="CT188" i="1" s="1"/>
  <c r="CC113" i="1"/>
  <c r="CT113" i="1" s="1"/>
  <c r="AR115" i="1"/>
  <c r="BI115" i="1" s="1"/>
  <c r="AR152" i="1"/>
  <c r="BI152" i="1" s="1"/>
  <c r="AS121" i="1"/>
  <c r="BJ121" i="1" s="1"/>
  <c r="CD121" i="1"/>
  <c r="CU121" i="1" s="1"/>
  <c r="CL144" i="1"/>
  <c r="DC144" i="1" s="1"/>
  <c r="BA144" i="1"/>
  <c r="BR144" i="1" s="1"/>
  <c r="CD153" i="1"/>
  <c r="CU153" i="1" s="1"/>
  <c r="AS153" i="1"/>
  <c r="BJ153" i="1" s="1"/>
  <c r="CD169" i="1"/>
  <c r="CU169" i="1" s="1"/>
  <c r="AS169" i="1"/>
  <c r="BJ169" i="1" s="1"/>
  <c r="AQ167" i="3"/>
  <c r="BH167" i="3" s="1"/>
  <c r="H172" i="1" s="1"/>
  <c r="Y172" i="1" s="1"/>
  <c r="CD172" i="1"/>
  <c r="CU172" i="1" s="1"/>
  <c r="CL173" i="1"/>
  <c r="DC173" i="1" s="1"/>
  <c r="AZ109" i="1"/>
  <c r="BQ109" i="1" s="1"/>
  <c r="CL104" i="1"/>
  <c r="DC104" i="1" s="1"/>
  <c r="CC106" i="1"/>
  <c r="CT106" i="1" s="1"/>
  <c r="AS112" i="1"/>
  <c r="BJ112" i="1" s="1"/>
  <c r="CK122" i="1"/>
  <c r="DB122" i="1" s="1"/>
  <c r="CK155" i="1"/>
  <c r="DB155" i="1" s="1"/>
  <c r="CK113" i="1"/>
  <c r="DB113" i="1" s="1"/>
  <c r="AZ114" i="1"/>
  <c r="BQ114" i="1" s="1"/>
  <c r="AZ115" i="1"/>
  <c r="BQ115" i="1" s="1"/>
  <c r="CK120" i="1"/>
  <c r="DB120" i="1" s="1"/>
  <c r="CC143" i="1"/>
  <c r="CT143" i="1" s="1"/>
  <c r="CL155" i="1"/>
  <c r="DC155" i="1" s="1"/>
  <c r="CK166" i="1"/>
  <c r="DB166" i="1" s="1"/>
  <c r="AR169" i="1"/>
  <c r="BI169" i="1" s="1"/>
  <c r="CC175" i="1"/>
  <c r="CT175" i="1" s="1"/>
  <c r="AR179" i="1"/>
  <c r="BI179" i="1" s="1"/>
  <c r="CD184" i="1"/>
  <c r="CU184" i="1" s="1"/>
  <c r="CK191" i="1"/>
  <c r="DB191" i="1" s="1"/>
  <c r="AR117" i="1"/>
  <c r="BI117" i="1" s="1"/>
  <c r="CC117" i="1"/>
  <c r="CT117" i="1" s="1"/>
  <c r="AR124" i="1"/>
  <c r="BI124" i="1" s="1"/>
  <c r="CC124" i="1"/>
  <c r="CT124" i="1" s="1"/>
  <c r="AX121" i="3"/>
  <c r="BO121" i="3" s="1"/>
  <c r="O126" i="1" s="1"/>
  <c r="AF126" i="1" s="1"/>
  <c r="CK126" i="1"/>
  <c r="DB126" i="1" s="1"/>
  <c r="AX124" i="3"/>
  <c r="BO124" i="3" s="1"/>
  <c r="O129" i="1" s="1"/>
  <c r="AF129" i="1" s="1"/>
  <c r="AZ129" i="1"/>
  <c r="BQ129" i="1" s="1"/>
  <c r="CK129" i="1"/>
  <c r="DB129" i="1" s="1"/>
  <c r="CK132" i="1"/>
  <c r="DB132" i="1" s="1"/>
  <c r="AZ132" i="1"/>
  <c r="BQ132" i="1" s="1"/>
  <c r="CK135" i="1"/>
  <c r="DB135" i="1" s="1"/>
  <c r="AZ135" i="1"/>
  <c r="BQ135" i="1" s="1"/>
  <c r="CK143" i="1"/>
  <c r="DB143" i="1" s="1"/>
  <c r="AZ143" i="1"/>
  <c r="BQ143" i="1" s="1"/>
  <c r="AR145" i="1"/>
  <c r="BI145" i="1" s="1"/>
  <c r="CC145" i="1"/>
  <c r="CT145" i="1" s="1"/>
  <c r="CK147" i="1"/>
  <c r="DB147" i="1" s="1"/>
  <c r="AZ147" i="1"/>
  <c r="BQ147" i="1" s="1"/>
  <c r="CK153" i="1"/>
  <c r="DB153" i="1" s="1"/>
  <c r="AZ153" i="1"/>
  <c r="BQ153" i="1" s="1"/>
  <c r="CK158" i="1"/>
  <c r="DB158" i="1" s="1"/>
  <c r="AZ158" i="1"/>
  <c r="BQ158" i="1" s="1"/>
  <c r="AR162" i="1"/>
  <c r="BI162" i="1" s="1"/>
  <c r="CC162" i="1"/>
  <c r="CT162" i="1" s="1"/>
  <c r="CC166" i="1"/>
  <c r="CT166" i="1" s="1"/>
  <c r="AR166" i="1"/>
  <c r="BI166" i="1" s="1"/>
  <c r="AZ168" i="1"/>
  <c r="BQ168" i="1" s="1"/>
  <c r="CK168" i="1"/>
  <c r="DB168" i="1" s="1"/>
  <c r="AX182" i="3"/>
  <c r="BO182" i="3" s="1"/>
  <c r="O187" i="1" s="1"/>
  <c r="AF187" i="1" s="1"/>
  <c r="CK187" i="1"/>
  <c r="DB187" i="1" s="1"/>
  <c r="AZ187" i="1"/>
  <c r="BQ187" i="1" s="1"/>
  <c r="CK181" i="1"/>
  <c r="DB181" i="1" s="1"/>
  <c r="AZ103" i="1"/>
  <c r="BQ103" i="1" s="1"/>
  <c r="AZ116" i="1"/>
  <c r="BQ116" i="1" s="1"/>
  <c r="CL127" i="1"/>
  <c r="DC127" i="1" s="1"/>
  <c r="BA127" i="1"/>
  <c r="BR127" i="1" s="1"/>
  <c r="CL130" i="1"/>
  <c r="DC130" i="1" s="1"/>
  <c r="BA130" i="1"/>
  <c r="BR130" i="1" s="1"/>
  <c r="CD133" i="1"/>
  <c r="CU133" i="1" s="1"/>
  <c r="AS133" i="1"/>
  <c r="BJ133" i="1" s="1"/>
  <c r="BA137" i="1"/>
  <c r="BR137" i="1" s="1"/>
  <c r="CL137" i="1"/>
  <c r="DC137" i="1" s="1"/>
  <c r="CL152" i="1"/>
  <c r="DC152" i="1" s="1"/>
  <c r="BA152" i="1"/>
  <c r="BR152" i="1" s="1"/>
  <c r="BA153" i="1"/>
  <c r="BR153" i="1" s="1"/>
  <c r="CL153" i="1"/>
  <c r="DC153" i="1" s="1"/>
  <c r="AS158" i="1"/>
  <c r="BJ158" i="1" s="1"/>
  <c r="CD158" i="1"/>
  <c r="CU158" i="1" s="1"/>
  <c r="AS159" i="1"/>
  <c r="BJ159" i="1" s="1"/>
  <c r="CD159" i="1"/>
  <c r="CU159" i="1" s="1"/>
  <c r="AS175" i="1"/>
  <c r="BJ175" i="1" s="1"/>
  <c r="CD175" i="1"/>
  <c r="CU175" i="1" s="1"/>
  <c r="AR176" i="1"/>
  <c r="BI176" i="1" s="1"/>
  <c r="AR178" i="1"/>
  <c r="BI178" i="1" s="1"/>
  <c r="AS182" i="1"/>
  <c r="BJ182" i="1" s="1"/>
  <c r="CK173" i="1"/>
  <c r="DB173" i="1" s="1"/>
  <c r="CL181" i="1"/>
  <c r="DC181" i="1" s="1"/>
  <c r="AR184" i="1"/>
  <c r="BI184" i="1" s="1"/>
  <c r="BA187" i="1"/>
  <c r="BR187" i="1" s="1"/>
  <c r="CK188" i="1"/>
  <c r="DB188" i="1" s="1"/>
  <c r="CC138" i="1"/>
  <c r="CT138" i="1" s="1"/>
  <c r="CD179" i="1"/>
  <c r="CU179" i="1" s="1"/>
  <c r="CL187" i="1"/>
  <c r="DC187" i="1" s="1"/>
  <c r="CC141" i="1"/>
  <c r="CT141" i="1" s="1"/>
  <c r="AZ104" i="1"/>
  <c r="BQ104" i="1" s="1"/>
  <c r="AZ107" i="1"/>
  <c r="BQ107" i="1" s="1"/>
  <c r="AR111" i="1"/>
  <c r="BI111" i="1" s="1"/>
  <c r="BA114" i="1"/>
  <c r="BR114" i="1" s="1"/>
  <c r="BA115" i="1"/>
  <c r="BR115" i="1" s="1"/>
  <c r="AZ118" i="1"/>
  <c r="BQ118" i="1" s="1"/>
  <c r="BA122" i="1"/>
  <c r="BR122" i="1" s="1"/>
  <c r="AS130" i="1"/>
  <c r="BJ130" i="1" s="1"/>
  <c r="AZ133" i="1"/>
  <c r="BQ133" i="1" s="1"/>
  <c r="CC140" i="1"/>
  <c r="CT140" i="1" s="1"/>
  <c r="AR148" i="1"/>
  <c r="BI148" i="1" s="1"/>
  <c r="BA166" i="1"/>
  <c r="BR166" i="1" s="1"/>
  <c r="AZ172" i="1"/>
  <c r="BQ172" i="1" s="1"/>
  <c r="CC177" i="1"/>
  <c r="CT177" i="1" s="1"/>
  <c r="DE89" i="1"/>
  <c r="DV89" i="1"/>
  <c r="CK105" i="1"/>
  <c r="DB105" i="1" s="1"/>
  <c r="AZ105" i="1"/>
  <c r="BQ105" i="1" s="1"/>
  <c r="AZ117" i="1"/>
  <c r="BQ117" i="1" s="1"/>
  <c r="CK117" i="1"/>
  <c r="DB117" i="1" s="1"/>
  <c r="CC119" i="1"/>
  <c r="CT119" i="1" s="1"/>
  <c r="AR119" i="1"/>
  <c r="BI119" i="1" s="1"/>
  <c r="AP123" i="3"/>
  <c r="BG123" i="3" s="1"/>
  <c r="G128" i="1" s="1"/>
  <c r="X128" i="1" s="1"/>
  <c r="CC128" i="1"/>
  <c r="CT128" i="1" s="1"/>
  <c r="AR128" i="1"/>
  <c r="BI128" i="1" s="1"/>
  <c r="CK130" i="1"/>
  <c r="DB130" i="1" s="1"/>
  <c r="AZ130" i="1"/>
  <c r="BQ130" i="1" s="1"/>
  <c r="CK136" i="1"/>
  <c r="DB136" i="1" s="1"/>
  <c r="AZ136" i="1"/>
  <c r="BQ136" i="1" s="1"/>
  <c r="CK140" i="1"/>
  <c r="DB140" i="1" s="1"/>
  <c r="AZ140" i="1"/>
  <c r="BQ140" i="1" s="1"/>
  <c r="CC157" i="1"/>
  <c r="CT157" i="1" s="1"/>
  <c r="AR157" i="1"/>
  <c r="BI157" i="1" s="1"/>
  <c r="CK160" i="1"/>
  <c r="DB160" i="1" s="1"/>
  <c r="AZ160" i="1"/>
  <c r="BQ160" i="1" s="1"/>
  <c r="CC163" i="1"/>
  <c r="CT163" i="1" s="1"/>
  <c r="AR163" i="1"/>
  <c r="BI163" i="1" s="1"/>
  <c r="AP163" i="3"/>
  <c r="BG163" i="3" s="1"/>
  <c r="G168" i="1" s="1"/>
  <c r="X168" i="1" s="1"/>
  <c r="Y163" i="3"/>
  <c r="AR168" i="1"/>
  <c r="BI168" i="1" s="1"/>
  <c r="CC168" i="1"/>
  <c r="CT168" i="1" s="1"/>
  <c r="AP178" i="3"/>
  <c r="BG178" i="3" s="1"/>
  <c r="G183" i="1" s="1"/>
  <c r="X183" i="1" s="1"/>
  <c r="CC183" i="1"/>
  <c r="CT183" i="1" s="1"/>
  <c r="AR183" i="1"/>
  <c r="BI183" i="1" s="1"/>
  <c r="AX180" i="3"/>
  <c r="BO180" i="3" s="1"/>
  <c r="O185" i="1" s="1"/>
  <c r="AF185" i="1" s="1"/>
  <c r="CK185" i="1"/>
  <c r="DB185" i="1" s="1"/>
  <c r="AZ185" i="1"/>
  <c r="BQ185" i="1" s="1"/>
  <c r="AP185" i="3"/>
  <c r="BG185" i="3" s="1"/>
  <c r="G190" i="1" s="1"/>
  <c r="X190" i="1" s="1"/>
  <c r="AR190" i="1"/>
  <c r="BI190" i="1" s="1"/>
  <c r="CC190" i="1"/>
  <c r="CT190" i="1" s="1"/>
  <c r="AP188" i="3"/>
  <c r="BG188" i="3" s="1"/>
  <c r="G193" i="1" s="1"/>
  <c r="X193" i="1" s="1"/>
  <c r="CC193" i="1"/>
  <c r="CT193" i="1" s="1"/>
  <c r="CD107" i="1"/>
  <c r="CU107" i="1" s="1"/>
  <c r="AS107" i="1"/>
  <c r="BJ107" i="1" s="1"/>
  <c r="AQ127" i="3"/>
  <c r="BH127" i="3" s="1"/>
  <c r="H132" i="1" s="1"/>
  <c r="Y132" i="1" s="1"/>
  <c r="CD132" i="1"/>
  <c r="CU132" i="1" s="1"/>
  <c r="CL135" i="1"/>
  <c r="DC135" i="1" s="1"/>
  <c r="BA135" i="1"/>
  <c r="BR135" i="1" s="1"/>
  <c r="AS141" i="1"/>
  <c r="BJ141" i="1" s="1"/>
  <c r="CD141" i="1"/>
  <c r="CU141" i="1" s="1"/>
  <c r="BA143" i="1"/>
  <c r="BR143" i="1" s="1"/>
  <c r="CL143" i="1"/>
  <c r="DC143" i="1" s="1"/>
  <c r="AQ145" i="3"/>
  <c r="BH145" i="3" s="1"/>
  <c r="H150" i="1" s="1"/>
  <c r="Y150" i="1" s="1"/>
  <c r="CD150" i="1"/>
  <c r="CU150" i="1" s="1"/>
  <c r="AR164" i="1"/>
  <c r="BI164" i="1" s="1"/>
  <c r="CC192" i="1"/>
  <c r="CT192" i="1" s="1"/>
  <c r="AS181" i="1"/>
  <c r="BJ181" i="1" s="1"/>
  <c r="Y199" i="3"/>
  <c r="CC154" i="1"/>
  <c r="CT154" i="1" s="1"/>
  <c r="BA177" i="1"/>
  <c r="BR177" i="1" s="1"/>
  <c r="BA195" i="1"/>
  <c r="BR195" i="1" s="1"/>
  <c r="Z198" i="3"/>
  <c r="CC133" i="1"/>
  <c r="CT133" i="1" s="1"/>
  <c r="AZ181" i="1"/>
  <c r="BQ181" i="1" s="1"/>
  <c r="AR109" i="1"/>
  <c r="BI109" i="1" s="1"/>
  <c r="AS165" i="1"/>
  <c r="BJ165" i="1" s="1"/>
  <c r="BA181" i="1"/>
  <c r="BR181" i="1" s="1"/>
  <c r="AZ192" i="1"/>
  <c r="BQ192" i="1" s="1"/>
  <c r="CC146" i="1"/>
  <c r="CT146" i="1" s="1"/>
  <c r="AZ162" i="1"/>
  <c r="BQ162" i="1" s="1"/>
  <c r="AS174" i="1"/>
  <c r="BJ174" i="1" s="1"/>
  <c r="AZ165" i="1"/>
  <c r="BQ165" i="1" s="1"/>
  <c r="AZ141" i="1"/>
  <c r="BQ141" i="1" s="1"/>
  <c r="CD174" i="1"/>
  <c r="CU174" i="1" s="1"/>
  <c r="CC172" i="1"/>
  <c r="CT172" i="1" s="1"/>
  <c r="AG199" i="3"/>
  <c r="CC184" i="1"/>
  <c r="CT184" i="1" s="1"/>
  <c r="AS193" i="1"/>
  <c r="BJ193" i="1" s="1"/>
  <c r="AS163" i="1"/>
  <c r="BJ163" i="1" s="1"/>
  <c r="AS190" i="1"/>
  <c r="BJ190" i="1" s="1"/>
  <c r="BA174" i="1"/>
  <c r="BR174" i="1" s="1"/>
  <c r="BA104" i="1"/>
  <c r="BR104" i="1" s="1"/>
  <c r="CC105" i="1"/>
  <c r="CT105" i="1" s="1"/>
  <c r="AS111" i="1"/>
  <c r="BJ111" i="1" s="1"/>
  <c r="CL116" i="1"/>
  <c r="DC116" i="1" s="1"/>
  <c r="CL121" i="1"/>
  <c r="DC121" i="1" s="1"/>
  <c r="AZ124" i="1"/>
  <c r="BQ124" i="1" s="1"/>
  <c r="CK124" i="1"/>
  <c r="DB124" i="1" s="1"/>
  <c r="BA133" i="1"/>
  <c r="BR133" i="1" s="1"/>
  <c r="CD140" i="1"/>
  <c r="CU140" i="1" s="1"/>
  <c r="CC147" i="1"/>
  <c r="CT147" i="1" s="1"/>
  <c r="AZ183" i="1"/>
  <c r="BQ183" i="1" s="1"/>
  <c r="AZ191" i="1"/>
  <c r="BQ191" i="1" s="1"/>
  <c r="AG198" i="3"/>
  <c r="CD142" i="1"/>
  <c r="CU142" i="1" s="1"/>
  <c r="AU36" i="3"/>
  <c r="BL36" i="3" s="1"/>
  <c r="L41" i="1" s="1"/>
  <c r="AC41" i="1" s="1"/>
  <c r="AJ84" i="3"/>
  <c r="BA84" i="3" s="1"/>
  <c r="A89" i="1" s="1"/>
  <c r="R89" i="1" s="1"/>
  <c r="AX122" i="3"/>
  <c r="BO122" i="3" s="1"/>
  <c r="O127" i="1" s="1"/>
  <c r="AF127" i="1" s="1"/>
  <c r="CK127" i="1"/>
  <c r="DB127" i="1" s="1"/>
  <c r="AR137" i="1"/>
  <c r="BI137" i="1" s="1"/>
  <c r="CC137" i="1"/>
  <c r="CT137" i="1" s="1"/>
  <c r="CK144" i="1"/>
  <c r="DB144" i="1" s="1"/>
  <c r="AZ144" i="1"/>
  <c r="BQ144" i="1" s="1"/>
  <c r="CC160" i="1"/>
  <c r="CT160" i="1" s="1"/>
  <c r="AR160" i="1"/>
  <c r="BI160" i="1" s="1"/>
  <c r="CK163" i="1"/>
  <c r="DB163" i="1" s="1"/>
  <c r="AZ163" i="1"/>
  <c r="BQ163" i="1" s="1"/>
  <c r="AZ174" i="1"/>
  <c r="BQ174" i="1" s="1"/>
  <c r="CK174" i="1"/>
  <c r="DB174" i="1" s="1"/>
  <c r="AX172" i="3"/>
  <c r="BO172" i="3" s="1"/>
  <c r="O177" i="1" s="1"/>
  <c r="AF177" i="1" s="1"/>
  <c r="AZ177" i="1"/>
  <c r="BQ177" i="1" s="1"/>
  <c r="AP190" i="3"/>
  <c r="BG190" i="3" s="1"/>
  <c r="G195" i="1" s="1"/>
  <c r="X195" i="1" s="1"/>
  <c r="CC195" i="1"/>
  <c r="CT195" i="1" s="1"/>
  <c r="AR195" i="1"/>
  <c r="BI195" i="1" s="1"/>
  <c r="AR192" i="1"/>
  <c r="BI192" i="1" s="1"/>
  <c r="CC186" i="1"/>
  <c r="CT186" i="1" s="1"/>
  <c r="AZ193" i="1"/>
  <c r="BQ193" i="1" s="1"/>
  <c r="AQ123" i="3"/>
  <c r="BH123" i="3" s="1"/>
  <c r="H128" i="1" s="1"/>
  <c r="Y128" i="1" s="1"/>
  <c r="AS128" i="1"/>
  <c r="BJ128" i="1" s="1"/>
  <c r="CL151" i="1"/>
  <c r="DC151" i="1" s="1"/>
  <c r="BA151" i="1"/>
  <c r="BR151" i="1" s="1"/>
  <c r="AQ149" i="3"/>
  <c r="BH149" i="3" s="1"/>
  <c r="H154" i="1" s="1"/>
  <c r="Y154" i="1" s="1"/>
  <c r="CD154" i="1"/>
  <c r="CU154" i="1" s="1"/>
  <c r="AS154" i="1"/>
  <c r="BJ154" i="1" s="1"/>
  <c r="AQ171" i="3"/>
  <c r="BH171" i="3" s="1"/>
  <c r="H176" i="1" s="1"/>
  <c r="Y176" i="1" s="1"/>
  <c r="Z171" i="3"/>
  <c r="AQ180" i="3"/>
  <c r="BH180" i="3" s="1"/>
  <c r="H185" i="1" s="1"/>
  <c r="Y185" i="1" s="1"/>
  <c r="AS185" i="1"/>
  <c r="BJ185" i="1" s="1"/>
  <c r="CD185" i="1"/>
  <c r="CU185" i="1" s="1"/>
  <c r="AZ164" i="1"/>
  <c r="BQ164" i="1" s="1"/>
  <c r="AZ188" i="1"/>
  <c r="BQ188" i="1" s="1"/>
  <c r="AZ154" i="1"/>
  <c r="BQ154" i="1" s="1"/>
  <c r="CC180" i="1"/>
  <c r="CT180" i="1" s="1"/>
  <c r="AS189" i="1"/>
  <c r="BJ189" i="1" s="1"/>
  <c r="CL193" i="1"/>
  <c r="DC193" i="1" s="1"/>
  <c r="CC194" i="1"/>
  <c r="CT194" i="1" s="1"/>
  <c r="CK149" i="1"/>
  <c r="DB149" i="1" s="1"/>
  <c r="CC189" i="1"/>
  <c r="CT189" i="1" s="1"/>
  <c r="BA126" i="1"/>
  <c r="BR126" i="1" s="1"/>
  <c r="AR121" i="1"/>
  <c r="BI121" i="1" s="1"/>
  <c r="AZ127" i="1"/>
  <c r="BQ127" i="1" s="1"/>
  <c r="CC129" i="1"/>
  <c r="CT129" i="1" s="1"/>
  <c r="CC142" i="1"/>
  <c r="CT142" i="1" s="1"/>
  <c r="DG60" i="1"/>
  <c r="DE79" i="1"/>
  <c r="E28" i="3"/>
  <c r="V28" i="3" s="1"/>
  <c r="DH33" i="1" s="1"/>
  <c r="D54" i="3"/>
  <c r="U54" i="3" s="1"/>
  <c r="B67" i="3"/>
  <c r="S67" i="3" s="1"/>
  <c r="B18" i="3"/>
  <c r="AL23" i="1" s="1"/>
  <c r="BC23" i="1" s="1"/>
  <c r="E25" i="3"/>
  <c r="B59" i="3"/>
  <c r="B22" i="3"/>
  <c r="AL27" i="1" s="1"/>
  <c r="BC27" i="1" s="1"/>
  <c r="E8" i="3"/>
  <c r="D12" i="3"/>
  <c r="B58" i="3"/>
  <c r="DF79" i="1"/>
  <c r="C22" i="3"/>
  <c r="AS92" i="3"/>
  <c r="BJ92" i="3" s="1"/>
  <c r="J97" i="1" s="1"/>
  <c r="AA97" i="1" s="1"/>
  <c r="AS83" i="3"/>
  <c r="BJ83" i="3" s="1"/>
  <c r="J88" i="1" s="1"/>
  <c r="AA88" i="1" s="1"/>
  <c r="AS74" i="3"/>
  <c r="BJ74" i="3" s="1"/>
  <c r="J79" i="1" s="1"/>
  <c r="AA79" i="1" s="1"/>
  <c r="AS49" i="3"/>
  <c r="BJ49" i="3" s="1"/>
  <c r="J54" i="1" s="1"/>
  <c r="AA54" i="1" s="1"/>
  <c r="AS36" i="3"/>
  <c r="BJ36" i="3" s="1"/>
  <c r="J41" i="1" s="1"/>
  <c r="AA41" i="1" s="1"/>
  <c r="AS12" i="3"/>
  <c r="BJ12" i="3" s="1"/>
  <c r="J17" i="1" s="1"/>
  <c r="AA17" i="1" s="1"/>
  <c r="AO98" i="1"/>
  <c r="BF98" i="1" s="1"/>
  <c r="AL79" i="1"/>
  <c r="BC79" i="1" s="1"/>
  <c r="N60" i="3"/>
  <c r="K91" i="3"/>
  <c r="K82" i="3"/>
  <c r="K73" i="3"/>
  <c r="K60" i="3"/>
  <c r="K47" i="3"/>
  <c r="K35" i="3"/>
  <c r="AS35" i="3" s="1"/>
  <c r="BJ35" i="3" s="1"/>
  <c r="J40" i="1" s="1"/>
  <c r="AA40" i="1" s="1"/>
  <c r="K22" i="3"/>
  <c r="K10" i="3"/>
  <c r="I81" i="3"/>
  <c r="I51" i="3"/>
  <c r="AS56" i="1" s="1"/>
  <c r="BJ56" i="1" s="1"/>
  <c r="I20" i="3"/>
  <c r="H73" i="3"/>
  <c r="H33" i="3"/>
  <c r="F66" i="3"/>
  <c r="F29" i="3"/>
  <c r="E90" i="3"/>
  <c r="E44" i="3"/>
  <c r="V44" i="3" s="1"/>
  <c r="D84" i="3"/>
  <c r="AL84" i="3" s="1"/>
  <c r="BC84" i="3" s="1"/>
  <c r="C89" i="1" s="1"/>
  <c r="T89" i="1" s="1"/>
  <c r="D52" i="3"/>
  <c r="B89" i="3"/>
  <c r="AJ89" i="3" s="1"/>
  <c r="BA89" i="3" s="1"/>
  <c r="A94" i="1" s="1"/>
  <c r="R94" i="1" s="1"/>
  <c r="B73" i="3"/>
  <c r="B54" i="3"/>
  <c r="B37" i="3"/>
  <c r="B17" i="3"/>
  <c r="C72" i="3"/>
  <c r="AT117" i="1"/>
  <c r="BK117" i="1" s="1"/>
  <c r="CH60" i="1"/>
  <c r="CY60" i="1" s="1"/>
  <c r="CI79" i="1"/>
  <c r="CZ79" i="1" s="1"/>
  <c r="CA39" i="1"/>
  <c r="CR39" i="1" s="1"/>
  <c r="AM93" i="3"/>
  <c r="BD93" i="3" s="1"/>
  <c r="D98" i="1" s="1"/>
  <c r="U98" i="1" s="1"/>
  <c r="AO50" i="1"/>
  <c r="BF50" i="1" s="1"/>
  <c r="BW95" i="1"/>
  <c r="CN95" i="1" s="1"/>
  <c r="DV95" i="1"/>
  <c r="N46" i="3"/>
  <c r="I80" i="3"/>
  <c r="I47" i="3"/>
  <c r="I11" i="3"/>
  <c r="F91" i="3"/>
  <c r="AP96" i="1" s="1"/>
  <c r="BG96" i="1" s="1"/>
  <c r="F61" i="3"/>
  <c r="F26" i="3"/>
  <c r="AN26" i="3" s="1"/>
  <c r="BE26" i="3" s="1"/>
  <c r="E31" i="1" s="1"/>
  <c r="V31" i="1" s="1"/>
  <c r="D83" i="3"/>
  <c r="D35" i="3"/>
  <c r="U35" i="3" s="1"/>
  <c r="B85" i="3"/>
  <c r="AJ85" i="3" s="1"/>
  <c r="BA85" i="3" s="1"/>
  <c r="A90" i="1" s="1"/>
  <c r="R90" i="1" s="1"/>
  <c r="B68" i="3"/>
  <c r="BW73" i="1" s="1"/>
  <c r="CN73" i="1" s="1"/>
  <c r="B53" i="3"/>
  <c r="B36" i="3"/>
  <c r="B14" i="3"/>
  <c r="S14" i="3" s="1"/>
  <c r="C58" i="3"/>
  <c r="C20" i="3"/>
  <c r="AM25" i="1" s="1"/>
  <c r="BD25" i="1" s="1"/>
  <c r="AJ90" i="3"/>
  <c r="BA90" i="3" s="1"/>
  <c r="A95" i="1" s="1"/>
  <c r="R95" i="1" s="1"/>
  <c r="BW79" i="1"/>
  <c r="CN79" i="1" s="1"/>
  <c r="F89" i="3"/>
  <c r="F58" i="3"/>
  <c r="AN58" i="3" s="1"/>
  <c r="BE58" i="3" s="1"/>
  <c r="E63" i="1" s="1"/>
  <c r="V63" i="1" s="1"/>
  <c r="F21" i="3"/>
  <c r="C56" i="3"/>
  <c r="AT186" i="1"/>
  <c r="BK186" i="1" s="1"/>
  <c r="BW175" i="1"/>
  <c r="CN175" i="1" s="1"/>
  <c r="AU83" i="3"/>
  <c r="BL83" i="3" s="1"/>
  <c r="L88" i="1" s="1"/>
  <c r="AC88" i="1" s="1"/>
  <c r="AU55" i="3"/>
  <c r="BL55" i="3" s="1"/>
  <c r="L60" i="1" s="1"/>
  <c r="AC60" i="1" s="1"/>
  <c r="AU33" i="3"/>
  <c r="BL33" i="3" s="1"/>
  <c r="L38" i="1" s="1"/>
  <c r="AC38" i="1" s="1"/>
  <c r="AU5" i="3"/>
  <c r="BL5" i="3" s="1"/>
  <c r="L10" i="1" s="1"/>
  <c r="AC10" i="1" s="1"/>
  <c r="AN34" i="3"/>
  <c r="BE34" i="3" s="1"/>
  <c r="E39" i="1" s="1"/>
  <c r="V39" i="1" s="1"/>
  <c r="EE79" i="1"/>
  <c r="I69" i="3"/>
  <c r="I39" i="3"/>
  <c r="F87" i="3"/>
  <c r="AN87" i="3" s="1"/>
  <c r="BE87" i="3" s="1"/>
  <c r="E92" i="1" s="1"/>
  <c r="V92" i="1" s="1"/>
  <c r="F53" i="3"/>
  <c r="F18" i="3"/>
  <c r="B83" i="3"/>
  <c r="AJ83" i="3" s="1"/>
  <c r="BA83" i="3" s="1"/>
  <c r="A88" i="1" s="1"/>
  <c r="R88" i="1" s="1"/>
  <c r="B65" i="3"/>
  <c r="B49" i="3"/>
  <c r="B33" i="3"/>
  <c r="C92" i="3"/>
  <c r="C42" i="3"/>
  <c r="T42" i="3" s="1"/>
  <c r="BW126" i="1"/>
  <c r="CN126" i="1" s="1"/>
  <c r="BZ98" i="1"/>
  <c r="CQ98" i="1" s="1"/>
  <c r="EE63" i="1"/>
  <c r="K96" i="3"/>
  <c r="K86" i="3"/>
  <c r="K77" i="3"/>
  <c r="AS77" i="3" s="1"/>
  <c r="BJ77" i="3" s="1"/>
  <c r="J82" i="1" s="1"/>
  <c r="AA82" i="1" s="1"/>
  <c r="K66" i="3"/>
  <c r="K54" i="3"/>
  <c r="K41" i="3"/>
  <c r="K29" i="3"/>
  <c r="K17" i="3"/>
  <c r="I68" i="3"/>
  <c r="I35" i="3"/>
  <c r="H89" i="3"/>
  <c r="H54" i="3"/>
  <c r="G91" i="3"/>
  <c r="AQ96" i="1" s="1"/>
  <c r="BH96" i="1" s="1"/>
  <c r="F85" i="3"/>
  <c r="F50" i="3"/>
  <c r="F13" i="3"/>
  <c r="AN13" i="3" s="1"/>
  <c r="BE13" i="3" s="1"/>
  <c r="E18" i="1" s="1"/>
  <c r="V18" i="1" s="1"/>
  <c r="E65" i="3"/>
  <c r="E24" i="3"/>
  <c r="D66" i="3"/>
  <c r="B97" i="3"/>
  <c r="AJ97" i="3" s="1"/>
  <c r="BA97" i="3" s="1"/>
  <c r="A102" i="1" s="1"/>
  <c r="R102" i="1" s="1"/>
  <c r="B80" i="3"/>
  <c r="AL85" i="1" s="1"/>
  <c r="BC85" i="1" s="1"/>
  <c r="B64" i="3"/>
  <c r="B46" i="3"/>
  <c r="B29" i="3"/>
  <c r="C90" i="3"/>
  <c r="C40" i="3"/>
  <c r="BW191" i="1"/>
  <c r="CN191" i="1" s="1"/>
  <c r="BW173" i="1"/>
  <c r="CN173" i="1" s="1"/>
  <c r="AD139" i="3"/>
  <c r="EG144" i="1" s="1"/>
  <c r="AV74" i="3"/>
  <c r="BM74" i="3" s="1"/>
  <c r="M79" i="1" s="1"/>
  <c r="AD79" i="1" s="1"/>
  <c r="AQ23" i="3"/>
  <c r="BH23" i="3" s="1"/>
  <c r="H28" i="1" s="1"/>
  <c r="Y28" i="1" s="1"/>
  <c r="BZ50" i="1"/>
  <c r="CQ50" i="1" s="1"/>
  <c r="K94" i="3"/>
  <c r="K85" i="3"/>
  <c r="K76" i="3"/>
  <c r="K65" i="3"/>
  <c r="K53" i="3"/>
  <c r="K39" i="3"/>
  <c r="AS39" i="3" s="1"/>
  <c r="BJ39" i="3" s="1"/>
  <c r="J44" i="1" s="1"/>
  <c r="AA44" i="1" s="1"/>
  <c r="K27" i="3"/>
  <c r="K15" i="3"/>
  <c r="I93" i="3"/>
  <c r="I61" i="3"/>
  <c r="I33" i="3"/>
  <c r="H85" i="3"/>
  <c r="H52" i="3"/>
  <c r="AR57" i="1" s="1"/>
  <c r="BI57" i="1" s="1"/>
  <c r="F82" i="3"/>
  <c r="F45" i="3"/>
  <c r="AN45" i="3" s="1"/>
  <c r="BE45" i="3" s="1"/>
  <c r="E50" i="1" s="1"/>
  <c r="V50" i="1" s="1"/>
  <c r="F10" i="3"/>
  <c r="AN10" i="3" s="1"/>
  <c r="BE10" i="3" s="1"/>
  <c r="E15" i="1" s="1"/>
  <c r="V15" i="1" s="1"/>
  <c r="D59" i="3"/>
  <c r="BY64" i="1" s="1"/>
  <c r="CP64" i="1" s="1"/>
  <c r="B96" i="3"/>
  <c r="B77" i="3"/>
  <c r="AJ77" i="3" s="1"/>
  <c r="BA77" i="3" s="1"/>
  <c r="A82" i="1" s="1"/>
  <c r="R82" i="1" s="1"/>
  <c r="B62" i="3"/>
  <c r="B44" i="3"/>
  <c r="B25" i="3"/>
  <c r="C88" i="3"/>
  <c r="AP76" i="3"/>
  <c r="BG76" i="3" s="1"/>
  <c r="G81" i="1" s="1"/>
  <c r="X81" i="1" s="1"/>
  <c r="AP39" i="1"/>
  <c r="BG39" i="1" s="1"/>
  <c r="DP167" i="1"/>
  <c r="AA45" i="3"/>
  <c r="AR45" i="3"/>
  <c r="BI45" i="3" s="1"/>
  <c r="I50" i="1" s="1"/>
  <c r="Z50" i="1" s="1"/>
  <c r="Y39" i="3"/>
  <c r="AP39" i="3"/>
  <c r="BG39" i="3" s="1"/>
  <c r="G44" i="1" s="1"/>
  <c r="X44" i="1" s="1"/>
  <c r="L19" i="3"/>
  <c r="L26" i="3"/>
  <c r="AT26" i="3" s="1"/>
  <c r="BK26" i="3" s="1"/>
  <c r="K31" i="1" s="1"/>
  <c r="AB31" i="1" s="1"/>
  <c r="L33" i="3"/>
  <c r="L83" i="3"/>
  <c r="L90" i="3"/>
  <c r="CB93" i="1"/>
  <c r="CS93" i="1" s="1"/>
  <c r="AO88" i="3"/>
  <c r="BF88" i="3" s="1"/>
  <c r="F93" i="1" s="1"/>
  <c r="W93" i="1" s="1"/>
  <c r="AO49" i="1"/>
  <c r="BF49" i="1" s="1"/>
  <c r="U52" i="3"/>
  <c r="DG57" i="1" s="1"/>
  <c r="AQ56" i="3"/>
  <c r="BH56" i="3" s="1"/>
  <c r="H61" i="1" s="1"/>
  <c r="Y61" i="1" s="1"/>
  <c r="AN91" i="3"/>
  <c r="BE91" i="3" s="1"/>
  <c r="E96" i="1" s="1"/>
  <c r="V96" i="1" s="1"/>
  <c r="AQ87" i="3"/>
  <c r="BH87" i="3" s="1"/>
  <c r="H92" i="1" s="1"/>
  <c r="Y92" i="1" s="1"/>
  <c r="AO39" i="3"/>
  <c r="BF39" i="3" s="1"/>
  <c r="F44" i="1" s="1"/>
  <c r="W44" i="1" s="1"/>
  <c r="Q7" i="3"/>
  <c r="Q90" i="3"/>
  <c r="Q23" i="3"/>
  <c r="Q42" i="3"/>
  <c r="Q96" i="3"/>
  <c r="Q58" i="3"/>
  <c r="Q60" i="3"/>
  <c r="AY60" i="3" s="1"/>
  <c r="BP60" i="3" s="1"/>
  <c r="P65" i="1" s="1"/>
  <c r="AG65" i="1" s="1"/>
  <c r="Q64" i="3"/>
  <c r="J93" i="3"/>
  <c r="U31" i="3"/>
  <c r="DG36" i="1" s="1"/>
  <c r="S52" i="3"/>
  <c r="DE57" i="1" s="1"/>
  <c r="Y36" i="3"/>
  <c r="CC41" i="1"/>
  <c r="CT41" i="1" s="1"/>
  <c r="J6" i="3"/>
  <c r="J51" i="3"/>
  <c r="J79" i="3"/>
  <c r="J86" i="3"/>
  <c r="J31" i="3"/>
  <c r="J97" i="3"/>
  <c r="AR97" i="3" s="1"/>
  <c r="BI97" i="3" s="1"/>
  <c r="I102" i="1" s="1"/>
  <c r="Z102" i="1" s="1"/>
  <c r="J35" i="3"/>
  <c r="AR35" i="3" s="1"/>
  <c r="BI35" i="3" s="1"/>
  <c r="I40" i="1" s="1"/>
  <c r="Z40" i="1" s="1"/>
  <c r="J43" i="3"/>
  <c r="CC44" i="1"/>
  <c r="CT44" i="1" s="1"/>
  <c r="S77" i="3"/>
  <c r="DE82" i="1" s="1"/>
  <c r="S93" i="3"/>
  <c r="AJ93" i="3"/>
  <c r="BA93" i="3" s="1"/>
  <c r="A98" i="1" s="1"/>
  <c r="R98" i="1" s="1"/>
  <c r="P52" i="3"/>
  <c r="N33" i="3"/>
  <c r="K6" i="3"/>
  <c r="I91" i="3"/>
  <c r="I79" i="3"/>
  <c r="I67" i="3"/>
  <c r="I55" i="3"/>
  <c r="AQ55" i="3" s="1"/>
  <c r="BH55" i="3" s="1"/>
  <c r="H60" i="1" s="1"/>
  <c r="Y60" i="1" s="1"/>
  <c r="I44" i="3"/>
  <c r="I31" i="3"/>
  <c r="I19" i="3"/>
  <c r="H93" i="3"/>
  <c r="H69" i="3"/>
  <c r="H50" i="3"/>
  <c r="AR55" i="1" s="1"/>
  <c r="BI55" i="1" s="1"/>
  <c r="H13" i="3"/>
  <c r="G27" i="3"/>
  <c r="E61" i="3"/>
  <c r="AO66" i="1" s="1"/>
  <c r="BF66" i="1" s="1"/>
  <c r="E17" i="3"/>
  <c r="D72" i="3"/>
  <c r="D40" i="3"/>
  <c r="B92" i="3"/>
  <c r="B82" i="3"/>
  <c r="B72" i="3"/>
  <c r="B61" i="3"/>
  <c r="B51" i="3"/>
  <c r="B41" i="3"/>
  <c r="B28" i="3"/>
  <c r="B12" i="3"/>
  <c r="C86" i="3"/>
  <c r="AK86" i="3" s="1"/>
  <c r="BB86" i="3" s="1"/>
  <c r="B91" i="1" s="1"/>
  <c r="S91" i="1" s="1"/>
  <c r="C70" i="3"/>
  <c r="T70" i="3" s="1"/>
  <c r="C54" i="3"/>
  <c r="C38" i="3"/>
  <c r="C19" i="3"/>
  <c r="AM24" i="1" s="1"/>
  <c r="BD24" i="1" s="1"/>
  <c r="N17" i="3"/>
  <c r="I89" i="3"/>
  <c r="I77" i="3"/>
  <c r="I65" i="3"/>
  <c r="I53" i="3"/>
  <c r="AS58" i="1" s="1"/>
  <c r="BJ58" i="1" s="1"/>
  <c r="I41" i="3"/>
  <c r="I29" i="3"/>
  <c r="I17" i="3"/>
  <c r="H91" i="3"/>
  <c r="H67" i="3"/>
  <c r="AP67" i="3" s="1"/>
  <c r="BG67" i="3" s="1"/>
  <c r="G72" i="1" s="1"/>
  <c r="X72" i="1" s="1"/>
  <c r="H46" i="3"/>
  <c r="AP46" i="3" s="1"/>
  <c r="BG46" i="3" s="1"/>
  <c r="G51" i="1" s="1"/>
  <c r="X51" i="1" s="1"/>
  <c r="H9" i="3"/>
  <c r="G8" i="3"/>
  <c r="AQ13" i="1" s="1"/>
  <c r="BH13" i="1" s="1"/>
  <c r="D71" i="3"/>
  <c r="D39" i="3"/>
  <c r="B91" i="3"/>
  <c r="AJ91" i="3" s="1"/>
  <c r="BA91" i="3" s="1"/>
  <c r="A96" i="1" s="1"/>
  <c r="R96" i="1" s="1"/>
  <c r="B81" i="3"/>
  <c r="AJ81" i="3" s="1"/>
  <c r="BA81" i="3" s="1"/>
  <c r="A86" i="1" s="1"/>
  <c r="R86" i="1" s="1"/>
  <c r="B69" i="3"/>
  <c r="B60" i="3"/>
  <c r="B50" i="3"/>
  <c r="B38" i="3"/>
  <c r="S38" i="3" s="1"/>
  <c r="B26" i="3"/>
  <c r="B10" i="3"/>
  <c r="C84" i="3"/>
  <c r="AK84" i="3" s="1"/>
  <c r="BB84" i="3" s="1"/>
  <c r="B89" i="1" s="1"/>
  <c r="S89" i="1" s="1"/>
  <c r="C68" i="3"/>
  <c r="C52" i="3"/>
  <c r="I88" i="3"/>
  <c r="I76" i="3"/>
  <c r="Z76" i="3" s="1"/>
  <c r="DL81" i="1" s="1"/>
  <c r="I64" i="3"/>
  <c r="CD69" i="1" s="1"/>
  <c r="CU69" i="1" s="1"/>
  <c r="I52" i="3"/>
  <c r="I40" i="3"/>
  <c r="I28" i="3"/>
  <c r="I14" i="3"/>
  <c r="C82" i="3"/>
  <c r="C66" i="3"/>
  <c r="C50" i="3"/>
  <c r="C18" i="3"/>
  <c r="C96" i="3"/>
  <c r="C80" i="3"/>
  <c r="C64" i="3"/>
  <c r="T64" i="3" s="1"/>
  <c r="C48" i="3"/>
  <c r="I97" i="3"/>
  <c r="I85" i="3"/>
  <c r="I72" i="3"/>
  <c r="I60" i="3"/>
  <c r="I49" i="3"/>
  <c r="I37" i="3"/>
  <c r="I25" i="3"/>
  <c r="I10" i="3"/>
  <c r="H83" i="3"/>
  <c r="H56" i="3"/>
  <c r="B88" i="3"/>
  <c r="B76" i="3"/>
  <c r="B66" i="3"/>
  <c r="B57" i="3"/>
  <c r="B45" i="3"/>
  <c r="B35" i="3"/>
  <c r="C94" i="3"/>
  <c r="C78" i="3"/>
  <c r="C62" i="3"/>
  <c r="BX67" i="1" s="1"/>
  <c r="CO67" i="1" s="1"/>
  <c r="C46" i="3"/>
  <c r="C21" i="3"/>
  <c r="C17" i="3"/>
  <c r="I96" i="3"/>
  <c r="I83" i="3"/>
  <c r="I71" i="3"/>
  <c r="I59" i="3"/>
  <c r="I48" i="3"/>
  <c r="I36" i="3"/>
  <c r="I24" i="3"/>
  <c r="I9" i="3"/>
  <c r="C60" i="3"/>
  <c r="C44" i="3"/>
  <c r="EE14" i="1"/>
  <c r="DY50" i="1"/>
  <c r="DV48" i="1"/>
  <c r="AL64" i="1"/>
  <c r="BC64" i="1" s="1"/>
  <c r="DZ10" i="1"/>
  <c r="AU24" i="1"/>
  <c r="BL24" i="1" s="1"/>
  <c r="CD25" i="1"/>
  <c r="CU25" i="1" s="1"/>
  <c r="CH10" i="1"/>
  <c r="CY10" i="1" s="1"/>
  <c r="AU37" i="1"/>
  <c r="BL37" i="1" s="1"/>
  <c r="CH38" i="1"/>
  <c r="CY38" i="1" s="1"/>
  <c r="AW10" i="1"/>
  <c r="BN10" i="1" s="1"/>
  <c r="CF24" i="1"/>
  <c r="CW24" i="1" s="1"/>
  <c r="DZ39" i="1"/>
  <c r="EC32" i="1"/>
  <c r="AO104" i="1"/>
  <c r="BF104" i="1" s="1"/>
  <c r="CH108" i="1"/>
  <c r="CY108" i="1" s="1"/>
  <c r="AO116" i="1"/>
  <c r="BF116" i="1" s="1"/>
  <c r="AO103" i="1"/>
  <c r="BF103" i="1" s="1"/>
  <c r="BZ103" i="1"/>
  <c r="CQ103" i="1" s="1"/>
  <c r="BZ106" i="1"/>
  <c r="CQ106" i="1" s="1"/>
  <c r="AO106" i="1"/>
  <c r="BF106" i="1" s="1"/>
  <c r="CH106" i="1"/>
  <c r="CY106" i="1" s="1"/>
  <c r="AW106" i="1"/>
  <c r="BN106" i="1" s="1"/>
  <c r="AU102" i="3"/>
  <c r="BL102" i="3" s="1"/>
  <c r="L107" i="1" s="1"/>
  <c r="AC107" i="1" s="1"/>
  <c r="AW107" i="1"/>
  <c r="BN107" i="1" s="1"/>
  <c r="AM103" i="3"/>
  <c r="BD103" i="3" s="1"/>
  <c r="D108" i="1" s="1"/>
  <c r="U108" i="1" s="1"/>
  <c r="AO108" i="1"/>
  <c r="BF108" i="1" s="1"/>
  <c r="BZ108" i="1"/>
  <c r="CQ108" i="1" s="1"/>
  <c r="AM104" i="3"/>
  <c r="BD104" i="3" s="1"/>
  <c r="D109" i="1" s="1"/>
  <c r="U109" i="1" s="1"/>
  <c r="BZ109" i="1"/>
  <c r="CQ109" i="1" s="1"/>
  <c r="AU105" i="3"/>
  <c r="BL105" i="3" s="1"/>
  <c r="L110" i="1" s="1"/>
  <c r="AC110" i="1" s="1"/>
  <c r="CH110" i="1"/>
  <c r="CY110" i="1" s="1"/>
  <c r="BZ111" i="1"/>
  <c r="CQ111" i="1" s="1"/>
  <c r="AO111" i="1"/>
  <c r="BF111" i="1" s="1"/>
  <c r="AU106" i="3"/>
  <c r="BL106" i="3" s="1"/>
  <c r="L111" i="1" s="1"/>
  <c r="AC111" i="1" s="1"/>
  <c r="CH111" i="1"/>
  <c r="CY111" i="1" s="1"/>
  <c r="AW111" i="1"/>
  <c r="BN111" i="1" s="1"/>
  <c r="BZ112" i="1"/>
  <c r="CQ112" i="1" s="1"/>
  <c r="AO112" i="1"/>
  <c r="BF112" i="1" s="1"/>
  <c r="AU107" i="3"/>
  <c r="BL107" i="3" s="1"/>
  <c r="L112" i="1" s="1"/>
  <c r="AC112" i="1" s="1"/>
  <c r="CH112" i="1"/>
  <c r="CY112" i="1" s="1"/>
  <c r="AW112" i="1"/>
  <c r="BN112" i="1" s="1"/>
  <c r="AU108" i="3"/>
  <c r="BL108" i="3" s="1"/>
  <c r="L113" i="1" s="1"/>
  <c r="AC113" i="1" s="1"/>
  <c r="AW113" i="1"/>
  <c r="BN113" i="1" s="1"/>
  <c r="AO114" i="1"/>
  <c r="BF114" i="1" s="1"/>
  <c r="BZ114" i="1"/>
  <c r="CQ114" i="1" s="1"/>
  <c r="AO115" i="1"/>
  <c r="BF115" i="1" s="1"/>
  <c r="BZ115" i="1"/>
  <c r="CQ115" i="1" s="1"/>
  <c r="AU110" i="3"/>
  <c r="BL110" i="3" s="1"/>
  <c r="L115" i="1" s="1"/>
  <c r="AC115" i="1" s="1"/>
  <c r="AW115" i="1"/>
  <c r="BN115" i="1" s="1"/>
  <c r="AU111" i="3"/>
  <c r="BL111" i="3" s="1"/>
  <c r="L116" i="1" s="1"/>
  <c r="AC116" i="1" s="1"/>
  <c r="CH116" i="1"/>
  <c r="CY116" i="1" s="1"/>
  <c r="BZ117" i="1"/>
  <c r="CQ117" i="1" s="1"/>
  <c r="AO117" i="1"/>
  <c r="BF117" i="1" s="1"/>
  <c r="AU112" i="3"/>
  <c r="BL112" i="3" s="1"/>
  <c r="L117" i="1" s="1"/>
  <c r="AC117" i="1" s="1"/>
  <c r="CH117" i="1"/>
  <c r="CY117" i="1" s="1"/>
  <c r="AU113" i="3"/>
  <c r="BL113" i="3" s="1"/>
  <c r="L118" i="1" s="1"/>
  <c r="AC118" i="1" s="1"/>
  <c r="AW118" i="1"/>
  <c r="BN118" i="1" s="1"/>
  <c r="CH118" i="1"/>
  <c r="CY118" i="1" s="1"/>
  <c r="AU115" i="3"/>
  <c r="BL115" i="3" s="1"/>
  <c r="L120" i="1" s="1"/>
  <c r="AC120" i="1" s="1"/>
  <c r="AW120" i="1"/>
  <c r="BN120" i="1" s="1"/>
  <c r="AM116" i="3"/>
  <c r="BD116" i="3" s="1"/>
  <c r="D121" i="1" s="1"/>
  <c r="U121" i="1" s="1"/>
  <c r="BZ121" i="1"/>
  <c r="CQ121" i="1" s="1"/>
  <c r="AO121" i="1"/>
  <c r="BF121" i="1" s="1"/>
  <c r="AO122" i="1"/>
  <c r="BF122" i="1" s="1"/>
  <c r="BZ122" i="1"/>
  <c r="CQ122" i="1" s="1"/>
  <c r="AD117" i="3"/>
  <c r="EG122" i="1" s="1"/>
  <c r="CH122" i="1"/>
  <c r="CY122" i="1" s="1"/>
  <c r="AM120" i="3"/>
  <c r="BD120" i="3" s="1"/>
  <c r="D125" i="1" s="1"/>
  <c r="U125" i="1" s="1"/>
  <c r="BZ125" i="1"/>
  <c r="CQ125" i="1" s="1"/>
  <c r="AO125" i="1"/>
  <c r="BF125" i="1" s="1"/>
  <c r="BZ126" i="1"/>
  <c r="CQ126" i="1" s="1"/>
  <c r="AO126" i="1"/>
  <c r="BF126" i="1" s="1"/>
  <c r="AU121" i="3"/>
  <c r="BL121" i="3" s="1"/>
  <c r="L126" i="1" s="1"/>
  <c r="AC126" i="1" s="1"/>
  <c r="AW126" i="1"/>
  <c r="BN126" i="1" s="1"/>
  <c r="AM122" i="3"/>
  <c r="BD122" i="3" s="1"/>
  <c r="D127" i="1" s="1"/>
  <c r="U127" i="1" s="1"/>
  <c r="AO127" i="1"/>
  <c r="BF127" i="1" s="1"/>
  <c r="AO128" i="1"/>
  <c r="BF128" i="1" s="1"/>
  <c r="BZ128" i="1"/>
  <c r="CQ128" i="1" s="1"/>
  <c r="AU123" i="3"/>
  <c r="BL123" i="3" s="1"/>
  <c r="L128" i="1" s="1"/>
  <c r="AC128" i="1" s="1"/>
  <c r="AW128" i="1"/>
  <c r="BN128" i="1" s="1"/>
  <c r="CH128" i="1"/>
  <c r="CY128" i="1" s="1"/>
  <c r="AW103" i="1"/>
  <c r="BN103" i="1" s="1"/>
  <c r="CH104" i="1"/>
  <c r="CY104" i="1" s="1"/>
  <c r="AS106" i="1"/>
  <c r="BJ106" i="1" s="1"/>
  <c r="CD111" i="1"/>
  <c r="CU111" i="1" s="1"/>
  <c r="BA113" i="1"/>
  <c r="BR113" i="1" s="1"/>
  <c r="AW116" i="1"/>
  <c r="BN116" i="1" s="1"/>
  <c r="CH125" i="1"/>
  <c r="CY125" i="1" s="1"/>
  <c r="CH105" i="1"/>
  <c r="CY105" i="1" s="1"/>
  <c r="AO110" i="1"/>
  <c r="BF110" i="1" s="1"/>
  <c r="AO119" i="1"/>
  <c r="BF119" i="1" s="1"/>
  <c r="AO120" i="1"/>
  <c r="BF120" i="1" s="1"/>
  <c r="AW121" i="1"/>
  <c r="BN121" i="1" s="1"/>
  <c r="AW124" i="1"/>
  <c r="BN124" i="1" s="1"/>
  <c r="AQ98" i="3"/>
  <c r="BH98" i="3" s="1"/>
  <c r="H103" i="1" s="1"/>
  <c r="Y103" i="1" s="1"/>
  <c r="AS103" i="1"/>
  <c r="BJ103" i="1" s="1"/>
  <c r="AY98" i="3"/>
  <c r="BP98" i="3" s="1"/>
  <c r="P103" i="1" s="1"/>
  <c r="AG103" i="1" s="1"/>
  <c r="BA103" i="1"/>
  <c r="BR103" i="1" s="1"/>
  <c r="CL103" i="1"/>
  <c r="DC103" i="1" s="1"/>
  <c r="AQ99" i="3"/>
  <c r="BH99" i="3" s="1"/>
  <c r="H104" i="1" s="1"/>
  <c r="Y104" i="1" s="1"/>
  <c r="CD104" i="1"/>
  <c r="CU104" i="1" s="1"/>
  <c r="AS104" i="1"/>
  <c r="BJ104" i="1" s="1"/>
  <c r="CD105" i="1"/>
  <c r="CU105" i="1" s="1"/>
  <c r="AS105" i="1"/>
  <c r="BJ105" i="1" s="1"/>
  <c r="AY100" i="3"/>
  <c r="BP100" i="3" s="1"/>
  <c r="P105" i="1" s="1"/>
  <c r="AG105" i="1" s="1"/>
  <c r="CL105" i="1"/>
  <c r="DC105" i="1" s="1"/>
  <c r="BA105" i="1"/>
  <c r="BR105" i="1" s="1"/>
  <c r="AY101" i="3"/>
  <c r="BP101" i="3" s="1"/>
  <c r="P106" i="1" s="1"/>
  <c r="AG106" i="1" s="1"/>
  <c r="CL106" i="1"/>
  <c r="DC106" i="1" s="1"/>
  <c r="AY102" i="3"/>
  <c r="BP102" i="3" s="1"/>
  <c r="P107" i="1" s="1"/>
  <c r="AG107" i="1" s="1"/>
  <c r="CL107" i="1"/>
  <c r="DC107" i="1" s="1"/>
  <c r="AY103" i="3"/>
  <c r="BP103" i="3" s="1"/>
  <c r="P108" i="1" s="1"/>
  <c r="AG108" i="1" s="1"/>
  <c r="CL108" i="1"/>
  <c r="DC108" i="1" s="1"/>
  <c r="AS109" i="1"/>
  <c r="BJ109" i="1" s="1"/>
  <c r="CD109" i="1"/>
  <c r="CU109" i="1" s="1"/>
  <c r="AY104" i="3"/>
  <c r="BP104" i="3" s="1"/>
  <c r="P109" i="1" s="1"/>
  <c r="AG109" i="1" s="1"/>
  <c r="BA109" i="1"/>
  <c r="BR109" i="1" s="1"/>
  <c r="CD110" i="1"/>
  <c r="CU110" i="1" s="1"/>
  <c r="AS110" i="1"/>
  <c r="BJ110" i="1" s="1"/>
  <c r="CL111" i="1"/>
  <c r="DC111" i="1" s="1"/>
  <c r="BA111" i="1"/>
  <c r="BR111" i="1" s="1"/>
  <c r="AQ108" i="3"/>
  <c r="BH108" i="3" s="1"/>
  <c r="H113" i="1" s="1"/>
  <c r="Y113" i="1" s="1"/>
  <c r="CD113" i="1"/>
  <c r="CU113" i="1" s="1"/>
  <c r="AS113" i="1"/>
  <c r="BJ113" i="1" s="1"/>
  <c r="AQ109" i="3"/>
  <c r="BH109" i="3" s="1"/>
  <c r="H114" i="1" s="1"/>
  <c r="Y114" i="1" s="1"/>
  <c r="CD114" i="1"/>
  <c r="CU114" i="1" s="1"/>
  <c r="AQ110" i="3"/>
  <c r="BH110" i="3" s="1"/>
  <c r="H115" i="1" s="1"/>
  <c r="Y115" i="1" s="1"/>
  <c r="CD115" i="1"/>
  <c r="CU115" i="1" s="1"/>
  <c r="AS116" i="1"/>
  <c r="BJ116" i="1" s="1"/>
  <c r="CD116" i="1"/>
  <c r="CU116" i="1" s="1"/>
  <c r="BA117" i="1"/>
  <c r="BR117" i="1" s="1"/>
  <c r="CL117" i="1"/>
  <c r="DC117" i="1" s="1"/>
  <c r="AQ114" i="3"/>
  <c r="BH114" i="3" s="1"/>
  <c r="H119" i="1" s="1"/>
  <c r="Y119" i="1" s="1"/>
  <c r="AS119" i="1"/>
  <c r="BJ119" i="1" s="1"/>
  <c r="BA119" i="1"/>
  <c r="BR119" i="1" s="1"/>
  <c r="CL119" i="1"/>
  <c r="DC119" i="1" s="1"/>
  <c r="AQ115" i="3"/>
  <c r="BH115" i="3" s="1"/>
  <c r="H120" i="1" s="1"/>
  <c r="Y120" i="1" s="1"/>
  <c r="CD120" i="1"/>
  <c r="CU120" i="1" s="1"/>
  <c r="AS120" i="1"/>
  <c r="BJ120" i="1" s="1"/>
  <c r="CL120" i="1"/>
  <c r="DC120" i="1" s="1"/>
  <c r="BA120" i="1"/>
  <c r="BR120" i="1" s="1"/>
  <c r="AQ117" i="3"/>
  <c r="BH117" i="3" s="1"/>
  <c r="H122" i="1" s="1"/>
  <c r="Y122" i="1" s="1"/>
  <c r="CD122" i="1"/>
  <c r="CU122" i="1" s="1"/>
  <c r="CD123" i="1"/>
  <c r="CU123" i="1" s="1"/>
  <c r="AS123" i="1"/>
  <c r="BJ123" i="1" s="1"/>
  <c r="CL123" i="1"/>
  <c r="DC123" i="1" s="1"/>
  <c r="BA123" i="1"/>
  <c r="BR123" i="1" s="1"/>
  <c r="AS124" i="1"/>
  <c r="BJ124" i="1" s="1"/>
  <c r="CD124" i="1"/>
  <c r="CU124" i="1" s="1"/>
  <c r="CL124" i="1"/>
  <c r="DC124" i="1" s="1"/>
  <c r="BA124" i="1"/>
  <c r="BR124" i="1" s="1"/>
  <c r="CD125" i="1"/>
  <c r="CU125" i="1" s="1"/>
  <c r="AS125" i="1"/>
  <c r="BJ125" i="1" s="1"/>
  <c r="CL125" i="1"/>
  <c r="DC125" i="1" s="1"/>
  <c r="BA125" i="1"/>
  <c r="BR125" i="1" s="1"/>
  <c r="AQ121" i="3"/>
  <c r="BH121" i="3" s="1"/>
  <c r="H126" i="1" s="1"/>
  <c r="Y126" i="1" s="1"/>
  <c r="AS126" i="1"/>
  <c r="BJ126" i="1" s="1"/>
  <c r="AO109" i="1"/>
  <c r="BF109" i="1" s="1"/>
  <c r="CL112" i="1"/>
  <c r="DC112" i="1" s="1"/>
  <c r="BZ113" i="1"/>
  <c r="CQ113" i="1" s="1"/>
  <c r="CH126" i="1"/>
  <c r="CY126" i="1" s="1"/>
  <c r="BA139" i="1"/>
  <c r="BR139" i="1" s="1"/>
  <c r="CD128" i="1"/>
  <c r="CU128" i="1" s="1"/>
  <c r="BA132" i="1"/>
  <c r="BR132" i="1" s="1"/>
  <c r="AS134" i="1"/>
  <c r="BJ134" i="1" s="1"/>
  <c r="AS143" i="1"/>
  <c r="BJ143" i="1" s="1"/>
  <c r="BA147" i="1"/>
  <c r="BR147" i="1" s="1"/>
  <c r="AS148" i="1"/>
  <c r="BJ148" i="1" s="1"/>
  <c r="BA149" i="1"/>
  <c r="BR149" i="1" s="1"/>
  <c r="AS157" i="1"/>
  <c r="BJ157" i="1" s="1"/>
  <c r="BA172" i="1"/>
  <c r="BR172" i="1" s="1"/>
  <c r="BA175" i="1"/>
  <c r="BR175" i="1" s="1"/>
  <c r="AS178" i="1"/>
  <c r="BJ178" i="1" s="1"/>
  <c r="CD181" i="1"/>
  <c r="CU181" i="1" s="1"/>
  <c r="AS184" i="1"/>
  <c r="BJ184" i="1" s="1"/>
  <c r="Z199" i="3"/>
  <c r="CD190" i="1"/>
  <c r="CU190" i="1" s="1"/>
  <c r="CL158" i="1"/>
  <c r="DC158" i="1" s="1"/>
  <c r="Z195" i="3"/>
  <c r="DL200" i="1" s="1"/>
  <c r="AQ159" i="3"/>
  <c r="BH159" i="3" s="1"/>
  <c r="H164" i="1" s="1"/>
  <c r="Y164" i="1" s="1"/>
  <c r="Z159" i="3"/>
  <c r="CL167" i="1"/>
  <c r="DC167" i="1" s="1"/>
  <c r="BA167" i="1"/>
  <c r="BR167" i="1" s="1"/>
  <c r="AQ163" i="3"/>
  <c r="BH163" i="3" s="1"/>
  <c r="H168" i="1" s="1"/>
  <c r="Y168" i="1" s="1"/>
  <c r="CD168" i="1"/>
  <c r="CU168" i="1" s="1"/>
  <c r="AQ165" i="3"/>
  <c r="BH165" i="3" s="1"/>
  <c r="H170" i="1" s="1"/>
  <c r="Y170" i="1" s="1"/>
  <c r="CD170" i="1"/>
  <c r="CU170" i="1" s="1"/>
  <c r="AS170" i="1"/>
  <c r="BJ170" i="1" s="1"/>
  <c r="AY178" i="3"/>
  <c r="BP178" i="3" s="1"/>
  <c r="P183" i="1" s="1"/>
  <c r="AG183" i="1" s="1"/>
  <c r="CL183" i="1"/>
  <c r="DC183" i="1" s="1"/>
  <c r="BA183" i="1"/>
  <c r="BR183" i="1" s="1"/>
  <c r="AQ181" i="3"/>
  <c r="BH181" i="3" s="1"/>
  <c r="H186" i="1" s="1"/>
  <c r="Y186" i="1" s="1"/>
  <c r="AS186" i="1"/>
  <c r="BJ186" i="1" s="1"/>
  <c r="AY183" i="3"/>
  <c r="BP183" i="3" s="1"/>
  <c r="P188" i="1" s="1"/>
  <c r="AG188" i="1" s="1"/>
  <c r="CL188" i="1"/>
  <c r="DC188" i="1" s="1"/>
  <c r="AQ186" i="3"/>
  <c r="BH186" i="3" s="1"/>
  <c r="H191" i="1" s="1"/>
  <c r="Y191" i="1" s="1"/>
  <c r="AS191" i="1"/>
  <c r="BJ191" i="1" s="1"/>
  <c r="AY186" i="3"/>
  <c r="BP186" i="3" s="1"/>
  <c r="P191" i="1" s="1"/>
  <c r="AG191" i="1" s="1"/>
  <c r="BA191" i="1"/>
  <c r="BR191" i="1" s="1"/>
  <c r="AY187" i="3"/>
  <c r="BP187" i="3" s="1"/>
  <c r="P192" i="1" s="1"/>
  <c r="AG192" i="1" s="1"/>
  <c r="BA192" i="1"/>
  <c r="BR192" i="1" s="1"/>
  <c r="AY191" i="3"/>
  <c r="BP191" i="3" s="1"/>
  <c r="AH191" i="3"/>
  <c r="DT196" i="1" s="1"/>
  <c r="AY192" i="3"/>
  <c r="BP192" i="3" s="1"/>
  <c r="AH192" i="3"/>
  <c r="DT197" i="1" s="1"/>
  <c r="AY193" i="3"/>
  <c r="BP193" i="3" s="1"/>
  <c r="AH193" i="3"/>
  <c r="DT198" i="1" s="1"/>
  <c r="AY194" i="3"/>
  <c r="BP194" i="3" s="1"/>
  <c r="AH194" i="3"/>
  <c r="DT199" i="1" s="1"/>
  <c r="AY195" i="3"/>
  <c r="BP195" i="3" s="1"/>
  <c r="AH195" i="3"/>
  <c r="DT200" i="1" s="1"/>
  <c r="AY197" i="3"/>
  <c r="BP197" i="3" s="1"/>
  <c r="AH197" i="3"/>
  <c r="CL134" i="1"/>
  <c r="DC134" i="1" s="1"/>
  <c r="AS166" i="1"/>
  <c r="BJ166" i="1" s="1"/>
  <c r="BZ129" i="1"/>
  <c r="CQ129" i="1" s="1"/>
  <c r="CD131" i="1"/>
  <c r="CU131" i="1" s="1"/>
  <c r="AS135" i="1"/>
  <c r="BJ135" i="1" s="1"/>
  <c r="AS137" i="1"/>
  <c r="BJ137" i="1" s="1"/>
  <c r="BA142" i="1"/>
  <c r="BR142" i="1" s="1"/>
  <c r="AS145" i="1"/>
  <c r="BJ145" i="1" s="1"/>
  <c r="CL156" i="1"/>
  <c r="DC156" i="1" s="1"/>
  <c r="AS160" i="1"/>
  <c r="BJ160" i="1" s="1"/>
  <c r="CD177" i="1"/>
  <c r="CU177" i="1" s="1"/>
  <c r="CD180" i="1"/>
  <c r="CU180" i="1" s="1"/>
  <c r="BA184" i="1"/>
  <c r="BR184" i="1" s="1"/>
  <c r="AH199" i="3"/>
  <c r="Z193" i="3"/>
  <c r="DL198" i="1" s="1"/>
  <c r="Z163" i="3"/>
  <c r="EC168" i="1" s="1"/>
  <c r="AS129" i="1"/>
  <c r="BJ129" i="1" s="1"/>
  <c r="CD138" i="1"/>
  <c r="CU138" i="1" s="1"/>
  <c r="CD146" i="1"/>
  <c r="CU146" i="1" s="1"/>
  <c r="AS156" i="1"/>
  <c r="BJ156" i="1" s="1"/>
  <c r="BA157" i="1"/>
  <c r="BR157" i="1" s="1"/>
  <c r="CD160" i="1"/>
  <c r="CU160" i="1" s="1"/>
  <c r="CD167" i="1"/>
  <c r="CU167" i="1" s="1"/>
  <c r="AS180" i="1"/>
  <c r="BJ180" i="1" s="1"/>
  <c r="CL186" i="1"/>
  <c r="DC186" i="1" s="1"/>
  <c r="AS194" i="1"/>
  <c r="BJ194" i="1" s="1"/>
  <c r="CD194" i="1"/>
  <c r="CU194" i="1" s="1"/>
  <c r="Z174" i="3"/>
  <c r="CD134" i="1"/>
  <c r="CU134" i="1" s="1"/>
  <c r="CL182" i="1"/>
  <c r="DC182" i="1" s="1"/>
  <c r="AS132" i="1"/>
  <c r="BJ132" i="1" s="1"/>
  <c r="AS138" i="1"/>
  <c r="BJ138" i="1" s="1"/>
  <c r="BA148" i="1"/>
  <c r="BR148" i="1" s="1"/>
  <c r="CD152" i="1"/>
  <c r="CU152" i="1" s="1"/>
  <c r="BA159" i="1"/>
  <c r="BR159" i="1" s="1"/>
  <c r="CL163" i="1"/>
  <c r="DC163" i="1" s="1"/>
  <c r="CD164" i="1"/>
  <c r="CU164" i="1" s="1"/>
  <c r="AS168" i="1"/>
  <c r="BJ168" i="1" s="1"/>
  <c r="AS172" i="1"/>
  <c r="BJ172" i="1" s="1"/>
  <c r="AS176" i="1"/>
  <c r="BJ176" i="1" s="1"/>
  <c r="CD176" i="1"/>
  <c r="CU176" i="1" s="1"/>
  <c r="BA186" i="1"/>
  <c r="BR186" i="1" s="1"/>
  <c r="CD188" i="1"/>
  <c r="CU188" i="1" s="1"/>
  <c r="CL191" i="1"/>
  <c r="DC191" i="1" s="1"/>
  <c r="Z197" i="3"/>
  <c r="Z191" i="3"/>
  <c r="DL196" i="1" s="1"/>
  <c r="Z145" i="3"/>
  <c r="U12" i="3"/>
  <c r="AN17" i="1"/>
  <c r="BE17" i="1" s="1"/>
  <c r="BY17" i="1"/>
  <c r="CP17" i="1" s="1"/>
  <c r="BA129" i="1"/>
  <c r="BR129" i="1" s="1"/>
  <c r="AS150" i="1"/>
  <c r="BJ150" i="1" s="1"/>
  <c r="Z149" i="3"/>
  <c r="EC154" i="1" s="1"/>
  <c r="AS171" i="1"/>
  <c r="BJ171" i="1" s="1"/>
  <c r="CI104" i="1"/>
  <c r="CZ104" i="1" s="1"/>
  <c r="CD144" i="1"/>
  <c r="CU144" i="1" s="1"/>
  <c r="AS162" i="1"/>
  <c r="BJ162" i="1" s="1"/>
  <c r="BA168" i="1"/>
  <c r="BR168" i="1" s="1"/>
  <c r="CL176" i="1"/>
  <c r="DC176" i="1" s="1"/>
  <c r="CD178" i="1"/>
  <c r="CU178" i="1" s="1"/>
  <c r="BA188" i="1"/>
  <c r="BR188" i="1" s="1"/>
  <c r="CD192" i="1"/>
  <c r="CU192" i="1" s="1"/>
  <c r="Z192" i="3"/>
  <c r="DL197" i="1" s="1"/>
  <c r="Z151" i="3"/>
  <c r="Z166" i="3"/>
  <c r="N7" i="3"/>
  <c r="AV7" i="3" s="1"/>
  <c r="BM7" i="3" s="1"/>
  <c r="M12" i="1" s="1"/>
  <c r="AD12" i="1" s="1"/>
  <c r="N10" i="3"/>
  <c r="N21" i="3"/>
  <c r="AV21" i="3" s="1"/>
  <c r="BM21" i="3" s="1"/>
  <c r="M26" i="1" s="1"/>
  <c r="AD26" i="1" s="1"/>
  <c r="N32" i="3"/>
  <c r="N42" i="3"/>
  <c r="N53" i="3"/>
  <c r="AV53" i="3" s="1"/>
  <c r="BM53" i="3" s="1"/>
  <c r="M58" i="1" s="1"/>
  <c r="AD58" i="1" s="1"/>
  <c r="N64" i="3"/>
  <c r="AV64" i="3" s="1"/>
  <c r="BM64" i="3" s="1"/>
  <c r="M69" i="1" s="1"/>
  <c r="AD69" i="1" s="1"/>
  <c r="N73" i="3"/>
  <c r="N82" i="3"/>
  <c r="AV82" i="3" s="1"/>
  <c r="BM82" i="3" s="1"/>
  <c r="M87" i="1" s="1"/>
  <c r="AD87" i="1" s="1"/>
  <c r="N93" i="3"/>
  <c r="AV93" i="3" s="1"/>
  <c r="BM93" i="3" s="1"/>
  <c r="M98" i="1" s="1"/>
  <c r="AD98" i="1" s="1"/>
  <c r="N9" i="3"/>
  <c r="AV9" i="3" s="1"/>
  <c r="BM9" i="3" s="1"/>
  <c r="M14" i="1" s="1"/>
  <c r="AD14" i="1" s="1"/>
  <c r="N20" i="3"/>
  <c r="AV20" i="3" s="1"/>
  <c r="BM20" i="3" s="1"/>
  <c r="M25" i="1" s="1"/>
  <c r="AD25" i="1" s="1"/>
  <c r="N30" i="3"/>
  <c r="AV30" i="3" s="1"/>
  <c r="BM30" i="3" s="1"/>
  <c r="M35" i="1" s="1"/>
  <c r="AD35" i="1" s="1"/>
  <c r="N41" i="3"/>
  <c r="AV41" i="3" s="1"/>
  <c r="BM41" i="3" s="1"/>
  <c r="M46" i="1" s="1"/>
  <c r="AD46" i="1" s="1"/>
  <c r="N52" i="3"/>
  <c r="AV52" i="3" s="1"/>
  <c r="BM52" i="3" s="1"/>
  <c r="M57" i="1" s="1"/>
  <c r="AD57" i="1" s="1"/>
  <c r="N62" i="3"/>
  <c r="AV62" i="3" s="1"/>
  <c r="BM62" i="3" s="1"/>
  <c r="M67" i="1" s="1"/>
  <c r="AD67" i="1" s="1"/>
  <c r="N72" i="3"/>
  <c r="AV72" i="3" s="1"/>
  <c r="BM72" i="3" s="1"/>
  <c r="M77" i="1" s="1"/>
  <c r="AD77" i="1" s="1"/>
  <c r="N81" i="3"/>
  <c r="AV81" i="3" s="1"/>
  <c r="BM81" i="3" s="1"/>
  <c r="M86" i="1" s="1"/>
  <c r="AD86" i="1" s="1"/>
  <c r="N92" i="3"/>
  <c r="AV92" i="3" s="1"/>
  <c r="BM92" i="3" s="1"/>
  <c r="M97" i="1" s="1"/>
  <c r="AD97" i="1" s="1"/>
  <c r="AS61" i="1"/>
  <c r="BJ61" i="1" s="1"/>
  <c r="AR78" i="1"/>
  <c r="BI78" i="1" s="1"/>
  <c r="BY57" i="1"/>
  <c r="CP57" i="1" s="1"/>
  <c r="BW57" i="1"/>
  <c r="CN57" i="1" s="1"/>
  <c r="N85" i="3"/>
  <c r="AV85" i="3" s="1"/>
  <c r="BM85" i="3" s="1"/>
  <c r="M90" i="1" s="1"/>
  <c r="AD90" i="1" s="1"/>
  <c r="N70" i="3"/>
  <c r="AV70" i="3" s="1"/>
  <c r="BM70" i="3" s="1"/>
  <c r="M75" i="1" s="1"/>
  <c r="AD75" i="1" s="1"/>
  <c r="N58" i="3"/>
  <c r="AV58" i="3" s="1"/>
  <c r="BM58" i="3" s="1"/>
  <c r="M63" i="1" s="1"/>
  <c r="AD63" i="1" s="1"/>
  <c r="N45" i="3"/>
  <c r="AV45" i="3" s="1"/>
  <c r="BM45" i="3" s="1"/>
  <c r="M50" i="1" s="1"/>
  <c r="AD50" i="1" s="1"/>
  <c r="N29" i="3"/>
  <c r="AV29" i="3" s="1"/>
  <c r="BM29" i="3" s="1"/>
  <c r="M34" i="1" s="1"/>
  <c r="AD34" i="1" s="1"/>
  <c r="N16" i="3"/>
  <c r="AV16" i="3" s="1"/>
  <c r="BM16" i="3" s="1"/>
  <c r="M21" i="1" s="1"/>
  <c r="AD21" i="1" s="1"/>
  <c r="DN38" i="1"/>
  <c r="EE38" i="1"/>
  <c r="J77" i="3"/>
  <c r="AR77" i="3" s="1"/>
  <c r="BI77" i="3" s="1"/>
  <c r="I82" i="1" s="1"/>
  <c r="Z82" i="1" s="1"/>
  <c r="J19" i="3"/>
  <c r="AA19" i="3" s="1"/>
  <c r="E79" i="3"/>
  <c r="AM79" i="3" s="1"/>
  <c r="BD79" i="3" s="1"/>
  <c r="D84" i="1" s="1"/>
  <c r="U84" i="1" s="1"/>
  <c r="E60" i="3"/>
  <c r="E40" i="3"/>
  <c r="E16" i="3"/>
  <c r="D92" i="3"/>
  <c r="AL92" i="3" s="1"/>
  <c r="BC92" i="3" s="1"/>
  <c r="C97" i="1" s="1"/>
  <c r="T97" i="1" s="1"/>
  <c r="D80" i="3"/>
  <c r="AL80" i="3" s="1"/>
  <c r="BC80" i="3" s="1"/>
  <c r="C85" i="1" s="1"/>
  <c r="T85" i="1" s="1"/>
  <c r="D64" i="3"/>
  <c r="D51" i="3"/>
  <c r="U51" i="3" s="1"/>
  <c r="D28" i="3"/>
  <c r="N97" i="3"/>
  <c r="AV97" i="3" s="1"/>
  <c r="BM97" i="3" s="1"/>
  <c r="M102" i="1" s="1"/>
  <c r="AD102" i="1" s="1"/>
  <c r="N84" i="3"/>
  <c r="AV84" i="3" s="1"/>
  <c r="BM84" i="3" s="1"/>
  <c r="M89" i="1" s="1"/>
  <c r="AD89" i="1" s="1"/>
  <c r="N69" i="3"/>
  <c r="AV69" i="3" s="1"/>
  <c r="BM69" i="3" s="1"/>
  <c r="M74" i="1" s="1"/>
  <c r="AD74" i="1" s="1"/>
  <c r="N57" i="3"/>
  <c r="AV57" i="3" s="1"/>
  <c r="BM57" i="3" s="1"/>
  <c r="M62" i="1" s="1"/>
  <c r="AD62" i="1" s="1"/>
  <c r="N44" i="3"/>
  <c r="AV44" i="3" s="1"/>
  <c r="BM44" i="3" s="1"/>
  <c r="M49" i="1" s="1"/>
  <c r="AD49" i="1" s="1"/>
  <c r="N28" i="3"/>
  <c r="AV28" i="3" s="1"/>
  <c r="BM28" i="3" s="1"/>
  <c r="M33" i="1" s="1"/>
  <c r="AD33" i="1" s="1"/>
  <c r="N14" i="3"/>
  <c r="AV14" i="3" s="1"/>
  <c r="BM14" i="3" s="1"/>
  <c r="M19" i="1" s="1"/>
  <c r="AD19" i="1" s="1"/>
  <c r="M8" i="3"/>
  <c r="AU8" i="3" s="1"/>
  <c r="BL8" i="3" s="1"/>
  <c r="L13" i="1" s="1"/>
  <c r="AC13" i="1" s="1"/>
  <c r="M9" i="3"/>
  <c r="AU9" i="3" s="1"/>
  <c r="BL9" i="3" s="1"/>
  <c r="L14" i="1" s="1"/>
  <c r="AC14" i="1" s="1"/>
  <c r="M28" i="3"/>
  <c r="AU28" i="3" s="1"/>
  <c r="BL28" i="3" s="1"/>
  <c r="L33" i="1" s="1"/>
  <c r="AC33" i="1" s="1"/>
  <c r="M45" i="3"/>
  <c r="AU45" i="3" s="1"/>
  <c r="BL45" i="3" s="1"/>
  <c r="L50" i="1" s="1"/>
  <c r="AC50" i="1" s="1"/>
  <c r="M58" i="3"/>
  <c r="AU58" i="3" s="1"/>
  <c r="BL58" i="3" s="1"/>
  <c r="L63" i="1" s="1"/>
  <c r="AC63" i="1" s="1"/>
  <c r="M77" i="3"/>
  <c r="AU77" i="3" s="1"/>
  <c r="BL77" i="3" s="1"/>
  <c r="L82" i="1" s="1"/>
  <c r="AC82" i="1" s="1"/>
  <c r="M94" i="3"/>
  <c r="AW99" i="1" s="1"/>
  <c r="BN99" i="1" s="1"/>
  <c r="M7" i="3"/>
  <c r="AU7" i="3" s="1"/>
  <c r="BL7" i="3" s="1"/>
  <c r="L12" i="1" s="1"/>
  <c r="AC12" i="1" s="1"/>
  <c r="M27" i="3"/>
  <c r="AU27" i="3" s="1"/>
  <c r="BL27" i="3" s="1"/>
  <c r="L32" i="1" s="1"/>
  <c r="AC32" i="1" s="1"/>
  <c r="M44" i="3"/>
  <c r="AU44" i="3" s="1"/>
  <c r="BL44" i="3" s="1"/>
  <c r="L49" i="1" s="1"/>
  <c r="AC49" i="1" s="1"/>
  <c r="M57" i="3"/>
  <c r="AU57" i="3" s="1"/>
  <c r="BL57" i="3" s="1"/>
  <c r="L62" i="1" s="1"/>
  <c r="AC62" i="1" s="1"/>
  <c r="M76" i="3"/>
  <c r="AU76" i="3" s="1"/>
  <c r="BL76" i="3" s="1"/>
  <c r="L81" i="1" s="1"/>
  <c r="AC81" i="1" s="1"/>
  <c r="M92" i="3"/>
  <c r="AU92" i="3" s="1"/>
  <c r="BL92" i="3" s="1"/>
  <c r="L97" i="1" s="1"/>
  <c r="AC97" i="1" s="1"/>
  <c r="L58" i="3"/>
  <c r="AT58" i="3" s="1"/>
  <c r="BK58" i="3" s="1"/>
  <c r="K63" i="1" s="1"/>
  <c r="AB63" i="1" s="1"/>
  <c r="L51" i="3"/>
  <c r="AT51" i="3" s="1"/>
  <c r="BK51" i="3" s="1"/>
  <c r="K56" i="1" s="1"/>
  <c r="AB56" i="1" s="1"/>
  <c r="J73" i="3"/>
  <c r="AR73" i="3" s="1"/>
  <c r="BI73" i="3" s="1"/>
  <c r="I78" i="1" s="1"/>
  <c r="Z78" i="1" s="1"/>
  <c r="J13" i="3"/>
  <c r="AR13" i="3" s="1"/>
  <c r="BI13" i="3" s="1"/>
  <c r="I18" i="1" s="1"/>
  <c r="Z18" i="1" s="1"/>
  <c r="E97" i="3"/>
  <c r="AM97" i="3" s="1"/>
  <c r="BD97" i="3" s="1"/>
  <c r="D102" i="1" s="1"/>
  <c r="U102" i="1" s="1"/>
  <c r="E77" i="3"/>
  <c r="AM77" i="3" s="1"/>
  <c r="BD77" i="3" s="1"/>
  <c r="D82" i="1" s="1"/>
  <c r="U82" i="1" s="1"/>
  <c r="E57" i="3"/>
  <c r="E33" i="3"/>
  <c r="E12" i="3"/>
  <c r="D91" i="3"/>
  <c r="D76" i="3"/>
  <c r="AL76" i="3" s="1"/>
  <c r="BC76" i="3" s="1"/>
  <c r="C81" i="1" s="1"/>
  <c r="T81" i="1" s="1"/>
  <c r="D63" i="3"/>
  <c r="D50" i="3"/>
  <c r="U50" i="3" s="1"/>
  <c r="D19" i="3"/>
  <c r="AQ44" i="1"/>
  <c r="BH44" i="1" s="1"/>
  <c r="AN57" i="1"/>
  <c r="BE57" i="1" s="1"/>
  <c r="Q39" i="3"/>
  <c r="Q80" i="3"/>
  <c r="AH80" i="3" s="1"/>
  <c r="Q28" i="3"/>
  <c r="AY28" i="3" s="1"/>
  <c r="BP28" i="3" s="1"/>
  <c r="P33" i="1" s="1"/>
  <c r="AG33" i="1" s="1"/>
  <c r="Q76" i="3"/>
  <c r="AY76" i="3" s="1"/>
  <c r="BP76" i="3" s="1"/>
  <c r="P81" i="1" s="1"/>
  <c r="AG81" i="1" s="1"/>
  <c r="N96" i="3"/>
  <c r="AV96" i="3" s="1"/>
  <c r="BM96" i="3" s="1"/>
  <c r="M101" i="1" s="1"/>
  <c r="AD101" i="1" s="1"/>
  <c r="N80" i="3"/>
  <c r="AV80" i="3" s="1"/>
  <c r="BM80" i="3" s="1"/>
  <c r="M85" i="1" s="1"/>
  <c r="AD85" i="1" s="1"/>
  <c r="N68" i="3"/>
  <c r="AV68" i="3" s="1"/>
  <c r="BM68" i="3" s="1"/>
  <c r="M73" i="1" s="1"/>
  <c r="AD73" i="1" s="1"/>
  <c r="N56" i="3"/>
  <c r="AV56" i="3" s="1"/>
  <c r="BM56" i="3" s="1"/>
  <c r="M61" i="1" s="1"/>
  <c r="AD61" i="1" s="1"/>
  <c r="N40" i="3"/>
  <c r="AV40" i="3" s="1"/>
  <c r="BM40" i="3" s="1"/>
  <c r="M45" i="1" s="1"/>
  <c r="AD45" i="1" s="1"/>
  <c r="N26" i="3"/>
  <c r="AV26" i="3" s="1"/>
  <c r="BM26" i="3" s="1"/>
  <c r="M31" i="1" s="1"/>
  <c r="AD31" i="1" s="1"/>
  <c r="N13" i="3"/>
  <c r="AV13" i="3" s="1"/>
  <c r="BM13" i="3" s="1"/>
  <c r="M18" i="1" s="1"/>
  <c r="AD18" i="1" s="1"/>
  <c r="M91" i="3"/>
  <c r="AU91" i="3" s="1"/>
  <c r="BL91" i="3" s="1"/>
  <c r="L96" i="1" s="1"/>
  <c r="AC96" i="1" s="1"/>
  <c r="M68" i="3"/>
  <c r="AU68" i="3" s="1"/>
  <c r="BL68" i="3" s="1"/>
  <c r="L73" i="1" s="1"/>
  <c r="AC73" i="1" s="1"/>
  <c r="M48" i="3"/>
  <c r="AU48" i="3" s="1"/>
  <c r="BL48" i="3" s="1"/>
  <c r="L53" i="1" s="1"/>
  <c r="AC53" i="1" s="1"/>
  <c r="M24" i="3"/>
  <c r="AU24" i="3" s="1"/>
  <c r="BL24" i="3" s="1"/>
  <c r="L29" i="1" s="1"/>
  <c r="AC29" i="1" s="1"/>
  <c r="L97" i="3"/>
  <c r="AT97" i="3" s="1"/>
  <c r="BK97" i="3" s="1"/>
  <c r="K102" i="1" s="1"/>
  <c r="AB102" i="1" s="1"/>
  <c r="J54" i="3"/>
  <c r="H21" i="3"/>
  <c r="AP21" i="3" s="1"/>
  <c r="BG21" i="3" s="1"/>
  <c r="G26" i="1" s="1"/>
  <c r="X26" i="1" s="1"/>
  <c r="H48" i="3"/>
  <c r="AP48" i="3" s="1"/>
  <c r="BG48" i="3" s="1"/>
  <c r="G53" i="1" s="1"/>
  <c r="X53" i="1" s="1"/>
  <c r="H61" i="3"/>
  <c r="AP61" i="3" s="1"/>
  <c r="BG61" i="3" s="1"/>
  <c r="G66" i="1" s="1"/>
  <c r="X66" i="1" s="1"/>
  <c r="H81" i="3"/>
  <c r="AP81" i="3" s="1"/>
  <c r="BG81" i="3" s="1"/>
  <c r="G86" i="1" s="1"/>
  <c r="X86" i="1" s="1"/>
  <c r="H18" i="3"/>
  <c r="AP18" i="3" s="1"/>
  <c r="BG18" i="3" s="1"/>
  <c r="G23" i="1" s="1"/>
  <c r="X23" i="1" s="1"/>
  <c r="H47" i="3"/>
  <c r="AP47" i="3" s="1"/>
  <c r="BG47" i="3" s="1"/>
  <c r="G52" i="1" s="1"/>
  <c r="X52" i="1" s="1"/>
  <c r="H59" i="3"/>
  <c r="AP59" i="3" s="1"/>
  <c r="BG59" i="3" s="1"/>
  <c r="G64" i="1" s="1"/>
  <c r="X64" i="1" s="1"/>
  <c r="H79" i="3"/>
  <c r="AP79" i="3" s="1"/>
  <c r="BG79" i="3" s="1"/>
  <c r="G84" i="1" s="1"/>
  <c r="X84" i="1" s="1"/>
  <c r="G63" i="3"/>
  <c r="AO63" i="3" s="1"/>
  <c r="BF63" i="3" s="1"/>
  <c r="F68" i="1" s="1"/>
  <c r="W68" i="1" s="1"/>
  <c r="G54" i="3"/>
  <c r="AO54" i="3" s="1"/>
  <c r="BF54" i="3" s="1"/>
  <c r="F59" i="1" s="1"/>
  <c r="W59" i="1" s="1"/>
  <c r="E96" i="3"/>
  <c r="AM96" i="3" s="1"/>
  <c r="BD96" i="3" s="1"/>
  <c r="D101" i="1" s="1"/>
  <c r="U101" i="1" s="1"/>
  <c r="E76" i="3"/>
  <c r="AM76" i="3" s="1"/>
  <c r="BD76" i="3" s="1"/>
  <c r="D81" i="1" s="1"/>
  <c r="U81" i="1" s="1"/>
  <c r="E56" i="3"/>
  <c r="E32" i="3"/>
  <c r="E9" i="3"/>
  <c r="D90" i="3"/>
  <c r="AL90" i="3" s="1"/>
  <c r="BC90" i="3" s="1"/>
  <c r="C95" i="1" s="1"/>
  <c r="T95" i="1" s="1"/>
  <c r="D75" i="3"/>
  <c r="AL75" i="3" s="1"/>
  <c r="BC75" i="3" s="1"/>
  <c r="C80" i="1" s="1"/>
  <c r="T80" i="1" s="1"/>
  <c r="D62" i="3"/>
  <c r="U62" i="3" s="1"/>
  <c r="D48" i="3"/>
  <c r="D14" i="3"/>
  <c r="B31" i="3"/>
  <c r="B21" i="3"/>
  <c r="B32" i="3"/>
  <c r="B40" i="3"/>
  <c r="B48" i="3"/>
  <c r="B56" i="3"/>
  <c r="B71" i="3"/>
  <c r="B79" i="3"/>
  <c r="B87" i="3"/>
  <c r="AJ87" i="3" s="1"/>
  <c r="BA87" i="3" s="1"/>
  <c r="A92" i="1" s="1"/>
  <c r="R92" i="1" s="1"/>
  <c r="B95" i="3"/>
  <c r="AJ95" i="3" s="1"/>
  <c r="BA95" i="3" s="1"/>
  <c r="A100" i="1" s="1"/>
  <c r="R100" i="1" s="1"/>
  <c r="B27" i="3"/>
  <c r="B23" i="3"/>
  <c r="B16" i="3"/>
  <c r="BW21" i="1" s="1"/>
  <c r="CN21" i="1" s="1"/>
  <c r="B20" i="3"/>
  <c r="B30" i="3"/>
  <c r="B39" i="3"/>
  <c r="B47" i="3"/>
  <c r="B55" i="3"/>
  <c r="B63" i="3"/>
  <c r="B70" i="3"/>
  <c r="B78" i="3"/>
  <c r="AJ78" i="3" s="1"/>
  <c r="BA78" i="3" s="1"/>
  <c r="A83" i="1" s="1"/>
  <c r="R83" i="1" s="1"/>
  <c r="B86" i="3"/>
  <c r="AJ86" i="3" s="1"/>
  <c r="BA86" i="3" s="1"/>
  <c r="A91" i="1" s="1"/>
  <c r="R91" i="1" s="1"/>
  <c r="B94" i="3"/>
  <c r="AJ94" i="3" s="1"/>
  <c r="BA94" i="3" s="1"/>
  <c r="A99" i="1" s="1"/>
  <c r="R99" i="1" s="1"/>
  <c r="CA87" i="1"/>
  <c r="CR87" i="1" s="1"/>
  <c r="AL57" i="1"/>
  <c r="BC57" i="1" s="1"/>
  <c r="P85" i="3"/>
  <c r="AX85" i="3" s="1"/>
  <c r="BO85" i="3" s="1"/>
  <c r="O90" i="1" s="1"/>
  <c r="AF90" i="1" s="1"/>
  <c r="N94" i="3"/>
  <c r="AV94" i="3" s="1"/>
  <c r="BM94" i="3" s="1"/>
  <c r="M99" i="1" s="1"/>
  <c r="AD99" i="1" s="1"/>
  <c r="N78" i="3"/>
  <c r="AV78" i="3" s="1"/>
  <c r="BM78" i="3" s="1"/>
  <c r="M83" i="1" s="1"/>
  <c r="AD83" i="1" s="1"/>
  <c r="N66" i="3"/>
  <c r="AV66" i="3" s="1"/>
  <c r="BM66" i="3" s="1"/>
  <c r="M71" i="1" s="1"/>
  <c r="AD71" i="1" s="1"/>
  <c r="N54" i="3"/>
  <c r="AV54" i="3" s="1"/>
  <c r="BM54" i="3" s="1"/>
  <c r="M59" i="1" s="1"/>
  <c r="AD59" i="1" s="1"/>
  <c r="N38" i="3"/>
  <c r="AV38" i="3" s="1"/>
  <c r="BM38" i="3" s="1"/>
  <c r="M43" i="1" s="1"/>
  <c r="AD43" i="1" s="1"/>
  <c r="N25" i="3"/>
  <c r="AV25" i="3" s="1"/>
  <c r="BM25" i="3" s="1"/>
  <c r="M30" i="1" s="1"/>
  <c r="AD30" i="1" s="1"/>
  <c r="N12" i="3"/>
  <c r="AV12" i="3" s="1"/>
  <c r="BM12" i="3" s="1"/>
  <c r="M17" i="1" s="1"/>
  <c r="AD17" i="1" s="1"/>
  <c r="J29" i="3"/>
  <c r="AR29" i="3" s="1"/>
  <c r="BI29" i="3" s="1"/>
  <c r="I34" i="1" s="1"/>
  <c r="Z34" i="1" s="1"/>
  <c r="J67" i="3"/>
  <c r="AR67" i="3" s="1"/>
  <c r="BI67" i="3" s="1"/>
  <c r="I72" i="1" s="1"/>
  <c r="Z72" i="1" s="1"/>
  <c r="J22" i="3"/>
  <c r="AR22" i="3" s="1"/>
  <c r="BI22" i="3" s="1"/>
  <c r="I27" i="1" s="1"/>
  <c r="Z27" i="1" s="1"/>
  <c r="J61" i="3"/>
  <c r="AR61" i="3" s="1"/>
  <c r="BI61" i="3" s="1"/>
  <c r="I66" i="1" s="1"/>
  <c r="Z66" i="1" s="1"/>
  <c r="E94" i="3"/>
  <c r="AM94" i="3" s="1"/>
  <c r="BD94" i="3" s="1"/>
  <c r="D99" i="1" s="1"/>
  <c r="U99" i="1" s="1"/>
  <c r="E73" i="3"/>
  <c r="E49" i="3"/>
  <c r="E29" i="3"/>
  <c r="D86" i="3"/>
  <c r="D74" i="3"/>
  <c r="D60" i="3"/>
  <c r="D43" i="3"/>
  <c r="AN48" i="1" s="1"/>
  <c r="BE48" i="1" s="1"/>
  <c r="AS85" i="1"/>
  <c r="BJ85" i="1" s="1"/>
  <c r="AM93" i="1"/>
  <c r="BD93" i="1" s="1"/>
  <c r="N90" i="3"/>
  <c r="AV90" i="3" s="1"/>
  <c r="BM90" i="3" s="1"/>
  <c r="M95" i="1" s="1"/>
  <c r="AD95" i="1" s="1"/>
  <c r="N77" i="3"/>
  <c r="AV77" i="3" s="1"/>
  <c r="BM77" i="3" s="1"/>
  <c r="M82" i="1" s="1"/>
  <c r="AD82" i="1" s="1"/>
  <c r="N50" i="3"/>
  <c r="AV50" i="3" s="1"/>
  <c r="BM50" i="3" s="1"/>
  <c r="M55" i="1" s="1"/>
  <c r="AD55" i="1" s="1"/>
  <c r="N37" i="3"/>
  <c r="AV37" i="3" s="1"/>
  <c r="BM37" i="3" s="1"/>
  <c r="M42" i="1" s="1"/>
  <c r="AD42" i="1" s="1"/>
  <c r="N24" i="3"/>
  <c r="AV24" i="3" s="1"/>
  <c r="BM24" i="3" s="1"/>
  <c r="M29" i="1" s="1"/>
  <c r="AD29" i="1" s="1"/>
  <c r="N8" i="3"/>
  <c r="AV8" i="3" s="1"/>
  <c r="BM8" i="3" s="1"/>
  <c r="M13" i="1" s="1"/>
  <c r="AD13" i="1" s="1"/>
  <c r="E5" i="3"/>
  <c r="E21" i="3"/>
  <c r="E37" i="3"/>
  <c r="E53" i="3"/>
  <c r="E69" i="3"/>
  <c r="E84" i="3"/>
  <c r="AM84" i="3" s="1"/>
  <c r="BD84" i="3" s="1"/>
  <c r="D89" i="1" s="1"/>
  <c r="U89" i="1" s="1"/>
  <c r="E20" i="3"/>
  <c r="E36" i="3"/>
  <c r="E52" i="3"/>
  <c r="E68" i="3"/>
  <c r="E83" i="3"/>
  <c r="AM83" i="3" s="1"/>
  <c r="BD83" i="3" s="1"/>
  <c r="D88" i="1" s="1"/>
  <c r="U88" i="1" s="1"/>
  <c r="D8" i="3"/>
  <c r="D26" i="3"/>
  <c r="D47" i="3"/>
  <c r="D58" i="3"/>
  <c r="D68" i="3"/>
  <c r="D79" i="3"/>
  <c r="AL79" i="3" s="1"/>
  <c r="BC79" i="3" s="1"/>
  <c r="C84" i="1" s="1"/>
  <c r="T84" i="1" s="1"/>
  <c r="D88" i="3"/>
  <c r="AL88" i="3" s="1"/>
  <c r="BC88" i="3" s="1"/>
  <c r="C93" i="1" s="1"/>
  <c r="T93" i="1" s="1"/>
  <c r="D97" i="3"/>
  <c r="AL97" i="3" s="1"/>
  <c r="BC97" i="3" s="1"/>
  <c r="C102" i="1" s="1"/>
  <c r="T102" i="1" s="1"/>
  <c r="D24" i="3"/>
  <c r="BY29" i="1" s="1"/>
  <c r="CP29" i="1" s="1"/>
  <c r="D44" i="3"/>
  <c r="D56" i="3"/>
  <c r="D67" i="3"/>
  <c r="D78" i="3"/>
  <c r="AL78" i="3" s="1"/>
  <c r="BC78" i="3" s="1"/>
  <c r="C83" i="1" s="1"/>
  <c r="T83" i="1" s="1"/>
  <c r="D87" i="3"/>
  <c r="AL87" i="3" s="1"/>
  <c r="BC87" i="3" s="1"/>
  <c r="C92" i="1" s="1"/>
  <c r="T92" i="1" s="1"/>
  <c r="D96" i="3"/>
  <c r="AL96" i="3" s="1"/>
  <c r="BC96" i="3" s="1"/>
  <c r="C101" i="1" s="1"/>
  <c r="T101" i="1" s="1"/>
  <c r="CC78" i="1"/>
  <c r="CT78" i="1" s="1"/>
  <c r="CB44" i="1"/>
  <c r="CS44" i="1" s="1"/>
  <c r="AP87" i="1"/>
  <c r="BG87" i="1" s="1"/>
  <c r="DV57" i="1"/>
  <c r="N89" i="3"/>
  <c r="AV89" i="3" s="1"/>
  <c r="BM89" i="3" s="1"/>
  <c r="M94" i="1" s="1"/>
  <c r="AD94" i="1" s="1"/>
  <c r="N76" i="3"/>
  <c r="AV76" i="3" s="1"/>
  <c r="BM76" i="3" s="1"/>
  <c r="M81" i="1" s="1"/>
  <c r="AD81" i="1" s="1"/>
  <c r="N65" i="3"/>
  <c r="AV65" i="3" s="1"/>
  <c r="BM65" i="3" s="1"/>
  <c r="M70" i="1" s="1"/>
  <c r="AD70" i="1" s="1"/>
  <c r="N49" i="3"/>
  <c r="AV49" i="3" s="1"/>
  <c r="BM49" i="3" s="1"/>
  <c r="M54" i="1" s="1"/>
  <c r="AD54" i="1" s="1"/>
  <c r="N36" i="3"/>
  <c r="AV36" i="3" s="1"/>
  <c r="BM36" i="3" s="1"/>
  <c r="M41" i="1" s="1"/>
  <c r="AD41" i="1" s="1"/>
  <c r="N22" i="3"/>
  <c r="AV22" i="3" s="1"/>
  <c r="BM22" i="3" s="1"/>
  <c r="M27" i="1" s="1"/>
  <c r="AD27" i="1" s="1"/>
  <c r="N6" i="3"/>
  <c r="AV6" i="3" s="1"/>
  <c r="BM6" i="3" s="1"/>
  <c r="M11" i="1" s="1"/>
  <c r="DK60" i="1"/>
  <c r="EB60" i="1"/>
  <c r="CD61" i="1"/>
  <c r="CU61" i="1" s="1"/>
  <c r="BX93" i="1"/>
  <c r="CO93" i="1" s="1"/>
  <c r="EA44" i="1"/>
  <c r="P44" i="3"/>
  <c r="AX44" i="3" s="1"/>
  <c r="BO44" i="3" s="1"/>
  <c r="O49" i="1" s="1"/>
  <c r="AF49" i="1" s="1"/>
  <c r="P36" i="3"/>
  <c r="AZ41" i="1" s="1"/>
  <c r="BQ41" i="1" s="1"/>
  <c r="P18" i="3"/>
  <c r="AX18" i="3" s="1"/>
  <c r="BO18" i="3" s="1"/>
  <c r="O23" i="1" s="1"/>
  <c r="AF23" i="1" s="1"/>
  <c r="N88" i="3"/>
  <c r="AV88" i="3" s="1"/>
  <c r="BM88" i="3" s="1"/>
  <c r="M93" i="1" s="1"/>
  <c r="AD93" i="1" s="1"/>
  <c r="N61" i="3"/>
  <c r="AV61" i="3" s="1"/>
  <c r="BM61" i="3" s="1"/>
  <c r="M66" i="1" s="1"/>
  <c r="AD66" i="1" s="1"/>
  <c r="N48" i="3"/>
  <c r="CI53" i="1" s="1"/>
  <c r="CZ53" i="1" s="1"/>
  <c r="N34" i="3"/>
  <c r="AV34" i="3" s="1"/>
  <c r="BM34" i="3" s="1"/>
  <c r="M39" i="1" s="1"/>
  <c r="AD39" i="1" s="1"/>
  <c r="N18" i="3"/>
  <c r="AV18" i="3" s="1"/>
  <c r="BM18" i="3" s="1"/>
  <c r="M23" i="1" s="1"/>
  <c r="AD23" i="1" s="1"/>
  <c r="N5" i="3"/>
  <c r="K95" i="3"/>
  <c r="AS95" i="3" s="1"/>
  <c r="BJ95" i="3" s="1"/>
  <c r="J100" i="1" s="1"/>
  <c r="AA100" i="1" s="1"/>
  <c r="K87" i="3"/>
  <c r="AS87" i="3" s="1"/>
  <c r="BJ87" i="3" s="1"/>
  <c r="J92" i="1" s="1"/>
  <c r="AA92" i="1" s="1"/>
  <c r="K79" i="3"/>
  <c r="AS79" i="3" s="1"/>
  <c r="BJ79" i="3" s="1"/>
  <c r="J84" i="1" s="1"/>
  <c r="AA84" i="1" s="1"/>
  <c r="K70" i="3"/>
  <c r="AS70" i="3" s="1"/>
  <c r="BJ70" i="3" s="1"/>
  <c r="J75" i="1" s="1"/>
  <c r="AA75" i="1" s="1"/>
  <c r="K59" i="3"/>
  <c r="AS59" i="3" s="1"/>
  <c r="BJ59" i="3" s="1"/>
  <c r="J64" i="1" s="1"/>
  <c r="AA64" i="1" s="1"/>
  <c r="K48" i="3"/>
  <c r="AS48" i="3" s="1"/>
  <c r="BJ48" i="3" s="1"/>
  <c r="J53" i="1" s="1"/>
  <c r="AA53" i="1" s="1"/>
  <c r="K37" i="3"/>
  <c r="AS37" i="3" s="1"/>
  <c r="BJ37" i="3" s="1"/>
  <c r="J42" i="1" s="1"/>
  <c r="AA42" i="1" s="1"/>
  <c r="K25" i="3"/>
  <c r="AS25" i="3" s="1"/>
  <c r="BJ25" i="3" s="1"/>
  <c r="J30" i="1" s="1"/>
  <c r="AA30" i="1" s="1"/>
  <c r="K16" i="3"/>
  <c r="AS16" i="3" s="1"/>
  <c r="BJ16" i="3" s="1"/>
  <c r="J21" i="1" s="1"/>
  <c r="AA21" i="1" s="1"/>
  <c r="I95" i="3"/>
  <c r="AQ95" i="3" s="1"/>
  <c r="BH95" i="3" s="1"/>
  <c r="H100" i="1" s="1"/>
  <c r="Y100" i="1" s="1"/>
  <c r="I84" i="3"/>
  <c r="AQ84" i="3" s="1"/>
  <c r="BH84" i="3" s="1"/>
  <c r="H89" i="1" s="1"/>
  <c r="Y89" i="1" s="1"/>
  <c r="I73" i="3"/>
  <c r="AQ73" i="3" s="1"/>
  <c r="BH73" i="3" s="1"/>
  <c r="H78" i="1" s="1"/>
  <c r="Y78" i="1" s="1"/>
  <c r="I63" i="3"/>
  <c r="AQ63" i="3" s="1"/>
  <c r="BH63" i="3" s="1"/>
  <c r="H68" i="1" s="1"/>
  <c r="Y68" i="1" s="1"/>
  <c r="I43" i="3"/>
  <c r="AQ43" i="3" s="1"/>
  <c r="BH43" i="3" s="1"/>
  <c r="H48" i="1" s="1"/>
  <c r="Y48" i="1" s="1"/>
  <c r="I32" i="3"/>
  <c r="AQ32" i="3" s="1"/>
  <c r="BH32" i="3" s="1"/>
  <c r="H37" i="1" s="1"/>
  <c r="Y37" i="1" s="1"/>
  <c r="I21" i="3"/>
  <c r="AQ21" i="3" s="1"/>
  <c r="BH21" i="3" s="1"/>
  <c r="H26" i="1" s="1"/>
  <c r="Y26" i="1" s="1"/>
  <c r="I5" i="3"/>
  <c r="AQ5" i="3" s="1"/>
  <c r="BH5" i="3" s="1"/>
  <c r="H10" i="1" s="1"/>
  <c r="Y10" i="1" s="1"/>
  <c r="F94" i="3"/>
  <c r="AN94" i="3" s="1"/>
  <c r="BE94" i="3" s="1"/>
  <c r="E99" i="1" s="1"/>
  <c r="V99" i="1" s="1"/>
  <c r="F69" i="3"/>
  <c r="AN69" i="3" s="1"/>
  <c r="BE69" i="3" s="1"/>
  <c r="E74" i="1" s="1"/>
  <c r="V74" i="1" s="1"/>
  <c r="F37" i="3"/>
  <c r="AN37" i="3" s="1"/>
  <c r="BE37" i="3" s="1"/>
  <c r="E42" i="1" s="1"/>
  <c r="V42" i="1" s="1"/>
  <c r="CA170" i="1"/>
  <c r="CR170" i="1" s="1"/>
  <c r="AL143" i="1"/>
  <c r="BC143" i="1" s="1"/>
  <c r="AX187" i="1"/>
  <c r="BO187" i="1" s="1"/>
  <c r="AT104" i="1"/>
  <c r="BK104" i="1" s="1"/>
  <c r="AL120" i="1"/>
  <c r="BC120" i="1" s="1"/>
  <c r="AT122" i="1"/>
  <c r="BK122" i="1" s="1"/>
  <c r="AP124" i="1"/>
  <c r="BG124" i="1" s="1"/>
  <c r="AP125" i="1"/>
  <c r="BG125" i="1" s="1"/>
  <c r="AT129" i="1"/>
  <c r="BK129" i="1" s="1"/>
  <c r="AP132" i="1"/>
  <c r="BG132" i="1" s="1"/>
  <c r="AP136" i="1"/>
  <c r="BG136" i="1" s="1"/>
  <c r="AL160" i="1"/>
  <c r="BC160" i="1" s="1"/>
  <c r="BW178" i="1"/>
  <c r="CN178" i="1" s="1"/>
  <c r="CA178" i="1"/>
  <c r="CR178" i="1" s="1"/>
  <c r="AT182" i="1"/>
  <c r="BK182" i="1" s="1"/>
  <c r="AP152" i="1"/>
  <c r="BG152" i="1" s="1"/>
  <c r="CI168" i="1"/>
  <c r="CZ168" i="1" s="1"/>
  <c r="AP192" i="1"/>
  <c r="BG192" i="1" s="1"/>
  <c r="BW188" i="1"/>
  <c r="CN188" i="1" s="1"/>
  <c r="AT167" i="1"/>
  <c r="BK167" i="1" s="1"/>
  <c r="BW143" i="1"/>
  <c r="CN143" i="1" s="1"/>
  <c r="AP115" i="1"/>
  <c r="BG115" i="1" s="1"/>
  <c r="AP112" i="1"/>
  <c r="BG112" i="1" s="1"/>
  <c r="AX113" i="1"/>
  <c r="BO113" i="1" s="1"/>
  <c r="CE116" i="1"/>
  <c r="CV116" i="1" s="1"/>
  <c r="CI135" i="1"/>
  <c r="CZ135" i="1" s="1"/>
  <c r="CE153" i="1"/>
  <c r="CV153" i="1" s="1"/>
  <c r="AP103" i="1"/>
  <c r="BG103" i="1" s="1"/>
  <c r="AP105" i="1"/>
  <c r="BG105" i="1" s="1"/>
  <c r="AL109" i="1"/>
  <c r="BC109" i="1" s="1"/>
  <c r="CE109" i="1"/>
  <c r="CV109" i="1" s="1"/>
  <c r="CI109" i="1"/>
  <c r="CZ109" i="1" s="1"/>
  <c r="BW110" i="1"/>
  <c r="CN110" i="1" s="1"/>
  <c r="CI120" i="1"/>
  <c r="CZ120" i="1" s="1"/>
  <c r="CE124" i="1"/>
  <c r="CV124" i="1" s="1"/>
  <c r="CI124" i="1"/>
  <c r="CZ124" i="1" s="1"/>
  <c r="CA128" i="1"/>
  <c r="CR128" i="1" s="1"/>
  <c r="BW138" i="1"/>
  <c r="CN138" i="1" s="1"/>
  <c r="AP145" i="1"/>
  <c r="BG145" i="1" s="1"/>
  <c r="AL179" i="1"/>
  <c r="BC179" i="1" s="1"/>
  <c r="AJ102" i="3"/>
  <c r="BA102" i="3" s="1"/>
  <c r="A107" i="1" s="1"/>
  <c r="R107" i="1" s="1"/>
  <c r="AL107" i="1"/>
  <c r="BC107" i="1" s="1"/>
  <c r="CE110" i="1"/>
  <c r="CV110" i="1" s="1"/>
  <c r="AT110" i="1"/>
  <c r="BK110" i="1" s="1"/>
  <c r="AX112" i="1"/>
  <c r="BO112" i="1" s="1"/>
  <c r="CI112" i="1"/>
  <c r="CZ112" i="1" s="1"/>
  <c r="AR108" i="3"/>
  <c r="BI108" i="3" s="1"/>
  <c r="I113" i="1" s="1"/>
  <c r="Z113" i="1" s="1"/>
  <c r="AT113" i="1"/>
  <c r="BK113" i="1" s="1"/>
  <c r="AV110" i="3"/>
  <c r="BM110" i="3" s="1"/>
  <c r="M115" i="1" s="1"/>
  <c r="AD115" i="1" s="1"/>
  <c r="AX115" i="1"/>
  <c r="BO115" i="1" s="1"/>
  <c r="CI115" i="1"/>
  <c r="CZ115" i="1" s="1"/>
  <c r="AN111" i="3"/>
  <c r="BE111" i="3" s="1"/>
  <c r="E116" i="1" s="1"/>
  <c r="V116" i="1" s="1"/>
  <c r="CA116" i="1"/>
  <c r="CR116" i="1" s="1"/>
  <c r="AP116" i="1"/>
  <c r="BG116" i="1" s="1"/>
  <c r="AN112" i="3"/>
  <c r="BE112" i="3" s="1"/>
  <c r="E117" i="1" s="1"/>
  <c r="V117" i="1" s="1"/>
  <c r="CA117" i="1"/>
  <c r="CR117" i="1" s="1"/>
  <c r="AP117" i="1"/>
  <c r="BG117" i="1" s="1"/>
  <c r="AN113" i="3"/>
  <c r="BE113" i="3" s="1"/>
  <c r="E118" i="1" s="1"/>
  <c r="V118" i="1" s="1"/>
  <c r="CA118" i="1"/>
  <c r="CR118" i="1" s="1"/>
  <c r="AP118" i="1"/>
  <c r="BG118" i="1" s="1"/>
  <c r="AN115" i="3"/>
  <c r="BE115" i="3" s="1"/>
  <c r="E120" i="1" s="1"/>
  <c r="V120" i="1" s="1"/>
  <c r="CA120" i="1"/>
  <c r="CR120" i="1" s="1"/>
  <c r="AP120" i="1"/>
  <c r="BG120" i="1" s="1"/>
  <c r="CA121" i="1"/>
  <c r="CR121" i="1" s="1"/>
  <c r="AP121" i="1"/>
  <c r="BG121" i="1" s="1"/>
  <c r="AR118" i="3"/>
  <c r="BI118" i="3" s="1"/>
  <c r="I123" i="1" s="1"/>
  <c r="Z123" i="1" s="1"/>
  <c r="CE123" i="1"/>
  <c r="CV123" i="1" s="1"/>
  <c r="AT123" i="1"/>
  <c r="BK123" i="1" s="1"/>
  <c r="AV121" i="3"/>
  <c r="BM121" i="3" s="1"/>
  <c r="M126" i="1" s="1"/>
  <c r="AD126" i="1" s="1"/>
  <c r="AE121" i="3"/>
  <c r="EH126" i="1" s="1"/>
  <c r="CI126" i="1"/>
  <c r="CZ126" i="1" s="1"/>
  <c r="AX126" i="1"/>
  <c r="BO126" i="1" s="1"/>
  <c r="AJ123" i="3"/>
  <c r="BA123" i="3" s="1"/>
  <c r="A128" i="1" s="1"/>
  <c r="R128" i="1" s="1"/>
  <c r="S123" i="3"/>
  <c r="BW128" i="1"/>
  <c r="CN128" i="1" s="1"/>
  <c r="AX128" i="1"/>
  <c r="BO128" i="1" s="1"/>
  <c r="CI128" i="1"/>
  <c r="CZ128" i="1" s="1"/>
  <c r="AJ126" i="3"/>
  <c r="BA126" i="3" s="1"/>
  <c r="A131" i="1" s="1"/>
  <c r="R131" i="1" s="1"/>
  <c r="AL131" i="1"/>
  <c r="BC131" i="1" s="1"/>
  <c r="AR126" i="3"/>
  <c r="BI126" i="3" s="1"/>
  <c r="I131" i="1" s="1"/>
  <c r="Z131" i="1" s="1"/>
  <c r="AT131" i="1"/>
  <c r="BK131" i="1" s="1"/>
  <c r="CE131" i="1"/>
  <c r="CV131" i="1" s="1"/>
  <c r="AJ128" i="3"/>
  <c r="BA128" i="3" s="1"/>
  <c r="A133" i="1" s="1"/>
  <c r="R133" i="1" s="1"/>
  <c r="AL133" i="1"/>
  <c r="BC133" i="1" s="1"/>
  <c r="AV128" i="3"/>
  <c r="BM128" i="3" s="1"/>
  <c r="M133" i="1" s="1"/>
  <c r="AD133" i="1" s="1"/>
  <c r="CI133" i="1"/>
  <c r="CZ133" i="1" s="1"/>
  <c r="AX133" i="1"/>
  <c r="BO133" i="1" s="1"/>
  <c r="AV129" i="3"/>
  <c r="BM129" i="3" s="1"/>
  <c r="M134" i="1" s="1"/>
  <c r="AD134" i="1" s="1"/>
  <c r="CI134" i="1"/>
  <c r="CZ134" i="1" s="1"/>
  <c r="AX134" i="1"/>
  <c r="BO134" i="1" s="1"/>
  <c r="AJ132" i="3"/>
  <c r="BA132" i="3" s="1"/>
  <c r="A137" i="1" s="1"/>
  <c r="R137" i="1" s="1"/>
  <c r="AL137" i="1"/>
  <c r="BC137" i="1" s="1"/>
  <c r="BW137" i="1"/>
  <c r="CN137" i="1" s="1"/>
  <c r="AP140" i="1"/>
  <c r="BG140" i="1" s="1"/>
  <c r="CA140" i="1"/>
  <c r="CR140" i="1" s="1"/>
  <c r="BW141" i="1"/>
  <c r="CN141" i="1" s="1"/>
  <c r="AL141" i="1"/>
  <c r="BC141" i="1" s="1"/>
  <c r="AJ142" i="3"/>
  <c r="BA142" i="3" s="1"/>
  <c r="A147" i="1" s="1"/>
  <c r="R147" i="1" s="1"/>
  <c r="BW147" i="1"/>
  <c r="CN147" i="1" s="1"/>
  <c r="AR145" i="3"/>
  <c r="BI145" i="3" s="1"/>
  <c r="I150" i="1" s="1"/>
  <c r="Z150" i="1" s="1"/>
  <c r="CE150" i="1"/>
  <c r="CV150" i="1" s="1"/>
  <c r="AT150" i="1"/>
  <c r="BK150" i="1" s="1"/>
  <c r="AN146" i="3"/>
  <c r="BE146" i="3" s="1"/>
  <c r="E151" i="1" s="1"/>
  <c r="V151" i="1" s="1"/>
  <c r="AP151" i="1"/>
  <c r="BG151" i="1" s="1"/>
  <c r="CA151" i="1"/>
  <c r="CR151" i="1" s="1"/>
  <c r="AJ147" i="3"/>
  <c r="BA147" i="3" s="1"/>
  <c r="A152" i="1" s="1"/>
  <c r="R152" i="1" s="1"/>
  <c r="BW152" i="1"/>
  <c r="CN152" i="1" s="1"/>
  <c r="AL152" i="1"/>
  <c r="BC152" i="1" s="1"/>
  <c r="AL155" i="1"/>
  <c r="BC155" i="1" s="1"/>
  <c r="BW155" i="1"/>
  <c r="CN155" i="1" s="1"/>
  <c r="AV153" i="3"/>
  <c r="BM153" i="3" s="1"/>
  <c r="M158" i="1" s="1"/>
  <c r="AD158" i="1" s="1"/>
  <c r="AX158" i="1"/>
  <c r="BO158" i="1" s="1"/>
  <c r="CI158" i="1"/>
  <c r="CZ158" i="1" s="1"/>
  <c r="AN155" i="3"/>
  <c r="BE155" i="3" s="1"/>
  <c r="E160" i="1" s="1"/>
  <c r="V160" i="1" s="1"/>
  <c r="CA160" i="1"/>
  <c r="CR160" i="1" s="1"/>
  <c r="AN156" i="3"/>
  <c r="BE156" i="3" s="1"/>
  <c r="E161" i="1" s="1"/>
  <c r="V161" i="1" s="1"/>
  <c r="CA161" i="1"/>
  <c r="CR161" i="1" s="1"/>
  <c r="AP161" i="1"/>
  <c r="BG161" i="1" s="1"/>
  <c r="AN157" i="3"/>
  <c r="BE157" i="3" s="1"/>
  <c r="E162" i="1" s="1"/>
  <c r="V162" i="1" s="1"/>
  <c r="CA162" i="1"/>
  <c r="CR162" i="1" s="1"/>
  <c r="W157" i="3"/>
  <c r="AJ158" i="3"/>
  <c r="BA158" i="3" s="1"/>
  <c r="A163" i="1" s="1"/>
  <c r="R163" i="1" s="1"/>
  <c r="S158" i="3"/>
  <c r="AL163" i="1"/>
  <c r="BC163" i="1" s="1"/>
  <c r="BW163" i="1"/>
  <c r="CN163" i="1" s="1"/>
  <c r="AJ162" i="3"/>
  <c r="BA162" i="3" s="1"/>
  <c r="A167" i="1" s="1"/>
  <c r="R167" i="1" s="1"/>
  <c r="BW167" i="1"/>
  <c r="CN167" i="1" s="1"/>
  <c r="AV162" i="3"/>
  <c r="BM162" i="3" s="1"/>
  <c r="M167" i="1" s="1"/>
  <c r="AD167" i="1" s="1"/>
  <c r="AE162" i="3"/>
  <c r="AX167" i="1"/>
  <c r="BO167" i="1" s="1"/>
  <c r="CI167" i="1"/>
  <c r="CZ167" i="1" s="1"/>
  <c r="AR163" i="3"/>
  <c r="BI163" i="3" s="1"/>
  <c r="I168" i="1" s="1"/>
  <c r="Z168" i="1" s="1"/>
  <c r="AA163" i="3"/>
  <c r="ED168" i="1" s="1"/>
  <c r="AT168" i="1"/>
  <c r="BK168" i="1" s="1"/>
  <c r="CE168" i="1"/>
  <c r="CV168" i="1" s="1"/>
  <c r="AN164" i="3"/>
  <c r="BE164" i="3" s="1"/>
  <c r="E169" i="1" s="1"/>
  <c r="V169" i="1" s="1"/>
  <c r="CA169" i="1"/>
  <c r="CR169" i="1" s="1"/>
  <c r="AP169" i="1"/>
  <c r="BG169" i="1" s="1"/>
  <c r="AN166" i="3"/>
  <c r="BE166" i="3" s="1"/>
  <c r="E171" i="1" s="1"/>
  <c r="V171" i="1" s="1"/>
  <c r="CA171" i="1"/>
  <c r="CR171" i="1" s="1"/>
  <c r="AN167" i="3"/>
  <c r="BE167" i="3" s="1"/>
  <c r="E172" i="1" s="1"/>
  <c r="V172" i="1" s="1"/>
  <c r="CA172" i="1"/>
  <c r="CR172" i="1" s="1"/>
  <c r="AR168" i="3"/>
  <c r="BI168" i="3" s="1"/>
  <c r="I173" i="1" s="1"/>
  <c r="Z173" i="1" s="1"/>
  <c r="AT173" i="1"/>
  <c r="BK173" i="1" s="1"/>
  <c r="AN169" i="3"/>
  <c r="BE169" i="3" s="1"/>
  <c r="E174" i="1" s="1"/>
  <c r="V174" i="1" s="1"/>
  <c r="AP174" i="1"/>
  <c r="BG174" i="1" s="1"/>
  <c r="AN170" i="3"/>
  <c r="BE170" i="3" s="1"/>
  <c r="E175" i="1" s="1"/>
  <c r="V175" i="1" s="1"/>
  <c r="W170" i="3"/>
  <c r="CA175" i="1"/>
  <c r="CR175" i="1" s="1"/>
  <c r="AR173" i="3"/>
  <c r="BI173" i="3" s="1"/>
  <c r="I178" i="1" s="1"/>
  <c r="Z178" i="1" s="1"/>
  <c r="AA173" i="3"/>
  <c r="ED178" i="1" s="1"/>
  <c r="AJ176" i="3"/>
  <c r="BA176" i="3" s="1"/>
  <c r="A181" i="1" s="1"/>
  <c r="R181" i="1" s="1"/>
  <c r="AL181" i="1"/>
  <c r="BC181" i="1" s="1"/>
  <c r="BW181" i="1"/>
  <c r="CN181" i="1" s="1"/>
  <c r="AR178" i="3"/>
  <c r="BI178" i="3" s="1"/>
  <c r="I183" i="1" s="1"/>
  <c r="Z183" i="1" s="1"/>
  <c r="CE183" i="1"/>
  <c r="CV183" i="1" s="1"/>
  <c r="AN179" i="3"/>
  <c r="BE179" i="3" s="1"/>
  <c r="E184" i="1" s="1"/>
  <c r="V184" i="1" s="1"/>
  <c r="AP184" i="1"/>
  <c r="BG184" i="1" s="1"/>
  <c r="AJ180" i="3"/>
  <c r="BA180" i="3" s="1"/>
  <c r="A185" i="1" s="1"/>
  <c r="R185" i="1" s="1"/>
  <c r="AL185" i="1"/>
  <c r="BC185" i="1" s="1"/>
  <c r="BW185" i="1"/>
  <c r="CN185" i="1" s="1"/>
  <c r="AV183" i="3"/>
  <c r="BM183" i="3" s="1"/>
  <c r="M188" i="1" s="1"/>
  <c r="AD188" i="1" s="1"/>
  <c r="CI188" i="1"/>
  <c r="CZ188" i="1" s="1"/>
  <c r="AX188" i="1"/>
  <c r="BO188" i="1" s="1"/>
  <c r="AR184" i="3"/>
  <c r="BI184" i="3" s="1"/>
  <c r="I189" i="1" s="1"/>
  <c r="Z189" i="1" s="1"/>
  <c r="CE189" i="1"/>
  <c r="CV189" i="1" s="1"/>
  <c r="AN186" i="3"/>
  <c r="BE186" i="3" s="1"/>
  <c r="E191" i="1" s="1"/>
  <c r="V191" i="1" s="1"/>
  <c r="AP191" i="1"/>
  <c r="BG191" i="1" s="1"/>
  <c r="CA191" i="1"/>
  <c r="CR191" i="1" s="1"/>
  <c r="AJ187" i="3"/>
  <c r="BA187" i="3" s="1"/>
  <c r="A192" i="1" s="1"/>
  <c r="R192" i="1" s="1"/>
  <c r="BW192" i="1"/>
  <c r="CN192" i="1" s="1"/>
  <c r="AL192" i="1"/>
  <c r="BC192" i="1" s="1"/>
  <c r="AV187" i="3"/>
  <c r="BM187" i="3" s="1"/>
  <c r="M192" i="1" s="1"/>
  <c r="AD192" i="1" s="1"/>
  <c r="CI192" i="1"/>
  <c r="CZ192" i="1" s="1"/>
  <c r="AR188" i="3"/>
  <c r="BI188" i="3" s="1"/>
  <c r="I193" i="1" s="1"/>
  <c r="Z193" i="1" s="1"/>
  <c r="CE193" i="1"/>
  <c r="CV193" i="1" s="1"/>
  <c r="AT193" i="1"/>
  <c r="BK193" i="1" s="1"/>
  <c r="AR190" i="3"/>
  <c r="BI190" i="3" s="1"/>
  <c r="I195" i="1" s="1"/>
  <c r="Z195" i="1" s="1"/>
  <c r="CE195" i="1"/>
  <c r="CV195" i="1" s="1"/>
  <c r="AR191" i="3"/>
  <c r="BI191" i="3" s="1"/>
  <c r="AA191" i="3"/>
  <c r="DM196" i="1" s="1"/>
  <c r="AR192" i="3"/>
  <c r="BI192" i="3" s="1"/>
  <c r="AA192" i="3"/>
  <c r="DM197" i="1" s="1"/>
  <c r="AR193" i="3"/>
  <c r="BI193" i="3" s="1"/>
  <c r="AA193" i="3"/>
  <c r="DM198" i="1" s="1"/>
  <c r="AR194" i="3"/>
  <c r="BI194" i="3" s="1"/>
  <c r="AA194" i="3"/>
  <c r="DM199" i="1" s="1"/>
  <c r="AN195" i="3"/>
  <c r="BE195" i="3" s="1"/>
  <c r="W195" i="3"/>
  <c r="DI200" i="1" s="1"/>
  <c r="AN196" i="3"/>
  <c r="BE196" i="3" s="1"/>
  <c r="W196" i="3"/>
  <c r="AV196" i="3"/>
  <c r="BM196" i="3" s="1"/>
  <c r="AE196" i="3"/>
  <c r="AN199" i="3"/>
  <c r="BE199" i="3" s="1"/>
  <c r="W199" i="3"/>
  <c r="AJ200" i="3"/>
  <c r="BA200" i="3" s="1"/>
  <c r="S200" i="3"/>
  <c r="AN200" i="3"/>
  <c r="BE200" i="3" s="1"/>
  <c r="W200" i="3"/>
  <c r="AR200" i="3"/>
  <c r="BI200" i="3" s="1"/>
  <c r="AA200" i="3"/>
  <c r="AV200" i="3"/>
  <c r="BM200" i="3" s="1"/>
  <c r="AE200" i="3"/>
  <c r="CL85" i="1"/>
  <c r="DC85" i="1" s="1"/>
  <c r="AH60" i="3"/>
  <c r="DT65" i="1" s="1"/>
  <c r="CL65" i="1"/>
  <c r="DC65" i="1" s="1"/>
  <c r="BA65" i="1"/>
  <c r="BR65" i="1" s="1"/>
  <c r="AG36" i="3"/>
  <c r="AE93" i="3"/>
  <c r="CI98" i="1"/>
  <c r="CZ98" i="1" s="1"/>
  <c r="CI93" i="1"/>
  <c r="CZ93" i="1" s="1"/>
  <c r="AX73" i="1"/>
  <c r="BO73" i="1" s="1"/>
  <c r="AE64" i="3"/>
  <c r="DQ69" i="1" s="1"/>
  <c r="CI69" i="1"/>
  <c r="CZ69" i="1" s="1"/>
  <c r="AX69" i="1"/>
  <c r="BO69" i="1" s="1"/>
  <c r="AE53" i="3"/>
  <c r="DQ58" i="1" s="1"/>
  <c r="CI58" i="1"/>
  <c r="CZ58" i="1" s="1"/>
  <c r="AE21" i="3"/>
  <c r="DQ26" i="1" s="1"/>
  <c r="CI26" i="1"/>
  <c r="CZ26" i="1" s="1"/>
  <c r="AX26" i="1"/>
  <c r="BO26" i="1" s="1"/>
  <c r="CI15" i="1"/>
  <c r="CZ15" i="1" s="1"/>
  <c r="AD80" i="3"/>
  <c r="DP85" i="1" s="1"/>
  <c r="AW85" i="1"/>
  <c r="BN85" i="1" s="1"/>
  <c r="AD70" i="3"/>
  <c r="DP75" i="1" s="1"/>
  <c r="CH75" i="1"/>
  <c r="CY75" i="1" s="1"/>
  <c r="AW75" i="1"/>
  <c r="BN75" i="1" s="1"/>
  <c r="AD61" i="3"/>
  <c r="DP66" i="1" s="1"/>
  <c r="CH66" i="1"/>
  <c r="CY66" i="1" s="1"/>
  <c r="AW66" i="1"/>
  <c r="BN66" i="1" s="1"/>
  <c r="AD54" i="3"/>
  <c r="DP59" i="1" s="1"/>
  <c r="CH59" i="1"/>
  <c r="CY59" i="1" s="1"/>
  <c r="AD47" i="3"/>
  <c r="DP52" i="1" s="1"/>
  <c r="CH52" i="1"/>
  <c r="CY52" i="1" s="1"/>
  <c r="AW52" i="1"/>
  <c r="BN52" i="1" s="1"/>
  <c r="AD21" i="3"/>
  <c r="DP26" i="1" s="1"/>
  <c r="CH26" i="1"/>
  <c r="CY26" i="1" s="1"/>
  <c r="AD8" i="3"/>
  <c r="EG13" i="1" s="1"/>
  <c r="CH13" i="1"/>
  <c r="CY13" i="1" s="1"/>
  <c r="AC65" i="3"/>
  <c r="CG70" i="1"/>
  <c r="CX70" i="1" s="1"/>
  <c r="AV70" i="1"/>
  <c r="BM70" i="1" s="1"/>
  <c r="AC26" i="3"/>
  <c r="DO31" i="1" s="1"/>
  <c r="CG31" i="1"/>
  <c r="CX31" i="1" s="1"/>
  <c r="AB77" i="3"/>
  <c r="AU82" i="1"/>
  <c r="BL82" i="1" s="1"/>
  <c r="AB67" i="3"/>
  <c r="DN72" i="1" s="1"/>
  <c r="AU72" i="1"/>
  <c r="BL72" i="1" s="1"/>
  <c r="AB62" i="3"/>
  <c r="DN67" i="1" s="1"/>
  <c r="CF67" i="1"/>
  <c r="CW67" i="1" s="1"/>
  <c r="AB56" i="3"/>
  <c r="DN61" i="1" s="1"/>
  <c r="CF61" i="1"/>
  <c r="CW61" i="1" s="1"/>
  <c r="AU61" i="1"/>
  <c r="BL61" i="1" s="1"/>
  <c r="AB45" i="3"/>
  <c r="EE50" i="1" s="1"/>
  <c r="AU50" i="1"/>
  <c r="BL50" i="1" s="1"/>
  <c r="AB39" i="3"/>
  <c r="DN44" i="1" s="1"/>
  <c r="CF44" i="1"/>
  <c r="CW44" i="1" s="1"/>
  <c r="AU44" i="1"/>
  <c r="BL44" i="1" s="1"/>
  <c r="AB35" i="3"/>
  <c r="DN40" i="1" s="1"/>
  <c r="CF40" i="1"/>
  <c r="CW40" i="1" s="1"/>
  <c r="AB23" i="3"/>
  <c r="CF28" i="1"/>
  <c r="CW28" i="1" s="1"/>
  <c r="AB18" i="3"/>
  <c r="DN23" i="1" s="1"/>
  <c r="CF23" i="1"/>
  <c r="CW23" i="1" s="1"/>
  <c r="AA97" i="3"/>
  <c r="CE102" i="1"/>
  <c r="CV102" i="1" s="1"/>
  <c r="AT102" i="1"/>
  <c r="BK102" i="1" s="1"/>
  <c r="AA77" i="3"/>
  <c r="DM82" i="1" s="1"/>
  <c r="CE82" i="1"/>
  <c r="CV82" i="1" s="1"/>
  <c r="CE59" i="1"/>
  <c r="CV59" i="1" s="1"/>
  <c r="AT59" i="1"/>
  <c r="BK59" i="1" s="1"/>
  <c r="AA35" i="3"/>
  <c r="DM40" i="1" s="1"/>
  <c r="CE40" i="1"/>
  <c r="CV40" i="1" s="1"/>
  <c r="BW104" i="1"/>
  <c r="CN104" i="1" s="1"/>
  <c r="AL104" i="1"/>
  <c r="BC104" i="1" s="1"/>
  <c r="AR100" i="3"/>
  <c r="BI100" i="3" s="1"/>
  <c r="I105" i="1" s="1"/>
  <c r="Z105" i="1" s="1"/>
  <c r="CE105" i="1"/>
  <c r="CV105" i="1" s="1"/>
  <c r="AN101" i="3"/>
  <c r="BE101" i="3" s="1"/>
  <c r="E106" i="1" s="1"/>
  <c r="V106" i="1" s="1"/>
  <c r="W101" i="3"/>
  <c r="AP106" i="1"/>
  <c r="BG106" i="1" s="1"/>
  <c r="CA107" i="1"/>
  <c r="CR107" i="1" s="1"/>
  <c r="AP107" i="1"/>
  <c r="BG107" i="1" s="1"/>
  <c r="CI108" i="1"/>
  <c r="CZ108" i="1" s="1"/>
  <c r="AX108" i="1"/>
  <c r="BO108" i="1" s="1"/>
  <c r="AN109" i="3"/>
  <c r="BE109" i="3" s="1"/>
  <c r="E114" i="1" s="1"/>
  <c r="V114" i="1" s="1"/>
  <c r="CA114" i="1"/>
  <c r="CR114" i="1" s="1"/>
  <c r="AP114" i="1"/>
  <c r="BG114" i="1" s="1"/>
  <c r="AR109" i="3"/>
  <c r="BI109" i="3" s="1"/>
  <c r="I114" i="1" s="1"/>
  <c r="Z114" i="1" s="1"/>
  <c r="AT114" i="1"/>
  <c r="BK114" i="1" s="1"/>
  <c r="CE114" i="1"/>
  <c r="CV114" i="1" s="1"/>
  <c r="AR110" i="3"/>
  <c r="BI110" i="3" s="1"/>
  <c r="I115" i="1" s="1"/>
  <c r="Z115" i="1" s="1"/>
  <c r="CE115" i="1"/>
  <c r="CV115" i="1" s="1"/>
  <c r="AR114" i="3"/>
  <c r="BI114" i="3" s="1"/>
  <c r="I119" i="1" s="1"/>
  <c r="Z119" i="1" s="1"/>
  <c r="CE119" i="1"/>
  <c r="CV119" i="1" s="1"/>
  <c r="AV116" i="3"/>
  <c r="BM116" i="3" s="1"/>
  <c r="M121" i="1" s="1"/>
  <c r="AD121" i="1" s="1"/>
  <c r="AX121" i="1"/>
  <c r="BO121" i="1" s="1"/>
  <c r="CI121" i="1"/>
  <c r="CZ121" i="1" s="1"/>
  <c r="CI122" i="1"/>
  <c r="CZ122" i="1" s="1"/>
  <c r="AX122" i="1"/>
  <c r="BO122" i="1" s="1"/>
  <c r="AP126" i="1"/>
  <c r="BG126" i="1" s="1"/>
  <c r="CA126" i="1"/>
  <c r="CR126" i="1" s="1"/>
  <c r="AJ124" i="3"/>
  <c r="BA124" i="3" s="1"/>
  <c r="A129" i="1" s="1"/>
  <c r="R129" i="1" s="1"/>
  <c r="BW129" i="1"/>
  <c r="CN129" i="1" s="1"/>
  <c r="AL129" i="1"/>
  <c r="BC129" i="1" s="1"/>
  <c r="AP130" i="1"/>
  <c r="BG130" i="1" s="1"/>
  <c r="CA130" i="1"/>
  <c r="CR130" i="1" s="1"/>
  <c r="AJ127" i="3"/>
  <c r="BA127" i="3" s="1"/>
  <c r="A132" i="1" s="1"/>
  <c r="R132" i="1" s="1"/>
  <c r="BW132" i="1"/>
  <c r="CN132" i="1" s="1"/>
  <c r="AL132" i="1"/>
  <c r="BC132" i="1" s="1"/>
  <c r="AP133" i="1"/>
  <c r="BG133" i="1" s="1"/>
  <c r="CA133" i="1"/>
  <c r="CR133" i="1" s="1"/>
  <c r="AV131" i="3"/>
  <c r="BM131" i="3" s="1"/>
  <c r="M136" i="1" s="1"/>
  <c r="AD136" i="1" s="1"/>
  <c r="CI136" i="1"/>
  <c r="CZ136" i="1" s="1"/>
  <c r="AR132" i="3"/>
  <c r="BI132" i="3" s="1"/>
  <c r="I137" i="1" s="1"/>
  <c r="Z137" i="1" s="1"/>
  <c r="CE137" i="1"/>
  <c r="CV137" i="1" s="1"/>
  <c r="AT137" i="1"/>
  <c r="BK137" i="1" s="1"/>
  <c r="AP138" i="1"/>
  <c r="BG138" i="1" s="1"/>
  <c r="CA138" i="1"/>
  <c r="CR138" i="1" s="1"/>
  <c r="CI140" i="1"/>
  <c r="CZ140" i="1" s="1"/>
  <c r="AX140" i="1"/>
  <c r="BO140" i="1" s="1"/>
  <c r="AR136" i="3"/>
  <c r="BI136" i="3" s="1"/>
  <c r="I141" i="1" s="1"/>
  <c r="Z141" i="1" s="1"/>
  <c r="AT141" i="1"/>
  <c r="BK141" i="1" s="1"/>
  <c r="CE141" i="1"/>
  <c r="CV141" i="1" s="1"/>
  <c r="BW142" i="1"/>
  <c r="CN142" i="1" s="1"/>
  <c r="AL142" i="1"/>
  <c r="BC142" i="1" s="1"/>
  <c r="CE142" i="1"/>
  <c r="CV142" i="1" s="1"/>
  <c r="AT142" i="1"/>
  <c r="BK142" i="1" s="1"/>
  <c r="CA143" i="1"/>
  <c r="CR143" i="1" s="1"/>
  <c r="AP143" i="1"/>
  <c r="BG143" i="1" s="1"/>
  <c r="CE146" i="1"/>
  <c r="CV146" i="1" s="1"/>
  <c r="AT146" i="1"/>
  <c r="BK146" i="1" s="1"/>
  <c r="AT147" i="1"/>
  <c r="BK147" i="1" s="1"/>
  <c r="CE147" i="1"/>
  <c r="CV147" i="1" s="1"/>
  <c r="AJ143" i="3"/>
  <c r="BA143" i="3" s="1"/>
  <c r="A148" i="1" s="1"/>
  <c r="R148" i="1" s="1"/>
  <c r="BW148" i="1"/>
  <c r="CN148" i="1" s="1"/>
  <c r="AV143" i="3"/>
  <c r="BM143" i="3" s="1"/>
  <c r="M148" i="1" s="1"/>
  <c r="AD148" i="1" s="1"/>
  <c r="AX148" i="1"/>
  <c r="BO148" i="1" s="1"/>
  <c r="CI148" i="1"/>
  <c r="CZ148" i="1" s="1"/>
  <c r="CA149" i="1"/>
  <c r="CR149" i="1" s="1"/>
  <c r="AP149" i="1"/>
  <c r="BG149" i="1" s="1"/>
  <c r="AJ145" i="3"/>
  <c r="BA145" i="3" s="1"/>
  <c r="A150" i="1" s="1"/>
  <c r="R150" i="1" s="1"/>
  <c r="BW150" i="1"/>
  <c r="CN150" i="1" s="1"/>
  <c r="AL150" i="1"/>
  <c r="BC150" i="1" s="1"/>
  <c r="CI150" i="1"/>
  <c r="CZ150" i="1" s="1"/>
  <c r="AX150" i="1"/>
  <c r="BO150" i="1" s="1"/>
  <c r="BW153" i="1"/>
  <c r="CN153" i="1" s="1"/>
  <c r="AL153" i="1"/>
  <c r="BC153" i="1" s="1"/>
  <c r="CI153" i="1"/>
  <c r="CZ153" i="1" s="1"/>
  <c r="AX153" i="1"/>
  <c r="BO153" i="1" s="1"/>
  <c r="AX154" i="1"/>
  <c r="BO154" i="1" s="1"/>
  <c r="CI154" i="1"/>
  <c r="CZ154" i="1" s="1"/>
  <c r="AN150" i="3"/>
  <c r="BE150" i="3" s="1"/>
  <c r="E155" i="1" s="1"/>
  <c r="V155" i="1" s="1"/>
  <c r="AP155" i="1"/>
  <c r="BG155" i="1" s="1"/>
  <c r="CE157" i="1"/>
  <c r="CV157" i="1" s="1"/>
  <c r="AT157" i="1"/>
  <c r="BK157" i="1" s="1"/>
  <c r="AV154" i="3"/>
  <c r="BM154" i="3" s="1"/>
  <c r="M159" i="1" s="1"/>
  <c r="AD159" i="1" s="1"/>
  <c r="CI159" i="1"/>
  <c r="CZ159" i="1" s="1"/>
  <c r="AR155" i="3"/>
  <c r="BI155" i="3" s="1"/>
  <c r="I160" i="1" s="1"/>
  <c r="Z160" i="1" s="1"/>
  <c r="CE160" i="1"/>
  <c r="CV160" i="1" s="1"/>
  <c r="AR156" i="3"/>
  <c r="BI156" i="3" s="1"/>
  <c r="I161" i="1" s="1"/>
  <c r="Z161" i="1" s="1"/>
  <c r="CE161" i="1"/>
  <c r="CV161" i="1" s="1"/>
  <c r="AT161" i="1"/>
  <c r="BK161" i="1" s="1"/>
  <c r="AR157" i="3"/>
  <c r="BI157" i="3" s="1"/>
  <c r="I162" i="1" s="1"/>
  <c r="Z162" i="1" s="1"/>
  <c r="AA157" i="3"/>
  <c r="ED162" i="1" s="1"/>
  <c r="CE162" i="1"/>
  <c r="CV162" i="1" s="1"/>
  <c r="AT162" i="1"/>
  <c r="BK162" i="1" s="1"/>
  <c r="AJ159" i="3"/>
  <c r="BA159" i="3" s="1"/>
  <c r="A164" i="1" s="1"/>
  <c r="R164" i="1" s="1"/>
  <c r="S159" i="3"/>
  <c r="DV164" i="1" s="1"/>
  <c r="AP166" i="1"/>
  <c r="BG166" i="1" s="1"/>
  <c r="CA166" i="1"/>
  <c r="CR166" i="1" s="1"/>
  <c r="AN162" i="3"/>
  <c r="BE162" i="3" s="1"/>
  <c r="E167" i="1" s="1"/>
  <c r="V167" i="1" s="1"/>
  <c r="W162" i="3"/>
  <c r="DI167" i="1" s="1"/>
  <c r="AP167" i="1"/>
  <c r="BG167" i="1" s="1"/>
  <c r="CA167" i="1"/>
  <c r="CR167" i="1" s="1"/>
  <c r="AJ163" i="3"/>
  <c r="BA163" i="3" s="1"/>
  <c r="A168" i="1" s="1"/>
  <c r="R168" i="1" s="1"/>
  <c r="BW168" i="1"/>
  <c r="CN168" i="1" s="1"/>
  <c r="AL168" i="1"/>
  <c r="BC168" i="1" s="1"/>
  <c r="AJ164" i="3"/>
  <c r="BA164" i="3" s="1"/>
  <c r="A169" i="1" s="1"/>
  <c r="R169" i="1" s="1"/>
  <c r="AL169" i="1"/>
  <c r="BC169" i="1" s="1"/>
  <c r="AV164" i="3"/>
  <c r="BM164" i="3" s="1"/>
  <c r="M169" i="1" s="1"/>
  <c r="AD169" i="1" s="1"/>
  <c r="AX169" i="1"/>
  <c r="BO169" i="1" s="1"/>
  <c r="AV166" i="3"/>
  <c r="BM166" i="3" s="1"/>
  <c r="M171" i="1" s="1"/>
  <c r="AD171" i="1" s="1"/>
  <c r="AX171" i="1"/>
  <c r="BO171" i="1" s="1"/>
  <c r="CI171" i="1"/>
  <c r="CZ171" i="1" s="1"/>
  <c r="AV170" i="3"/>
  <c r="BM170" i="3" s="1"/>
  <c r="M175" i="1" s="1"/>
  <c r="AD175" i="1" s="1"/>
  <c r="AX175" i="1"/>
  <c r="BO175" i="1" s="1"/>
  <c r="CI175" i="1"/>
  <c r="CZ175" i="1" s="1"/>
  <c r="AR171" i="3"/>
  <c r="BI171" i="3" s="1"/>
  <c r="I176" i="1" s="1"/>
  <c r="Z176" i="1" s="1"/>
  <c r="AT176" i="1"/>
  <c r="BK176" i="1" s="1"/>
  <c r="CE176" i="1"/>
  <c r="CV176" i="1" s="1"/>
  <c r="AN172" i="3"/>
  <c r="BE172" i="3" s="1"/>
  <c r="E177" i="1" s="1"/>
  <c r="V177" i="1" s="1"/>
  <c r="AP177" i="1"/>
  <c r="BG177" i="1" s="1"/>
  <c r="W172" i="3"/>
  <c r="DI177" i="1" s="1"/>
  <c r="AV172" i="3"/>
  <c r="BM172" i="3" s="1"/>
  <c r="M177" i="1" s="1"/>
  <c r="AD177" i="1" s="1"/>
  <c r="AE172" i="3"/>
  <c r="EH177" i="1" s="1"/>
  <c r="CI177" i="1"/>
  <c r="CZ177" i="1" s="1"/>
  <c r="AX177" i="1"/>
  <c r="BO177" i="1" s="1"/>
  <c r="AN176" i="3"/>
  <c r="BE176" i="3" s="1"/>
  <c r="E181" i="1" s="1"/>
  <c r="V181" i="1" s="1"/>
  <c r="CA181" i="1"/>
  <c r="CR181" i="1" s="1"/>
  <c r="AR180" i="3"/>
  <c r="BI180" i="3" s="1"/>
  <c r="I185" i="1" s="1"/>
  <c r="Z185" i="1" s="1"/>
  <c r="CE185" i="1"/>
  <c r="CV185" i="1" s="1"/>
  <c r="AT185" i="1"/>
  <c r="BK185" i="1" s="1"/>
  <c r="AJ181" i="3"/>
  <c r="BA181" i="3" s="1"/>
  <c r="A186" i="1" s="1"/>
  <c r="R186" i="1" s="1"/>
  <c r="BW186" i="1"/>
  <c r="CN186" i="1" s="1"/>
  <c r="AR182" i="3"/>
  <c r="BI182" i="3" s="1"/>
  <c r="I187" i="1" s="1"/>
  <c r="Z187" i="1" s="1"/>
  <c r="CE187" i="1"/>
  <c r="CV187" i="1" s="1"/>
  <c r="AT187" i="1"/>
  <c r="BK187" i="1" s="1"/>
  <c r="AV186" i="3"/>
  <c r="BM186" i="3" s="1"/>
  <c r="M191" i="1" s="1"/>
  <c r="AD191" i="1" s="1"/>
  <c r="AX191" i="1"/>
  <c r="BO191" i="1" s="1"/>
  <c r="CI191" i="1"/>
  <c r="CZ191" i="1" s="1"/>
  <c r="AR187" i="3"/>
  <c r="BI187" i="3" s="1"/>
  <c r="I192" i="1" s="1"/>
  <c r="Z192" i="1" s="1"/>
  <c r="AT192" i="1"/>
  <c r="BK192" i="1" s="1"/>
  <c r="CE192" i="1"/>
  <c r="CV192" i="1" s="1"/>
  <c r="AN188" i="3"/>
  <c r="BE188" i="3" s="1"/>
  <c r="E193" i="1" s="1"/>
  <c r="V193" i="1" s="1"/>
  <c r="AP193" i="1"/>
  <c r="BG193" i="1" s="1"/>
  <c r="CA193" i="1"/>
  <c r="CR193" i="1" s="1"/>
  <c r="AV188" i="3"/>
  <c r="BM188" i="3" s="1"/>
  <c r="M193" i="1" s="1"/>
  <c r="AD193" i="1" s="1"/>
  <c r="AX193" i="1"/>
  <c r="BO193" i="1" s="1"/>
  <c r="AN189" i="3"/>
  <c r="BE189" i="3" s="1"/>
  <c r="E194" i="1" s="1"/>
  <c r="V194" i="1" s="1"/>
  <c r="CA194" i="1"/>
  <c r="CR194" i="1" s="1"/>
  <c r="AJ190" i="3"/>
  <c r="BA190" i="3" s="1"/>
  <c r="A195" i="1" s="1"/>
  <c r="R195" i="1" s="1"/>
  <c r="BW195" i="1"/>
  <c r="CN195" i="1" s="1"/>
  <c r="AV190" i="3"/>
  <c r="BM190" i="3" s="1"/>
  <c r="M195" i="1" s="1"/>
  <c r="AD195" i="1" s="1"/>
  <c r="AX195" i="1"/>
  <c r="BO195" i="1" s="1"/>
  <c r="CI195" i="1"/>
  <c r="CZ195" i="1" s="1"/>
  <c r="AV191" i="3"/>
  <c r="BM191" i="3" s="1"/>
  <c r="AE191" i="3"/>
  <c r="DQ196" i="1" s="1"/>
  <c r="AV192" i="3"/>
  <c r="BM192" i="3" s="1"/>
  <c r="AE192" i="3"/>
  <c r="DQ197" i="1" s="1"/>
  <c r="AV193" i="3"/>
  <c r="BM193" i="3" s="1"/>
  <c r="AE193" i="3"/>
  <c r="DQ198" i="1" s="1"/>
  <c r="AV194" i="3"/>
  <c r="BM194" i="3" s="1"/>
  <c r="AE194" i="3"/>
  <c r="DQ199" i="1" s="1"/>
  <c r="AV195" i="3"/>
  <c r="BM195" i="3" s="1"/>
  <c r="AE195" i="3"/>
  <c r="DQ200" i="1" s="1"/>
  <c r="AR196" i="3"/>
  <c r="BI196" i="3" s="1"/>
  <c r="AA196" i="3"/>
  <c r="AN198" i="3"/>
  <c r="BE198" i="3" s="1"/>
  <c r="W198" i="3"/>
  <c r="CI170" i="1"/>
  <c r="CZ170" i="1" s="1"/>
  <c r="BW194" i="1"/>
  <c r="CN194" i="1" s="1"/>
  <c r="AL148" i="1"/>
  <c r="BC148" i="1" s="1"/>
  <c r="CE103" i="1"/>
  <c r="CV103" i="1" s="1"/>
  <c r="AW59" i="1"/>
  <c r="BN59" i="1" s="1"/>
  <c r="AT82" i="1"/>
  <c r="BK82" i="1" s="1"/>
  <c r="CA106" i="1"/>
  <c r="CR106" i="1" s="1"/>
  <c r="BW120" i="1"/>
  <c r="CN120" i="1" s="1"/>
  <c r="CI127" i="1"/>
  <c r="CZ127" i="1" s="1"/>
  <c r="AP129" i="1"/>
  <c r="BG129" i="1" s="1"/>
  <c r="AT134" i="1"/>
  <c r="BK134" i="1" s="1"/>
  <c r="AL136" i="1"/>
  <c r="BC136" i="1" s="1"/>
  <c r="AP147" i="1"/>
  <c r="BG147" i="1" s="1"/>
  <c r="AT155" i="1"/>
  <c r="BK155" i="1" s="1"/>
  <c r="BW166" i="1"/>
  <c r="CN166" i="1" s="1"/>
  <c r="CE178" i="1"/>
  <c r="CV178" i="1" s="1"/>
  <c r="AE199" i="3"/>
  <c r="CA184" i="1"/>
  <c r="CR184" i="1" s="1"/>
  <c r="W173" i="3"/>
  <c r="CB104" i="1"/>
  <c r="CS104" i="1" s="1"/>
  <c r="AQ104" i="1"/>
  <c r="BH104" i="1" s="1"/>
  <c r="AM105" i="1"/>
  <c r="BD105" i="1" s="1"/>
  <c r="BX105" i="1"/>
  <c r="CO105" i="1" s="1"/>
  <c r="AO100" i="3"/>
  <c r="BF100" i="3" s="1"/>
  <c r="F105" i="1" s="1"/>
  <c r="W105" i="1" s="1"/>
  <c r="CB105" i="1"/>
  <c r="CS105" i="1" s="1"/>
  <c r="AM106" i="1"/>
  <c r="BD106" i="1" s="1"/>
  <c r="BX106" i="1"/>
  <c r="CO106" i="1" s="1"/>
  <c r="AY106" i="1"/>
  <c r="BP106" i="1" s="1"/>
  <c r="CJ106" i="1"/>
  <c r="DA106" i="1" s="1"/>
  <c r="AY107" i="1"/>
  <c r="BP107" i="1" s="1"/>
  <c r="CJ107" i="1"/>
  <c r="DA107" i="1" s="1"/>
  <c r="CF108" i="1"/>
  <c r="CW108" i="1" s="1"/>
  <c r="AU108" i="1"/>
  <c r="BL108" i="1" s="1"/>
  <c r="BX110" i="1"/>
  <c r="CO110" i="1" s="1"/>
  <c r="AM110" i="1"/>
  <c r="BD110" i="1" s="1"/>
  <c r="CF110" i="1"/>
  <c r="CW110" i="1" s="1"/>
  <c r="AU110" i="1"/>
  <c r="BL110" i="1" s="1"/>
  <c r="CJ110" i="1"/>
  <c r="DA110" i="1" s="1"/>
  <c r="AY110" i="1"/>
  <c r="BP110" i="1" s="1"/>
  <c r="AY112" i="1"/>
  <c r="BP112" i="1" s="1"/>
  <c r="CJ112" i="1"/>
  <c r="DA112" i="1" s="1"/>
  <c r="BX119" i="1"/>
  <c r="CO119" i="1" s="1"/>
  <c r="AM119" i="1"/>
  <c r="BD119" i="1" s="1"/>
  <c r="AU119" i="1"/>
  <c r="BL119" i="1" s="1"/>
  <c r="CF119" i="1"/>
  <c r="CW119" i="1" s="1"/>
  <c r="AS115" i="3"/>
  <c r="BJ115" i="3" s="1"/>
  <c r="J120" i="1" s="1"/>
  <c r="AA120" i="1" s="1"/>
  <c r="AU120" i="1"/>
  <c r="BL120" i="1" s="1"/>
  <c r="AM123" i="1"/>
  <c r="BD123" i="1" s="1"/>
  <c r="BX123" i="1"/>
  <c r="CO123" i="1" s="1"/>
  <c r="AY123" i="1"/>
  <c r="BP123" i="1" s="1"/>
  <c r="CJ123" i="1"/>
  <c r="DA123" i="1" s="1"/>
  <c r="AQ125" i="1"/>
  <c r="BH125" i="1" s="1"/>
  <c r="CB125" i="1"/>
  <c r="CS125" i="1" s="1"/>
  <c r="AU127" i="1"/>
  <c r="BL127" i="1" s="1"/>
  <c r="CF127" i="1"/>
  <c r="CW127" i="1" s="1"/>
  <c r="AU128" i="1"/>
  <c r="BL128" i="1" s="1"/>
  <c r="CF128" i="1"/>
  <c r="CW128" i="1" s="1"/>
  <c r="AY128" i="1"/>
  <c r="BP128" i="1" s="1"/>
  <c r="CJ128" i="1"/>
  <c r="DA128" i="1" s="1"/>
  <c r="CF129" i="1"/>
  <c r="CW129" i="1" s="1"/>
  <c r="AU129" i="1"/>
  <c r="BL129" i="1" s="1"/>
  <c r="AK125" i="3"/>
  <c r="BB125" i="3" s="1"/>
  <c r="B130" i="1" s="1"/>
  <c r="S130" i="1" s="1"/>
  <c r="BX130" i="1"/>
  <c r="CO130" i="1" s="1"/>
  <c r="CJ130" i="1"/>
  <c r="DA130" i="1" s="1"/>
  <c r="AY130" i="1"/>
  <c r="BP130" i="1" s="1"/>
  <c r="CB133" i="1"/>
  <c r="CS133" i="1" s="1"/>
  <c r="AQ133" i="1"/>
  <c r="BH133" i="1" s="1"/>
  <c r="AK129" i="3"/>
  <c r="BB129" i="3" s="1"/>
  <c r="B134" i="1" s="1"/>
  <c r="S134" i="1" s="1"/>
  <c r="AM134" i="1"/>
  <c r="BD134" i="1" s="1"/>
  <c r="CJ134" i="1"/>
  <c r="DA134" i="1" s="1"/>
  <c r="AY134" i="1"/>
  <c r="BP134" i="1" s="1"/>
  <c r="AO130" i="3"/>
  <c r="BF130" i="3" s="1"/>
  <c r="F135" i="1" s="1"/>
  <c r="W135" i="1" s="1"/>
  <c r="CB135" i="1"/>
  <c r="CS135" i="1" s="1"/>
  <c r="AK131" i="3"/>
  <c r="BB131" i="3" s="1"/>
  <c r="B136" i="1" s="1"/>
  <c r="S136" i="1" s="1"/>
  <c r="AM136" i="1"/>
  <c r="BD136" i="1" s="1"/>
  <c r="CJ138" i="1"/>
  <c r="DA138" i="1" s="1"/>
  <c r="AY138" i="1"/>
  <c r="BP138" i="1" s="1"/>
  <c r="AS134" i="3"/>
  <c r="BJ134" i="3" s="1"/>
  <c r="J139" i="1" s="1"/>
  <c r="AA139" i="1" s="1"/>
  <c r="AU139" i="1"/>
  <c r="BL139" i="1" s="1"/>
  <c r="CJ139" i="1"/>
  <c r="DA139" i="1" s="1"/>
  <c r="AY139" i="1"/>
  <c r="BP139" i="1" s="1"/>
  <c r="AO135" i="3"/>
  <c r="BF135" i="3" s="1"/>
  <c r="F140" i="1" s="1"/>
  <c r="W140" i="1" s="1"/>
  <c r="CB140" i="1"/>
  <c r="CS140" i="1" s="1"/>
  <c r="CB143" i="1"/>
  <c r="CS143" i="1" s="1"/>
  <c r="AQ143" i="1"/>
  <c r="BH143" i="1" s="1"/>
  <c r="AX105" i="1"/>
  <c r="BO105" i="1" s="1"/>
  <c r="CI105" i="1"/>
  <c r="CZ105" i="1" s="1"/>
  <c r="CE106" i="1"/>
  <c r="CV106" i="1" s="1"/>
  <c r="AT106" i="1"/>
  <c r="BK106" i="1" s="1"/>
  <c r="CE107" i="1"/>
  <c r="CV107" i="1" s="1"/>
  <c r="AT107" i="1"/>
  <c r="BK107" i="1" s="1"/>
  <c r="AN104" i="3"/>
  <c r="BE104" i="3" s="1"/>
  <c r="E109" i="1" s="1"/>
  <c r="V109" i="1" s="1"/>
  <c r="CA109" i="1"/>
  <c r="CR109" i="1" s="1"/>
  <c r="AN105" i="3"/>
  <c r="BE105" i="3" s="1"/>
  <c r="E110" i="1" s="1"/>
  <c r="V110" i="1" s="1"/>
  <c r="AP110" i="1"/>
  <c r="BG110" i="1" s="1"/>
  <c r="CI110" i="1"/>
  <c r="CZ110" i="1" s="1"/>
  <c r="AX110" i="1"/>
  <c r="BO110" i="1" s="1"/>
  <c r="CE111" i="1"/>
  <c r="CV111" i="1" s="1"/>
  <c r="AT111" i="1"/>
  <c r="BK111" i="1" s="1"/>
  <c r="AL116" i="1"/>
  <c r="BC116" i="1" s="1"/>
  <c r="BW116" i="1"/>
  <c r="CN116" i="1" s="1"/>
  <c r="AV112" i="3"/>
  <c r="BM112" i="3" s="1"/>
  <c r="M117" i="1" s="1"/>
  <c r="AD117" i="1" s="1"/>
  <c r="AX117" i="1"/>
  <c r="BO117" i="1" s="1"/>
  <c r="AT120" i="1"/>
  <c r="BK120" i="1" s="1"/>
  <c r="CE120" i="1"/>
  <c r="CV120" i="1" s="1"/>
  <c r="AR116" i="3"/>
  <c r="BI116" i="3" s="1"/>
  <c r="I121" i="1" s="1"/>
  <c r="Z121" i="1" s="1"/>
  <c r="CE121" i="1"/>
  <c r="CV121" i="1" s="1"/>
  <c r="CA122" i="1"/>
  <c r="CR122" i="1" s="1"/>
  <c r="AP122" i="1"/>
  <c r="BG122" i="1" s="1"/>
  <c r="CA123" i="1"/>
  <c r="CR123" i="1" s="1"/>
  <c r="AP123" i="1"/>
  <c r="BG123" i="1" s="1"/>
  <c r="AL124" i="1"/>
  <c r="BC124" i="1" s="1"/>
  <c r="BW124" i="1"/>
  <c r="CN124" i="1" s="1"/>
  <c r="AJ120" i="3"/>
  <c r="BA120" i="3" s="1"/>
  <c r="A125" i="1" s="1"/>
  <c r="R125" i="1" s="1"/>
  <c r="BW125" i="1"/>
  <c r="CN125" i="1" s="1"/>
  <c r="AV120" i="3"/>
  <c r="BM120" i="3" s="1"/>
  <c r="M125" i="1" s="1"/>
  <c r="AD125" i="1" s="1"/>
  <c r="CI125" i="1"/>
  <c r="CZ125" i="1" s="1"/>
  <c r="CE126" i="1"/>
  <c r="CV126" i="1" s="1"/>
  <c r="AT126" i="1"/>
  <c r="BK126" i="1" s="1"/>
  <c r="AP127" i="1"/>
  <c r="BG127" i="1" s="1"/>
  <c r="CA127" i="1"/>
  <c r="CR127" i="1" s="1"/>
  <c r="AV124" i="3"/>
  <c r="BM124" i="3" s="1"/>
  <c r="M129" i="1" s="1"/>
  <c r="AD129" i="1" s="1"/>
  <c r="CI129" i="1"/>
  <c r="CZ129" i="1" s="1"/>
  <c r="AX129" i="1"/>
  <c r="BO129" i="1" s="1"/>
  <c r="CI130" i="1"/>
  <c r="CZ130" i="1" s="1"/>
  <c r="AX130" i="1"/>
  <c r="BO130" i="1" s="1"/>
  <c r="CI132" i="1"/>
  <c r="CZ132" i="1" s="1"/>
  <c r="AX132" i="1"/>
  <c r="BO132" i="1" s="1"/>
  <c r="CA135" i="1"/>
  <c r="CR135" i="1" s="1"/>
  <c r="AP135" i="1"/>
  <c r="BG135" i="1" s="1"/>
  <c r="CE135" i="1"/>
  <c r="CV135" i="1" s="1"/>
  <c r="AT135" i="1"/>
  <c r="BK135" i="1" s="1"/>
  <c r="AT136" i="1"/>
  <c r="BK136" i="1" s="1"/>
  <c r="CE136" i="1"/>
  <c r="CV136" i="1" s="1"/>
  <c r="AJ134" i="3"/>
  <c r="BA134" i="3" s="1"/>
  <c r="A139" i="1" s="1"/>
  <c r="R139" i="1" s="1"/>
  <c r="BW139" i="1"/>
  <c r="CN139" i="1" s="1"/>
  <c r="AL139" i="1"/>
  <c r="BC139" i="1" s="1"/>
  <c r="AV134" i="3"/>
  <c r="BM134" i="3" s="1"/>
  <c r="M139" i="1" s="1"/>
  <c r="AD139" i="1" s="1"/>
  <c r="AX139" i="1"/>
  <c r="BO139" i="1" s="1"/>
  <c r="AP142" i="1"/>
  <c r="BG142" i="1" s="1"/>
  <c r="CA142" i="1"/>
  <c r="CR142" i="1" s="1"/>
  <c r="AV138" i="3"/>
  <c r="BM138" i="3" s="1"/>
  <c r="M143" i="1" s="1"/>
  <c r="AD143" i="1" s="1"/>
  <c r="CI143" i="1"/>
  <c r="CZ143" i="1" s="1"/>
  <c r="AX143" i="1"/>
  <c r="BO143" i="1" s="1"/>
  <c r="AL146" i="1"/>
  <c r="BC146" i="1" s="1"/>
  <c r="BW146" i="1"/>
  <c r="CN146" i="1" s="1"/>
  <c r="AV141" i="3"/>
  <c r="BM141" i="3" s="1"/>
  <c r="M146" i="1" s="1"/>
  <c r="AD146" i="1" s="1"/>
  <c r="AX146" i="1"/>
  <c r="BO146" i="1" s="1"/>
  <c r="AV142" i="3"/>
  <c r="BM142" i="3" s="1"/>
  <c r="M147" i="1" s="1"/>
  <c r="AD147" i="1" s="1"/>
  <c r="AE142" i="3"/>
  <c r="EH147" i="1" s="1"/>
  <c r="CA148" i="1"/>
  <c r="CR148" i="1" s="1"/>
  <c r="AP148" i="1"/>
  <c r="BG148" i="1" s="1"/>
  <c r="AX151" i="1"/>
  <c r="BO151" i="1" s="1"/>
  <c r="CI151" i="1"/>
  <c r="CZ151" i="1" s="1"/>
  <c r="AN149" i="3"/>
  <c r="BE149" i="3" s="1"/>
  <c r="E154" i="1" s="1"/>
  <c r="V154" i="1" s="1"/>
  <c r="CA154" i="1"/>
  <c r="CR154" i="1" s="1"/>
  <c r="AN151" i="3"/>
  <c r="BE151" i="3" s="1"/>
  <c r="E156" i="1" s="1"/>
  <c r="V156" i="1" s="1"/>
  <c r="CA156" i="1"/>
  <c r="CR156" i="1" s="1"/>
  <c r="AP156" i="1"/>
  <c r="BG156" i="1" s="1"/>
  <c r="AN152" i="3"/>
  <c r="BE152" i="3" s="1"/>
  <c r="E157" i="1" s="1"/>
  <c r="V157" i="1" s="1"/>
  <c r="AP157" i="1"/>
  <c r="BG157" i="1" s="1"/>
  <c r="CA157" i="1"/>
  <c r="CR157" i="1" s="1"/>
  <c r="CI157" i="1"/>
  <c r="CZ157" i="1" s="1"/>
  <c r="AX157" i="1"/>
  <c r="BO157" i="1" s="1"/>
  <c r="CA158" i="1"/>
  <c r="CR158" i="1" s="1"/>
  <c r="AP158" i="1"/>
  <c r="BG158" i="1" s="1"/>
  <c r="AP159" i="1"/>
  <c r="BG159" i="1" s="1"/>
  <c r="CA159" i="1"/>
  <c r="CR159" i="1" s="1"/>
  <c r="AJ157" i="3"/>
  <c r="BA157" i="3" s="1"/>
  <c r="A162" i="1" s="1"/>
  <c r="R162" i="1" s="1"/>
  <c r="S157" i="3"/>
  <c r="BW162" i="1"/>
  <c r="CN162" i="1" s="1"/>
  <c r="AN159" i="3"/>
  <c r="BE159" i="3" s="1"/>
  <c r="E164" i="1" s="1"/>
  <c r="V164" i="1" s="1"/>
  <c r="W159" i="3"/>
  <c r="DZ164" i="1" s="1"/>
  <c r="CA164" i="1"/>
  <c r="CR164" i="1" s="1"/>
  <c r="AP164" i="1"/>
  <c r="BG164" i="1" s="1"/>
  <c r="AV159" i="3"/>
  <c r="BM159" i="3" s="1"/>
  <c r="M164" i="1" s="1"/>
  <c r="AD164" i="1" s="1"/>
  <c r="AE159" i="3"/>
  <c r="EH164" i="1" s="1"/>
  <c r="CI164" i="1"/>
  <c r="CZ164" i="1" s="1"/>
  <c r="AX164" i="1"/>
  <c r="BO164" i="1" s="1"/>
  <c r="AR160" i="3"/>
  <c r="BI160" i="3" s="1"/>
  <c r="I165" i="1" s="1"/>
  <c r="Z165" i="1" s="1"/>
  <c r="AT165" i="1"/>
  <c r="BK165" i="1" s="1"/>
  <c r="AV161" i="3"/>
  <c r="BM161" i="3" s="1"/>
  <c r="M166" i="1" s="1"/>
  <c r="AD166" i="1" s="1"/>
  <c r="AE161" i="3"/>
  <c r="EH166" i="1" s="1"/>
  <c r="CI166" i="1"/>
  <c r="CZ166" i="1" s="1"/>
  <c r="AX166" i="1"/>
  <c r="BO166" i="1" s="1"/>
  <c r="AJ165" i="3"/>
  <c r="BA165" i="3" s="1"/>
  <c r="A170" i="1" s="1"/>
  <c r="R170" i="1" s="1"/>
  <c r="AL170" i="1"/>
  <c r="BC170" i="1" s="1"/>
  <c r="AJ166" i="3"/>
  <c r="BA166" i="3" s="1"/>
  <c r="A171" i="1" s="1"/>
  <c r="R171" i="1" s="1"/>
  <c r="S166" i="3"/>
  <c r="DV171" i="1" s="1"/>
  <c r="AJ167" i="3"/>
  <c r="BA167" i="3" s="1"/>
  <c r="A172" i="1" s="1"/>
  <c r="R172" i="1" s="1"/>
  <c r="AL172" i="1"/>
  <c r="BC172" i="1" s="1"/>
  <c r="AV167" i="3"/>
  <c r="BM167" i="3" s="1"/>
  <c r="M172" i="1" s="1"/>
  <c r="AD172" i="1" s="1"/>
  <c r="CI172" i="1"/>
  <c r="CZ172" i="1" s="1"/>
  <c r="AX172" i="1"/>
  <c r="BO172" i="1" s="1"/>
  <c r="AV168" i="3"/>
  <c r="BM168" i="3" s="1"/>
  <c r="M173" i="1" s="1"/>
  <c r="AD173" i="1" s="1"/>
  <c r="AE168" i="3"/>
  <c r="DQ173" i="1" s="1"/>
  <c r="AX173" i="1"/>
  <c r="BO173" i="1" s="1"/>
  <c r="CI173" i="1"/>
  <c r="CZ173" i="1" s="1"/>
  <c r="AR169" i="3"/>
  <c r="BI169" i="3" s="1"/>
  <c r="I174" i="1" s="1"/>
  <c r="Z174" i="1" s="1"/>
  <c r="AA169" i="3"/>
  <c r="CE175" i="1"/>
  <c r="CV175" i="1" s="1"/>
  <c r="AT175" i="1"/>
  <c r="BK175" i="1" s="1"/>
  <c r="BW177" i="1"/>
  <c r="CN177" i="1" s="1"/>
  <c r="AL177" i="1"/>
  <c r="BC177" i="1" s="1"/>
  <c r="AR174" i="3"/>
  <c r="BI174" i="3" s="1"/>
  <c r="I179" i="1" s="1"/>
  <c r="Z179" i="1" s="1"/>
  <c r="CE179" i="1"/>
  <c r="CV179" i="1" s="1"/>
  <c r="AN175" i="3"/>
  <c r="BE175" i="3" s="1"/>
  <c r="E180" i="1" s="1"/>
  <c r="V180" i="1" s="1"/>
  <c r="AP180" i="1"/>
  <c r="BG180" i="1" s="1"/>
  <c r="CA180" i="1"/>
  <c r="CR180" i="1" s="1"/>
  <c r="AV177" i="3"/>
  <c r="BM177" i="3" s="1"/>
  <c r="M182" i="1" s="1"/>
  <c r="AD182" i="1" s="1"/>
  <c r="AX182" i="1"/>
  <c r="BO182" i="1" s="1"/>
  <c r="AV178" i="3"/>
  <c r="BM178" i="3" s="1"/>
  <c r="M183" i="1" s="1"/>
  <c r="AD183" i="1" s="1"/>
  <c r="CI183" i="1"/>
  <c r="CZ183" i="1" s="1"/>
  <c r="AX183" i="1"/>
  <c r="BO183" i="1" s="1"/>
  <c r="AR179" i="3"/>
  <c r="BI179" i="3" s="1"/>
  <c r="I184" i="1" s="1"/>
  <c r="Z184" i="1" s="1"/>
  <c r="CE184" i="1"/>
  <c r="CV184" i="1" s="1"/>
  <c r="AN180" i="3"/>
  <c r="BE180" i="3" s="1"/>
  <c r="E185" i="1" s="1"/>
  <c r="V185" i="1" s="1"/>
  <c r="CA185" i="1"/>
  <c r="CR185" i="1" s="1"/>
  <c r="AV180" i="3"/>
  <c r="BM180" i="3" s="1"/>
  <c r="M185" i="1" s="1"/>
  <c r="AD185" i="1" s="1"/>
  <c r="AX185" i="1"/>
  <c r="BO185" i="1" s="1"/>
  <c r="CI185" i="1"/>
  <c r="CZ185" i="1" s="1"/>
  <c r="AN183" i="3"/>
  <c r="BE183" i="3" s="1"/>
  <c r="E188" i="1" s="1"/>
  <c r="V188" i="1" s="1"/>
  <c r="CA188" i="1"/>
  <c r="CR188" i="1" s="1"/>
  <c r="AP188" i="1"/>
  <c r="BG188" i="1" s="1"/>
  <c r="AJ184" i="3"/>
  <c r="BA184" i="3" s="1"/>
  <c r="A189" i="1" s="1"/>
  <c r="R189" i="1" s="1"/>
  <c r="BW189" i="1"/>
  <c r="CN189" i="1" s="1"/>
  <c r="AL189" i="1"/>
  <c r="BC189" i="1" s="1"/>
  <c r="AV184" i="3"/>
  <c r="BM184" i="3" s="1"/>
  <c r="M189" i="1" s="1"/>
  <c r="AD189" i="1" s="1"/>
  <c r="CI189" i="1"/>
  <c r="CZ189" i="1" s="1"/>
  <c r="AX189" i="1"/>
  <c r="BO189" i="1" s="1"/>
  <c r="AJ188" i="3"/>
  <c r="BA188" i="3" s="1"/>
  <c r="A193" i="1" s="1"/>
  <c r="R193" i="1" s="1"/>
  <c r="BW193" i="1"/>
  <c r="CN193" i="1" s="1"/>
  <c r="AL193" i="1"/>
  <c r="BC193" i="1" s="1"/>
  <c r="AN191" i="3"/>
  <c r="BE191" i="3" s="1"/>
  <c r="W191" i="3"/>
  <c r="DI196" i="1" s="1"/>
  <c r="AN192" i="3"/>
  <c r="BE192" i="3" s="1"/>
  <c r="W192" i="3"/>
  <c r="DI197" i="1" s="1"/>
  <c r="AN193" i="3"/>
  <c r="BE193" i="3" s="1"/>
  <c r="W193" i="3"/>
  <c r="DI198" i="1" s="1"/>
  <c r="AN194" i="3"/>
  <c r="BE194" i="3" s="1"/>
  <c r="W194" i="3"/>
  <c r="DI199" i="1" s="1"/>
  <c r="AR195" i="3"/>
  <c r="BI195" i="3" s="1"/>
  <c r="AA195" i="3"/>
  <c r="DM200" i="1" s="1"/>
  <c r="CE174" i="1"/>
  <c r="CV174" i="1" s="1"/>
  <c r="AL190" i="1"/>
  <c r="BC190" i="1" s="1"/>
  <c r="CA190" i="1"/>
  <c r="CR190" i="1" s="1"/>
  <c r="AL178" i="1"/>
  <c r="BC178" i="1" s="1"/>
  <c r="CH35" i="1"/>
  <c r="CY35" i="1" s="1"/>
  <c r="AT164" i="1"/>
  <c r="BK164" i="1" s="1"/>
  <c r="AA199" i="3"/>
  <c r="BW180" i="1"/>
  <c r="CN180" i="1" s="1"/>
  <c r="CA176" i="1"/>
  <c r="CR176" i="1" s="1"/>
  <c r="AL183" i="1"/>
  <c r="BC183" i="1" s="1"/>
  <c r="CF78" i="1"/>
  <c r="CW78" i="1" s="1"/>
  <c r="CF94" i="1"/>
  <c r="CW94" i="1" s="1"/>
  <c r="AL191" i="1"/>
  <c r="BC191" i="1" s="1"/>
  <c r="AT40" i="1"/>
  <c r="BK40" i="1" s="1"/>
  <c r="AU98" i="1"/>
  <c r="BL98" i="1" s="1"/>
  <c r="CI103" i="1"/>
  <c r="CZ103" i="1" s="1"/>
  <c r="AP104" i="1"/>
  <c r="BG104" i="1" s="1"/>
  <c r="CI106" i="1"/>
  <c r="CZ106" i="1" s="1"/>
  <c r="BW130" i="1"/>
  <c r="CN130" i="1" s="1"/>
  <c r="CE144" i="1"/>
  <c r="CV144" i="1" s="1"/>
  <c r="AL145" i="1"/>
  <c r="BC145" i="1" s="1"/>
  <c r="BW149" i="1"/>
  <c r="CN149" i="1" s="1"/>
  <c r="AX159" i="1"/>
  <c r="BO159" i="1" s="1"/>
  <c r="AP162" i="1"/>
  <c r="BG162" i="1" s="1"/>
  <c r="CA165" i="1"/>
  <c r="CR165" i="1" s="1"/>
  <c r="AU12" i="1"/>
  <c r="BL12" i="1" s="1"/>
  <c r="CI178" i="1"/>
  <c r="CZ178" i="1" s="1"/>
  <c r="AX186" i="1"/>
  <c r="BO186" i="1" s="1"/>
  <c r="AT190" i="1"/>
  <c r="BK190" i="1" s="1"/>
  <c r="AX194" i="1"/>
  <c r="BO194" i="1" s="1"/>
  <c r="AE197" i="3"/>
  <c r="BW182" i="1"/>
  <c r="CN182" i="1" s="1"/>
  <c r="CA174" i="1"/>
  <c r="CR174" i="1" s="1"/>
  <c r="AT178" i="1"/>
  <c r="BK178" i="1" s="1"/>
  <c r="AP190" i="1"/>
  <c r="BG190" i="1" s="1"/>
  <c r="CE194" i="1"/>
  <c r="CV194" i="1" s="1"/>
  <c r="AL194" i="1"/>
  <c r="BC194" i="1" s="1"/>
  <c r="CI182" i="1"/>
  <c r="CZ182" i="1" s="1"/>
  <c r="CH43" i="1"/>
  <c r="CY43" i="1" s="1"/>
  <c r="CF34" i="1"/>
  <c r="CW34" i="1" s="1"/>
  <c r="CF82" i="1"/>
  <c r="CW82" i="1" s="1"/>
  <c r="CF72" i="1"/>
  <c r="CW72" i="1" s="1"/>
  <c r="AT132" i="1"/>
  <c r="BK132" i="1" s="1"/>
  <c r="CI152" i="1"/>
  <c r="CZ152" i="1" s="1"/>
  <c r="AP168" i="1"/>
  <c r="BG168" i="1" s="1"/>
  <c r="AT180" i="1"/>
  <c r="BK180" i="1" s="1"/>
  <c r="AX184" i="1"/>
  <c r="BO184" i="1" s="1"/>
  <c r="AX192" i="1"/>
  <c r="BO192" i="1" s="1"/>
  <c r="S199" i="3"/>
  <c r="BW172" i="1"/>
  <c r="CN172" i="1" s="1"/>
  <c r="BW140" i="1"/>
  <c r="CN140" i="1" s="1"/>
  <c r="CA139" i="1"/>
  <c r="CR139" i="1" s="1"/>
  <c r="CA195" i="1"/>
  <c r="CR195" i="1" s="1"/>
  <c r="AL167" i="1"/>
  <c r="BC167" i="1" s="1"/>
  <c r="CI179" i="1"/>
  <c r="CZ179" i="1" s="1"/>
  <c r="CI131" i="1"/>
  <c r="CZ131" i="1" s="1"/>
  <c r="BW119" i="1"/>
  <c r="CN119" i="1" s="1"/>
  <c r="AY108" i="1"/>
  <c r="BP108" i="1" s="1"/>
  <c r="AW13" i="1"/>
  <c r="BN13" i="1" s="1"/>
  <c r="AX15" i="1"/>
  <c r="BO15" i="1" s="1"/>
  <c r="AU18" i="1"/>
  <c r="BL18" i="1" s="1"/>
  <c r="AU28" i="1"/>
  <c r="BL28" i="1" s="1"/>
  <c r="AV31" i="1"/>
  <c r="BM31" i="1" s="1"/>
  <c r="AU34" i="1"/>
  <c r="BL34" i="1" s="1"/>
  <c r="AW35" i="1"/>
  <c r="BN35" i="1" s="1"/>
  <c r="AU40" i="1"/>
  <c r="BL40" i="1" s="1"/>
  <c r="AU56" i="1"/>
  <c r="BL56" i="1" s="1"/>
  <c r="AX58" i="1"/>
  <c r="BO58" i="1" s="1"/>
  <c r="AU67" i="1"/>
  <c r="BL67" i="1" s="1"/>
  <c r="AU90" i="1"/>
  <c r="BL90" i="1" s="1"/>
  <c r="AX98" i="1"/>
  <c r="BO98" i="1" s="1"/>
  <c r="CJ103" i="1"/>
  <c r="DA103" i="1" s="1"/>
  <c r="AL108" i="1"/>
  <c r="BC108" i="1" s="1"/>
  <c r="CA108" i="1"/>
  <c r="CR108" i="1" s="1"/>
  <c r="CA111" i="1"/>
  <c r="CR111" i="1" s="1"/>
  <c r="AL114" i="1"/>
  <c r="BC114" i="1" s="1"/>
  <c r="AT115" i="1"/>
  <c r="BK115" i="1" s="1"/>
  <c r="AX116" i="1"/>
  <c r="BO116" i="1" s="1"/>
  <c r="CI117" i="1"/>
  <c r="CZ117" i="1" s="1"/>
  <c r="AL118" i="1"/>
  <c r="BC118" i="1" s="1"/>
  <c r="AT118" i="1"/>
  <c r="BK118" i="1" s="1"/>
  <c r="BX118" i="1"/>
  <c r="CO118" i="1" s="1"/>
  <c r="CI119" i="1"/>
  <c r="CZ119" i="1" s="1"/>
  <c r="BW121" i="1"/>
  <c r="CN121" i="1" s="1"/>
  <c r="AX127" i="1"/>
  <c r="BO127" i="1" s="1"/>
  <c r="AL128" i="1"/>
  <c r="BC128" i="1" s="1"/>
  <c r="AP134" i="1"/>
  <c r="BG134" i="1" s="1"/>
  <c r="CA137" i="1"/>
  <c r="CR137" i="1" s="1"/>
  <c r="CI137" i="1"/>
  <c r="CZ137" i="1" s="1"/>
  <c r="CA141" i="1"/>
  <c r="CR141" i="1" s="1"/>
  <c r="AL144" i="1"/>
  <c r="BC144" i="1" s="1"/>
  <c r="CE145" i="1"/>
  <c r="CV145" i="1" s="1"/>
  <c r="CA146" i="1"/>
  <c r="CR146" i="1" s="1"/>
  <c r="AL147" i="1"/>
  <c r="BC147" i="1" s="1"/>
  <c r="AL149" i="1"/>
  <c r="BC149" i="1" s="1"/>
  <c r="AT149" i="1"/>
  <c r="BK149" i="1" s="1"/>
  <c r="AL151" i="1"/>
  <c r="BC151" i="1" s="1"/>
  <c r="AT158" i="1"/>
  <c r="BK158" i="1" s="1"/>
  <c r="AL162" i="1"/>
  <c r="BC162" i="1" s="1"/>
  <c r="BW165" i="1"/>
  <c r="CN165" i="1" s="1"/>
  <c r="BW171" i="1"/>
  <c r="CN171" i="1" s="1"/>
  <c r="AT184" i="1"/>
  <c r="BK184" i="1" s="1"/>
  <c r="CL44" i="1"/>
  <c r="DC44" i="1" s="1"/>
  <c r="BW183" i="1"/>
  <c r="CN183" i="1" s="1"/>
  <c r="CI187" i="1"/>
  <c r="CZ187" i="1" s="1"/>
  <c r="BW105" i="1"/>
  <c r="CN105" i="1" s="1"/>
  <c r="AL105" i="1"/>
  <c r="BC105" i="1" s="1"/>
  <c r="AR103" i="3"/>
  <c r="BI103" i="3" s="1"/>
  <c r="I108" i="1" s="1"/>
  <c r="Z108" i="1" s="1"/>
  <c r="CE108" i="1"/>
  <c r="CV108" i="1" s="1"/>
  <c r="AT108" i="1"/>
  <c r="BK108" i="1" s="1"/>
  <c r="AV106" i="3"/>
  <c r="BM106" i="3" s="1"/>
  <c r="M111" i="1" s="1"/>
  <c r="AD111" i="1" s="1"/>
  <c r="CI111" i="1"/>
  <c r="CZ111" i="1" s="1"/>
  <c r="AR107" i="3"/>
  <c r="BI107" i="3" s="1"/>
  <c r="I112" i="1" s="1"/>
  <c r="Z112" i="1" s="1"/>
  <c r="CE112" i="1"/>
  <c r="CV112" i="1" s="1"/>
  <c r="AN108" i="3"/>
  <c r="BE108" i="3" s="1"/>
  <c r="E113" i="1" s="1"/>
  <c r="V113" i="1" s="1"/>
  <c r="AP113" i="1"/>
  <c r="BG113" i="1" s="1"/>
  <c r="AN114" i="3"/>
  <c r="BE114" i="3" s="1"/>
  <c r="E119" i="1" s="1"/>
  <c r="V119" i="1" s="1"/>
  <c r="CA119" i="1"/>
  <c r="CR119" i="1" s="1"/>
  <c r="AJ117" i="3"/>
  <c r="BA117" i="3" s="1"/>
  <c r="A122" i="1" s="1"/>
  <c r="R122" i="1" s="1"/>
  <c r="AL122" i="1"/>
  <c r="BC122" i="1" s="1"/>
  <c r="AJ118" i="3"/>
  <c r="BA118" i="3" s="1"/>
  <c r="A123" i="1" s="1"/>
  <c r="R123" i="1" s="1"/>
  <c r="BW123" i="1"/>
  <c r="CN123" i="1" s="1"/>
  <c r="CE125" i="1"/>
  <c r="CV125" i="1" s="1"/>
  <c r="AT125" i="1"/>
  <c r="BK125" i="1" s="1"/>
  <c r="AR128" i="3"/>
  <c r="BI128" i="3" s="1"/>
  <c r="I133" i="1" s="1"/>
  <c r="Z133" i="1" s="1"/>
  <c r="CE133" i="1"/>
  <c r="CV133" i="1" s="1"/>
  <c r="AT133" i="1"/>
  <c r="BK133" i="1" s="1"/>
  <c r="BW134" i="1"/>
  <c r="CN134" i="1" s="1"/>
  <c r="AL134" i="1"/>
  <c r="BC134" i="1" s="1"/>
  <c r="CI138" i="1"/>
  <c r="CZ138" i="1" s="1"/>
  <c r="AX138" i="1"/>
  <c r="BO138" i="1" s="1"/>
  <c r="CE139" i="1"/>
  <c r="CV139" i="1" s="1"/>
  <c r="AT139" i="1"/>
  <c r="BK139" i="1" s="1"/>
  <c r="AA135" i="3"/>
  <c r="ED140" i="1" s="1"/>
  <c r="AT140" i="1"/>
  <c r="BK140" i="1" s="1"/>
  <c r="AV139" i="3"/>
  <c r="BM139" i="3" s="1"/>
  <c r="M144" i="1" s="1"/>
  <c r="AD144" i="1" s="1"/>
  <c r="AE139" i="3"/>
  <c r="AP150" i="1"/>
  <c r="BG150" i="1" s="1"/>
  <c r="CA150" i="1"/>
  <c r="CR150" i="1" s="1"/>
  <c r="AT152" i="1"/>
  <c r="BK152" i="1" s="1"/>
  <c r="CE152" i="1"/>
  <c r="CV152" i="1" s="1"/>
  <c r="AN148" i="3"/>
  <c r="BE148" i="3" s="1"/>
  <c r="E153" i="1" s="1"/>
  <c r="V153" i="1" s="1"/>
  <c r="AP153" i="1"/>
  <c r="BG153" i="1" s="1"/>
  <c r="CA153" i="1"/>
  <c r="CR153" i="1" s="1"/>
  <c r="AL154" i="1"/>
  <c r="BC154" i="1" s="1"/>
  <c r="BW154" i="1"/>
  <c r="CN154" i="1" s="1"/>
  <c r="AL156" i="1"/>
  <c r="BC156" i="1" s="1"/>
  <c r="BW156" i="1"/>
  <c r="CN156" i="1" s="1"/>
  <c r="BW157" i="1"/>
  <c r="CN157" i="1" s="1"/>
  <c r="AL157" i="1"/>
  <c r="BC157" i="1" s="1"/>
  <c r="AJ156" i="3"/>
  <c r="BA156" i="3" s="1"/>
  <c r="A161" i="1" s="1"/>
  <c r="R161" i="1" s="1"/>
  <c r="S156" i="3"/>
  <c r="DV161" i="1" s="1"/>
  <c r="AL161" i="1"/>
  <c r="BC161" i="1" s="1"/>
  <c r="BW161" i="1"/>
  <c r="CN161" i="1" s="1"/>
  <c r="AV156" i="3"/>
  <c r="BM156" i="3" s="1"/>
  <c r="M161" i="1" s="1"/>
  <c r="AD161" i="1" s="1"/>
  <c r="AE156" i="3"/>
  <c r="AX161" i="1"/>
  <c r="BO161" i="1" s="1"/>
  <c r="CI162" i="1"/>
  <c r="CZ162" i="1" s="1"/>
  <c r="AX162" i="1"/>
  <c r="BO162" i="1" s="1"/>
  <c r="AV158" i="3"/>
  <c r="BM158" i="3" s="1"/>
  <c r="M163" i="1" s="1"/>
  <c r="AD163" i="1" s="1"/>
  <c r="CI163" i="1"/>
  <c r="CZ163" i="1" s="1"/>
  <c r="CI165" i="1"/>
  <c r="CZ165" i="1" s="1"/>
  <c r="AX165" i="1"/>
  <c r="BO165" i="1" s="1"/>
  <c r="AR161" i="3"/>
  <c r="BI161" i="3" s="1"/>
  <c r="I166" i="1" s="1"/>
  <c r="Z166" i="1" s="1"/>
  <c r="AA161" i="3"/>
  <c r="CE169" i="1"/>
  <c r="CV169" i="1" s="1"/>
  <c r="AT169" i="1"/>
  <c r="BK169" i="1" s="1"/>
  <c r="AR165" i="3"/>
  <c r="BI165" i="3" s="1"/>
  <c r="I170" i="1" s="1"/>
  <c r="Z170" i="1" s="1"/>
  <c r="CE170" i="1"/>
  <c r="CV170" i="1" s="1"/>
  <c r="AT170" i="1"/>
  <c r="BK170" i="1" s="1"/>
  <c r="CE171" i="1"/>
  <c r="CV171" i="1" s="1"/>
  <c r="AT171" i="1"/>
  <c r="BK171" i="1" s="1"/>
  <c r="AR167" i="3"/>
  <c r="BI167" i="3" s="1"/>
  <c r="I172" i="1" s="1"/>
  <c r="Z172" i="1" s="1"/>
  <c r="AA167" i="3"/>
  <c r="CE172" i="1"/>
  <c r="CV172" i="1" s="1"/>
  <c r="AT172" i="1"/>
  <c r="BK172" i="1" s="1"/>
  <c r="AN168" i="3"/>
  <c r="BE168" i="3" s="1"/>
  <c r="E173" i="1" s="1"/>
  <c r="V173" i="1" s="1"/>
  <c r="CA173" i="1"/>
  <c r="CR173" i="1" s="1"/>
  <c r="AP173" i="1"/>
  <c r="BG173" i="1" s="1"/>
  <c r="W168" i="3"/>
  <c r="AJ170" i="3"/>
  <c r="BA170" i="3" s="1"/>
  <c r="A175" i="1" s="1"/>
  <c r="R175" i="1" s="1"/>
  <c r="S170" i="3"/>
  <c r="AJ171" i="3"/>
  <c r="BA171" i="3" s="1"/>
  <c r="A176" i="1" s="1"/>
  <c r="R176" i="1" s="1"/>
  <c r="S171" i="3"/>
  <c r="DV176" i="1" s="1"/>
  <c r="BW176" i="1"/>
  <c r="CN176" i="1" s="1"/>
  <c r="AV171" i="3"/>
  <c r="BM171" i="3" s="1"/>
  <c r="M176" i="1" s="1"/>
  <c r="AD176" i="1" s="1"/>
  <c r="AE171" i="3"/>
  <c r="EH176" i="1" s="1"/>
  <c r="CI176" i="1"/>
  <c r="CZ176" i="1" s="1"/>
  <c r="CE177" i="1"/>
  <c r="CV177" i="1" s="1"/>
  <c r="AT177" i="1"/>
  <c r="BK177" i="1" s="1"/>
  <c r="AV175" i="3"/>
  <c r="BM175" i="3" s="1"/>
  <c r="M180" i="1" s="1"/>
  <c r="AD180" i="1" s="1"/>
  <c r="AX180" i="1"/>
  <c r="BO180" i="1" s="1"/>
  <c r="CI180" i="1"/>
  <c r="CZ180" i="1" s="1"/>
  <c r="AR176" i="3"/>
  <c r="BI176" i="3" s="1"/>
  <c r="I181" i="1" s="1"/>
  <c r="Z181" i="1" s="1"/>
  <c r="AT181" i="1"/>
  <c r="BK181" i="1" s="1"/>
  <c r="AV176" i="3"/>
  <c r="BM176" i="3" s="1"/>
  <c r="M181" i="1" s="1"/>
  <c r="AD181" i="1" s="1"/>
  <c r="CI181" i="1"/>
  <c r="CZ181" i="1" s="1"/>
  <c r="AX181" i="1"/>
  <c r="BO181" i="1" s="1"/>
  <c r="AN177" i="3"/>
  <c r="BE177" i="3" s="1"/>
  <c r="E182" i="1" s="1"/>
  <c r="V182" i="1" s="1"/>
  <c r="CA182" i="1"/>
  <c r="CR182" i="1" s="1"/>
  <c r="AN178" i="3"/>
  <c r="BE178" i="3" s="1"/>
  <c r="E183" i="1" s="1"/>
  <c r="V183" i="1" s="1"/>
  <c r="CA183" i="1"/>
  <c r="CR183" i="1" s="1"/>
  <c r="AP183" i="1"/>
  <c r="BG183" i="1" s="1"/>
  <c r="AJ179" i="3"/>
  <c r="BA179" i="3" s="1"/>
  <c r="A184" i="1" s="1"/>
  <c r="R184" i="1" s="1"/>
  <c r="BW184" i="1"/>
  <c r="CN184" i="1" s="1"/>
  <c r="AL184" i="1"/>
  <c r="BC184" i="1" s="1"/>
  <c r="AJ182" i="3"/>
  <c r="BA182" i="3" s="1"/>
  <c r="A187" i="1" s="1"/>
  <c r="R187" i="1" s="1"/>
  <c r="BW187" i="1"/>
  <c r="CN187" i="1" s="1"/>
  <c r="AL187" i="1"/>
  <c r="BC187" i="1" s="1"/>
  <c r="AR183" i="3"/>
  <c r="BI183" i="3" s="1"/>
  <c r="I188" i="1" s="1"/>
  <c r="Z188" i="1" s="1"/>
  <c r="AT188" i="1"/>
  <c r="BK188" i="1" s="1"/>
  <c r="AN184" i="3"/>
  <c r="BE184" i="3" s="1"/>
  <c r="E189" i="1" s="1"/>
  <c r="V189" i="1" s="1"/>
  <c r="CA189" i="1"/>
  <c r="CR189" i="1" s="1"/>
  <c r="AR186" i="3"/>
  <c r="BI186" i="3" s="1"/>
  <c r="I191" i="1" s="1"/>
  <c r="Z191" i="1" s="1"/>
  <c r="CE191" i="1"/>
  <c r="CV191" i="1" s="1"/>
  <c r="AT191" i="1"/>
  <c r="BK191" i="1" s="1"/>
  <c r="AJ191" i="3"/>
  <c r="BA191" i="3" s="1"/>
  <c r="S191" i="3"/>
  <c r="DE196" i="1" s="1"/>
  <c r="AJ192" i="3"/>
  <c r="BA192" i="3" s="1"/>
  <c r="S192" i="3"/>
  <c r="DE197" i="1" s="1"/>
  <c r="AJ193" i="3"/>
  <c r="BA193" i="3" s="1"/>
  <c r="S193" i="3"/>
  <c r="DE198" i="1" s="1"/>
  <c r="AJ194" i="3"/>
  <c r="BA194" i="3" s="1"/>
  <c r="S194" i="3"/>
  <c r="DE199" i="1" s="1"/>
  <c r="AJ195" i="3"/>
  <c r="BA195" i="3" s="1"/>
  <c r="S195" i="3"/>
  <c r="DE200" i="1" s="1"/>
  <c r="AJ196" i="3"/>
  <c r="BA196" i="3" s="1"/>
  <c r="S196" i="3"/>
  <c r="AJ198" i="3"/>
  <c r="BA198" i="3" s="1"/>
  <c r="S198" i="3"/>
  <c r="AV198" i="3"/>
  <c r="BM198" i="3" s="1"/>
  <c r="AE198" i="3"/>
  <c r="DN94" i="1"/>
  <c r="EE94" i="1"/>
  <c r="AX178" i="1"/>
  <c r="BO178" i="1" s="1"/>
  <c r="CE182" i="1"/>
  <c r="CV182" i="1" s="1"/>
  <c r="AX190" i="1"/>
  <c r="BO190" i="1" s="1"/>
  <c r="CH85" i="1"/>
  <c r="CY85" i="1" s="1"/>
  <c r="AX160" i="1"/>
  <c r="BO160" i="1" s="1"/>
  <c r="AU94" i="1"/>
  <c r="BL94" i="1" s="1"/>
  <c r="BW159" i="1"/>
  <c r="CN159" i="1" s="1"/>
  <c r="AU78" i="1"/>
  <c r="BL78" i="1" s="1"/>
  <c r="CI147" i="1"/>
  <c r="CZ147" i="1" s="1"/>
  <c r="AX118" i="1"/>
  <c r="BO118" i="1" s="1"/>
  <c r="AL123" i="1"/>
  <c r="BC123" i="1" s="1"/>
  <c r="CE130" i="1"/>
  <c r="CV130" i="1" s="1"/>
  <c r="AX136" i="1"/>
  <c r="BO136" i="1" s="1"/>
  <c r="AX149" i="1"/>
  <c r="BO149" i="1" s="1"/>
  <c r="CE165" i="1"/>
  <c r="CV165" i="1" s="1"/>
  <c r="CE166" i="1"/>
  <c r="CV166" i="1" s="1"/>
  <c r="AT189" i="1"/>
  <c r="BK189" i="1" s="1"/>
  <c r="CF12" i="1"/>
  <c r="CW12" i="1" s="1"/>
  <c r="AP178" i="1"/>
  <c r="BG178" i="1" s="1"/>
  <c r="AP186" i="1"/>
  <c r="BG186" i="1" s="1"/>
  <c r="CE190" i="1"/>
  <c r="CV190" i="1" s="1"/>
  <c r="CI194" i="1"/>
  <c r="CZ194" i="1" s="1"/>
  <c r="AL182" i="1"/>
  <c r="BC182" i="1" s="1"/>
  <c r="CI174" i="1"/>
  <c r="CZ174" i="1" s="1"/>
  <c r="CE186" i="1"/>
  <c r="CV186" i="1" s="1"/>
  <c r="AA197" i="3"/>
  <c r="AL186" i="1"/>
  <c r="BC186" i="1" s="1"/>
  <c r="CF90" i="1"/>
  <c r="CW90" i="1" s="1"/>
  <c r="S197" i="3"/>
  <c r="CF56" i="1"/>
  <c r="CW56" i="1" s="1"/>
  <c r="AP144" i="1"/>
  <c r="BG144" i="1" s="1"/>
  <c r="AT148" i="1"/>
  <c r="BK148" i="1" s="1"/>
  <c r="CA152" i="1"/>
  <c r="CR152" i="1" s="1"/>
  <c r="CE156" i="1"/>
  <c r="CV156" i="1" s="1"/>
  <c r="AP160" i="1"/>
  <c r="BG160" i="1" s="1"/>
  <c r="CI160" i="1"/>
  <c r="CZ160" i="1" s="1"/>
  <c r="CE180" i="1"/>
  <c r="CV180" i="1" s="1"/>
  <c r="CI184" i="1"/>
  <c r="CZ184" i="1" s="1"/>
  <c r="CA192" i="1"/>
  <c r="CR192" i="1" s="1"/>
  <c r="AL188" i="1"/>
  <c r="BC188" i="1" s="1"/>
  <c r="BW164" i="1"/>
  <c r="CN164" i="1" s="1"/>
  <c r="CI155" i="1"/>
  <c r="CZ155" i="1" s="1"/>
  <c r="BW135" i="1"/>
  <c r="CN135" i="1" s="1"/>
  <c r="CE143" i="1"/>
  <c r="CV143" i="1" s="1"/>
  <c r="CA187" i="1"/>
  <c r="CR187" i="1" s="1"/>
  <c r="AX179" i="1"/>
  <c r="BO179" i="1" s="1"/>
  <c r="CA131" i="1"/>
  <c r="CR131" i="1" s="1"/>
  <c r="AX123" i="1"/>
  <c r="BO123" i="1" s="1"/>
  <c r="AP195" i="1"/>
  <c r="BG195" i="1" s="1"/>
  <c r="AP179" i="1"/>
  <c r="BG179" i="1" s="1"/>
  <c r="AP171" i="1"/>
  <c r="BG171" i="1" s="1"/>
  <c r="CE151" i="1"/>
  <c r="CV151" i="1" s="1"/>
  <c r="CA115" i="1"/>
  <c r="CR115" i="1" s="1"/>
  <c r="AQ108" i="1"/>
  <c r="BH108" i="1" s="1"/>
  <c r="AX21" i="1"/>
  <c r="BO21" i="1" s="1"/>
  <c r="BA44" i="1"/>
  <c r="BR44" i="1" s="1"/>
  <c r="AX82" i="1"/>
  <c r="BO82" i="1" s="1"/>
  <c r="AY105" i="1"/>
  <c r="BP105" i="1" s="1"/>
  <c r="AL106" i="1"/>
  <c r="BC106" i="1" s="1"/>
  <c r="CA110" i="1"/>
  <c r="CR110" i="1" s="1"/>
  <c r="AL111" i="1"/>
  <c r="BC111" i="1" s="1"/>
  <c r="AT112" i="1"/>
  <c r="BK112" i="1" s="1"/>
  <c r="BW112" i="1"/>
  <c r="CN112" i="1" s="1"/>
  <c r="AL113" i="1"/>
  <c r="BC113" i="1" s="1"/>
  <c r="CA113" i="1"/>
  <c r="CR113" i="1" s="1"/>
  <c r="CE113" i="1"/>
  <c r="CV113" i="1" s="1"/>
  <c r="AU114" i="1"/>
  <c r="BL114" i="1" s="1"/>
  <c r="BX114" i="1"/>
  <c r="CO114" i="1" s="1"/>
  <c r="AQ115" i="1"/>
  <c r="BH115" i="1" s="1"/>
  <c r="AU115" i="1"/>
  <c r="BL115" i="1" s="1"/>
  <c r="BW115" i="1"/>
  <c r="CN115" i="1" s="1"/>
  <c r="AT116" i="1"/>
  <c r="BK116" i="1" s="1"/>
  <c r="BW117" i="1"/>
  <c r="CN117" i="1" s="1"/>
  <c r="CE117" i="1"/>
  <c r="CV117" i="1" s="1"/>
  <c r="CJ118" i="1"/>
  <c r="DA118" i="1" s="1"/>
  <c r="AL121" i="1"/>
  <c r="BC121" i="1" s="1"/>
  <c r="AT121" i="1"/>
  <c r="BK121" i="1" s="1"/>
  <c r="CF121" i="1"/>
  <c r="CW121" i="1" s="1"/>
  <c r="BW122" i="1"/>
  <c r="CN122" i="1" s="1"/>
  <c r="AT127" i="1"/>
  <c r="BK127" i="1" s="1"/>
  <c r="CE128" i="1"/>
  <c r="CV128" i="1" s="1"/>
  <c r="BX129" i="1"/>
  <c r="CO129" i="1" s="1"/>
  <c r="AM130" i="1"/>
  <c r="BD130" i="1" s="1"/>
  <c r="AT130" i="1"/>
  <c r="BK130" i="1" s="1"/>
  <c r="AU131" i="1"/>
  <c r="BL131" i="1" s="1"/>
  <c r="BW131" i="1"/>
  <c r="CN131" i="1" s="1"/>
  <c r="CE138" i="1"/>
  <c r="CV138" i="1" s="1"/>
  <c r="AX141" i="1"/>
  <c r="BO141" i="1" s="1"/>
  <c r="AX142" i="1"/>
  <c r="BO142" i="1" s="1"/>
  <c r="AT154" i="1"/>
  <c r="BK154" i="1" s="1"/>
  <c r="CI156" i="1"/>
  <c r="CZ156" i="1" s="1"/>
  <c r="AL158" i="1"/>
  <c r="BC158" i="1" s="1"/>
  <c r="AT163" i="1"/>
  <c r="BK163" i="1" s="1"/>
  <c r="BW170" i="1"/>
  <c r="CN170" i="1" s="1"/>
  <c r="AL171" i="1"/>
  <c r="BC171" i="1" s="1"/>
  <c r="AP172" i="1"/>
  <c r="BG172" i="1" s="1"/>
  <c r="AP175" i="1"/>
  <c r="BG175" i="1" s="1"/>
  <c r="AA198" i="3"/>
  <c r="AA156" i="3"/>
  <c r="ED161" i="1" s="1"/>
  <c r="CJ143" i="1"/>
  <c r="DA143" i="1" s="1"/>
  <c r="AY143" i="1"/>
  <c r="BP143" i="1" s="1"/>
  <c r="AY144" i="1"/>
  <c r="BP144" i="1" s="1"/>
  <c r="CJ144" i="1"/>
  <c r="DA144" i="1" s="1"/>
  <c r="AW142" i="3"/>
  <c r="BN142" i="3" s="1"/>
  <c r="N147" i="1" s="1"/>
  <c r="AE147" i="1" s="1"/>
  <c r="CJ147" i="1"/>
  <c r="DA147" i="1" s="1"/>
  <c r="AO145" i="3"/>
  <c r="BF145" i="3" s="1"/>
  <c r="F150" i="1" s="1"/>
  <c r="W150" i="1" s="1"/>
  <c r="AQ150" i="1"/>
  <c r="BH150" i="1" s="1"/>
  <c r="CB150" i="1"/>
  <c r="CS150" i="1" s="1"/>
  <c r="AW145" i="3"/>
  <c r="BN145" i="3" s="1"/>
  <c r="N150" i="1" s="1"/>
  <c r="AE150" i="1" s="1"/>
  <c r="AY150" i="1"/>
  <c r="BP150" i="1" s="1"/>
  <c r="CF153" i="1"/>
  <c r="CW153" i="1" s="1"/>
  <c r="AU153" i="1"/>
  <c r="BL153" i="1" s="1"/>
  <c r="BX156" i="1"/>
  <c r="CO156" i="1" s="1"/>
  <c r="AM156" i="1"/>
  <c r="BD156" i="1" s="1"/>
  <c r="AQ157" i="1"/>
  <c r="BH157" i="1" s="1"/>
  <c r="CB157" i="1"/>
  <c r="CS157" i="1" s="1"/>
  <c r="AW153" i="3"/>
  <c r="BN153" i="3" s="1"/>
  <c r="N158" i="1" s="1"/>
  <c r="AE158" i="1" s="1"/>
  <c r="AY158" i="1"/>
  <c r="BP158" i="1" s="1"/>
  <c r="AS154" i="3"/>
  <c r="BJ154" i="3" s="1"/>
  <c r="J159" i="1" s="1"/>
  <c r="AA159" i="1" s="1"/>
  <c r="CF159" i="1"/>
  <c r="CW159" i="1" s="1"/>
  <c r="AU159" i="1"/>
  <c r="BL159" i="1" s="1"/>
  <c r="AK155" i="3"/>
  <c r="BB155" i="3" s="1"/>
  <c r="B160" i="1" s="1"/>
  <c r="S160" i="1" s="1"/>
  <c r="T155" i="3"/>
  <c r="DW160" i="1" s="1"/>
  <c r="AW155" i="3"/>
  <c r="BN155" i="3" s="1"/>
  <c r="N160" i="1" s="1"/>
  <c r="AE160" i="1" s="1"/>
  <c r="AY160" i="1"/>
  <c r="BP160" i="1" s="1"/>
  <c r="AW157" i="3"/>
  <c r="BN157" i="3" s="1"/>
  <c r="N162" i="1" s="1"/>
  <c r="AE162" i="1" s="1"/>
  <c r="AY162" i="1"/>
  <c r="BP162" i="1" s="1"/>
  <c r="AO158" i="3"/>
  <c r="BF158" i="3" s="1"/>
  <c r="F163" i="1" s="1"/>
  <c r="W163" i="1" s="1"/>
  <c r="CB163" i="1"/>
  <c r="CS163" i="1" s="1"/>
  <c r="AQ163" i="1"/>
  <c r="BH163" i="1" s="1"/>
  <c r="AS159" i="3"/>
  <c r="BJ159" i="3" s="1"/>
  <c r="J164" i="1" s="1"/>
  <c r="AA164" i="1" s="1"/>
  <c r="AB159" i="3"/>
  <c r="AM166" i="1"/>
  <c r="BD166" i="1" s="1"/>
  <c r="BX166" i="1"/>
  <c r="CO166" i="1" s="1"/>
  <c r="AQ166" i="1"/>
  <c r="BH166" i="1" s="1"/>
  <c r="CB166" i="1"/>
  <c r="CS166" i="1" s="1"/>
  <c r="CF166" i="1"/>
  <c r="CW166" i="1" s="1"/>
  <c r="AU166" i="1"/>
  <c r="BL166" i="1" s="1"/>
  <c r="CF167" i="1"/>
  <c r="CW167" i="1" s="1"/>
  <c r="AU167" i="1"/>
  <c r="BL167" i="1" s="1"/>
  <c r="AY167" i="1"/>
  <c r="BP167" i="1" s="1"/>
  <c r="CJ167" i="1"/>
  <c r="DA167" i="1" s="1"/>
  <c r="AQ168" i="1"/>
  <c r="BH168" i="1" s="1"/>
  <c r="CB168" i="1"/>
  <c r="CS168" i="1" s="1"/>
  <c r="BX169" i="1"/>
  <c r="CO169" i="1" s="1"/>
  <c r="AM169" i="1"/>
  <c r="BD169" i="1" s="1"/>
  <c r="AU169" i="1"/>
  <c r="BL169" i="1" s="1"/>
  <c r="CF169" i="1"/>
  <c r="CW169" i="1" s="1"/>
  <c r="AO168" i="3"/>
  <c r="BF168" i="3" s="1"/>
  <c r="F173" i="1" s="1"/>
  <c r="W173" i="1" s="1"/>
  <c r="AQ173" i="1"/>
  <c r="BH173" i="1" s="1"/>
  <c r="AW169" i="3"/>
  <c r="BN169" i="3" s="1"/>
  <c r="N174" i="1" s="1"/>
  <c r="AE174" i="1" s="1"/>
  <c r="CJ174" i="1"/>
  <c r="DA174" i="1" s="1"/>
  <c r="AO171" i="3"/>
  <c r="BF171" i="3" s="1"/>
  <c r="F176" i="1" s="1"/>
  <c r="W176" i="1" s="1"/>
  <c r="CB176" i="1"/>
  <c r="CS176" i="1" s="1"/>
  <c r="AQ176" i="1"/>
  <c r="BH176" i="1" s="1"/>
  <c r="AS177" i="3"/>
  <c r="BJ177" i="3" s="1"/>
  <c r="J182" i="1" s="1"/>
  <c r="AA182" i="1" s="1"/>
  <c r="CF182" i="1"/>
  <c r="CW182" i="1" s="1"/>
  <c r="AW177" i="3"/>
  <c r="BN177" i="3" s="1"/>
  <c r="N182" i="1" s="1"/>
  <c r="AE182" i="1" s="1"/>
  <c r="AY182" i="1"/>
  <c r="BP182" i="1" s="1"/>
  <c r="AO179" i="3"/>
  <c r="BF179" i="3" s="1"/>
  <c r="F184" i="1" s="1"/>
  <c r="W184" i="1" s="1"/>
  <c r="CB184" i="1"/>
  <c r="CS184" i="1" s="1"/>
  <c r="AQ184" i="1"/>
  <c r="BH184" i="1" s="1"/>
  <c r="AW179" i="3"/>
  <c r="BN179" i="3" s="1"/>
  <c r="N184" i="1" s="1"/>
  <c r="AE184" i="1" s="1"/>
  <c r="AY184" i="1"/>
  <c r="BP184" i="1" s="1"/>
  <c r="AK181" i="3"/>
  <c r="BB181" i="3" s="1"/>
  <c r="B186" i="1" s="1"/>
  <c r="S186" i="1" s="1"/>
  <c r="BX186" i="1"/>
  <c r="CO186" i="1" s="1"/>
  <c r="CF145" i="1"/>
  <c r="CW145" i="1" s="1"/>
  <c r="AM146" i="1"/>
  <c r="BD146" i="1" s="1"/>
  <c r="AY152" i="1"/>
  <c r="BP152" i="1" s="1"/>
  <c r="CF154" i="1"/>
  <c r="CW154" i="1" s="1"/>
  <c r="CF156" i="1"/>
  <c r="CW156" i="1" s="1"/>
  <c r="AY168" i="1"/>
  <c r="BP168" i="1" s="1"/>
  <c r="AQ181" i="1"/>
  <c r="BH181" i="1" s="1"/>
  <c r="BX164" i="1"/>
  <c r="CO164" i="1" s="1"/>
  <c r="BX167" i="1"/>
  <c r="CO167" i="1" s="1"/>
  <c r="CB174" i="1"/>
  <c r="CS174" i="1" s="1"/>
  <c r="AK183" i="3"/>
  <c r="BB183" i="3" s="1"/>
  <c r="B188" i="1" s="1"/>
  <c r="S188" i="1" s="1"/>
  <c r="AM188" i="1"/>
  <c r="BD188" i="1" s="1"/>
  <c r="AS183" i="3"/>
  <c r="BJ183" i="3" s="1"/>
  <c r="J188" i="1" s="1"/>
  <c r="AA188" i="1" s="1"/>
  <c r="CF188" i="1"/>
  <c r="CW188" i="1" s="1"/>
  <c r="AO184" i="3"/>
  <c r="BF184" i="3" s="1"/>
  <c r="F189" i="1" s="1"/>
  <c r="W189" i="1" s="1"/>
  <c r="AQ189" i="1"/>
  <c r="BH189" i="1" s="1"/>
  <c r="AW184" i="3"/>
  <c r="BN184" i="3" s="1"/>
  <c r="N189" i="1" s="1"/>
  <c r="AE189" i="1" s="1"/>
  <c r="AY189" i="1"/>
  <c r="BP189" i="1" s="1"/>
  <c r="AK185" i="3"/>
  <c r="BB185" i="3" s="1"/>
  <c r="B190" i="1" s="1"/>
  <c r="S190" i="1" s="1"/>
  <c r="AM190" i="1"/>
  <c r="BD190" i="1" s="1"/>
  <c r="AS185" i="3"/>
  <c r="BJ185" i="3" s="1"/>
  <c r="J190" i="1" s="1"/>
  <c r="AA190" i="1" s="1"/>
  <c r="AU190" i="1"/>
  <c r="BL190" i="1" s="1"/>
  <c r="AO189" i="3"/>
  <c r="BF189" i="3" s="1"/>
  <c r="F194" i="1" s="1"/>
  <c r="W194" i="1" s="1"/>
  <c r="AQ194" i="1"/>
  <c r="BH194" i="1" s="1"/>
  <c r="AS189" i="3"/>
  <c r="BJ189" i="3" s="1"/>
  <c r="J194" i="1" s="1"/>
  <c r="AA194" i="1" s="1"/>
  <c r="AU194" i="1"/>
  <c r="BL194" i="1" s="1"/>
  <c r="AW189" i="3"/>
  <c r="BN189" i="3" s="1"/>
  <c r="N194" i="1" s="1"/>
  <c r="AE194" i="1" s="1"/>
  <c r="AY194" i="1"/>
  <c r="BP194" i="1" s="1"/>
  <c r="AS191" i="3"/>
  <c r="BJ191" i="3" s="1"/>
  <c r="AB191" i="3"/>
  <c r="DN196" i="1" s="1"/>
  <c r="AO192" i="3"/>
  <c r="BF192" i="3" s="1"/>
  <c r="X192" i="3"/>
  <c r="DJ197" i="1" s="1"/>
  <c r="AW192" i="3"/>
  <c r="BN192" i="3" s="1"/>
  <c r="AF192" i="3"/>
  <c r="DR197" i="1" s="1"/>
  <c r="AS193" i="3"/>
  <c r="BJ193" i="3" s="1"/>
  <c r="AB193" i="3"/>
  <c r="DN198" i="1" s="1"/>
  <c r="AW194" i="3"/>
  <c r="BN194" i="3" s="1"/>
  <c r="AF194" i="3"/>
  <c r="DR199" i="1" s="1"/>
  <c r="AS196" i="3"/>
  <c r="BJ196" i="3" s="1"/>
  <c r="AB196" i="3"/>
  <c r="AO197" i="3"/>
  <c r="BF197" i="3" s="1"/>
  <c r="X197" i="3"/>
  <c r="AU187" i="1"/>
  <c r="BL187" i="1" s="1"/>
  <c r="BX188" i="1"/>
  <c r="CO188" i="1" s="1"/>
  <c r="AY190" i="1"/>
  <c r="BP190" i="1" s="1"/>
  <c r="CF190" i="1"/>
  <c r="CW190" i="1" s="1"/>
  <c r="X194" i="3"/>
  <c r="DJ199" i="1" s="1"/>
  <c r="AQ190" i="1"/>
  <c r="BH190" i="1" s="1"/>
  <c r="BX190" i="1"/>
  <c r="CO190" i="1" s="1"/>
  <c r="AY192" i="1"/>
  <c r="BP192" i="1" s="1"/>
  <c r="CF193" i="1"/>
  <c r="CW193" i="1" s="1"/>
  <c r="AM194" i="1"/>
  <c r="BD194" i="1" s="1"/>
  <c r="CJ194" i="1"/>
  <c r="DA194" i="1" s="1"/>
  <c r="AB195" i="3"/>
  <c r="DN200" i="1" s="1"/>
  <c r="AS198" i="3"/>
  <c r="BJ198" i="3" s="1"/>
  <c r="AB198" i="3"/>
  <c r="AS199" i="3"/>
  <c r="BJ199" i="3" s="1"/>
  <c r="AB199" i="3"/>
  <c r="CD85" i="1"/>
  <c r="CU85" i="1" s="1"/>
  <c r="CD64" i="1"/>
  <c r="CU64" i="1" s="1"/>
  <c r="AS90" i="1"/>
  <c r="BJ90" i="1" s="1"/>
  <c r="AS38" i="1"/>
  <c r="BJ38" i="1" s="1"/>
  <c r="AN75" i="1"/>
  <c r="BE75" i="1" s="1"/>
  <c r="AN59" i="1"/>
  <c r="BE59" i="1" s="1"/>
  <c r="AL97" i="1"/>
  <c r="BC97" i="1" s="1"/>
  <c r="AL77" i="1"/>
  <c r="BC77" i="1" s="1"/>
  <c r="AL42" i="1"/>
  <c r="BC42" i="1" s="1"/>
  <c r="BX79" i="1"/>
  <c r="CO79" i="1" s="1"/>
  <c r="EE43" i="1"/>
  <c r="CD90" i="1"/>
  <c r="CU90" i="1" s="1"/>
  <c r="CD33" i="1"/>
  <c r="CU33" i="1" s="1"/>
  <c r="AS96" i="1"/>
  <c r="BJ96" i="1" s="1"/>
  <c r="AS74" i="1"/>
  <c r="BJ74" i="1" s="1"/>
  <c r="AS44" i="1"/>
  <c r="BJ44" i="1" s="1"/>
  <c r="AS28" i="1"/>
  <c r="BJ28" i="1" s="1"/>
  <c r="BW89" i="1"/>
  <c r="CN89" i="1" s="1"/>
  <c r="BW77" i="1"/>
  <c r="CN77" i="1" s="1"/>
  <c r="BW50" i="1"/>
  <c r="CN50" i="1" s="1"/>
  <c r="BX87" i="1"/>
  <c r="CO87" i="1" s="1"/>
  <c r="AM87" i="1"/>
  <c r="BD87" i="1" s="1"/>
  <c r="X136" i="3"/>
  <c r="DJ141" i="1" s="1"/>
  <c r="EG158" i="1"/>
  <c r="DP158" i="1"/>
  <c r="EH188" i="1"/>
  <c r="DQ188" i="1"/>
  <c r="AV98" i="3"/>
  <c r="BM98" i="3" s="1"/>
  <c r="M103" i="1" s="1"/>
  <c r="AD103" i="1" s="1"/>
  <c r="AE98" i="3"/>
  <c r="EA188" i="1"/>
  <c r="DJ188" i="1"/>
  <c r="AO115" i="3"/>
  <c r="BF115" i="3" s="1"/>
  <c r="F120" i="1" s="1"/>
  <c r="W120" i="1" s="1"/>
  <c r="X115" i="3"/>
  <c r="EA120" i="1" s="1"/>
  <c r="CB127" i="1"/>
  <c r="CS127" i="1" s="1"/>
  <c r="AQ127" i="1"/>
  <c r="BH127" i="1" s="1"/>
  <c r="AW122" i="3"/>
  <c r="BN122" i="3" s="1"/>
  <c r="N127" i="1" s="1"/>
  <c r="AE127" i="1" s="1"/>
  <c r="AY127" i="1"/>
  <c r="BP127" i="1" s="1"/>
  <c r="CB128" i="1"/>
  <c r="CS128" i="1" s="1"/>
  <c r="AQ128" i="1"/>
  <c r="BH128" i="1" s="1"/>
  <c r="AK126" i="3"/>
  <c r="BB126" i="3" s="1"/>
  <c r="B131" i="1" s="1"/>
  <c r="S131" i="1" s="1"/>
  <c r="T126" i="3"/>
  <c r="DW131" i="1" s="1"/>
  <c r="BX131" i="1"/>
  <c r="CO131" i="1" s="1"/>
  <c r="AO126" i="3"/>
  <c r="BF126" i="3" s="1"/>
  <c r="F131" i="1" s="1"/>
  <c r="W131" i="1" s="1"/>
  <c r="AQ131" i="1"/>
  <c r="BH131" i="1" s="1"/>
  <c r="AS129" i="3"/>
  <c r="BJ129" i="3" s="1"/>
  <c r="J134" i="1" s="1"/>
  <c r="AA134" i="1" s="1"/>
  <c r="AB129" i="3"/>
  <c r="AM137" i="1"/>
  <c r="BD137" i="1" s="1"/>
  <c r="BX137" i="1"/>
  <c r="CO137" i="1" s="1"/>
  <c r="AW132" i="3"/>
  <c r="BN132" i="3" s="1"/>
  <c r="N137" i="1" s="1"/>
  <c r="AE137" i="1" s="1"/>
  <c r="CJ137" i="1"/>
  <c r="DA137" i="1" s="1"/>
  <c r="AK134" i="3"/>
  <c r="BB134" i="3" s="1"/>
  <c r="B139" i="1" s="1"/>
  <c r="S139" i="1" s="1"/>
  <c r="BX139" i="1"/>
  <c r="CO139" i="1" s="1"/>
  <c r="AO137" i="3"/>
  <c r="BF137" i="3" s="1"/>
  <c r="F142" i="1" s="1"/>
  <c r="W142" i="1" s="1"/>
  <c r="CB142" i="1"/>
  <c r="CS142" i="1" s="1"/>
  <c r="AQ142" i="1"/>
  <c r="BH142" i="1" s="1"/>
  <c r="AK138" i="3"/>
  <c r="BB138" i="3" s="1"/>
  <c r="B143" i="1" s="1"/>
  <c r="S143" i="1" s="1"/>
  <c r="BX143" i="1"/>
  <c r="CO143" i="1" s="1"/>
  <c r="AO139" i="3"/>
  <c r="BF139" i="3" s="1"/>
  <c r="F144" i="1" s="1"/>
  <c r="W144" i="1" s="1"/>
  <c r="CB144" i="1"/>
  <c r="CS144" i="1" s="1"/>
  <c r="AK140" i="3"/>
  <c r="BB140" i="3" s="1"/>
  <c r="B145" i="1" s="1"/>
  <c r="S145" i="1" s="1"/>
  <c r="BX145" i="1"/>
  <c r="CO145" i="1" s="1"/>
  <c r="AU146" i="1"/>
  <c r="BL146" i="1" s="1"/>
  <c r="CF146" i="1"/>
  <c r="CW146" i="1" s="1"/>
  <c r="AK142" i="3"/>
  <c r="BB142" i="3" s="1"/>
  <c r="B147" i="1" s="1"/>
  <c r="S147" i="1" s="1"/>
  <c r="AM147" i="1"/>
  <c r="BD147" i="1" s="1"/>
  <c r="AO142" i="3"/>
  <c r="BF142" i="3" s="1"/>
  <c r="F147" i="1" s="1"/>
  <c r="W147" i="1" s="1"/>
  <c r="AQ147" i="1"/>
  <c r="BH147" i="1" s="1"/>
  <c r="AS143" i="3"/>
  <c r="BJ143" i="3" s="1"/>
  <c r="J148" i="1" s="1"/>
  <c r="AA148" i="1" s="1"/>
  <c r="AB143" i="3"/>
  <c r="AW146" i="3"/>
  <c r="BN146" i="3" s="1"/>
  <c r="N151" i="1" s="1"/>
  <c r="AE151" i="1" s="1"/>
  <c r="AF146" i="3"/>
  <c r="CJ151" i="1"/>
  <c r="DA151" i="1" s="1"/>
  <c r="AK148" i="3"/>
  <c r="BB148" i="3" s="1"/>
  <c r="B153" i="1" s="1"/>
  <c r="S153" i="1" s="1"/>
  <c r="AM153" i="1"/>
  <c r="BD153" i="1" s="1"/>
  <c r="AW149" i="3"/>
  <c r="BN149" i="3" s="1"/>
  <c r="N154" i="1" s="1"/>
  <c r="AE154" i="1" s="1"/>
  <c r="AY154" i="1"/>
  <c r="BP154" i="1" s="1"/>
  <c r="AS150" i="3"/>
  <c r="BJ150" i="3" s="1"/>
  <c r="J155" i="1" s="1"/>
  <c r="AA155" i="1" s="1"/>
  <c r="CF155" i="1"/>
  <c r="CW155" i="1" s="1"/>
  <c r="AW152" i="3"/>
  <c r="BN152" i="3" s="1"/>
  <c r="N157" i="1" s="1"/>
  <c r="AE157" i="1" s="1"/>
  <c r="CJ157" i="1"/>
  <c r="DA157" i="1" s="1"/>
  <c r="AO153" i="3"/>
  <c r="BF153" i="3" s="1"/>
  <c r="F158" i="1" s="1"/>
  <c r="W158" i="1" s="1"/>
  <c r="X153" i="3"/>
  <c r="EA158" i="1" s="1"/>
  <c r="CB158" i="1"/>
  <c r="CS158" i="1" s="1"/>
  <c r="BX159" i="1"/>
  <c r="CO159" i="1" s="1"/>
  <c r="AM159" i="1"/>
  <c r="BD159" i="1" s="1"/>
  <c r="AO155" i="3"/>
  <c r="BF155" i="3" s="1"/>
  <c r="F160" i="1" s="1"/>
  <c r="W160" i="1" s="1"/>
  <c r="X155" i="3"/>
  <c r="AW156" i="3"/>
  <c r="BN156" i="3" s="1"/>
  <c r="N161" i="1" s="1"/>
  <c r="AE161" i="1" s="1"/>
  <c r="AF156" i="3"/>
  <c r="EI161" i="1" s="1"/>
  <c r="AW158" i="3"/>
  <c r="BN158" i="3" s="1"/>
  <c r="N163" i="1" s="1"/>
  <c r="AE163" i="1" s="1"/>
  <c r="AF158" i="3"/>
  <c r="EI163" i="1" s="1"/>
  <c r="AY163" i="1"/>
  <c r="BP163" i="1" s="1"/>
  <c r="AO159" i="3"/>
  <c r="BF159" i="3" s="1"/>
  <c r="F164" i="1" s="1"/>
  <c r="W164" i="1" s="1"/>
  <c r="X159" i="3"/>
  <c r="EA164" i="1" s="1"/>
  <c r="AM172" i="1"/>
  <c r="BD172" i="1" s="1"/>
  <c r="BX172" i="1"/>
  <c r="CO172" i="1" s="1"/>
  <c r="AS168" i="3"/>
  <c r="BJ168" i="3" s="1"/>
  <c r="J173" i="1" s="1"/>
  <c r="AA173" i="1" s="1"/>
  <c r="CF173" i="1"/>
  <c r="CW173" i="1" s="1"/>
  <c r="AW168" i="3"/>
  <c r="BN168" i="3" s="1"/>
  <c r="N173" i="1" s="1"/>
  <c r="AE173" i="1" s="1"/>
  <c r="CJ173" i="1"/>
  <c r="DA173" i="1" s="1"/>
  <c r="AY173" i="1"/>
  <c r="BP173" i="1" s="1"/>
  <c r="AK169" i="3"/>
  <c r="BB169" i="3" s="1"/>
  <c r="B174" i="1" s="1"/>
  <c r="S174" i="1" s="1"/>
  <c r="BX174" i="1"/>
  <c r="CO174" i="1" s="1"/>
  <c r="BX120" i="1"/>
  <c r="CO120" i="1" s="1"/>
  <c r="CB120" i="1"/>
  <c r="CS120" i="1" s="1"/>
  <c r="CF120" i="1"/>
  <c r="CW120" i="1" s="1"/>
  <c r="X145" i="3"/>
  <c r="DJ150" i="1" s="1"/>
  <c r="T159" i="3"/>
  <c r="DW164" i="1" s="1"/>
  <c r="DI182" i="1"/>
  <c r="X100" i="3"/>
  <c r="EA105" i="1" s="1"/>
  <c r="AF132" i="3"/>
  <c r="X141" i="3"/>
  <c r="EA146" i="1" s="1"/>
  <c r="CB181" i="1"/>
  <c r="CS181" i="1" s="1"/>
  <c r="CB182" i="1"/>
  <c r="CS182" i="1" s="1"/>
  <c r="CJ182" i="1"/>
  <c r="DA182" i="1" s="1"/>
  <c r="AU186" i="1"/>
  <c r="BL186" i="1" s="1"/>
  <c r="CB186" i="1"/>
  <c r="CS186" i="1" s="1"/>
  <c r="CJ186" i="1"/>
  <c r="DA186" i="1" s="1"/>
  <c r="AU188" i="1"/>
  <c r="BL188" i="1" s="1"/>
  <c r="CB189" i="1"/>
  <c r="CS189" i="1" s="1"/>
  <c r="CJ189" i="1"/>
  <c r="DA189" i="1" s="1"/>
  <c r="CB190" i="1"/>
  <c r="CS190" i="1" s="1"/>
  <c r="CJ190" i="1"/>
  <c r="DA190" i="1" s="1"/>
  <c r="CB192" i="1"/>
  <c r="CS192" i="1" s="1"/>
  <c r="CJ192" i="1"/>
  <c r="DA192" i="1" s="1"/>
  <c r="AM193" i="1"/>
  <c r="BD193" i="1" s="1"/>
  <c r="AU193" i="1"/>
  <c r="BL193" i="1" s="1"/>
  <c r="BX194" i="1"/>
  <c r="CO194" i="1" s="1"/>
  <c r="CF194" i="1"/>
  <c r="CW194" i="1" s="1"/>
  <c r="T196" i="3"/>
  <c r="AB197" i="3"/>
  <c r="CJ188" i="1"/>
  <c r="DA188" i="1" s="1"/>
  <c r="DP148" i="1"/>
  <c r="Z109" i="3"/>
  <c r="EC114" i="1" s="1"/>
  <c r="AY174" i="1"/>
  <c r="BP174" i="1" s="1"/>
  <c r="CF174" i="1"/>
  <c r="CW174" i="1" s="1"/>
  <c r="BX184" i="1"/>
  <c r="CO184" i="1" s="1"/>
  <c r="AM97" i="1"/>
  <c r="BD97" i="1" s="1"/>
  <c r="DV175" i="1"/>
  <c r="DE175" i="1"/>
  <c r="DZ177" i="1"/>
  <c r="DW180" i="1"/>
  <c r="DF180" i="1"/>
  <c r="EA180" i="1"/>
  <c r="DJ180" i="1"/>
  <c r="EI180" i="1"/>
  <c r="DR180" i="1"/>
  <c r="EI181" i="1"/>
  <c r="DR181" i="1"/>
  <c r="DW183" i="1"/>
  <c r="DF183" i="1"/>
  <c r="EA183" i="1"/>
  <c r="DJ183" i="1"/>
  <c r="DW184" i="1"/>
  <c r="DF184" i="1"/>
  <c r="EE184" i="1"/>
  <c r="DN184" i="1"/>
  <c r="EI184" i="1"/>
  <c r="DR184" i="1"/>
  <c r="EA185" i="1"/>
  <c r="DJ185" i="1"/>
  <c r="DW186" i="1"/>
  <c r="DF186" i="1"/>
  <c r="EA186" i="1"/>
  <c r="DJ186" i="1"/>
  <c r="DW187" i="1"/>
  <c r="DF187" i="1"/>
  <c r="EI187" i="1"/>
  <c r="DR187" i="1"/>
  <c r="DW189" i="1"/>
  <c r="DF189" i="1"/>
  <c r="EA189" i="1"/>
  <c r="DJ189" i="1"/>
  <c r="EE189" i="1"/>
  <c r="DN189" i="1"/>
  <c r="EI189" i="1"/>
  <c r="DR189" i="1"/>
  <c r="EA190" i="1"/>
  <c r="DJ190" i="1"/>
  <c r="DW191" i="1"/>
  <c r="DF191" i="1"/>
  <c r="EA191" i="1"/>
  <c r="DJ191" i="1"/>
  <c r="EE191" i="1"/>
  <c r="DN191" i="1"/>
  <c r="EI191" i="1"/>
  <c r="DR191" i="1"/>
  <c r="DW192" i="1"/>
  <c r="DF192" i="1"/>
  <c r="EA192" i="1"/>
  <c r="DJ192" i="1"/>
  <c r="EE192" i="1"/>
  <c r="DN192" i="1"/>
  <c r="EI192" i="1"/>
  <c r="DR192" i="1"/>
  <c r="DW193" i="1"/>
  <c r="DF193" i="1"/>
  <c r="EE193" i="1"/>
  <c r="DN193" i="1"/>
  <c r="EI193" i="1"/>
  <c r="DR193" i="1"/>
  <c r="EA194" i="1"/>
  <c r="DJ194" i="1"/>
  <c r="EE194" i="1"/>
  <c r="DN194" i="1"/>
  <c r="EI194" i="1"/>
  <c r="DR194" i="1"/>
  <c r="EA195" i="1"/>
  <c r="DJ195" i="1"/>
  <c r="EE195" i="1"/>
  <c r="DN195" i="1"/>
  <c r="AK98" i="3"/>
  <c r="BB98" i="3" s="1"/>
  <c r="B103" i="1" s="1"/>
  <c r="S103" i="1" s="1"/>
  <c r="T98" i="3"/>
  <c r="DW103" i="1" s="1"/>
  <c r="AO98" i="3"/>
  <c r="BF98" i="3" s="1"/>
  <c r="F103" i="1" s="1"/>
  <c r="W103" i="1" s="1"/>
  <c r="X98" i="3"/>
  <c r="EA103" i="1" s="1"/>
  <c r="AW98" i="3"/>
  <c r="BN98" i="3" s="1"/>
  <c r="N103" i="1" s="1"/>
  <c r="AE103" i="1" s="1"/>
  <c r="AF98" i="3"/>
  <c r="AK99" i="3"/>
  <c r="BB99" i="3" s="1"/>
  <c r="B104" i="1" s="1"/>
  <c r="S104" i="1" s="1"/>
  <c r="T99" i="3"/>
  <c r="DW104" i="1" s="1"/>
  <c r="AM104" i="1"/>
  <c r="BD104" i="1" s="1"/>
  <c r="AS99" i="3"/>
  <c r="BJ99" i="3" s="1"/>
  <c r="J104" i="1" s="1"/>
  <c r="AA104" i="1" s="1"/>
  <c r="AB99" i="3"/>
  <c r="EE104" i="1" s="1"/>
  <c r="AU104" i="1"/>
  <c r="BL104" i="1" s="1"/>
  <c r="AK100" i="3"/>
  <c r="BB100" i="3" s="1"/>
  <c r="B105" i="1" s="1"/>
  <c r="S105" i="1" s="1"/>
  <c r="T100" i="3"/>
  <c r="DW105" i="1" s="1"/>
  <c r="AS100" i="3"/>
  <c r="BJ100" i="3" s="1"/>
  <c r="J105" i="1" s="1"/>
  <c r="AA105" i="1" s="1"/>
  <c r="AB100" i="3"/>
  <c r="AW100" i="3"/>
  <c r="BN100" i="3" s="1"/>
  <c r="N105" i="1" s="1"/>
  <c r="AE105" i="1" s="1"/>
  <c r="AF100" i="3"/>
  <c r="EI105" i="1" s="1"/>
  <c r="AS101" i="3"/>
  <c r="BJ101" i="3" s="1"/>
  <c r="J106" i="1" s="1"/>
  <c r="AA106" i="1" s="1"/>
  <c r="AB101" i="3"/>
  <c r="EE106" i="1" s="1"/>
  <c r="AW101" i="3"/>
  <c r="BN101" i="3" s="1"/>
  <c r="N106" i="1" s="1"/>
  <c r="AE106" i="1" s="1"/>
  <c r="AF101" i="3"/>
  <c r="AO102" i="3"/>
  <c r="BF102" i="3" s="1"/>
  <c r="F107" i="1" s="1"/>
  <c r="W107" i="1" s="1"/>
  <c r="X102" i="3"/>
  <c r="EA107" i="1" s="1"/>
  <c r="AS102" i="3"/>
  <c r="BJ102" i="3" s="1"/>
  <c r="J107" i="1" s="1"/>
  <c r="AA107" i="1" s="1"/>
  <c r="AB102" i="3"/>
  <c r="AK103" i="3"/>
  <c r="BB103" i="3" s="1"/>
  <c r="B108" i="1" s="1"/>
  <c r="S108" i="1" s="1"/>
  <c r="T103" i="3"/>
  <c r="AM108" i="1"/>
  <c r="BD108" i="1" s="1"/>
  <c r="AK104" i="3"/>
  <c r="BB104" i="3" s="1"/>
  <c r="B109" i="1" s="1"/>
  <c r="S109" i="1" s="1"/>
  <c r="T104" i="3"/>
  <c r="BX109" i="1"/>
  <c r="CO109" i="1" s="1"/>
  <c r="AS104" i="3"/>
  <c r="BJ104" i="3" s="1"/>
  <c r="J109" i="1" s="1"/>
  <c r="AA109" i="1" s="1"/>
  <c r="AB104" i="3"/>
  <c r="AU109" i="1"/>
  <c r="BL109" i="1" s="1"/>
  <c r="AW104" i="3"/>
  <c r="BN104" i="3" s="1"/>
  <c r="N109" i="1" s="1"/>
  <c r="AE109" i="1" s="1"/>
  <c r="AY109" i="1"/>
  <c r="BP109" i="1" s="1"/>
  <c r="AO105" i="3"/>
  <c r="BF105" i="3" s="1"/>
  <c r="F110" i="1" s="1"/>
  <c r="W110" i="1" s="1"/>
  <c r="X105" i="3"/>
  <c r="CB110" i="1"/>
  <c r="CS110" i="1" s="1"/>
  <c r="AW105" i="3"/>
  <c r="BN105" i="3" s="1"/>
  <c r="N110" i="1" s="1"/>
  <c r="AE110" i="1" s="1"/>
  <c r="AF105" i="3"/>
  <c r="AK106" i="3"/>
  <c r="BB106" i="3" s="1"/>
  <c r="B111" i="1" s="1"/>
  <c r="S111" i="1" s="1"/>
  <c r="T106" i="3"/>
  <c r="BX111" i="1"/>
  <c r="CO111" i="1" s="1"/>
  <c r="AM111" i="1"/>
  <c r="BD111" i="1" s="1"/>
  <c r="CB111" i="1"/>
  <c r="CS111" i="1" s="1"/>
  <c r="AQ111" i="1"/>
  <c r="BH111" i="1" s="1"/>
  <c r="AS106" i="3"/>
  <c r="BJ106" i="3" s="1"/>
  <c r="J111" i="1" s="1"/>
  <c r="AA111" i="1" s="1"/>
  <c r="AB106" i="3"/>
  <c r="AU111" i="1"/>
  <c r="BL111" i="1" s="1"/>
  <c r="AK107" i="3"/>
  <c r="BB107" i="3" s="1"/>
  <c r="B112" i="1" s="1"/>
  <c r="S112" i="1" s="1"/>
  <c r="T107" i="3"/>
  <c r="DW112" i="1" s="1"/>
  <c r="AM112" i="1"/>
  <c r="BD112" i="1" s="1"/>
  <c r="AO107" i="3"/>
  <c r="BF107" i="3" s="1"/>
  <c r="F112" i="1" s="1"/>
  <c r="W112" i="1" s="1"/>
  <c r="X107" i="3"/>
  <c r="EA112" i="1" s="1"/>
  <c r="CB112" i="1"/>
  <c r="CS112" i="1" s="1"/>
  <c r="AQ112" i="1"/>
  <c r="BH112" i="1" s="1"/>
  <c r="CF112" i="1"/>
  <c r="CW112" i="1" s="1"/>
  <c r="AU112" i="1"/>
  <c r="BL112" i="1" s="1"/>
  <c r="AK108" i="3"/>
  <c r="BB108" i="3" s="1"/>
  <c r="B113" i="1" s="1"/>
  <c r="S113" i="1" s="1"/>
  <c r="T108" i="3"/>
  <c r="DW113" i="1" s="1"/>
  <c r="BX113" i="1"/>
  <c r="CO113" i="1" s="1"/>
  <c r="AW108" i="3"/>
  <c r="BN108" i="3" s="1"/>
  <c r="N113" i="1" s="1"/>
  <c r="AE113" i="1" s="1"/>
  <c r="AF108" i="3"/>
  <c r="CJ113" i="1"/>
  <c r="DA113" i="1" s="1"/>
  <c r="AO109" i="3"/>
  <c r="BF109" i="3" s="1"/>
  <c r="F114" i="1" s="1"/>
  <c r="W114" i="1" s="1"/>
  <c r="X109" i="3"/>
  <c r="EA114" i="1" s="1"/>
  <c r="CB114" i="1"/>
  <c r="CS114" i="1" s="1"/>
  <c r="AS109" i="3"/>
  <c r="BJ109" i="3" s="1"/>
  <c r="J114" i="1" s="1"/>
  <c r="AA114" i="1" s="1"/>
  <c r="AB109" i="3"/>
  <c r="AY114" i="1"/>
  <c r="BP114" i="1" s="1"/>
  <c r="CJ114" i="1"/>
  <c r="DA114" i="1" s="1"/>
  <c r="AK110" i="3"/>
  <c r="BB110" i="3" s="1"/>
  <c r="B115" i="1" s="1"/>
  <c r="S115" i="1" s="1"/>
  <c r="T110" i="3"/>
  <c r="DF115" i="1" s="1"/>
  <c r="AM115" i="1"/>
  <c r="BD115" i="1" s="1"/>
  <c r="CJ115" i="1"/>
  <c r="DA115" i="1" s="1"/>
  <c r="AY115" i="1"/>
  <c r="BP115" i="1" s="1"/>
  <c r="AK111" i="3"/>
  <c r="BB111" i="3" s="1"/>
  <c r="B116" i="1" s="1"/>
  <c r="S116" i="1" s="1"/>
  <c r="T111" i="3"/>
  <c r="DW116" i="1" s="1"/>
  <c r="AM116" i="1"/>
  <c r="BD116" i="1" s="1"/>
  <c r="AO111" i="3"/>
  <c r="BF111" i="3" s="1"/>
  <c r="F116" i="1" s="1"/>
  <c r="W116" i="1" s="1"/>
  <c r="CB116" i="1"/>
  <c r="CS116" i="1" s="1"/>
  <c r="AQ116" i="1"/>
  <c r="BH116" i="1" s="1"/>
  <c r="AS111" i="3"/>
  <c r="BJ111" i="3" s="1"/>
  <c r="J116" i="1" s="1"/>
  <c r="AA116" i="1" s="1"/>
  <c r="AB111" i="3"/>
  <c r="EE116" i="1" s="1"/>
  <c r="AU116" i="1"/>
  <c r="BL116" i="1" s="1"/>
  <c r="CF116" i="1"/>
  <c r="CW116" i="1" s="1"/>
  <c r="AY116" i="1"/>
  <c r="BP116" i="1" s="1"/>
  <c r="CJ116" i="1"/>
  <c r="DA116" i="1" s="1"/>
  <c r="AK112" i="3"/>
  <c r="BB112" i="3" s="1"/>
  <c r="B117" i="1" s="1"/>
  <c r="S117" i="1" s="1"/>
  <c r="BX117" i="1"/>
  <c r="CO117" i="1" s="1"/>
  <c r="AO112" i="3"/>
  <c r="BF112" i="3" s="1"/>
  <c r="F117" i="1" s="1"/>
  <c r="W117" i="1" s="1"/>
  <c r="CB117" i="1"/>
  <c r="CS117" i="1" s="1"/>
  <c r="X112" i="3"/>
  <c r="CF117" i="1"/>
  <c r="CW117" i="1" s="1"/>
  <c r="AU117" i="1"/>
  <c r="BL117" i="1" s="1"/>
  <c r="AW112" i="3"/>
  <c r="BN112" i="3" s="1"/>
  <c r="N117" i="1" s="1"/>
  <c r="AE117" i="1" s="1"/>
  <c r="CJ117" i="1"/>
  <c r="DA117" i="1" s="1"/>
  <c r="AY117" i="1"/>
  <c r="BP117" i="1" s="1"/>
  <c r="AO113" i="3"/>
  <c r="BF113" i="3" s="1"/>
  <c r="F118" i="1" s="1"/>
  <c r="W118" i="1" s="1"/>
  <c r="X113" i="3"/>
  <c r="EA118" i="1" s="1"/>
  <c r="AQ118" i="1"/>
  <c r="BH118" i="1" s="1"/>
  <c r="AW113" i="3"/>
  <c r="BN113" i="3" s="1"/>
  <c r="N118" i="1" s="1"/>
  <c r="AE118" i="1" s="1"/>
  <c r="AF113" i="3"/>
  <c r="EI118" i="1" s="1"/>
  <c r="AO114" i="3"/>
  <c r="BF114" i="3" s="1"/>
  <c r="F119" i="1" s="1"/>
  <c r="W119" i="1" s="1"/>
  <c r="CB119" i="1"/>
  <c r="CS119" i="1" s="1"/>
  <c r="AW114" i="3"/>
  <c r="BN114" i="3" s="1"/>
  <c r="N119" i="1" s="1"/>
  <c r="AE119" i="1" s="1"/>
  <c r="AY119" i="1"/>
  <c r="BP119" i="1" s="1"/>
  <c r="AW115" i="3"/>
  <c r="BN115" i="3" s="1"/>
  <c r="N120" i="1" s="1"/>
  <c r="AE120" i="1" s="1"/>
  <c r="AF115" i="3"/>
  <c r="AY120" i="1"/>
  <c r="BP120" i="1" s="1"/>
  <c r="AK116" i="3"/>
  <c r="BB116" i="3" s="1"/>
  <c r="B121" i="1" s="1"/>
  <c r="S121" i="1" s="1"/>
  <c r="T116" i="3"/>
  <c r="DW121" i="1" s="1"/>
  <c r="BX121" i="1"/>
  <c r="CO121" i="1" s="1"/>
  <c r="AO116" i="3"/>
  <c r="BF116" i="3" s="1"/>
  <c r="F121" i="1" s="1"/>
  <c r="W121" i="1" s="1"/>
  <c r="AQ121" i="1"/>
  <c r="BH121" i="1" s="1"/>
  <c r="X116" i="3"/>
  <c r="EA121" i="1" s="1"/>
  <c r="AW116" i="3"/>
  <c r="BN116" i="3" s="1"/>
  <c r="N121" i="1" s="1"/>
  <c r="AE121" i="1" s="1"/>
  <c r="AF116" i="3"/>
  <c r="EI121" i="1" s="1"/>
  <c r="CJ121" i="1"/>
  <c r="DA121" i="1" s="1"/>
  <c r="AO117" i="3"/>
  <c r="BF117" i="3" s="1"/>
  <c r="F122" i="1" s="1"/>
  <c r="W122" i="1" s="1"/>
  <c r="AQ122" i="1"/>
  <c r="BH122" i="1" s="1"/>
  <c r="X117" i="3"/>
  <c r="CB122" i="1"/>
  <c r="CS122" i="1" s="1"/>
  <c r="AS117" i="3"/>
  <c r="BJ117" i="3" s="1"/>
  <c r="J122" i="1" s="1"/>
  <c r="AA122" i="1" s="1"/>
  <c r="AB117" i="3"/>
  <c r="CF122" i="1"/>
  <c r="CW122" i="1" s="1"/>
  <c r="AW117" i="3"/>
  <c r="BN117" i="3" s="1"/>
  <c r="N122" i="1" s="1"/>
  <c r="AE122" i="1" s="1"/>
  <c r="AF117" i="3"/>
  <c r="DR122" i="1" s="1"/>
  <c r="CJ122" i="1"/>
  <c r="DA122" i="1" s="1"/>
  <c r="AY122" i="1"/>
  <c r="BP122" i="1" s="1"/>
  <c r="AO118" i="3"/>
  <c r="BF118" i="3" s="1"/>
  <c r="F123" i="1" s="1"/>
  <c r="W123" i="1" s="1"/>
  <c r="X118" i="3"/>
  <c r="EA123" i="1" s="1"/>
  <c r="CB123" i="1"/>
  <c r="CS123" i="1" s="1"/>
  <c r="AS118" i="3"/>
  <c r="BJ118" i="3" s="1"/>
  <c r="J123" i="1" s="1"/>
  <c r="AA123" i="1" s="1"/>
  <c r="AB118" i="3"/>
  <c r="CF123" i="1"/>
  <c r="CW123" i="1" s="1"/>
  <c r="AK119" i="3"/>
  <c r="BB119" i="3" s="1"/>
  <c r="B124" i="1" s="1"/>
  <c r="S124" i="1" s="1"/>
  <c r="T119" i="3"/>
  <c r="DW124" i="1" s="1"/>
  <c r="BX124" i="1"/>
  <c r="CO124" i="1" s="1"/>
  <c r="AM124" i="1"/>
  <c r="BD124" i="1" s="1"/>
  <c r="AK120" i="3"/>
  <c r="BB120" i="3" s="1"/>
  <c r="B125" i="1" s="1"/>
  <c r="S125" i="1" s="1"/>
  <c r="T120" i="3"/>
  <c r="BX125" i="1"/>
  <c r="CO125" i="1" s="1"/>
  <c r="AO120" i="3"/>
  <c r="BF120" i="3" s="1"/>
  <c r="F125" i="1" s="1"/>
  <c r="W125" i="1" s="1"/>
  <c r="X120" i="3"/>
  <c r="CF125" i="1"/>
  <c r="CW125" i="1" s="1"/>
  <c r="AU125" i="1"/>
  <c r="BL125" i="1" s="1"/>
  <c r="AW120" i="3"/>
  <c r="BN120" i="3" s="1"/>
  <c r="N125" i="1" s="1"/>
  <c r="AE125" i="1" s="1"/>
  <c r="AF120" i="3"/>
  <c r="CJ125" i="1"/>
  <c r="DA125" i="1" s="1"/>
  <c r="AK121" i="3"/>
  <c r="BB121" i="3" s="1"/>
  <c r="B126" i="1" s="1"/>
  <c r="S126" i="1" s="1"/>
  <c r="T121" i="3"/>
  <c r="BX126" i="1"/>
  <c r="CO126" i="1" s="1"/>
  <c r="AM126" i="1"/>
  <c r="BD126" i="1" s="1"/>
  <c r="CB126" i="1"/>
  <c r="CS126" i="1" s="1"/>
  <c r="AQ126" i="1"/>
  <c r="BH126" i="1" s="1"/>
  <c r="AS121" i="3"/>
  <c r="BJ121" i="3" s="1"/>
  <c r="J126" i="1" s="1"/>
  <c r="AA126" i="1" s="1"/>
  <c r="AB121" i="3"/>
  <c r="EE126" i="1" s="1"/>
  <c r="AK122" i="3"/>
  <c r="BB122" i="3" s="1"/>
  <c r="B127" i="1" s="1"/>
  <c r="S127" i="1" s="1"/>
  <c r="T122" i="3"/>
  <c r="BX127" i="1"/>
  <c r="CO127" i="1" s="1"/>
  <c r="AS123" i="3"/>
  <c r="BJ123" i="3" s="1"/>
  <c r="J128" i="1" s="1"/>
  <c r="AA128" i="1" s="1"/>
  <c r="AB123" i="3"/>
  <c r="EE128" i="1" s="1"/>
  <c r="AO124" i="3"/>
  <c r="BF124" i="3" s="1"/>
  <c r="F129" i="1" s="1"/>
  <c r="W129" i="1" s="1"/>
  <c r="X124" i="3"/>
  <c r="EA129" i="1" s="1"/>
  <c r="CB129" i="1"/>
  <c r="CS129" i="1" s="1"/>
  <c r="AW124" i="3"/>
  <c r="BN124" i="3" s="1"/>
  <c r="N129" i="1" s="1"/>
  <c r="AE129" i="1" s="1"/>
  <c r="AF124" i="3"/>
  <c r="AY129" i="1"/>
  <c r="BP129" i="1" s="1"/>
  <c r="X119" i="3"/>
  <c r="EA124" i="1" s="1"/>
  <c r="DR190" i="1"/>
  <c r="AF104" i="3"/>
  <c r="EI109" i="1" s="1"/>
  <c r="BX112" i="1"/>
  <c r="CO112" i="1" s="1"/>
  <c r="DJ182" i="1"/>
  <c r="DJ193" i="1"/>
  <c r="AF122" i="3"/>
  <c r="EA150" i="1"/>
  <c r="AS125" i="3"/>
  <c r="BJ125" i="3" s="1"/>
  <c r="J130" i="1" s="1"/>
  <c r="AA130" i="1" s="1"/>
  <c r="AB125" i="3"/>
  <c r="EE130" i="1" s="1"/>
  <c r="AW125" i="3"/>
  <c r="BN125" i="3" s="1"/>
  <c r="N130" i="1" s="1"/>
  <c r="AE130" i="1" s="1"/>
  <c r="AF125" i="3"/>
  <c r="AW126" i="3"/>
  <c r="BN126" i="3" s="1"/>
  <c r="N131" i="1" s="1"/>
  <c r="AE131" i="1" s="1"/>
  <c r="AF126" i="3"/>
  <c r="AS127" i="3"/>
  <c r="BJ127" i="3" s="1"/>
  <c r="J132" i="1" s="1"/>
  <c r="AA132" i="1" s="1"/>
  <c r="AB127" i="3"/>
  <c r="AK128" i="3"/>
  <c r="BB128" i="3" s="1"/>
  <c r="B133" i="1" s="1"/>
  <c r="S133" i="1" s="1"/>
  <c r="T128" i="3"/>
  <c r="DW133" i="1" s="1"/>
  <c r="AS128" i="3"/>
  <c r="BJ128" i="3" s="1"/>
  <c r="J133" i="1" s="1"/>
  <c r="AA133" i="1" s="1"/>
  <c r="AB128" i="3"/>
  <c r="AO129" i="3"/>
  <c r="BF129" i="3" s="1"/>
  <c r="F134" i="1" s="1"/>
  <c r="W134" i="1" s="1"/>
  <c r="X129" i="3"/>
  <c r="AK130" i="3"/>
  <c r="BB130" i="3" s="1"/>
  <c r="B135" i="1" s="1"/>
  <c r="S135" i="1" s="1"/>
  <c r="T130" i="3"/>
  <c r="AS130" i="3"/>
  <c r="BJ130" i="3" s="1"/>
  <c r="J135" i="1" s="1"/>
  <c r="AA135" i="1" s="1"/>
  <c r="AB130" i="3"/>
  <c r="EE135" i="1" s="1"/>
  <c r="AW130" i="3"/>
  <c r="BN130" i="3" s="1"/>
  <c r="N135" i="1" s="1"/>
  <c r="AE135" i="1" s="1"/>
  <c r="AF130" i="3"/>
  <c r="AO131" i="3"/>
  <c r="BF131" i="3" s="1"/>
  <c r="F136" i="1" s="1"/>
  <c r="W136" i="1" s="1"/>
  <c r="X131" i="3"/>
  <c r="EA136" i="1" s="1"/>
  <c r="AO132" i="3"/>
  <c r="BF132" i="3" s="1"/>
  <c r="F137" i="1" s="1"/>
  <c r="W137" i="1" s="1"/>
  <c r="X132" i="3"/>
  <c r="EA137" i="1" s="1"/>
  <c r="AS132" i="3"/>
  <c r="BJ132" i="3" s="1"/>
  <c r="J137" i="1" s="1"/>
  <c r="AA137" i="1" s="1"/>
  <c r="AB132" i="3"/>
  <c r="AK133" i="3"/>
  <c r="BB133" i="3" s="1"/>
  <c r="B138" i="1" s="1"/>
  <c r="S138" i="1" s="1"/>
  <c r="T133" i="3"/>
  <c r="DW138" i="1" s="1"/>
  <c r="AS133" i="3"/>
  <c r="BJ133" i="3" s="1"/>
  <c r="J138" i="1" s="1"/>
  <c r="AA138" i="1" s="1"/>
  <c r="AB133" i="3"/>
  <c r="AO134" i="3"/>
  <c r="BF134" i="3" s="1"/>
  <c r="F139" i="1" s="1"/>
  <c r="W139" i="1" s="1"/>
  <c r="X134" i="3"/>
  <c r="EA139" i="1" s="1"/>
  <c r="AW134" i="3"/>
  <c r="BN134" i="3" s="1"/>
  <c r="N139" i="1" s="1"/>
  <c r="AE139" i="1" s="1"/>
  <c r="AF134" i="3"/>
  <c r="EI139" i="1" s="1"/>
  <c r="AK135" i="3"/>
  <c r="BB135" i="3" s="1"/>
  <c r="B140" i="1" s="1"/>
  <c r="S140" i="1" s="1"/>
  <c r="T135" i="3"/>
  <c r="DW140" i="1" s="1"/>
  <c r="AW135" i="3"/>
  <c r="BN135" i="3" s="1"/>
  <c r="N140" i="1" s="1"/>
  <c r="AE140" i="1" s="1"/>
  <c r="AF135" i="3"/>
  <c r="AW136" i="3"/>
  <c r="BN136" i="3" s="1"/>
  <c r="N141" i="1" s="1"/>
  <c r="AE141" i="1" s="1"/>
  <c r="AF136" i="3"/>
  <c r="AS137" i="3"/>
  <c r="BJ137" i="3" s="1"/>
  <c r="J142" i="1" s="1"/>
  <c r="AA142" i="1" s="1"/>
  <c r="AB137" i="3"/>
  <c r="AW137" i="3"/>
  <c r="BN137" i="3" s="1"/>
  <c r="N142" i="1" s="1"/>
  <c r="AE142" i="1" s="1"/>
  <c r="AF137" i="3"/>
  <c r="AS138" i="3"/>
  <c r="BJ138" i="3" s="1"/>
  <c r="J143" i="1" s="1"/>
  <c r="AA143" i="1" s="1"/>
  <c r="AB138" i="3"/>
  <c r="EE143" i="1" s="1"/>
  <c r="AK139" i="3"/>
  <c r="BB139" i="3" s="1"/>
  <c r="B144" i="1" s="1"/>
  <c r="S144" i="1" s="1"/>
  <c r="T139" i="3"/>
  <c r="DW144" i="1" s="1"/>
  <c r="AS139" i="3"/>
  <c r="BJ139" i="3" s="1"/>
  <c r="J144" i="1" s="1"/>
  <c r="AA144" i="1" s="1"/>
  <c r="AB139" i="3"/>
  <c r="EE144" i="1" s="1"/>
  <c r="AO140" i="3"/>
  <c r="BF140" i="3" s="1"/>
  <c r="F145" i="1" s="1"/>
  <c r="W145" i="1" s="1"/>
  <c r="X140" i="3"/>
  <c r="AW140" i="3"/>
  <c r="BN140" i="3" s="1"/>
  <c r="N145" i="1" s="1"/>
  <c r="AE145" i="1" s="1"/>
  <c r="AF140" i="3"/>
  <c r="AK141" i="3"/>
  <c r="BB141" i="3" s="1"/>
  <c r="B146" i="1" s="1"/>
  <c r="S146" i="1" s="1"/>
  <c r="T141" i="3"/>
  <c r="DW146" i="1" s="1"/>
  <c r="AW141" i="3"/>
  <c r="BN141" i="3" s="1"/>
  <c r="N146" i="1" s="1"/>
  <c r="AE146" i="1" s="1"/>
  <c r="AF141" i="3"/>
  <c r="AK143" i="3"/>
  <c r="BB143" i="3" s="1"/>
  <c r="B148" i="1" s="1"/>
  <c r="S148" i="1" s="1"/>
  <c r="T143" i="3"/>
  <c r="DW148" i="1" s="1"/>
  <c r="AO143" i="3"/>
  <c r="BF143" i="3" s="1"/>
  <c r="F148" i="1" s="1"/>
  <c r="W148" i="1" s="1"/>
  <c r="X143" i="3"/>
  <c r="DJ148" i="1" s="1"/>
  <c r="AW143" i="3"/>
  <c r="BN143" i="3" s="1"/>
  <c r="N148" i="1" s="1"/>
  <c r="AE148" i="1" s="1"/>
  <c r="AF143" i="3"/>
  <c r="EI148" i="1" s="1"/>
  <c r="AO144" i="3"/>
  <c r="BF144" i="3" s="1"/>
  <c r="F149" i="1" s="1"/>
  <c r="W149" i="1" s="1"/>
  <c r="X144" i="3"/>
  <c r="EA149" i="1" s="1"/>
  <c r="AW144" i="3"/>
  <c r="BN144" i="3" s="1"/>
  <c r="N149" i="1" s="1"/>
  <c r="AE149" i="1" s="1"/>
  <c r="AF144" i="3"/>
  <c r="AK145" i="3"/>
  <c r="BB145" i="3" s="1"/>
  <c r="B150" i="1" s="1"/>
  <c r="S150" i="1" s="1"/>
  <c r="T145" i="3"/>
  <c r="DW150" i="1" s="1"/>
  <c r="AS145" i="3"/>
  <c r="BJ145" i="3" s="1"/>
  <c r="J150" i="1" s="1"/>
  <c r="AA150" i="1" s="1"/>
  <c r="AB145" i="3"/>
  <c r="AK146" i="3"/>
  <c r="BB146" i="3" s="1"/>
  <c r="B151" i="1" s="1"/>
  <c r="S151" i="1" s="1"/>
  <c r="T146" i="3"/>
  <c r="DF151" i="1" s="1"/>
  <c r="AO146" i="3"/>
  <c r="BF146" i="3" s="1"/>
  <c r="F151" i="1" s="1"/>
  <c r="W151" i="1" s="1"/>
  <c r="X146" i="3"/>
  <c r="EA151" i="1" s="1"/>
  <c r="AS146" i="3"/>
  <c r="BJ146" i="3" s="1"/>
  <c r="J151" i="1" s="1"/>
  <c r="AA151" i="1" s="1"/>
  <c r="AB146" i="3"/>
  <c r="EE151" i="1" s="1"/>
  <c r="AK147" i="3"/>
  <c r="BB147" i="3" s="1"/>
  <c r="B152" i="1" s="1"/>
  <c r="S152" i="1" s="1"/>
  <c r="T147" i="3"/>
  <c r="BX152" i="1"/>
  <c r="CO152" i="1" s="1"/>
  <c r="AO147" i="3"/>
  <c r="BF147" i="3" s="1"/>
  <c r="F152" i="1" s="1"/>
  <c r="W152" i="1" s="1"/>
  <c r="X147" i="3"/>
  <c r="AW147" i="3"/>
  <c r="BN147" i="3" s="1"/>
  <c r="N152" i="1" s="1"/>
  <c r="AE152" i="1" s="1"/>
  <c r="AF147" i="3"/>
  <c r="AO148" i="3"/>
  <c r="BF148" i="3" s="1"/>
  <c r="F153" i="1" s="1"/>
  <c r="W153" i="1" s="1"/>
  <c r="X148" i="3"/>
  <c r="AS148" i="3"/>
  <c r="BJ148" i="3" s="1"/>
  <c r="J153" i="1" s="1"/>
  <c r="AA153" i="1" s="1"/>
  <c r="AB148" i="3"/>
  <c r="AK149" i="3"/>
  <c r="BB149" i="3" s="1"/>
  <c r="B154" i="1" s="1"/>
  <c r="S154" i="1" s="1"/>
  <c r="T149" i="3"/>
  <c r="AO149" i="3"/>
  <c r="BF149" i="3" s="1"/>
  <c r="F154" i="1" s="1"/>
  <c r="W154" i="1" s="1"/>
  <c r="X149" i="3"/>
  <c r="AS149" i="3"/>
  <c r="BJ149" i="3" s="1"/>
  <c r="J154" i="1" s="1"/>
  <c r="AA154" i="1" s="1"/>
  <c r="AB149" i="3"/>
  <c r="DN154" i="1" s="1"/>
  <c r="AK150" i="3"/>
  <c r="BB150" i="3" s="1"/>
  <c r="B155" i="1" s="1"/>
  <c r="S155" i="1" s="1"/>
  <c r="T150" i="3"/>
  <c r="DW155" i="1" s="1"/>
  <c r="AO150" i="3"/>
  <c r="BF150" i="3" s="1"/>
  <c r="F155" i="1" s="1"/>
  <c r="W155" i="1" s="1"/>
  <c r="X150" i="3"/>
  <c r="AW150" i="3"/>
  <c r="BN150" i="3" s="1"/>
  <c r="N155" i="1" s="1"/>
  <c r="AE155" i="1" s="1"/>
  <c r="AF150" i="3"/>
  <c r="EI155" i="1" s="1"/>
  <c r="AK151" i="3"/>
  <c r="BB151" i="3" s="1"/>
  <c r="B156" i="1" s="1"/>
  <c r="S156" i="1" s="1"/>
  <c r="T151" i="3"/>
  <c r="DW156" i="1" s="1"/>
  <c r="AW151" i="3"/>
  <c r="BN151" i="3" s="1"/>
  <c r="N156" i="1" s="1"/>
  <c r="AE156" i="1" s="1"/>
  <c r="AF151" i="3"/>
  <c r="EI156" i="1" s="1"/>
  <c r="AK152" i="3"/>
  <c r="BB152" i="3" s="1"/>
  <c r="B157" i="1" s="1"/>
  <c r="S157" i="1" s="1"/>
  <c r="T152" i="3"/>
  <c r="AO152" i="3"/>
  <c r="BF152" i="3" s="1"/>
  <c r="F157" i="1" s="1"/>
  <c r="W157" i="1" s="1"/>
  <c r="X152" i="3"/>
  <c r="EA157" i="1" s="1"/>
  <c r="AS152" i="3"/>
  <c r="BJ152" i="3" s="1"/>
  <c r="J157" i="1" s="1"/>
  <c r="AA157" i="1" s="1"/>
  <c r="AB152" i="3"/>
  <c r="AK153" i="3"/>
  <c r="BB153" i="3" s="1"/>
  <c r="B158" i="1" s="1"/>
  <c r="S158" i="1" s="1"/>
  <c r="T153" i="3"/>
  <c r="AS153" i="3"/>
  <c r="BJ153" i="3" s="1"/>
  <c r="J158" i="1" s="1"/>
  <c r="AA158" i="1" s="1"/>
  <c r="AB153" i="3"/>
  <c r="AK154" i="3"/>
  <c r="BB154" i="3" s="1"/>
  <c r="B159" i="1" s="1"/>
  <c r="S159" i="1" s="1"/>
  <c r="T154" i="3"/>
  <c r="DW159" i="1" s="1"/>
  <c r="AO154" i="3"/>
  <c r="BF154" i="3" s="1"/>
  <c r="F159" i="1" s="1"/>
  <c r="W159" i="1" s="1"/>
  <c r="X154" i="3"/>
  <c r="AW154" i="3"/>
  <c r="BN154" i="3" s="1"/>
  <c r="N159" i="1" s="1"/>
  <c r="AE159" i="1" s="1"/>
  <c r="AF154" i="3"/>
  <c r="AS155" i="3"/>
  <c r="BJ155" i="3" s="1"/>
  <c r="J160" i="1" s="1"/>
  <c r="AA160" i="1" s="1"/>
  <c r="AB155" i="3"/>
  <c r="EE160" i="1" s="1"/>
  <c r="AU160" i="1"/>
  <c r="BL160" i="1" s="1"/>
  <c r="AO156" i="3"/>
  <c r="BF156" i="3" s="1"/>
  <c r="F161" i="1" s="1"/>
  <c r="W161" i="1" s="1"/>
  <c r="X156" i="3"/>
  <c r="AS156" i="3"/>
  <c r="BJ156" i="3" s="1"/>
  <c r="J161" i="1" s="1"/>
  <c r="AA161" i="1" s="1"/>
  <c r="AB156" i="3"/>
  <c r="AK157" i="3"/>
  <c r="BB157" i="3" s="1"/>
  <c r="B162" i="1" s="1"/>
  <c r="S162" i="1" s="1"/>
  <c r="T157" i="3"/>
  <c r="AO157" i="3"/>
  <c r="BF157" i="3" s="1"/>
  <c r="F162" i="1" s="1"/>
  <c r="W162" i="1" s="1"/>
  <c r="X157" i="3"/>
  <c r="EA162" i="1" s="1"/>
  <c r="AS157" i="3"/>
  <c r="BJ157" i="3" s="1"/>
  <c r="J162" i="1" s="1"/>
  <c r="AA162" i="1" s="1"/>
  <c r="AB157" i="3"/>
  <c r="AK158" i="3"/>
  <c r="BB158" i="3" s="1"/>
  <c r="B163" i="1" s="1"/>
  <c r="S163" i="1" s="1"/>
  <c r="T158" i="3"/>
  <c r="AS158" i="3"/>
  <c r="BJ158" i="3" s="1"/>
  <c r="J163" i="1" s="1"/>
  <c r="AA163" i="1" s="1"/>
  <c r="AB158" i="3"/>
  <c r="EE163" i="1" s="1"/>
  <c r="AK168" i="3"/>
  <c r="BB168" i="3" s="1"/>
  <c r="B173" i="1" s="1"/>
  <c r="S173" i="1" s="1"/>
  <c r="BX173" i="1"/>
  <c r="CO173" i="1" s="1"/>
  <c r="AK171" i="3"/>
  <c r="BB171" i="3" s="1"/>
  <c r="B176" i="1" s="1"/>
  <c r="S176" i="1" s="1"/>
  <c r="AM176" i="1"/>
  <c r="BD176" i="1" s="1"/>
  <c r="AS171" i="3"/>
  <c r="BJ171" i="3" s="1"/>
  <c r="J176" i="1" s="1"/>
  <c r="AA176" i="1" s="1"/>
  <c r="CF176" i="1"/>
  <c r="CW176" i="1" s="1"/>
  <c r="AW171" i="3"/>
  <c r="BN171" i="3" s="1"/>
  <c r="N176" i="1" s="1"/>
  <c r="AE176" i="1" s="1"/>
  <c r="CJ176" i="1"/>
  <c r="DA176" i="1" s="1"/>
  <c r="AK172" i="3"/>
  <c r="BB172" i="3" s="1"/>
  <c r="B177" i="1" s="1"/>
  <c r="S177" i="1" s="1"/>
  <c r="AM177" i="1"/>
  <c r="BD177" i="1" s="1"/>
  <c r="AS172" i="3"/>
  <c r="BJ172" i="3" s="1"/>
  <c r="J177" i="1" s="1"/>
  <c r="AA177" i="1" s="1"/>
  <c r="CF177" i="1"/>
  <c r="CW177" i="1" s="1"/>
  <c r="AU177" i="1"/>
  <c r="BL177" i="1" s="1"/>
  <c r="AK173" i="3"/>
  <c r="BB173" i="3" s="1"/>
  <c r="B178" i="1" s="1"/>
  <c r="S178" i="1" s="1"/>
  <c r="BX178" i="1"/>
  <c r="CO178" i="1" s="1"/>
  <c r="AO173" i="3"/>
  <c r="BF173" i="3" s="1"/>
  <c r="F178" i="1" s="1"/>
  <c r="W178" i="1" s="1"/>
  <c r="CB178" i="1"/>
  <c r="CS178" i="1" s="1"/>
  <c r="AW173" i="3"/>
  <c r="BN173" i="3" s="1"/>
  <c r="N178" i="1" s="1"/>
  <c r="AE178" i="1" s="1"/>
  <c r="CJ178" i="1"/>
  <c r="DA178" i="1" s="1"/>
  <c r="AK174" i="3"/>
  <c r="BB174" i="3" s="1"/>
  <c r="B179" i="1" s="1"/>
  <c r="S179" i="1" s="1"/>
  <c r="BX179" i="1"/>
  <c r="CO179" i="1" s="1"/>
  <c r="AO175" i="3"/>
  <c r="BF175" i="3" s="1"/>
  <c r="F180" i="1" s="1"/>
  <c r="W180" i="1" s="1"/>
  <c r="CB180" i="1"/>
  <c r="CS180" i="1" s="1"/>
  <c r="AS175" i="3"/>
  <c r="BJ175" i="3" s="1"/>
  <c r="J180" i="1" s="1"/>
  <c r="AA180" i="1" s="1"/>
  <c r="CF180" i="1"/>
  <c r="CW180" i="1" s="1"/>
  <c r="AW175" i="3"/>
  <c r="BN175" i="3" s="1"/>
  <c r="N180" i="1" s="1"/>
  <c r="AE180" i="1" s="1"/>
  <c r="CJ180" i="1"/>
  <c r="DA180" i="1" s="1"/>
  <c r="AW176" i="3"/>
  <c r="BN176" i="3" s="1"/>
  <c r="N181" i="1" s="1"/>
  <c r="AE181" i="1" s="1"/>
  <c r="CJ181" i="1"/>
  <c r="DA181" i="1" s="1"/>
  <c r="AK177" i="3"/>
  <c r="BB177" i="3" s="1"/>
  <c r="B182" i="1" s="1"/>
  <c r="S182" i="1" s="1"/>
  <c r="AM182" i="1"/>
  <c r="BD182" i="1" s="1"/>
  <c r="AQ130" i="1"/>
  <c r="BH130" i="1" s="1"/>
  <c r="AU130" i="1"/>
  <c r="BL130" i="1" s="1"/>
  <c r="CF130" i="1"/>
  <c r="CW130" i="1" s="1"/>
  <c r="AM131" i="1"/>
  <c r="BD131" i="1" s="1"/>
  <c r="CB131" i="1"/>
  <c r="CS131" i="1" s="1"/>
  <c r="AM132" i="1"/>
  <c r="BD132" i="1" s="1"/>
  <c r="BX132" i="1"/>
  <c r="CO132" i="1" s="1"/>
  <c r="CF134" i="1"/>
  <c r="CW134" i="1" s="1"/>
  <c r="AU135" i="1"/>
  <c r="BL135" i="1" s="1"/>
  <c r="AY135" i="1"/>
  <c r="BP135" i="1" s="1"/>
  <c r="CF135" i="1"/>
  <c r="CW135" i="1" s="1"/>
  <c r="CJ135" i="1"/>
  <c r="DA135" i="1" s="1"/>
  <c r="AY136" i="1"/>
  <c r="BP136" i="1" s="1"/>
  <c r="CB137" i="1"/>
  <c r="CS137" i="1" s="1"/>
  <c r="CF137" i="1"/>
  <c r="CW137" i="1" s="1"/>
  <c r="AU138" i="1"/>
  <c r="BL138" i="1" s="1"/>
  <c r="AQ139" i="1"/>
  <c r="BH139" i="1" s="1"/>
  <c r="CB139" i="1"/>
  <c r="CS139" i="1" s="1"/>
  <c r="CF139" i="1"/>
  <c r="CW139" i="1" s="1"/>
  <c r="AU140" i="1"/>
  <c r="BL140" i="1" s="1"/>
  <c r="BX140" i="1"/>
  <c r="CO140" i="1" s="1"/>
  <c r="CJ141" i="1"/>
  <c r="DA141" i="1" s="1"/>
  <c r="BX142" i="1"/>
  <c r="CO142" i="1" s="1"/>
  <c r="AU143" i="1"/>
  <c r="BL143" i="1" s="1"/>
  <c r="CF143" i="1"/>
  <c r="CW143" i="1" s="1"/>
  <c r="AQ146" i="1"/>
  <c r="BH146" i="1" s="1"/>
  <c r="CB146" i="1"/>
  <c r="CS146" i="1" s="1"/>
  <c r="AU147" i="1"/>
  <c r="BL147" i="1" s="1"/>
  <c r="CF147" i="1"/>
  <c r="CW147" i="1" s="1"/>
  <c r="AM148" i="1"/>
  <c r="BD148" i="1" s="1"/>
  <c r="BX148" i="1"/>
  <c r="CO148" i="1" s="1"/>
  <c r="CB148" i="1"/>
  <c r="CS148" i="1" s="1"/>
  <c r="CF148" i="1"/>
  <c r="CW148" i="1" s="1"/>
  <c r="AU149" i="1"/>
  <c r="BL149" i="1" s="1"/>
  <c r="AY149" i="1"/>
  <c r="BP149" i="1" s="1"/>
  <c r="CB149" i="1"/>
  <c r="CS149" i="1" s="1"/>
  <c r="AU150" i="1"/>
  <c r="BL150" i="1" s="1"/>
  <c r="BX150" i="1"/>
  <c r="CO150" i="1" s="1"/>
  <c r="BX153" i="1"/>
  <c r="CO153" i="1" s="1"/>
  <c r="AY155" i="1"/>
  <c r="BP155" i="1" s="1"/>
  <c r="CJ155" i="1"/>
  <c r="DA155" i="1" s="1"/>
  <c r="AU158" i="1"/>
  <c r="BL158" i="1" s="1"/>
  <c r="CF158" i="1"/>
  <c r="CW158" i="1" s="1"/>
  <c r="AY159" i="1"/>
  <c r="BP159" i="1" s="1"/>
  <c r="CB159" i="1"/>
  <c r="CS159" i="1" s="1"/>
  <c r="AQ160" i="1"/>
  <c r="BH160" i="1" s="1"/>
  <c r="CJ160" i="1"/>
  <c r="DA160" i="1" s="1"/>
  <c r="AU161" i="1"/>
  <c r="BL161" i="1" s="1"/>
  <c r="BX161" i="1"/>
  <c r="CO161" i="1" s="1"/>
  <c r="CJ162" i="1"/>
  <c r="DA162" i="1" s="1"/>
  <c r="AM163" i="1"/>
  <c r="BD163" i="1" s="1"/>
  <c r="AM164" i="1"/>
  <c r="BD164" i="1" s="1"/>
  <c r="CF164" i="1"/>
  <c r="CW164" i="1" s="1"/>
  <c r="AY166" i="1"/>
  <c r="BP166" i="1" s="1"/>
  <c r="AQ167" i="1"/>
  <c r="BH167" i="1" s="1"/>
  <c r="AM170" i="1"/>
  <c r="BD170" i="1" s="1"/>
  <c r="AY170" i="1"/>
  <c r="BP170" i="1" s="1"/>
  <c r="CB170" i="1"/>
  <c r="CS170" i="1" s="1"/>
  <c r="AU171" i="1"/>
  <c r="BL171" i="1" s="1"/>
  <c r="BX171" i="1"/>
  <c r="CO171" i="1" s="1"/>
  <c r="CF172" i="1"/>
  <c r="CW172" i="1" s="1"/>
  <c r="CB173" i="1"/>
  <c r="CS173" i="1" s="1"/>
  <c r="AU174" i="1"/>
  <c r="BL174" i="1" s="1"/>
  <c r="AQ178" i="1"/>
  <c r="BH178" i="1" s="1"/>
  <c r="AY178" i="1"/>
  <c r="BP178" i="1" s="1"/>
  <c r="CF178" i="1"/>
  <c r="CW178" i="1" s="1"/>
  <c r="CF179" i="1"/>
  <c r="CW179" i="1" s="1"/>
  <c r="AM180" i="1"/>
  <c r="BD180" i="1" s="1"/>
  <c r="AU180" i="1"/>
  <c r="BL180" i="1" s="1"/>
  <c r="AU181" i="1"/>
  <c r="BL181" i="1" s="1"/>
  <c r="BX160" i="1"/>
  <c r="CO160" i="1" s="1"/>
  <c r="Z110" i="3"/>
  <c r="EC115" i="1" s="1"/>
  <c r="T127" i="3"/>
  <c r="X130" i="3"/>
  <c r="EA135" i="1" s="1"/>
  <c r="T134" i="3"/>
  <c r="X137" i="3"/>
  <c r="EA142" i="1" s="1"/>
  <c r="X142" i="3"/>
  <c r="EA147" i="1" s="1"/>
  <c r="AB147" i="3"/>
  <c r="EE152" i="1" s="1"/>
  <c r="AF149" i="3"/>
  <c r="EI154" i="1" s="1"/>
  <c r="AB151" i="3"/>
  <c r="T156" i="3"/>
  <c r="DW161" i="1" s="1"/>
  <c r="AF157" i="3"/>
  <c r="BX136" i="1"/>
  <c r="CO136" i="1" s="1"/>
  <c r="AF127" i="3"/>
  <c r="EI132" i="1" s="1"/>
  <c r="T131" i="3"/>
  <c r="AB134" i="3"/>
  <c r="EE139" i="1" s="1"/>
  <c r="T138" i="3"/>
  <c r="T140" i="3"/>
  <c r="DW145" i="1" s="1"/>
  <c r="T144" i="3"/>
  <c r="AF145" i="3"/>
  <c r="T148" i="3"/>
  <c r="AB150" i="3"/>
  <c r="AF153" i="3"/>
  <c r="ED174" i="1"/>
  <c r="DM174" i="1"/>
  <c r="EC189" i="1"/>
  <c r="DL189" i="1"/>
  <c r="AQ112" i="3"/>
  <c r="BH112" i="3" s="1"/>
  <c r="H117" i="1" s="1"/>
  <c r="Y117" i="1" s="1"/>
  <c r="Z112" i="3"/>
  <c r="EC117" i="1" s="1"/>
  <c r="AQ113" i="3"/>
  <c r="BH113" i="3" s="1"/>
  <c r="H118" i="1" s="1"/>
  <c r="Y118" i="1" s="1"/>
  <c r="Z113" i="3"/>
  <c r="AY131" i="1"/>
  <c r="BP131" i="1" s="1"/>
  <c r="AU132" i="1"/>
  <c r="BL132" i="1" s="1"/>
  <c r="AY132" i="1"/>
  <c r="BP132" i="1" s="1"/>
  <c r="CF132" i="1"/>
  <c r="CW132" i="1" s="1"/>
  <c r="BX133" i="1"/>
  <c r="CO133" i="1" s="1"/>
  <c r="BX134" i="1"/>
  <c r="CO134" i="1" s="1"/>
  <c r="AM135" i="1"/>
  <c r="BD135" i="1" s="1"/>
  <c r="BX135" i="1"/>
  <c r="CO135" i="1" s="1"/>
  <c r="CB136" i="1"/>
  <c r="CS136" i="1" s="1"/>
  <c r="CJ136" i="1"/>
  <c r="DA136" i="1" s="1"/>
  <c r="AY137" i="1"/>
  <c r="BP137" i="1" s="1"/>
  <c r="AM138" i="1"/>
  <c r="BD138" i="1" s="1"/>
  <c r="CB141" i="1"/>
  <c r="CS141" i="1" s="1"/>
  <c r="CF142" i="1"/>
  <c r="CW142" i="1" s="1"/>
  <c r="CJ142" i="1"/>
  <c r="DA142" i="1" s="1"/>
  <c r="AM143" i="1"/>
  <c r="BD143" i="1" s="1"/>
  <c r="AU145" i="1"/>
  <c r="BL145" i="1" s="1"/>
  <c r="CJ146" i="1"/>
  <c r="DA146" i="1" s="1"/>
  <c r="BX147" i="1"/>
  <c r="CO147" i="1" s="1"/>
  <c r="AU148" i="1"/>
  <c r="BL148" i="1" s="1"/>
  <c r="CJ149" i="1"/>
  <c r="DA149" i="1" s="1"/>
  <c r="AM150" i="1"/>
  <c r="BD150" i="1" s="1"/>
  <c r="CF150" i="1"/>
  <c r="CW150" i="1" s="1"/>
  <c r="CJ150" i="1"/>
  <c r="DA150" i="1" s="1"/>
  <c r="AQ151" i="1"/>
  <c r="BH151" i="1" s="1"/>
  <c r="BX151" i="1"/>
  <c r="CO151" i="1" s="1"/>
  <c r="CB151" i="1"/>
  <c r="CS151" i="1" s="1"/>
  <c r="AQ152" i="1"/>
  <c r="BH152" i="1" s="1"/>
  <c r="AU152" i="1"/>
  <c r="BL152" i="1" s="1"/>
  <c r="CB152" i="1"/>
  <c r="CS152" i="1" s="1"/>
  <c r="CJ153" i="1"/>
  <c r="DA153" i="1" s="1"/>
  <c r="AM154" i="1"/>
  <c r="BD154" i="1" s="1"/>
  <c r="CB154" i="1"/>
  <c r="CS154" i="1" s="1"/>
  <c r="AQ155" i="1"/>
  <c r="BH155" i="1" s="1"/>
  <c r="BX155" i="1"/>
  <c r="CO155" i="1" s="1"/>
  <c r="AU156" i="1"/>
  <c r="BL156" i="1" s="1"/>
  <c r="AM158" i="1"/>
  <c r="BD158" i="1" s="1"/>
  <c r="AQ159" i="1"/>
  <c r="BH159" i="1" s="1"/>
  <c r="CJ159" i="1"/>
  <c r="DA159" i="1" s="1"/>
  <c r="CB160" i="1"/>
  <c r="CS160" i="1" s="1"/>
  <c r="AM161" i="1"/>
  <c r="BD161" i="1" s="1"/>
  <c r="AU162" i="1"/>
  <c r="BL162" i="1" s="1"/>
  <c r="BX162" i="1"/>
  <c r="CO162" i="1" s="1"/>
  <c r="AU163" i="1"/>
  <c r="BL163" i="1" s="1"/>
  <c r="BX163" i="1"/>
  <c r="CO163" i="1" s="1"/>
  <c r="AU172" i="1"/>
  <c r="BL172" i="1" s="1"/>
  <c r="AQ174" i="1"/>
  <c r="BH174" i="1" s="1"/>
  <c r="AQ175" i="1"/>
  <c r="BH175" i="1" s="1"/>
  <c r="AM178" i="1"/>
  <c r="BD178" i="1" s="1"/>
  <c r="AU178" i="1"/>
  <c r="BL178" i="1" s="1"/>
  <c r="BX180" i="1"/>
  <c r="CO180" i="1" s="1"/>
  <c r="CJ132" i="1"/>
  <c r="DA132" i="1" s="1"/>
  <c r="T125" i="3"/>
  <c r="T129" i="3"/>
  <c r="AF131" i="3"/>
  <c r="X135" i="3"/>
  <c r="EA140" i="1" s="1"/>
  <c r="X139" i="3"/>
  <c r="AB140" i="3"/>
  <c r="EE145" i="1" s="1"/>
  <c r="AF142" i="3"/>
  <c r="EI147" i="1" s="1"/>
  <c r="AB144" i="3"/>
  <c r="EE149" i="1" s="1"/>
  <c r="AF148" i="3"/>
  <c r="X151" i="3"/>
  <c r="EA156" i="1" s="1"/>
  <c r="AF152" i="3"/>
  <c r="EI157" i="1" s="1"/>
  <c r="AB154" i="3"/>
  <c r="AF155" i="3"/>
  <c r="EI160" i="1" s="1"/>
  <c r="X158" i="3"/>
  <c r="AK191" i="3"/>
  <c r="BB191" i="3" s="1"/>
  <c r="T191" i="3"/>
  <c r="DF196" i="1" s="1"/>
  <c r="AK192" i="3"/>
  <c r="BB192" i="3" s="1"/>
  <c r="T192" i="3"/>
  <c r="DF197" i="1" s="1"/>
  <c r="AK193" i="3"/>
  <c r="BB193" i="3" s="1"/>
  <c r="T193" i="3"/>
  <c r="DF198" i="1" s="1"/>
  <c r="AK194" i="3"/>
  <c r="BB194" i="3" s="1"/>
  <c r="T194" i="3"/>
  <c r="DF199" i="1" s="1"/>
  <c r="AK195" i="3"/>
  <c r="BB195" i="3" s="1"/>
  <c r="T195" i="3"/>
  <c r="DF200" i="1" s="1"/>
  <c r="AQ182" i="1"/>
  <c r="BH182" i="1" s="1"/>
  <c r="BX185" i="1"/>
  <c r="CO185" i="1" s="1"/>
  <c r="CF185" i="1"/>
  <c r="CW185" i="1" s="1"/>
  <c r="AM186" i="1"/>
  <c r="BD186" i="1" s="1"/>
  <c r="AM187" i="1"/>
  <c r="BD187" i="1" s="1"/>
  <c r="AQ183" i="1"/>
  <c r="BH183" i="1" s="1"/>
  <c r="AF191" i="3"/>
  <c r="DR196" i="1" s="1"/>
  <c r="AB192" i="3"/>
  <c r="DN197" i="1" s="1"/>
  <c r="X193" i="3"/>
  <c r="DJ198" i="1" s="1"/>
  <c r="AF195" i="3"/>
  <c r="DR200" i="1" s="1"/>
  <c r="EH161" i="1"/>
  <c r="DQ161" i="1"/>
  <c r="AU129" i="3"/>
  <c r="BL129" i="3" s="1"/>
  <c r="L134" i="1" s="1"/>
  <c r="AC134" i="1" s="1"/>
  <c r="AD129" i="3"/>
  <c r="AM130" i="3"/>
  <c r="BD130" i="3" s="1"/>
  <c r="D135" i="1" s="1"/>
  <c r="U135" i="1" s="1"/>
  <c r="BZ135" i="1"/>
  <c r="CQ135" i="1" s="1"/>
  <c r="AM136" i="3"/>
  <c r="BD136" i="3" s="1"/>
  <c r="D141" i="1" s="1"/>
  <c r="U141" i="1" s="1"/>
  <c r="V136" i="3"/>
  <c r="AU182" i="1"/>
  <c r="BL182" i="1" s="1"/>
  <c r="AM183" i="1"/>
  <c r="BD183" i="1" s="1"/>
  <c r="AM185" i="1"/>
  <c r="BD185" i="1" s="1"/>
  <c r="AU185" i="1"/>
  <c r="BL185" i="1" s="1"/>
  <c r="AQ186" i="1"/>
  <c r="BH186" i="1" s="1"/>
  <c r="AY186" i="1"/>
  <c r="BP186" i="1" s="1"/>
  <c r="BX192" i="1"/>
  <c r="CO192" i="1" s="1"/>
  <c r="AY183" i="1"/>
  <c r="BP183" i="1" s="1"/>
  <c r="X191" i="3"/>
  <c r="DJ196" i="1" s="1"/>
  <c r="AF193" i="3"/>
  <c r="DR198" i="1" s="1"/>
  <c r="AB194" i="3"/>
  <c r="DN199" i="1" s="1"/>
  <c r="X195" i="3"/>
  <c r="DJ200" i="1" s="1"/>
  <c r="AD127" i="3"/>
  <c r="EG132" i="1" s="1"/>
  <c r="EG162" i="1"/>
  <c r="DP162" i="1"/>
  <c r="DV180" i="1"/>
  <c r="DE180" i="1"/>
  <c r="V142" i="3"/>
  <c r="CI144" i="1"/>
  <c r="CZ144" i="1" s="1"/>
  <c r="CE132" i="1"/>
  <c r="CV132" i="1" s="1"/>
  <c r="AT124" i="1"/>
  <c r="BK124" i="1" s="1"/>
  <c r="DI181" i="1"/>
  <c r="DI187" i="1"/>
  <c r="AE110" i="3"/>
  <c r="S117" i="3"/>
  <c r="AA125" i="3"/>
  <c r="ED130" i="1" s="1"/>
  <c r="AA126" i="3"/>
  <c r="AA127" i="3"/>
  <c r="ED132" i="1" s="1"/>
  <c r="S128" i="3"/>
  <c r="AE128" i="3"/>
  <c r="AE131" i="3"/>
  <c r="AA132" i="3"/>
  <c r="DM137" i="1" s="1"/>
  <c r="AA138" i="3"/>
  <c r="S142" i="3"/>
  <c r="EE148" i="1"/>
  <c r="DN148" i="1"/>
  <c r="S144" i="3"/>
  <c r="DV149" i="1" s="1"/>
  <c r="AA155" i="3"/>
  <c r="DV163" i="1"/>
  <c r="DE163" i="1"/>
  <c r="DZ167" i="1"/>
  <c r="AT143" i="1"/>
  <c r="BK143" i="1" s="1"/>
  <c r="CI139" i="1"/>
  <c r="CZ139" i="1" s="1"/>
  <c r="AX131" i="1"/>
  <c r="BO131" i="1" s="1"/>
  <c r="CI123" i="1"/>
  <c r="CZ123" i="1" s="1"/>
  <c r="AT119" i="1"/>
  <c r="BK119" i="1" s="1"/>
  <c r="DQ178" i="1"/>
  <c r="DM181" i="1"/>
  <c r="DM182" i="1"/>
  <c r="DQ183" i="1"/>
  <c r="DM186" i="1"/>
  <c r="AA103" i="3"/>
  <c r="W105" i="3"/>
  <c r="DZ110" i="1" s="1"/>
  <c r="AE112" i="3"/>
  <c r="AA114" i="3"/>
  <c r="AA118" i="3"/>
  <c r="ED123" i="1" s="1"/>
  <c r="AA119" i="3"/>
  <c r="AE129" i="3"/>
  <c r="S134" i="3"/>
  <c r="DE139" i="1" s="1"/>
  <c r="AE134" i="3"/>
  <c r="EH139" i="1" s="1"/>
  <c r="AA136" i="3"/>
  <c r="ED141" i="1" s="1"/>
  <c r="S143" i="3"/>
  <c r="S145" i="3"/>
  <c r="AA145" i="3"/>
  <c r="S147" i="3"/>
  <c r="AE153" i="3"/>
  <c r="EH158" i="1" s="1"/>
  <c r="EC176" i="1"/>
  <c r="DL176" i="1"/>
  <c r="DJ136" i="1"/>
  <c r="DM165" i="1"/>
  <c r="DQ180" i="1"/>
  <c r="DE183" i="1"/>
  <c r="DQ185" i="1"/>
  <c r="DE187" i="1"/>
  <c r="DI195" i="1"/>
  <c r="AE106" i="3"/>
  <c r="S115" i="3"/>
  <c r="DV120" i="1" s="1"/>
  <c r="DJ121" i="1"/>
  <c r="S127" i="3"/>
  <c r="AA128" i="3"/>
  <c r="S132" i="3"/>
  <c r="S138" i="3"/>
  <c r="DV143" i="1" s="1"/>
  <c r="AE138" i="3"/>
  <c r="AE141" i="3"/>
  <c r="AE143" i="3"/>
  <c r="DQ148" i="1" s="1"/>
  <c r="AE154" i="3"/>
  <c r="EH159" i="1" s="1"/>
  <c r="W155" i="3"/>
  <c r="AE155" i="3"/>
  <c r="W156" i="3"/>
  <c r="DZ175" i="1"/>
  <c r="DI175" i="1"/>
  <c r="EH103" i="1"/>
  <c r="DQ103" i="1"/>
  <c r="EI110" i="1"/>
  <c r="DR110" i="1"/>
  <c r="EI122" i="1"/>
  <c r="EH144" i="1"/>
  <c r="DQ144" i="1"/>
  <c r="EA148" i="1"/>
  <c r="ED172" i="1"/>
  <c r="DM172" i="1"/>
  <c r="EH179" i="1"/>
  <c r="DQ179" i="1"/>
  <c r="EH181" i="1"/>
  <c r="DQ181" i="1"/>
  <c r="DV182" i="1"/>
  <c r="DE182" i="1"/>
  <c r="DV184" i="1"/>
  <c r="DE184" i="1"/>
  <c r="EH184" i="1"/>
  <c r="DQ184" i="1"/>
  <c r="DZ185" i="1"/>
  <c r="DI185" i="1"/>
  <c r="ED185" i="1"/>
  <c r="DM185" i="1"/>
  <c r="DV188" i="1"/>
  <c r="DE188" i="1"/>
  <c r="EH189" i="1"/>
  <c r="DQ189" i="1"/>
  <c r="DZ190" i="1"/>
  <c r="DI190" i="1"/>
  <c r="ED190" i="1"/>
  <c r="DM190" i="1"/>
  <c r="DV191" i="1"/>
  <c r="DE191" i="1"/>
  <c r="EH193" i="1"/>
  <c r="DQ193" i="1"/>
  <c r="DZ194" i="1"/>
  <c r="DI194" i="1"/>
  <c r="DV195" i="1"/>
  <c r="DE195" i="1"/>
  <c r="AJ98" i="3"/>
  <c r="BA98" i="3" s="1"/>
  <c r="A103" i="1" s="1"/>
  <c r="R103" i="1" s="1"/>
  <c r="AL103" i="1"/>
  <c r="BC103" i="1" s="1"/>
  <c r="S98" i="3"/>
  <c r="DV103" i="1" s="1"/>
  <c r="AR99" i="3"/>
  <c r="BI99" i="3" s="1"/>
  <c r="I104" i="1" s="1"/>
  <c r="Z104" i="1" s="1"/>
  <c r="AA99" i="3"/>
  <c r="ED104" i="1" s="1"/>
  <c r="AV99" i="3"/>
  <c r="BM99" i="3" s="1"/>
  <c r="M104" i="1" s="1"/>
  <c r="AD104" i="1" s="1"/>
  <c r="AE99" i="3"/>
  <c r="EH104" i="1" s="1"/>
  <c r="AN100" i="3"/>
  <c r="BE100" i="3" s="1"/>
  <c r="E105" i="1" s="1"/>
  <c r="V105" i="1" s="1"/>
  <c r="W100" i="3"/>
  <c r="DZ105" i="1" s="1"/>
  <c r="AJ101" i="3"/>
  <c r="BA101" i="3" s="1"/>
  <c r="A106" i="1" s="1"/>
  <c r="R106" i="1" s="1"/>
  <c r="S101" i="3"/>
  <c r="DV106" i="1" s="1"/>
  <c r="EH107" i="1"/>
  <c r="DQ107" i="1"/>
  <c r="AV103" i="3"/>
  <c r="BM103" i="3" s="1"/>
  <c r="M108" i="1" s="1"/>
  <c r="AD108" i="1" s="1"/>
  <c r="AE103" i="3"/>
  <c r="EH108" i="1" s="1"/>
  <c r="AR104" i="3"/>
  <c r="BI104" i="3" s="1"/>
  <c r="I109" i="1" s="1"/>
  <c r="Z109" i="1" s="1"/>
  <c r="AA104" i="3"/>
  <c r="ED109" i="1" s="1"/>
  <c r="AJ106" i="3"/>
  <c r="BA106" i="3" s="1"/>
  <c r="A111" i="1" s="1"/>
  <c r="R111" i="1" s="1"/>
  <c r="S106" i="3"/>
  <c r="AJ107" i="3"/>
  <c r="BA107" i="3" s="1"/>
  <c r="A112" i="1" s="1"/>
  <c r="R112" i="1" s="1"/>
  <c r="S107" i="3"/>
  <c r="DV112" i="1" s="1"/>
  <c r="AV107" i="3"/>
  <c r="BM107" i="3" s="1"/>
  <c r="M112" i="1" s="1"/>
  <c r="AD112" i="1" s="1"/>
  <c r="AE107" i="3"/>
  <c r="EH112" i="1" s="1"/>
  <c r="AV108" i="3"/>
  <c r="BM108" i="3" s="1"/>
  <c r="M113" i="1" s="1"/>
  <c r="AD113" i="1" s="1"/>
  <c r="AE108" i="3"/>
  <c r="EH113" i="1" s="1"/>
  <c r="AJ109" i="3"/>
  <c r="BA109" i="3" s="1"/>
  <c r="A114" i="1" s="1"/>
  <c r="R114" i="1" s="1"/>
  <c r="S109" i="3"/>
  <c r="DV114" i="1" s="1"/>
  <c r="AJ110" i="3"/>
  <c r="BA110" i="3" s="1"/>
  <c r="A115" i="1" s="1"/>
  <c r="R115" i="1" s="1"/>
  <c r="S110" i="3"/>
  <c r="DV115" i="1" s="1"/>
  <c r="AJ111" i="3"/>
  <c r="BA111" i="3" s="1"/>
  <c r="A116" i="1" s="1"/>
  <c r="R116" i="1" s="1"/>
  <c r="S111" i="3"/>
  <c r="DV116" i="1" s="1"/>
  <c r="AV111" i="3"/>
  <c r="BM111" i="3" s="1"/>
  <c r="M116" i="1" s="1"/>
  <c r="AD116" i="1" s="1"/>
  <c r="AE111" i="3"/>
  <c r="AJ113" i="3"/>
  <c r="BA113" i="3" s="1"/>
  <c r="A118" i="1" s="1"/>
  <c r="R118" i="1" s="1"/>
  <c r="S113" i="3"/>
  <c r="AR113" i="3"/>
  <c r="BI113" i="3" s="1"/>
  <c r="I118" i="1" s="1"/>
  <c r="Z118" i="1" s="1"/>
  <c r="AA113" i="3"/>
  <c r="AV113" i="3"/>
  <c r="BM113" i="3" s="1"/>
  <c r="M118" i="1" s="1"/>
  <c r="AD118" i="1" s="1"/>
  <c r="AE113" i="3"/>
  <c r="AJ114" i="3"/>
  <c r="BA114" i="3" s="1"/>
  <c r="A119" i="1" s="1"/>
  <c r="R119" i="1" s="1"/>
  <c r="S114" i="3"/>
  <c r="DV119" i="1" s="1"/>
  <c r="AV114" i="3"/>
  <c r="BM114" i="3" s="1"/>
  <c r="M119" i="1" s="1"/>
  <c r="AD119" i="1" s="1"/>
  <c r="AE114" i="3"/>
  <c r="EH119" i="1" s="1"/>
  <c r="AR115" i="3"/>
  <c r="BI115" i="3" s="1"/>
  <c r="I120" i="1" s="1"/>
  <c r="Z120" i="1" s="1"/>
  <c r="AA115" i="3"/>
  <c r="AR117" i="3"/>
  <c r="BI117" i="3" s="1"/>
  <c r="I122" i="1" s="1"/>
  <c r="Z122" i="1" s="1"/>
  <c r="AA117" i="3"/>
  <c r="AV117" i="3"/>
  <c r="BM117" i="3" s="1"/>
  <c r="M122" i="1" s="1"/>
  <c r="AD122" i="1" s="1"/>
  <c r="AE117" i="3"/>
  <c r="AJ119" i="3"/>
  <c r="BA119" i="3" s="1"/>
  <c r="A124" i="1" s="1"/>
  <c r="R124" i="1" s="1"/>
  <c r="S119" i="3"/>
  <c r="DV124" i="1" s="1"/>
  <c r="AV119" i="3"/>
  <c r="BM119" i="3" s="1"/>
  <c r="M124" i="1" s="1"/>
  <c r="AD124" i="1" s="1"/>
  <c r="AE119" i="3"/>
  <c r="AR120" i="3"/>
  <c r="BI120" i="3" s="1"/>
  <c r="I125" i="1" s="1"/>
  <c r="Z125" i="1" s="1"/>
  <c r="AA120" i="3"/>
  <c r="AJ121" i="3"/>
  <c r="BA121" i="3" s="1"/>
  <c r="A126" i="1" s="1"/>
  <c r="R126" i="1" s="1"/>
  <c r="S121" i="3"/>
  <c r="DV126" i="1" s="1"/>
  <c r="AR121" i="3"/>
  <c r="BI121" i="3" s="1"/>
  <c r="I126" i="1" s="1"/>
  <c r="Z126" i="1" s="1"/>
  <c r="AA121" i="3"/>
  <c r="AJ122" i="3"/>
  <c r="BA122" i="3" s="1"/>
  <c r="A127" i="1" s="1"/>
  <c r="R127" i="1" s="1"/>
  <c r="BW127" i="1"/>
  <c r="CN127" i="1" s="1"/>
  <c r="AR122" i="3"/>
  <c r="BI122" i="3" s="1"/>
  <c r="I127" i="1" s="1"/>
  <c r="Z127" i="1" s="1"/>
  <c r="CE127" i="1"/>
  <c r="CV127" i="1" s="1"/>
  <c r="AR123" i="3"/>
  <c r="BI123" i="3" s="1"/>
  <c r="I128" i="1" s="1"/>
  <c r="Z128" i="1" s="1"/>
  <c r="AA123" i="3"/>
  <c r="DM128" i="1" s="1"/>
  <c r="AV123" i="3"/>
  <c r="BM123" i="3" s="1"/>
  <c r="M128" i="1" s="1"/>
  <c r="AD128" i="1" s="1"/>
  <c r="AE123" i="3"/>
  <c r="AR124" i="3"/>
  <c r="BI124" i="3" s="1"/>
  <c r="I129" i="1" s="1"/>
  <c r="Z129" i="1" s="1"/>
  <c r="AA124" i="3"/>
  <c r="AJ125" i="3"/>
  <c r="BA125" i="3" s="1"/>
  <c r="A130" i="1" s="1"/>
  <c r="R130" i="1" s="1"/>
  <c r="S125" i="3"/>
  <c r="AV125" i="3"/>
  <c r="BM125" i="3" s="1"/>
  <c r="M130" i="1" s="1"/>
  <c r="AD130" i="1" s="1"/>
  <c r="AE125" i="3"/>
  <c r="EH130" i="1" s="1"/>
  <c r="AV127" i="3"/>
  <c r="BM127" i="3" s="1"/>
  <c r="M132" i="1" s="1"/>
  <c r="AD132" i="1" s="1"/>
  <c r="AE127" i="3"/>
  <c r="AJ129" i="3"/>
  <c r="BA129" i="3" s="1"/>
  <c r="A134" i="1" s="1"/>
  <c r="R134" i="1" s="1"/>
  <c r="S129" i="3"/>
  <c r="DE134" i="1" s="1"/>
  <c r="AR129" i="3"/>
  <c r="BI129" i="3" s="1"/>
  <c r="I134" i="1" s="1"/>
  <c r="Z134" i="1" s="1"/>
  <c r="AA129" i="3"/>
  <c r="ED134" i="1" s="1"/>
  <c r="AJ130" i="3"/>
  <c r="BA130" i="3" s="1"/>
  <c r="A135" i="1" s="1"/>
  <c r="R135" i="1" s="1"/>
  <c r="S130" i="3"/>
  <c r="AR130" i="3"/>
  <c r="BI130" i="3" s="1"/>
  <c r="I135" i="1" s="1"/>
  <c r="Z135" i="1" s="1"/>
  <c r="AA130" i="3"/>
  <c r="AV130" i="3"/>
  <c r="BM130" i="3" s="1"/>
  <c r="M135" i="1" s="1"/>
  <c r="AD135" i="1" s="1"/>
  <c r="AE130" i="3"/>
  <c r="AJ131" i="3"/>
  <c r="BA131" i="3" s="1"/>
  <c r="A136" i="1" s="1"/>
  <c r="R136" i="1" s="1"/>
  <c r="S131" i="3"/>
  <c r="AR131" i="3"/>
  <c r="BI131" i="3" s="1"/>
  <c r="I136" i="1" s="1"/>
  <c r="Z136" i="1" s="1"/>
  <c r="AA131" i="3"/>
  <c r="AV132" i="3"/>
  <c r="BM132" i="3" s="1"/>
  <c r="M137" i="1" s="1"/>
  <c r="AD137" i="1" s="1"/>
  <c r="AE132" i="3"/>
  <c r="EH137" i="1" s="1"/>
  <c r="AJ133" i="3"/>
  <c r="BA133" i="3" s="1"/>
  <c r="A138" i="1" s="1"/>
  <c r="R138" i="1" s="1"/>
  <c r="S133" i="3"/>
  <c r="AR133" i="3"/>
  <c r="BI133" i="3" s="1"/>
  <c r="I138" i="1" s="1"/>
  <c r="Z138" i="1" s="1"/>
  <c r="AA133" i="3"/>
  <c r="ED138" i="1" s="1"/>
  <c r="AV133" i="3"/>
  <c r="BM133" i="3" s="1"/>
  <c r="M138" i="1" s="1"/>
  <c r="AD138" i="1" s="1"/>
  <c r="AE133" i="3"/>
  <c r="EH138" i="1" s="1"/>
  <c r="AR134" i="3"/>
  <c r="BI134" i="3" s="1"/>
  <c r="I139" i="1" s="1"/>
  <c r="Z139" i="1" s="1"/>
  <c r="AA134" i="3"/>
  <c r="AJ135" i="3"/>
  <c r="BA135" i="3" s="1"/>
  <c r="A140" i="1" s="1"/>
  <c r="R140" i="1" s="1"/>
  <c r="S135" i="3"/>
  <c r="AR135" i="3"/>
  <c r="BI135" i="3" s="1"/>
  <c r="I140" i="1" s="1"/>
  <c r="Z140" i="1" s="1"/>
  <c r="CE140" i="1"/>
  <c r="CV140" i="1" s="1"/>
  <c r="AV135" i="3"/>
  <c r="BM135" i="3" s="1"/>
  <c r="M140" i="1" s="1"/>
  <c r="AD140" i="1" s="1"/>
  <c r="AE135" i="3"/>
  <c r="EH140" i="1" s="1"/>
  <c r="AJ136" i="3"/>
  <c r="BA136" i="3" s="1"/>
  <c r="A141" i="1" s="1"/>
  <c r="R141" i="1" s="1"/>
  <c r="S136" i="3"/>
  <c r="DV141" i="1" s="1"/>
  <c r="AV136" i="3"/>
  <c r="BM136" i="3" s="1"/>
  <c r="M141" i="1" s="1"/>
  <c r="AD141" i="1" s="1"/>
  <c r="AE136" i="3"/>
  <c r="DQ141" i="1" s="1"/>
  <c r="AJ137" i="3"/>
  <c r="BA137" i="3" s="1"/>
  <c r="A142" i="1" s="1"/>
  <c r="R142" i="1" s="1"/>
  <c r="S137" i="3"/>
  <c r="DV142" i="1" s="1"/>
  <c r="AR137" i="3"/>
  <c r="BI137" i="3" s="1"/>
  <c r="I142" i="1" s="1"/>
  <c r="Z142" i="1" s="1"/>
  <c r="AA137" i="3"/>
  <c r="AV137" i="3"/>
  <c r="BM137" i="3" s="1"/>
  <c r="M142" i="1" s="1"/>
  <c r="AD142" i="1" s="1"/>
  <c r="AE137" i="3"/>
  <c r="AJ139" i="3"/>
  <c r="BA139" i="3" s="1"/>
  <c r="A144" i="1" s="1"/>
  <c r="R144" i="1" s="1"/>
  <c r="S139" i="3"/>
  <c r="DV144" i="1" s="1"/>
  <c r="AR139" i="3"/>
  <c r="BI139" i="3" s="1"/>
  <c r="I144" i="1" s="1"/>
  <c r="Z144" i="1" s="1"/>
  <c r="AA139" i="3"/>
  <c r="AJ140" i="3"/>
  <c r="BA140" i="3" s="1"/>
  <c r="A145" i="1" s="1"/>
  <c r="R145" i="1" s="1"/>
  <c r="S140" i="3"/>
  <c r="DV145" i="1" s="1"/>
  <c r="AR140" i="3"/>
  <c r="BI140" i="3" s="1"/>
  <c r="I145" i="1" s="1"/>
  <c r="Z145" i="1" s="1"/>
  <c r="AA140" i="3"/>
  <c r="AV140" i="3"/>
  <c r="BM140" i="3" s="1"/>
  <c r="M145" i="1" s="1"/>
  <c r="AD145" i="1" s="1"/>
  <c r="AE140" i="3"/>
  <c r="EH145" i="1" s="1"/>
  <c r="AJ141" i="3"/>
  <c r="BA141" i="3" s="1"/>
  <c r="A146" i="1" s="1"/>
  <c r="R146" i="1" s="1"/>
  <c r="S141" i="3"/>
  <c r="AR141" i="3"/>
  <c r="BI141" i="3" s="1"/>
  <c r="I146" i="1" s="1"/>
  <c r="Z146" i="1" s="1"/>
  <c r="AA141" i="3"/>
  <c r="AR142" i="3"/>
  <c r="BI142" i="3" s="1"/>
  <c r="I147" i="1" s="1"/>
  <c r="Z147" i="1" s="1"/>
  <c r="AA142" i="3"/>
  <c r="AR143" i="3"/>
  <c r="BI143" i="3" s="1"/>
  <c r="I148" i="1" s="1"/>
  <c r="Z148" i="1" s="1"/>
  <c r="AA143" i="3"/>
  <c r="AR144" i="3"/>
  <c r="BI144" i="3" s="1"/>
  <c r="I149" i="1" s="1"/>
  <c r="Z149" i="1" s="1"/>
  <c r="AA144" i="3"/>
  <c r="AV144" i="3"/>
  <c r="BM144" i="3" s="1"/>
  <c r="M149" i="1" s="1"/>
  <c r="AD149" i="1" s="1"/>
  <c r="AE144" i="3"/>
  <c r="AV145" i="3"/>
  <c r="BM145" i="3" s="1"/>
  <c r="M150" i="1" s="1"/>
  <c r="AD150" i="1" s="1"/>
  <c r="AE145" i="3"/>
  <c r="AJ146" i="3"/>
  <c r="BA146" i="3" s="1"/>
  <c r="A151" i="1" s="1"/>
  <c r="R151" i="1" s="1"/>
  <c r="S146" i="3"/>
  <c r="DV151" i="1" s="1"/>
  <c r="AR146" i="3"/>
  <c r="BI146" i="3" s="1"/>
  <c r="I151" i="1" s="1"/>
  <c r="Z151" i="1" s="1"/>
  <c r="AA146" i="3"/>
  <c r="AV146" i="3"/>
  <c r="BM146" i="3" s="1"/>
  <c r="M151" i="1" s="1"/>
  <c r="AD151" i="1" s="1"/>
  <c r="AE146" i="3"/>
  <c r="AR147" i="3"/>
  <c r="BI147" i="3" s="1"/>
  <c r="I152" i="1" s="1"/>
  <c r="Z152" i="1" s="1"/>
  <c r="AA147" i="3"/>
  <c r="DM152" i="1" s="1"/>
  <c r="AV147" i="3"/>
  <c r="BM147" i="3" s="1"/>
  <c r="M152" i="1" s="1"/>
  <c r="AD152" i="1" s="1"/>
  <c r="AE147" i="3"/>
  <c r="AJ148" i="3"/>
  <c r="BA148" i="3" s="1"/>
  <c r="A153" i="1" s="1"/>
  <c r="R153" i="1" s="1"/>
  <c r="S148" i="3"/>
  <c r="DV153" i="1" s="1"/>
  <c r="AR148" i="3"/>
  <c r="BI148" i="3" s="1"/>
  <c r="I153" i="1" s="1"/>
  <c r="Z153" i="1" s="1"/>
  <c r="AA148" i="3"/>
  <c r="DM153" i="1" s="1"/>
  <c r="AV148" i="3"/>
  <c r="BM148" i="3" s="1"/>
  <c r="M153" i="1" s="1"/>
  <c r="AD153" i="1" s="1"/>
  <c r="AE148" i="3"/>
  <c r="AJ149" i="3"/>
  <c r="BA149" i="3" s="1"/>
  <c r="A154" i="1" s="1"/>
  <c r="R154" i="1" s="1"/>
  <c r="S149" i="3"/>
  <c r="AR149" i="3"/>
  <c r="BI149" i="3" s="1"/>
  <c r="I154" i="1" s="1"/>
  <c r="Z154" i="1" s="1"/>
  <c r="AA149" i="3"/>
  <c r="ED154" i="1" s="1"/>
  <c r="AV149" i="3"/>
  <c r="BM149" i="3" s="1"/>
  <c r="M154" i="1" s="1"/>
  <c r="AD154" i="1" s="1"/>
  <c r="AE149" i="3"/>
  <c r="AJ150" i="3"/>
  <c r="BA150" i="3" s="1"/>
  <c r="A155" i="1" s="1"/>
  <c r="R155" i="1" s="1"/>
  <c r="S150" i="3"/>
  <c r="DV155" i="1" s="1"/>
  <c r="AR150" i="3"/>
  <c r="BI150" i="3" s="1"/>
  <c r="I155" i="1" s="1"/>
  <c r="Z155" i="1" s="1"/>
  <c r="AA150" i="3"/>
  <c r="AV150" i="3"/>
  <c r="BM150" i="3" s="1"/>
  <c r="M155" i="1" s="1"/>
  <c r="AD155" i="1" s="1"/>
  <c r="AE150" i="3"/>
  <c r="DQ155" i="1" s="1"/>
  <c r="AJ151" i="3"/>
  <c r="BA151" i="3" s="1"/>
  <c r="A156" i="1" s="1"/>
  <c r="R156" i="1" s="1"/>
  <c r="S151" i="3"/>
  <c r="DV156" i="1" s="1"/>
  <c r="AR151" i="3"/>
  <c r="BI151" i="3" s="1"/>
  <c r="I156" i="1" s="1"/>
  <c r="Z156" i="1" s="1"/>
  <c r="AA151" i="3"/>
  <c r="ED156" i="1" s="1"/>
  <c r="AV151" i="3"/>
  <c r="BM151" i="3" s="1"/>
  <c r="M156" i="1" s="1"/>
  <c r="AD156" i="1" s="1"/>
  <c r="AE151" i="3"/>
  <c r="AJ152" i="3"/>
  <c r="BA152" i="3" s="1"/>
  <c r="A157" i="1" s="1"/>
  <c r="R157" i="1" s="1"/>
  <c r="S152" i="3"/>
  <c r="AR152" i="3"/>
  <c r="BI152" i="3" s="1"/>
  <c r="I157" i="1" s="1"/>
  <c r="Z157" i="1" s="1"/>
  <c r="AA152" i="3"/>
  <c r="ED157" i="1" s="1"/>
  <c r="AV152" i="3"/>
  <c r="BM152" i="3" s="1"/>
  <c r="M157" i="1" s="1"/>
  <c r="AD157" i="1" s="1"/>
  <c r="AE152" i="3"/>
  <c r="EH157" i="1" s="1"/>
  <c r="AJ153" i="3"/>
  <c r="BA153" i="3" s="1"/>
  <c r="A158" i="1" s="1"/>
  <c r="R158" i="1" s="1"/>
  <c r="S153" i="3"/>
  <c r="AN153" i="3"/>
  <c r="BE153" i="3" s="1"/>
  <c r="E158" i="1" s="1"/>
  <c r="V158" i="1" s="1"/>
  <c r="W153" i="3"/>
  <c r="DZ158" i="1" s="1"/>
  <c r="AR153" i="3"/>
  <c r="BI153" i="3" s="1"/>
  <c r="I158" i="1" s="1"/>
  <c r="Z158" i="1" s="1"/>
  <c r="AA153" i="3"/>
  <c r="AJ154" i="3"/>
  <c r="BA154" i="3" s="1"/>
  <c r="A159" i="1" s="1"/>
  <c r="R159" i="1" s="1"/>
  <c r="S154" i="3"/>
  <c r="AN154" i="3"/>
  <c r="BE154" i="3" s="1"/>
  <c r="E159" i="1" s="1"/>
  <c r="V159" i="1" s="1"/>
  <c r="W154" i="3"/>
  <c r="AR154" i="3"/>
  <c r="BI154" i="3" s="1"/>
  <c r="I159" i="1" s="1"/>
  <c r="Z159" i="1" s="1"/>
  <c r="AA154" i="3"/>
  <c r="AT159" i="1"/>
  <c r="BK159" i="1" s="1"/>
  <c r="AJ155" i="3"/>
  <c r="BA155" i="3" s="1"/>
  <c r="A160" i="1" s="1"/>
  <c r="R160" i="1" s="1"/>
  <c r="S155" i="3"/>
  <c r="AV157" i="3"/>
  <c r="BM157" i="3" s="1"/>
  <c r="M162" i="1" s="1"/>
  <c r="AD162" i="1" s="1"/>
  <c r="AE157" i="3"/>
  <c r="EH162" i="1" s="1"/>
  <c r="AN158" i="3"/>
  <c r="BE158" i="3" s="1"/>
  <c r="E163" i="1" s="1"/>
  <c r="V163" i="1" s="1"/>
  <c r="W158" i="3"/>
  <c r="DZ163" i="1" s="1"/>
  <c r="AR158" i="3"/>
  <c r="BI158" i="3" s="1"/>
  <c r="I163" i="1" s="1"/>
  <c r="Z163" i="1" s="1"/>
  <c r="AA158" i="3"/>
  <c r="ED163" i="1" s="1"/>
  <c r="AR159" i="3"/>
  <c r="BI159" i="3" s="1"/>
  <c r="I164" i="1" s="1"/>
  <c r="Z164" i="1" s="1"/>
  <c r="AA159" i="3"/>
  <c r="AJ160" i="3"/>
  <c r="BA160" i="3" s="1"/>
  <c r="A165" i="1" s="1"/>
  <c r="R165" i="1" s="1"/>
  <c r="S160" i="3"/>
  <c r="DV165" i="1" s="1"/>
  <c r="AN160" i="3"/>
  <c r="BE160" i="3" s="1"/>
  <c r="E165" i="1" s="1"/>
  <c r="V165" i="1" s="1"/>
  <c r="W160" i="3"/>
  <c r="DZ165" i="1" s="1"/>
  <c r="AV160" i="3"/>
  <c r="BM160" i="3" s="1"/>
  <c r="M165" i="1" s="1"/>
  <c r="AD165" i="1" s="1"/>
  <c r="AE160" i="3"/>
  <c r="EH165" i="1" s="1"/>
  <c r="AJ161" i="3"/>
  <c r="BA161" i="3" s="1"/>
  <c r="A166" i="1" s="1"/>
  <c r="R166" i="1" s="1"/>
  <c r="S161" i="3"/>
  <c r="AN161" i="3"/>
  <c r="BE161" i="3" s="1"/>
  <c r="E166" i="1" s="1"/>
  <c r="V166" i="1" s="1"/>
  <c r="W161" i="3"/>
  <c r="DZ166" i="1" s="1"/>
  <c r="W164" i="3"/>
  <c r="AA165" i="3"/>
  <c r="W166" i="3"/>
  <c r="DZ171" i="1" s="1"/>
  <c r="S167" i="3"/>
  <c r="DV172" i="1" s="1"/>
  <c r="AE167" i="3"/>
  <c r="EH172" i="1" s="1"/>
  <c r="W169" i="3"/>
  <c r="DI174" i="1" s="1"/>
  <c r="S173" i="3"/>
  <c r="AA174" i="3"/>
  <c r="AW107" i="3"/>
  <c r="BN107" i="3" s="1"/>
  <c r="N112" i="1" s="1"/>
  <c r="AE112" i="1" s="1"/>
  <c r="AF107" i="3"/>
  <c r="AW111" i="3"/>
  <c r="BN111" i="3" s="1"/>
  <c r="N116" i="1" s="1"/>
  <c r="AE116" i="1" s="1"/>
  <c r="AF111" i="3"/>
  <c r="AS114" i="3"/>
  <c r="BJ114" i="3" s="1"/>
  <c r="J119" i="1" s="1"/>
  <c r="AA119" i="1" s="1"/>
  <c r="AB114" i="3"/>
  <c r="AS116" i="3"/>
  <c r="BJ116" i="3" s="1"/>
  <c r="J121" i="1" s="1"/>
  <c r="AA121" i="1" s="1"/>
  <c r="AB116" i="3"/>
  <c r="AK118" i="3"/>
  <c r="BB118" i="3" s="1"/>
  <c r="B123" i="1" s="1"/>
  <c r="S123" i="1" s="1"/>
  <c r="T118" i="3"/>
  <c r="AS119" i="3"/>
  <c r="BJ119" i="3" s="1"/>
  <c r="J124" i="1" s="1"/>
  <c r="AA124" i="1" s="1"/>
  <c r="AB119" i="3"/>
  <c r="AO122" i="3"/>
  <c r="BF122" i="3" s="1"/>
  <c r="F127" i="1" s="1"/>
  <c r="W127" i="1" s="1"/>
  <c r="X122" i="3"/>
  <c r="AK123" i="3"/>
  <c r="BB123" i="3" s="1"/>
  <c r="B128" i="1" s="1"/>
  <c r="S128" i="1" s="1"/>
  <c r="T123" i="3"/>
  <c r="AK124" i="3"/>
  <c r="BB124" i="3" s="1"/>
  <c r="B129" i="1" s="1"/>
  <c r="S129" i="1" s="1"/>
  <c r="T124" i="3"/>
  <c r="DF129" i="1" s="1"/>
  <c r="AS126" i="3"/>
  <c r="BJ126" i="3" s="1"/>
  <c r="J131" i="1" s="1"/>
  <c r="AA131" i="1" s="1"/>
  <c r="AB126" i="3"/>
  <c r="AO127" i="3"/>
  <c r="BF127" i="3" s="1"/>
  <c r="F132" i="1" s="1"/>
  <c r="W132" i="1" s="1"/>
  <c r="X127" i="3"/>
  <c r="AO128" i="3"/>
  <c r="BF128" i="3" s="1"/>
  <c r="F133" i="1" s="1"/>
  <c r="W133" i="1" s="1"/>
  <c r="X128" i="3"/>
  <c r="EA133" i="1" s="1"/>
  <c r="AW128" i="3"/>
  <c r="BN128" i="3" s="1"/>
  <c r="N133" i="1" s="1"/>
  <c r="AE133" i="1" s="1"/>
  <c r="AF128" i="3"/>
  <c r="EI133" i="1" s="1"/>
  <c r="AW129" i="3"/>
  <c r="BN129" i="3" s="1"/>
  <c r="N134" i="1" s="1"/>
  <c r="AE134" i="1" s="1"/>
  <c r="AF129" i="3"/>
  <c r="EI134" i="1" s="1"/>
  <c r="AS131" i="3"/>
  <c r="BJ131" i="3" s="1"/>
  <c r="J136" i="1" s="1"/>
  <c r="AA136" i="1" s="1"/>
  <c r="AB131" i="3"/>
  <c r="AK132" i="3"/>
  <c r="BB132" i="3" s="1"/>
  <c r="B137" i="1" s="1"/>
  <c r="S137" i="1" s="1"/>
  <c r="T132" i="3"/>
  <c r="AO133" i="3"/>
  <c r="BF133" i="3" s="1"/>
  <c r="F138" i="1" s="1"/>
  <c r="W138" i="1" s="1"/>
  <c r="X133" i="3"/>
  <c r="EA138" i="1" s="1"/>
  <c r="AW133" i="3"/>
  <c r="BN133" i="3" s="1"/>
  <c r="N138" i="1" s="1"/>
  <c r="AE138" i="1" s="1"/>
  <c r="AF133" i="3"/>
  <c r="AS135" i="3"/>
  <c r="BJ135" i="3" s="1"/>
  <c r="J140" i="1" s="1"/>
  <c r="AA140" i="1" s="1"/>
  <c r="AB135" i="3"/>
  <c r="AK136" i="3"/>
  <c r="BB136" i="3" s="1"/>
  <c r="B141" i="1" s="1"/>
  <c r="S141" i="1" s="1"/>
  <c r="T136" i="3"/>
  <c r="AS136" i="3"/>
  <c r="BJ136" i="3" s="1"/>
  <c r="J141" i="1" s="1"/>
  <c r="AA141" i="1" s="1"/>
  <c r="AB136" i="3"/>
  <c r="EE141" i="1" s="1"/>
  <c r="AK137" i="3"/>
  <c r="BB137" i="3" s="1"/>
  <c r="B142" i="1" s="1"/>
  <c r="S142" i="1" s="1"/>
  <c r="T137" i="3"/>
  <c r="DW142" i="1" s="1"/>
  <c r="AO138" i="3"/>
  <c r="BF138" i="3" s="1"/>
  <c r="F143" i="1" s="1"/>
  <c r="W143" i="1" s="1"/>
  <c r="X138" i="3"/>
  <c r="AW138" i="3"/>
  <c r="BN138" i="3" s="1"/>
  <c r="N143" i="1" s="1"/>
  <c r="AE143" i="1" s="1"/>
  <c r="AF138" i="3"/>
  <c r="DR143" i="1" s="1"/>
  <c r="AW139" i="3"/>
  <c r="BN139" i="3" s="1"/>
  <c r="N144" i="1" s="1"/>
  <c r="AE144" i="1" s="1"/>
  <c r="AF139" i="3"/>
  <c r="AS141" i="3"/>
  <c r="BJ141" i="3" s="1"/>
  <c r="J146" i="1" s="1"/>
  <c r="AA146" i="1" s="1"/>
  <c r="AB141" i="3"/>
  <c r="AL180" i="1"/>
  <c r="BC180" i="1" s="1"/>
  <c r="DF133" i="1"/>
  <c r="DJ135" i="1"/>
  <c r="DN143" i="1"/>
  <c r="DF150" i="1"/>
  <c r="DP178" i="1"/>
  <c r="DN180" i="1"/>
  <c r="DJ181" i="1"/>
  <c r="DR182" i="1"/>
  <c r="DN183" i="1"/>
  <c r="DJ184" i="1"/>
  <c r="DR185" i="1"/>
  <c r="DN186" i="1"/>
  <c r="DN187" i="1"/>
  <c r="DN188" i="1"/>
  <c r="S162" i="3"/>
  <c r="DV167" i="1" s="1"/>
  <c r="S163" i="3"/>
  <c r="S164" i="3"/>
  <c r="DV169" i="1" s="1"/>
  <c r="AE164" i="3"/>
  <c r="EH169" i="1" s="1"/>
  <c r="AE166" i="3"/>
  <c r="W167" i="3"/>
  <c r="AA168" i="3"/>
  <c r="AE170" i="3"/>
  <c r="EH175" i="1" s="1"/>
  <c r="AA171" i="3"/>
  <c r="ED176" i="1" s="1"/>
  <c r="W174" i="3"/>
  <c r="DZ179" i="1" s="1"/>
  <c r="AR162" i="3"/>
  <c r="BI162" i="3" s="1"/>
  <c r="I167" i="1" s="1"/>
  <c r="Z167" i="1" s="1"/>
  <c r="AA162" i="3"/>
  <c r="ED167" i="1" s="1"/>
  <c r="AN163" i="3"/>
  <c r="BE163" i="3" s="1"/>
  <c r="E168" i="1" s="1"/>
  <c r="V168" i="1" s="1"/>
  <c r="W163" i="3"/>
  <c r="AV163" i="3"/>
  <c r="BM163" i="3" s="1"/>
  <c r="M168" i="1" s="1"/>
  <c r="AD168" i="1" s="1"/>
  <c r="AE163" i="3"/>
  <c r="DQ168" i="1" s="1"/>
  <c r="AR164" i="3"/>
  <c r="BI164" i="3" s="1"/>
  <c r="I169" i="1" s="1"/>
  <c r="Z169" i="1" s="1"/>
  <c r="AA164" i="3"/>
  <c r="DM169" i="1" s="1"/>
  <c r="AN165" i="3"/>
  <c r="BE165" i="3" s="1"/>
  <c r="E170" i="1" s="1"/>
  <c r="V170" i="1" s="1"/>
  <c r="W165" i="3"/>
  <c r="DI170" i="1" s="1"/>
  <c r="AV165" i="3"/>
  <c r="BM165" i="3" s="1"/>
  <c r="M170" i="1" s="1"/>
  <c r="AD170" i="1" s="1"/>
  <c r="AE165" i="3"/>
  <c r="EH170" i="1" s="1"/>
  <c r="AR166" i="3"/>
  <c r="BI166" i="3" s="1"/>
  <c r="I171" i="1" s="1"/>
  <c r="Z171" i="1" s="1"/>
  <c r="AA166" i="3"/>
  <c r="ED171" i="1" s="1"/>
  <c r="AJ168" i="3"/>
  <c r="BA168" i="3" s="1"/>
  <c r="A173" i="1" s="1"/>
  <c r="R173" i="1" s="1"/>
  <c r="S168" i="3"/>
  <c r="DV173" i="1" s="1"/>
  <c r="AJ169" i="3"/>
  <c r="BA169" i="3" s="1"/>
  <c r="A174" i="1" s="1"/>
  <c r="R174" i="1" s="1"/>
  <c r="S169" i="3"/>
  <c r="AV169" i="3"/>
  <c r="BM169" i="3" s="1"/>
  <c r="M174" i="1" s="1"/>
  <c r="AD174" i="1" s="1"/>
  <c r="AE169" i="3"/>
  <c r="AR170" i="3"/>
  <c r="BI170" i="3" s="1"/>
  <c r="I175" i="1" s="1"/>
  <c r="Z175" i="1" s="1"/>
  <c r="AA170" i="3"/>
  <c r="ED175" i="1" s="1"/>
  <c r="AN171" i="3"/>
  <c r="BE171" i="3" s="1"/>
  <c r="E176" i="1" s="1"/>
  <c r="V176" i="1" s="1"/>
  <c r="W171" i="3"/>
  <c r="DZ176" i="1" s="1"/>
  <c r="AJ172" i="3"/>
  <c r="BA172" i="3" s="1"/>
  <c r="A177" i="1" s="1"/>
  <c r="R177" i="1" s="1"/>
  <c r="S172" i="3"/>
  <c r="AR172" i="3"/>
  <c r="BI172" i="3" s="1"/>
  <c r="I177" i="1" s="1"/>
  <c r="Z177" i="1" s="1"/>
  <c r="AA172" i="3"/>
  <c r="AJ174" i="3"/>
  <c r="BA174" i="3" s="1"/>
  <c r="A179" i="1" s="1"/>
  <c r="R179" i="1" s="1"/>
  <c r="S174" i="3"/>
  <c r="T142" i="3"/>
  <c r="AB142" i="3"/>
  <c r="EE147" i="1" s="1"/>
  <c r="EE67" i="1"/>
  <c r="EE44" i="1"/>
  <c r="DX165" i="1"/>
  <c r="DG165" i="1"/>
  <c r="EB168" i="1"/>
  <c r="DK168" i="1"/>
  <c r="EF169" i="1"/>
  <c r="DO169" i="1"/>
  <c r="DX176" i="1"/>
  <c r="DG176" i="1"/>
  <c r="DN82" i="1"/>
  <c r="EE82" i="1"/>
  <c r="CG169" i="1"/>
  <c r="CX169" i="1" s="1"/>
  <c r="DN104" i="1"/>
  <c r="EE107" i="1"/>
  <c r="DN107" i="1"/>
  <c r="EE122" i="1"/>
  <c r="DN122" i="1"/>
  <c r="DF124" i="1"/>
  <c r="DW130" i="1"/>
  <c r="DF130" i="1"/>
  <c r="EE134" i="1"/>
  <c r="DN134" i="1"/>
  <c r="DN135" i="1"/>
  <c r="DW136" i="1"/>
  <c r="DF136" i="1"/>
  <c r="EH136" i="1"/>
  <c r="DQ136" i="1"/>
  <c r="DV139" i="1"/>
  <c r="DN139" i="1"/>
  <c r="EH141" i="1"/>
  <c r="EI142" i="1"/>
  <c r="DR142" i="1"/>
  <c r="DF146" i="1"/>
  <c r="EH146" i="1"/>
  <c r="DQ146" i="1"/>
  <c r="EC150" i="1"/>
  <c r="DL150" i="1"/>
  <c r="EI150" i="1"/>
  <c r="DR150" i="1"/>
  <c r="DE153" i="1"/>
  <c r="DW154" i="1"/>
  <c r="DF154" i="1"/>
  <c r="DF155" i="1"/>
  <c r="EH155" i="1"/>
  <c r="DI158" i="1"/>
  <c r="EE159" i="1"/>
  <c r="DN159" i="1"/>
  <c r="DF160" i="1"/>
  <c r="EI162" i="1"/>
  <c r="DR162" i="1"/>
  <c r="EH163" i="1"/>
  <c r="DQ163" i="1"/>
  <c r="AC161" i="3"/>
  <c r="AG162" i="3"/>
  <c r="EJ167" i="1" s="1"/>
  <c r="DZ173" i="1"/>
  <c r="DI173" i="1"/>
  <c r="AC170" i="3"/>
  <c r="EF170" i="1"/>
  <c r="DO170" i="1"/>
  <c r="AX159" i="3"/>
  <c r="BO159" i="3" s="1"/>
  <c r="O164" i="1" s="1"/>
  <c r="AF164" i="1" s="1"/>
  <c r="AG159" i="3"/>
  <c r="AP160" i="3"/>
  <c r="BG160" i="3" s="1"/>
  <c r="G165" i="1" s="1"/>
  <c r="X165" i="1" s="1"/>
  <c r="Y160" i="3"/>
  <c r="AX160" i="3"/>
  <c r="BO160" i="3" s="1"/>
  <c r="O165" i="1" s="1"/>
  <c r="AF165" i="1" s="1"/>
  <c r="AG160" i="3"/>
  <c r="AL161" i="3"/>
  <c r="BC161" i="3" s="1"/>
  <c r="C166" i="1" s="1"/>
  <c r="T166" i="1" s="1"/>
  <c r="AN166" i="1"/>
  <c r="BE166" i="1" s="1"/>
  <c r="AP161" i="3"/>
  <c r="BG161" i="3" s="1"/>
  <c r="G166" i="1" s="1"/>
  <c r="X166" i="1" s="1"/>
  <c r="Y161" i="3"/>
  <c r="AX161" i="3"/>
  <c r="BO161" i="3" s="1"/>
  <c r="O166" i="1" s="1"/>
  <c r="AF166" i="1" s="1"/>
  <c r="AG161" i="3"/>
  <c r="AL162" i="3"/>
  <c r="BC162" i="3" s="1"/>
  <c r="C167" i="1" s="1"/>
  <c r="T167" i="1" s="1"/>
  <c r="U162" i="3"/>
  <c r="AP162" i="3"/>
  <c r="BG162" i="3" s="1"/>
  <c r="G167" i="1" s="1"/>
  <c r="X167" i="1" s="1"/>
  <c r="Y162" i="3"/>
  <c r="DK167" i="1" s="1"/>
  <c r="AT162" i="3"/>
  <c r="BK162" i="3" s="1"/>
  <c r="K167" i="1" s="1"/>
  <c r="AB167" i="1" s="1"/>
  <c r="AC162" i="3"/>
  <c r="EF167" i="1" s="1"/>
  <c r="AL163" i="3"/>
  <c r="BC163" i="3" s="1"/>
  <c r="C168" i="1" s="1"/>
  <c r="T168" i="1" s="1"/>
  <c r="U163" i="3"/>
  <c r="DX168" i="1" s="1"/>
  <c r="AT163" i="3"/>
  <c r="BK163" i="3" s="1"/>
  <c r="K168" i="1" s="1"/>
  <c r="AB168" i="1" s="1"/>
  <c r="AC163" i="3"/>
  <c r="AX163" i="3"/>
  <c r="BO163" i="3" s="1"/>
  <c r="O168" i="1" s="1"/>
  <c r="AF168" i="1" s="1"/>
  <c r="AG163" i="3"/>
  <c r="EJ168" i="1" s="1"/>
  <c r="AL164" i="3"/>
  <c r="BC164" i="3" s="1"/>
  <c r="C169" i="1" s="1"/>
  <c r="T169" i="1" s="1"/>
  <c r="U164" i="3"/>
  <c r="AP164" i="3"/>
  <c r="BG164" i="3" s="1"/>
  <c r="G169" i="1" s="1"/>
  <c r="X169" i="1" s="1"/>
  <c r="Y164" i="3"/>
  <c r="AX164" i="3"/>
  <c r="BO164" i="3" s="1"/>
  <c r="O169" i="1" s="1"/>
  <c r="AF169" i="1" s="1"/>
  <c r="AG164" i="3"/>
  <c r="EJ169" i="1" s="1"/>
  <c r="AP165" i="3"/>
  <c r="BG165" i="3" s="1"/>
  <c r="G170" i="1" s="1"/>
  <c r="X170" i="1" s="1"/>
  <c r="Y165" i="3"/>
  <c r="AX165" i="3"/>
  <c r="BO165" i="3" s="1"/>
  <c r="O170" i="1" s="1"/>
  <c r="AF170" i="1" s="1"/>
  <c r="AG165" i="3"/>
  <c r="AL166" i="3"/>
  <c r="BC166" i="3" s="1"/>
  <c r="C171" i="1" s="1"/>
  <c r="T171" i="1" s="1"/>
  <c r="U166" i="3"/>
  <c r="DX171" i="1" s="1"/>
  <c r="AP166" i="3"/>
  <c r="BG166" i="3" s="1"/>
  <c r="G171" i="1" s="1"/>
  <c r="X171" i="1" s="1"/>
  <c r="Y166" i="3"/>
  <c r="DK171" i="1" s="1"/>
  <c r="AT166" i="3"/>
  <c r="BK166" i="3" s="1"/>
  <c r="K171" i="1" s="1"/>
  <c r="AB171" i="1" s="1"/>
  <c r="AC166" i="3"/>
  <c r="EF171" i="1" s="1"/>
  <c r="AL167" i="3"/>
  <c r="BC167" i="3" s="1"/>
  <c r="C172" i="1" s="1"/>
  <c r="T172" i="1" s="1"/>
  <c r="U167" i="3"/>
  <c r="BY172" i="1"/>
  <c r="CP172" i="1" s="1"/>
  <c r="AP167" i="3"/>
  <c r="BG167" i="3" s="1"/>
  <c r="G172" i="1" s="1"/>
  <c r="X172" i="1" s="1"/>
  <c r="Y167" i="3"/>
  <c r="AT167" i="3"/>
  <c r="BK167" i="3" s="1"/>
  <c r="K172" i="1" s="1"/>
  <c r="AB172" i="1" s="1"/>
  <c r="AC167" i="3"/>
  <c r="AX167" i="3"/>
  <c r="BO167" i="3" s="1"/>
  <c r="O172" i="1" s="1"/>
  <c r="AF172" i="1" s="1"/>
  <c r="AG167" i="3"/>
  <c r="AL168" i="3"/>
  <c r="BC168" i="3" s="1"/>
  <c r="C173" i="1" s="1"/>
  <c r="T173" i="1" s="1"/>
  <c r="U168" i="3"/>
  <c r="DG173" i="1" s="1"/>
  <c r="AP168" i="3"/>
  <c r="BG168" i="3" s="1"/>
  <c r="G173" i="1" s="1"/>
  <c r="X173" i="1" s="1"/>
  <c r="Y168" i="3"/>
  <c r="EB173" i="1" s="1"/>
  <c r="AT168" i="3"/>
  <c r="BK168" i="3" s="1"/>
  <c r="K173" i="1" s="1"/>
  <c r="AB173" i="1" s="1"/>
  <c r="AC168" i="3"/>
  <c r="AX168" i="3"/>
  <c r="BO168" i="3" s="1"/>
  <c r="O173" i="1" s="1"/>
  <c r="AF173" i="1" s="1"/>
  <c r="AG168" i="3"/>
  <c r="AL169" i="3"/>
  <c r="BC169" i="3" s="1"/>
  <c r="C174" i="1" s="1"/>
  <c r="T174" i="1" s="1"/>
  <c r="U169" i="3"/>
  <c r="DX174" i="1" s="1"/>
  <c r="AP169" i="3"/>
  <c r="BG169" i="3" s="1"/>
  <c r="G174" i="1" s="1"/>
  <c r="X174" i="1" s="1"/>
  <c r="Y169" i="3"/>
  <c r="AT169" i="3"/>
  <c r="BK169" i="3" s="1"/>
  <c r="K174" i="1" s="1"/>
  <c r="AB174" i="1" s="1"/>
  <c r="AC169" i="3"/>
  <c r="AX169" i="3"/>
  <c r="BO169" i="3" s="1"/>
  <c r="O174" i="1" s="1"/>
  <c r="AF174" i="1" s="1"/>
  <c r="AG169" i="3"/>
  <c r="AP170" i="3"/>
  <c r="BG170" i="3" s="1"/>
  <c r="G175" i="1" s="1"/>
  <c r="X175" i="1" s="1"/>
  <c r="Y170" i="3"/>
  <c r="AX170" i="3"/>
  <c r="BO170" i="3" s="1"/>
  <c r="O175" i="1" s="1"/>
  <c r="AF175" i="1" s="1"/>
  <c r="AG170" i="3"/>
  <c r="AP171" i="3"/>
  <c r="BG171" i="3" s="1"/>
  <c r="G176" i="1" s="1"/>
  <c r="X176" i="1" s="1"/>
  <c r="Y171" i="3"/>
  <c r="AT171" i="3"/>
  <c r="BK171" i="3" s="1"/>
  <c r="K176" i="1" s="1"/>
  <c r="AB176" i="1" s="1"/>
  <c r="AC171" i="3"/>
  <c r="AX171" i="3"/>
  <c r="BO171" i="3" s="1"/>
  <c r="O176" i="1" s="1"/>
  <c r="AF176" i="1" s="1"/>
  <c r="AG171" i="3"/>
  <c r="AL172" i="3"/>
  <c r="BC172" i="3" s="1"/>
  <c r="C177" i="1" s="1"/>
  <c r="T177" i="1" s="1"/>
  <c r="U172" i="3"/>
  <c r="DX177" i="1" s="1"/>
  <c r="AT172" i="3"/>
  <c r="BK172" i="3" s="1"/>
  <c r="K177" i="1" s="1"/>
  <c r="AB177" i="1" s="1"/>
  <c r="AC172" i="3"/>
  <c r="AL173" i="3"/>
  <c r="BC173" i="3" s="1"/>
  <c r="C178" i="1" s="1"/>
  <c r="T178" i="1" s="1"/>
  <c r="U173" i="3"/>
  <c r="AT173" i="3"/>
  <c r="BK173" i="3" s="1"/>
  <c r="K178" i="1" s="1"/>
  <c r="AB178" i="1" s="1"/>
  <c r="AC173" i="3"/>
  <c r="EF178" i="1" s="1"/>
  <c r="AX173" i="3"/>
  <c r="BO173" i="3" s="1"/>
  <c r="O178" i="1" s="1"/>
  <c r="AF178" i="1" s="1"/>
  <c r="AG173" i="3"/>
  <c r="EJ178" i="1" s="1"/>
  <c r="AL174" i="3"/>
  <c r="BC174" i="3" s="1"/>
  <c r="C179" i="1" s="1"/>
  <c r="T179" i="1" s="1"/>
  <c r="U174" i="3"/>
  <c r="AP174" i="3"/>
  <c r="BG174" i="3" s="1"/>
  <c r="G179" i="1" s="1"/>
  <c r="X179" i="1" s="1"/>
  <c r="Y174" i="3"/>
  <c r="AL175" i="3"/>
  <c r="BC175" i="3" s="1"/>
  <c r="C180" i="1" s="1"/>
  <c r="T180" i="1" s="1"/>
  <c r="AN180" i="1"/>
  <c r="BE180" i="1" s="1"/>
  <c r="AP176" i="3"/>
  <c r="BG176" i="3" s="1"/>
  <c r="G181" i="1" s="1"/>
  <c r="X181" i="1" s="1"/>
  <c r="AR181" i="1"/>
  <c r="BI181" i="1" s="1"/>
  <c r="AX179" i="3"/>
  <c r="BO179" i="3" s="1"/>
  <c r="O184" i="1" s="1"/>
  <c r="AF184" i="1" s="1"/>
  <c r="AZ184" i="1"/>
  <c r="BQ184" i="1" s="1"/>
  <c r="AT188" i="3"/>
  <c r="BK188" i="3" s="1"/>
  <c r="K193" i="1" s="1"/>
  <c r="AB193" i="1" s="1"/>
  <c r="CG193" i="1"/>
  <c r="CX193" i="1" s="1"/>
  <c r="AL191" i="3"/>
  <c r="BC191" i="3" s="1"/>
  <c r="U191" i="3"/>
  <c r="DG196" i="1" s="1"/>
  <c r="AP191" i="3"/>
  <c r="BG191" i="3" s="1"/>
  <c r="Y191" i="3"/>
  <c r="DK196" i="1" s="1"/>
  <c r="AT191" i="3"/>
  <c r="BK191" i="3" s="1"/>
  <c r="AC191" i="3"/>
  <c r="DO196" i="1" s="1"/>
  <c r="AX191" i="3"/>
  <c r="BO191" i="3" s="1"/>
  <c r="AG191" i="3"/>
  <c r="DS196" i="1" s="1"/>
  <c r="AL192" i="3"/>
  <c r="BC192" i="3" s="1"/>
  <c r="U192" i="3"/>
  <c r="DG197" i="1" s="1"/>
  <c r="AP192" i="3"/>
  <c r="BG192" i="3" s="1"/>
  <c r="Y192" i="3"/>
  <c r="DK197" i="1" s="1"/>
  <c r="AT192" i="3"/>
  <c r="BK192" i="3" s="1"/>
  <c r="AC192" i="3"/>
  <c r="DO197" i="1" s="1"/>
  <c r="AX192" i="3"/>
  <c r="BO192" i="3" s="1"/>
  <c r="AG192" i="3"/>
  <c r="DS197" i="1" s="1"/>
  <c r="AL193" i="3"/>
  <c r="BC193" i="3" s="1"/>
  <c r="U193" i="3"/>
  <c r="DG198" i="1" s="1"/>
  <c r="AP193" i="3"/>
  <c r="BG193" i="3" s="1"/>
  <c r="Y193" i="3"/>
  <c r="DK198" i="1" s="1"/>
  <c r="AT193" i="3"/>
  <c r="BK193" i="3" s="1"/>
  <c r="AC193" i="3"/>
  <c r="DO198" i="1" s="1"/>
  <c r="AX193" i="3"/>
  <c r="BO193" i="3" s="1"/>
  <c r="AG193" i="3"/>
  <c r="DS198" i="1" s="1"/>
  <c r="AL194" i="3"/>
  <c r="BC194" i="3" s="1"/>
  <c r="U194" i="3"/>
  <c r="DG199" i="1" s="1"/>
  <c r="AP194" i="3"/>
  <c r="BG194" i="3" s="1"/>
  <c r="Y194" i="3"/>
  <c r="DK199" i="1" s="1"/>
  <c r="AT194" i="3"/>
  <c r="BK194" i="3" s="1"/>
  <c r="AC194" i="3"/>
  <c r="DO199" i="1" s="1"/>
  <c r="AX194" i="3"/>
  <c r="BO194" i="3" s="1"/>
  <c r="AG194" i="3"/>
  <c r="DS199" i="1" s="1"/>
  <c r="AL195" i="3"/>
  <c r="BC195" i="3" s="1"/>
  <c r="U195" i="3"/>
  <c r="DG200" i="1" s="1"/>
  <c r="AP195" i="3"/>
  <c r="BG195" i="3" s="1"/>
  <c r="Y195" i="3"/>
  <c r="DK200" i="1" s="1"/>
  <c r="AT195" i="3"/>
  <c r="BK195" i="3" s="1"/>
  <c r="AC195" i="3"/>
  <c r="DO200" i="1" s="1"/>
  <c r="AX195" i="3"/>
  <c r="BO195" i="3" s="1"/>
  <c r="AG195" i="3"/>
  <c r="DS200" i="1" s="1"/>
  <c r="AL196" i="3"/>
  <c r="BC196" i="3" s="1"/>
  <c r="U196" i="3"/>
  <c r="AP200" i="3"/>
  <c r="BG200" i="3" s="1"/>
  <c r="Y200" i="3"/>
  <c r="BY193" i="1"/>
  <c r="CP193" i="1" s="1"/>
  <c r="CK178" i="1"/>
  <c r="DB178" i="1" s="1"/>
  <c r="DJ118" i="1"/>
  <c r="AC160" i="3"/>
  <c r="EF165" i="1" s="1"/>
  <c r="EH168" i="1"/>
  <c r="U165" i="3"/>
  <c r="DX170" i="1" s="1"/>
  <c r="AG172" i="3"/>
  <c r="EJ177" i="1" s="1"/>
  <c r="DM104" i="1"/>
  <c r="DE114" i="1"/>
  <c r="BX51" i="1"/>
  <c r="CO51" i="1" s="1"/>
  <c r="AN36" i="1"/>
  <c r="BE36" i="1" s="1"/>
  <c r="BW55" i="1"/>
  <c r="CN55" i="1" s="1"/>
  <c r="BX97" i="1"/>
  <c r="CO97" i="1" s="1"/>
  <c r="AS50" i="1"/>
  <c r="BJ50" i="1" s="1"/>
  <c r="CC90" i="1"/>
  <c r="CT90" i="1" s="1"/>
  <c r="AN65" i="1"/>
  <c r="BE65" i="1" s="1"/>
  <c r="AM51" i="1"/>
  <c r="BD51" i="1" s="1"/>
  <c r="EH26" i="1"/>
  <c r="EG55" i="1"/>
  <c r="EE88" i="1"/>
  <c r="ED82" i="1"/>
  <c r="AS118" i="1"/>
  <c r="BJ118" i="1" s="1"/>
  <c r="DQ112" i="1"/>
  <c r="DF121" i="1"/>
  <c r="DR148" i="1"/>
  <c r="DN160" i="1"/>
  <c r="DL168" i="1"/>
  <c r="DM178" i="1"/>
  <c r="AD102" i="3"/>
  <c r="EG107" i="1" s="1"/>
  <c r="Z108" i="3"/>
  <c r="EC113" i="1" s="1"/>
  <c r="Z127" i="3"/>
  <c r="EC132" i="1" s="1"/>
  <c r="V128" i="3"/>
  <c r="DH133" i="1" s="1"/>
  <c r="EE154" i="1"/>
  <c r="EE164" i="1"/>
  <c r="DN164" i="1"/>
  <c r="DY169" i="1"/>
  <c r="DH169" i="1"/>
  <c r="EA155" i="1"/>
  <c r="DJ155" i="1"/>
  <c r="DZ170" i="1"/>
  <c r="EG170" i="1"/>
  <c r="DP170" i="1"/>
  <c r="AQ107" i="3"/>
  <c r="BH107" i="3" s="1"/>
  <c r="H112" i="1" s="1"/>
  <c r="Y112" i="1" s="1"/>
  <c r="Z107" i="3"/>
  <c r="EC112" i="1" s="1"/>
  <c r="AQ111" i="3"/>
  <c r="BH111" i="3" s="1"/>
  <c r="H116" i="1" s="1"/>
  <c r="Y116" i="1" s="1"/>
  <c r="Z111" i="3"/>
  <c r="EC116" i="1" s="1"/>
  <c r="AU114" i="3"/>
  <c r="BL114" i="3" s="1"/>
  <c r="L119" i="1" s="1"/>
  <c r="AC119" i="1" s="1"/>
  <c r="AD114" i="3"/>
  <c r="EG119" i="1" s="1"/>
  <c r="AM118" i="3"/>
  <c r="BD118" i="3" s="1"/>
  <c r="D123" i="1" s="1"/>
  <c r="U123" i="1" s="1"/>
  <c r="V118" i="3"/>
  <c r="AQ119" i="3"/>
  <c r="BH119" i="3" s="1"/>
  <c r="H124" i="1" s="1"/>
  <c r="Y124" i="1" s="1"/>
  <c r="Z119" i="3"/>
  <c r="AM126" i="3"/>
  <c r="BD126" i="3" s="1"/>
  <c r="D131" i="1" s="1"/>
  <c r="U131" i="1" s="1"/>
  <c r="V126" i="3"/>
  <c r="AM134" i="3"/>
  <c r="BD134" i="3" s="1"/>
  <c r="D139" i="1" s="1"/>
  <c r="U139" i="1" s="1"/>
  <c r="V134" i="3"/>
  <c r="DY139" i="1" s="1"/>
  <c r="AQ135" i="3"/>
  <c r="BH135" i="3" s="1"/>
  <c r="H140" i="1" s="1"/>
  <c r="Y140" i="1" s="1"/>
  <c r="Z135" i="3"/>
  <c r="AU135" i="3"/>
  <c r="BL135" i="3" s="1"/>
  <c r="L140" i="1" s="1"/>
  <c r="AC140" i="1" s="1"/>
  <c r="AD135" i="3"/>
  <c r="EG140" i="1" s="1"/>
  <c r="AQ137" i="3"/>
  <c r="BH137" i="3" s="1"/>
  <c r="H142" i="1" s="1"/>
  <c r="Y142" i="1" s="1"/>
  <c r="Z137" i="3"/>
  <c r="AM138" i="3"/>
  <c r="BD138" i="3" s="1"/>
  <c r="D143" i="1" s="1"/>
  <c r="U143" i="1" s="1"/>
  <c r="V138" i="3"/>
  <c r="DY143" i="1" s="1"/>
  <c r="AQ141" i="3"/>
  <c r="BH141" i="3" s="1"/>
  <c r="H146" i="1" s="1"/>
  <c r="Y146" i="1" s="1"/>
  <c r="Z141" i="3"/>
  <c r="AQ143" i="3"/>
  <c r="BH143" i="3" s="1"/>
  <c r="H148" i="1" s="1"/>
  <c r="Y148" i="1" s="1"/>
  <c r="Z143" i="3"/>
  <c r="AM144" i="3"/>
  <c r="BD144" i="3" s="1"/>
  <c r="D149" i="1" s="1"/>
  <c r="U149" i="1" s="1"/>
  <c r="V144" i="3"/>
  <c r="AU145" i="3"/>
  <c r="BL145" i="3" s="1"/>
  <c r="L150" i="1" s="1"/>
  <c r="AC150" i="1" s="1"/>
  <c r="AD145" i="3"/>
  <c r="AU147" i="3"/>
  <c r="BL147" i="3" s="1"/>
  <c r="L152" i="1" s="1"/>
  <c r="AC152" i="1" s="1"/>
  <c r="AD147" i="3"/>
  <c r="AM150" i="3"/>
  <c r="BD150" i="3" s="1"/>
  <c r="D155" i="1" s="1"/>
  <c r="U155" i="1" s="1"/>
  <c r="V150" i="3"/>
  <c r="AU151" i="3"/>
  <c r="BL151" i="3" s="1"/>
  <c r="L156" i="1" s="1"/>
  <c r="AC156" i="1" s="1"/>
  <c r="AD151" i="3"/>
  <c r="AQ154" i="3"/>
  <c r="BH154" i="3" s="1"/>
  <c r="H159" i="1" s="1"/>
  <c r="Y159" i="1" s="1"/>
  <c r="Z154" i="3"/>
  <c r="AM156" i="3"/>
  <c r="BD156" i="3" s="1"/>
  <c r="D161" i="1" s="1"/>
  <c r="U161" i="1" s="1"/>
  <c r="V156" i="3"/>
  <c r="AQ158" i="3"/>
  <c r="BH158" i="3" s="1"/>
  <c r="H163" i="1" s="1"/>
  <c r="Y163" i="1" s="1"/>
  <c r="Z158" i="3"/>
  <c r="AM159" i="3"/>
  <c r="BD159" i="3" s="1"/>
  <c r="D164" i="1" s="1"/>
  <c r="U164" i="1" s="1"/>
  <c r="V159" i="3"/>
  <c r="CD126" i="1"/>
  <c r="CU126" i="1" s="1"/>
  <c r="AW114" i="1"/>
  <c r="BN114" i="1" s="1"/>
  <c r="DF113" i="1"/>
  <c r="DJ114" i="1"/>
  <c r="DE115" i="1"/>
  <c r="DJ124" i="1"/>
  <c r="DN128" i="1"/>
  <c r="DP130" i="1"/>
  <c r="DM138" i="1"/>
  <c r="DF140" i="1"/>
  <c r="DE142" i="1"/>
  <c r="DE151" i="1"/>
  <c r="DR163" i="1"/>
  <c r="DM175" i="1"/>
  <c r="DQ177" i="1"/>
  <c r="V103" i="3"/>
  <c r="V104" i="3"/>
  <c r="Z133" i="3"/>
  <c r="AD137" i="3"/>
  <c r="EG142" i="1" s="1"/>
  <c r="DV157" i="1"/>
  <c r="DE157" i="1"/>
  <c r="DV158" i="1"/>
  <c r="DE158" i="1"/>
  <c r="ED180" i="1"/>
  <c r="DM180" i="1"/>
  <c r="DZ183" i="1"/>
  <c r="DI183" i="1"/>
  <c r="ED184" i="1"/>
  <c r="DM184" i="1"/>
  <c r="DZ186" i="1"/>
  <c r="DI186" i="1"/>
  <c r="ED189" i="1"/>
  <c r="DM189" i="1"/>
  <c r="DZ191" i="1"/>
  <c r="DI191" i="1"/>
  <c r="DV192" i="1"/>
  <c r="DE192" i="1"/>
  <c r="EH192" i="1"/>
  <c r="DQ192" i="1"/>
  <c r="ED193" i="1"/>
  <c r="DM193" i="1"/>
  <c r="ED194" i="1"/>
  <c r="DM194" i="1"/>
  <c r="DN116" i="1"/>
  <c r="DQ126" i="1"/>
  <c r="DM140" i="1"/>
  <c r="DF144" i="1"/>
  <c r="DQ145" i="1"/>
  <c r="DQ169" i="1"/>
  <c r="DH194" i="1"/>
  <c r="Z106" i="3"/>
  <c r="EC111" i="1" s="1"/>
  <c r="DY172" i="1"/>
  <c r="DH172" i="1"/>
  <c r="DZ178" i="1"/>
  <c r="DI178" i="1"/>
  <c r="EI179" i="1"/>
  <c r="DR179" i="1"/>
  <c r="DW181" i="1"/>
  <c r="DF181" i="1"/>
  <c r="EE181" i="1"/>
  <c r="DN181" i="1"/>
  <c r="DW182" i="1"/>
  <c r="DF182" i="1"/>
  <c r="EE182" i="1"/>
  <c r="DN182" i="1"/>
  <c r="EI183" i="1"/>
  <c r="DR183" i="1"/>
  <c r="DW185" i="1"/>
  <c r="DF185" i="1"/>
  <c r="EE185" i="1"/>
  <c r="DN185" i="1"/>
  <c r="EI186" i="1"/>
  <c r="DR186" i="1"/>
  <c r="EA187" i="1"/>
  <c r="DJ187" i="1"/>
  <c r="DW188" i="1"/>
  <c r="DF188" i="1"/>
  <c r="EI188" i="1"/>
  <c r="DR188" i="1"/>
  <c r="DW190" i="1"/>
  <c r="DF190" i="1"/>
  <c r="EE190" i="1"/>
  <c r="DN190" i="1"/>
  <c r="DW194" i="1"/>
  <c r="DF194" i="1"/>
  <c r="DW195" i="1"/>
  <c r="DF195" i="1"/>
  <c r="EI195" i="1"/>
  <c r="DR195" i="1"/>
  <c r="AS98" i="3"/>
  <c r="BJ98" i="3" s="1"/>
  <c r="J103" i="1" s="1"/>
  <c r="AA103" i="1" s="1"/>
  <c r="AB98" i="3"/>
  <c r="AO99" i="3"/>
  <c r="BF99" i="3" s="1"/>
  <c r="F104" i="1" s="1"/>
  <c r="W104" i="1" s="1"/>
  <c r="X99" i="3"/>
  <c r="AW99" i="3"/>
  <c r="BN99" i="3" s="1"/>
  <c r="N104" i="1" s="1"/>
  <c r="AE104" i="1" s="1"/>
  <c r="AF99" i="3"/>
  <c r="AK101" i="3"/>
  <c r="BB101" i="3" s="1"/>
  <c r="B106" i="1" s="1"/>
  <c r="S106" i="1" s="1"/>
  <c r="T101" i="3"/>
  <c r="AO101" i="3"/>
  <c r="BF101" i="3" s="1"/>
  <c r="F106" i="1" s="1"/>
  <c r="W106" i="1" s="1"/>
  <c r="X101" i="3"/>
  <c r="EA106" i="1" s="1"/>
  <c r="AK102" i="3"/>
  <c r="BB102" i="3" s="1"/>
  <c r="B107" i="1" s="1"/>
  <c r="S107" i="1" s="1"/>
  <c r="T102" i="3"/>
  <c r="AW102" i="3"/>
  <c r="BN102" i="3" s="1"/>
  <c r="N107" i="1" s="1"/>
  <c r="AE107" i="1" s="1"/>
  <c r="AF102" i="3"/>
  <c r="AO103" i="3"/>
  <c r="BF103" i="3" s="1"/>
  <c r="F108" i="1" s="1"/>
  <c r="W108" i="1" s="1"/>
  <c r="X103" i="3"/>
  <c r="EA108" i="1" s="1"/>
  <c r="AS103" i="3"/>
  <c r="BJ103" i="3" s="1"/>
  <c r="J108" i="1" s="1"/>
  <c r="AA108" i="1" s="1"/>
  <c r="AB103" i="3"/>
  <c r="AW103" i="3"/>
  <c r="BN103" i="3" s="1"/>
  <c r="N108" i="1" s="1"/>
  <c r="AE108" i="1" s="1"/>
  <c r="AF103" i="3"/>
  <c r="EI108" i="1" s="1"/>
  <c r="AO104" i="3"/>
  <c r="BF104" i="3" s="1"/>
  <c r="F109" i="1" s="1"/>
  <c r="W109" i="1" s="1"/>
  <c r="X104" i="3"/>
  <c r="EA109" i="1" s="1"/>
  <c r="AK105" i="3"/>
  <c r="BB105" i="3" s="1"/>
  <c r="B110" i="1" s="1"/>
  <c r="S110" i="1" s="1"/>
  <c r="T105" i="3"/>
  <c r="AS105" i="3"/>
  <c r="BJ105" i="3" s="1"/>
  <c r="J110" i="1" s="1"/>
  <c r="AA110" i="1" s="1"/>
  <c r="AB105" i="3"/>
  <c r="EE110" i="1" s="1"/>
  <c r="AO106" i="3"/>
  <c r="BF106" i="3" s="1"/>
  <c r="F111" i="1" s="1"/>
  <c r="W111" i="1" s="1"/>
  <c r="X106" i="3"/>
  <c r="EA111" i="1" s="1"/>
  <c r="AW106" i="3"/>
  <c r="BN106" i="3" s="1"/>
  <c r="N111" i="1" s="1"/>
  <c r="AE111" i="1" s="1"/>
  <c r="AF106" i="3"/>
  <c r="EI111" i="1" s="1"/>
  <c r="AS107" i="3"/>
  <c r="BJ107" i="3" s="1"/>
  <c r="J112" i="1" s="1"/>
  <c r="AA112" i="1" s="1"/>
  <c r="AB107" i="3"/>
  <c r="AO108" i="3"/>
  <c r="BF108" i="3" s="1"/>
  <c r="F113" i="1" s="1"/>
  <c r="W113" i="1" s="1"/>
  <c r="X108" i="3"/>
  <c r="AS108" i="3"/>
  <c r="BJ108" i="3" s="1"/>
  <c r="J113" i="1" s="1"/>
  <c r="AA113" i="1" s="1"/>
  <c r="AB108" i="3"/>
  <c r="EE113" i="1" s="1"/>
  <c r="AK109" i="3"/>
  <c r="BB109" i="3" s="1"/>
  <c r="B114" i="1" s="1"/>
  <c r="S114" i="1" s="1"/>
  <c r="T109" i="3"/>
  <c r="AW109" i="3"/>
  <c r="BN109" i="3" s="1"/>
  <c r="N114" i="1" s="1"/>
  <c r="AE114" i="1" s="1"/>
  <c r="AF109" i="3"/>
  <c r="AO110" i="3"/>
  <c r="BF110" i="3" s="1"/>
  <c r="F115" i="1" s="1"/>
  <c r="W115" i="1" s="1"/>
  <c r="X110" i="3"/>
  <c r="EA115" i="1" s="1"/>
  <c r="AS110" i="3"/>
  <c r="BJ110" i="3" s="1"/>
  <c r="J115" i="1" s="1"/>
  <c r="AA115" i="1" s="1"/>
  <c r="AB110" i="3"/>
  <c r="AW110" i="3"/>
  <c r="BN110" i="3" s="1"/>
  <c r="N115" i="1" s="1"/>
  <c r="AE115" i="1" s="1"/>
  <c r="AF110" i="3"/>
  <c r="EI115" i="1" s="1"/>
  <c r="AA100" i="3"/>
  <c r="ED105" i="1" s="1"/>
  <c r="S102" i="3"/>
  <c r="W104" i="3"/>
  <c r="DI109" i="1" s="1"/>
  <c r="X111" i="3"/>
  <c r="T112" i="3"/>
  <c r="AF112" i="3"/>
  <c r="X114" i="3"/>
  <c r="EA119" i="1" s="1"/>
  <c r="AF114" i="3"/>
  <c r="AB115" i="3"/>
  <c r="AD166" i="3"/>
  <c r="Z167" i="3"/>
  <c r="EC172" i="1" s="1"/>
  <c r="AD170" i="3"/>
  <c r="AM160" i="3"/>
  <c r="BD160" i="3" s="1"/>
  <c r="D165" i="1" s="1"/>
  <c r="U165" i="1" s="1"/>
  <c r="V160" i="3"/>
  <c r="AQ162" i="3"/>
  <c r="BH162" i="3" s="1"/>
  <c r="H167" i="1" s="1"/>
  <c r="Y167" i="1" s="1"/>
  <c r="Z162" i="3"/>
  <c r="AM163" i="3"/>
  <c r="BD163" i="3" s="1"/>
  <c r="D168" i="1" s="1"/>
  <c r="U168" i="1" s="1"/>
  <c r="V163" i="3"/>
  <c r="DY168" i="1" s="1"/>
  <c r="AM168" i="3"/>
  <c r="BD168" i="3" s="1"/>
  <c r="D173" i="1" s="1"/>
  <c r="U173" i="1" s="1"/>
  <c r="V168" i="3"/>
  <c r="AQ170" i="3"/>
  <c r="BH170" i="3" s="1"/>
  <c r="H175" i="1" s="1"/>
  <c r="Y175" i="1" s="1"/>
  <c r="Z170" i="3"/>
  <c r="EC175" i="1" s="1"/>
  <c r="AM171" i="3"/>
  <c r="BD171" i="3" s="1"/>
  <c r="D176" i="1" s="1"/>
  <c r="U176" i="1" s="1"/>
  <c r="V171" i="3"/>
  <c r="DY176" i="1" s="1"/>
  <c r="AJ105" i="3"/>
  <c r="BA105" i="3" s="1"/>
  <c r="A110" i="1" s="1"/>
  <c r="R110" i="1" s="1"/>
  <c r="S105" i="3"/>
  <c r="DV110" i="1" s="1"/>
  <c r="AJ108" i="3"/>
  <c r="BA108" i="3" s="1"/>
  <c r="A113" i="1" s="1"/>
  <c r="R113" i="1" s="1"/>
  <c r="S108" i="3"/>
  <c r="DV113" i="1" s="1"/>
  <c r="AV109" i="3"/>
  <c r="BM109" i="3" s="1"/>
  <c r="M114" i="1" s="1"/>
  <c r="AD114" i="1" s="1"/>
  <c r="AE109" i="3"/>
  <c r="EH114" i="1" s="1"/>
  <c r="AJ112" i="3"/>
  <c r="BA112" i="3" s="1"/>
  <c r="A117" i="1" s="1"/>
  <c r="R117" i="1" s="1"/>
  <c r="S112" i="3"/>
  <c r="DV117" i="1" s="1"/>
  <c r="AV115" i="3"/>
  <c r="BM115" i="3" s="1"/>
  <c r="M120" i="1" s="1"/>
  <c r="AD120" i="1" s="1"/>
  <c r="AE115" i="3"/>
  <c r="AS112" i="3"/>
  <c r="BJ112" i="3" s="1"/>
  <c r="J117" i="1" s="1"/>
  <c r="AA117" i="1" s="1"/>
  <c r="AB112" i="3"/>
  <c r="AK113" i="3"/>
  <c r="BB113" i="3" s="1"/>
  <c r="B118" i="1" s="1"/>
  <c r="S118" i="1" s="1"/>
  <c r="T113" i="3"/>
  <c r="DW118" i="1" s="1"/>
  <c r="AS113" i="3"/>
  <c r="BJ113" i="3" s="1"/>
  <c r="J118" i="1" s="1"/>
  <c r="AA118" i="1" s="1"/>
  <c r="AB113" i="3"/>
  <c r="EE118" i="1" s="1"/>
  <c r="AK114" i="3"/>
  <c r="BB114" i="3" s="1"/>
  <c r="B119" i="1" s="1"/>
  <c r="S119" i="1" s="1"/>
  <c r="T114" i="3"/>
  <c r="AK115" i="3"/>
  <c r="BB115" i="3" s="1"/>
  <c r="B120" i="1" s="1"/>
  <c r="S120" i="1" s="1"/>
  <c r="T115" i="3"/>
  <c r="DW120" i="1" s="1"/>
  <c r="AK117" i="3"/>
  <c r="BB117" i="3" s="1"/>
  <c r="B122" i="1" s="1"/>
  <c r="S122" i="1" s="1"/>
  <c r="T117" i="3"/>
  <c r="AW118" i="3"/>
  <c r="BN118" i="3" s="1"/>
  <c r="N123" i="1" s="1"/>
  <c r="AE123" i="1" s="1"/>
  <c r="AF118" i="3"/>
  <c r="AW119" i="3"/>
  <c r="BN119" i="3" s="1"/>
  <c r="N124" i="1" s="1"/>
  <c r="AE124" i="1" s="1"/>
  <c r="AF119" i="3"/>
  <c r="EI124" i="1" s="1"/>
  <c r="AS120" i="3"/>
  <c r="BJ120" i="3" s="1"/>
  <c r="J125" i="1" s="1"/>
  <c r="AA125" i="1" s="1"/>
  <c r="AB120" i="3"/>
  <c r="EE125" i="1" s="1"/>
  <c r="AO121" i="3"/>
  <c r="BF121" i="3" s="1"/>
  <c r="F126" i="1" s="1"/>
  <c r="W126" i="1" s="1"/>
  <c r="X121" i="3"/>
  <c r="AW121" i="3"/>
  <c r="BN121" i="3" s="1"/>
  <c r="N126" i="1" s="1"/>
  <c r="AE126" i="1" s="1"/>
  <c r="AF121" i="3"/>
  <c r="AS122" i="3"/>
  <c r="BJ122" i="3" s="1"/>
  <c r="J127" i="1" s="1"/>
  <c r="AA127" i="1" s="1"/>
  <c r="AB122" i="3"/>
  <c r="EE127" i="1" s="1"/>
  <c r="AO123" i="3"/>
  <c r="BF123" i="3" s="1"/>
  <c r="F128" i="1" s="1"/>
  <c r="W128" i="1" s="1"/>
  <c r="X123" i="3"/>
  <c r="EA128" i="1" s="1"/>
  <c r="AW123" i="3"/>
  <c r="BN123" i="3" s="1"/>
  <c r="N128" i="1" s="1"/>
  <c r="AE128" i="1" s="1"/>
  <c r="AF123" i="3"/>
  <c r="EI128" i="1" s="1"/>
  <c r="AS124" i="3"/>
  <c r="BJ124" i="3" s="1"/>
  <c r="J129" i="1" s="1"/>
  <c r="AA129" i="1" s="1"/>
  <c r="AB124" i="3"/>
  <c r="AO125" i="3"/>
  <c r="BF125" i="3" s="1"/>
  <c r="F130" i="1" s="1"/>
  <c r="W130" i="1" s="1"/>
  <c r="X125" i="3"/>
  <c r="EA130" i="1" s="1"/>
  <c r="Z97" i="3"/>
  <c r="AS102" i="1"/>
  <c r="BJ102" i="1" s="1"/>
  <c r="Z92" i="3"/>
  <c r="AS97" i="1"/>
  <c r="BJ97" i="1" s="1"/>
  <c r="Z87" i="3"/>
  <c r="AS92" i="1"/>
  <c r="BJ92" i="1" s="1"/>
  <c r="Z81" i="3"/>
  <c r="AS86" i="1"/>
  <c r="BJ86" i="1" s="1"/>
  <c r="AS81" i="1"/>
  <c r="BJ81" i="1" s="1"/>
  <c r="Z71" i="3"/>
  <c r="AS76" i="1"/>
  <c r="BJ76" i="1" s="1"/>
  <c r="Z65" i="3"/>
  <c r="DL70" i="1" s="1"/>
  <c r="AS70" i="1"/>
  <c r="BJ70" i="1" s="1"/>
  <c r="Z60" i="3"/>
  <c r="AS65" i="1"/>
  <c r="BJ65" i="1" s="1"/>
  <c r="AS60" i="1"/>
  <c r="BJ60" i="1" s="1"/>
  <c r="Z40" i="3"/>
  <c r="DL45" i="1" s="1"/>
  <c r="CD45" i="1"/>
  <c r="CU45" i="1" s="1"/>
  <c r="Z35" i="3"/>
  <c r="CD40" i="1"/>
  <c r="CU40" i="1" s="1"/>
  <c r="Y97" i="3"/>
  <c r="CC102" i="1"/>
  <c r="CT102" i="1" s="1"/>
  <c r="Y77" i="3"/>
  <c r="AR82" i="1"/>
  <c r="BI82" i="1" s="1"/>
  <c r="Y67" i="3"/>
  <c r="DK72" i="1" s="1"/>
  <c r="CC72" i="1"/>
  <c r="CT72" i="1" s="1"/>
  <c r="AR72" i="1"/>
  <c r="BI72" i="1" s="1"/>
  <c r="Y58" i="3"/>
  <c r="CC63" i="1"/>
  <c r="CT63" i="1" s="1"/>
  <c r="Y46" i="3"/>
  <c r="AR51" i="1"/>
  <c r="BI51" i="1" s="1"/>
  <c r="CB96" i="1"/>
  <c r="CS96" i="1" s="1"/>
  <c r="X52" i="3"/>
  <c r="AQ57" i="1"/>
  <c r="BH57" i="1" s="1"/>
  <c r="CB57" i="1"/>
  <c r="CS57" i="1" s="1"/>
  <c r="W89" i="3"/>
  <c r="CA94" i="1"/>
  <c r="CR94" i="1" s="1"/>
  <c r="DI82" i="1"/>
  <c r="DZ82" i="1"/>
  <c r="W61" i="3"/>
  <c r="AP66" i="1"/>
  <c r="BG66" i="1" s="1"/>
  <c r="W45" i="3"/>
  <c r="CA50" i="1"/>
  <c r="CR50" i="1" s="1"/>
  <c r="AP50" i="1"/>
  <c r="BG50" i="1" s="1"/>
  <c r="W13" i="3"/>
  <c r="DI18" i="1" s="1"/>
  <c r="AP18" i="1"/>
  <c r="BG18" i="1" s="1"/>
  <c r="V97" i="3"/>
  <c r="BZ102" i="1"/>
  <c r="CQ102" i="1" s="1"/>
  <c r="V90" i="3"/>
  <c r="AO95" i="1"/>
  <c r="BF95" i="1" s="1"/>
  <c r="V80" i="3"/>
  <c r="AO85" i="1"/>
  <c r="BF85" i="1" s="1"/>
  <c r="V73" i="3"/>
  <c r="DH78" i="1" s="1"/>
  <c r="BZ78" i="1"/>
  <c r="CQ78" i="1" s="1"/>
  <c r="V65" i="3"/>
  <c r="DH70" i="1" s="1"/>
  <c r="BZ70" i="1"/>
  <c r="CQ70" i="1" s="1"/>
  <c r="V57" i="3"/>
  <c r="AO62" i="1"/>
  <c r="BF62" i="1" s="1"/>
  <c r="AO54" i="1"/>
  <c r="BF54" i="1" s="1"/>
  <c r="V41" i="3"/>
  <c r="DH46" i="1" s="1"/>
  <c r="BZ46" i="1"/>
  <c r="CQ46" i="1" s="1"/>
  <c r="V33" i="3"/>
  <c r="BZ38" i="1"/>
  <c r="CQ38" i="1" s="1"/>
  <c r="V25" i="3"/>
  <c r="DH30" i="1" s="1"/>
  <c r="AO30" i="1"/>
  <c r="BF30" i="1" s="1"/>
  <c r="V17" i="3"/>
  <c r="BZ22" i="1"/>
  <c r="CQ22" i="1" s="1"/>
  <c r="V8" i="3"/>
  <c r="DH13" i="1" s="1"/>
  <c r="AO13" i="1"/>
  <c r="BF13" i="1" s="1"/>
  <c r="U95" i="3"/>
  <c r="AN100" i="1"/>
  <c r="BE100" i="1" s="1"/>
  <c r="U91" i="3"/>
  <c r="DG96" i="1" s="1"/>
  <c r="BY96" i="1"/>
  <c r="CP96" i="1" s="1"/>
  <c r="U82" i="3"/>
  <c r="DG87" i="1" s="1"/>
  <c r="BY87" i="1"/>
  <c r="CP87" i="1" s="1"/>
  <c r="AN87" i="1"/>
  <c r="BE87" i="1" s="1"/>
  <c r="U66" i="3"/>
  <c r="AN71" i="1"/>
  <c r="BE71" i="1" s="1"/>
  <c r="AN55" i="1"/>
  <c r="BE55" i="1" s="1"/>
  <c r="U43" i="3"/>
  <c r="U19" i="3"/>
  <c r="BY24" i="1"/>
  <c r="CP24" i="1" s="1"/>
  <c r="S89" i="3"/>
  <c r="AL94" i="1"/>
  <c r="BC94" i="1" s="1"/>
  <c r="S85" i="3"/>
  <c r="BW90" i="1"/>
  <c r="CN90" i="1" s="1"/>
  <c r="AL90" i="1"/>
  <c r="BC90" i="1" s="1"/>
  <c r="S81" i="3"/>
  <c r="BW86" i="1"/>
  <c r="CN86" i="1" s="1"/>
  <c r="S73" i="3"/>
  <c r="AL78" i="1"/>
  <c r="BC78" i="1" s="1"/>
  <c r="S69" i="3"/>
  <c r="BW74" i="1"/>
  <c r="CN74" i="1" s="1"/>
  <c r="AL74" i="1"/>
  <c r="BC74" i="1" s="1"/>
  <c r="S65" i="3"/>
  <c r="BW70" i="1"/>
  <c r="CN70" i="1" s="1"/>
  <c r="S58" i="3"/>
  <c r="AL63" i="1"/>
  <c r="BC63" i="1" s="1"/>
  <c r="S29" i="3"/>
  <c r="AL34" i="1"/>
  <c r="BC34" i="1" s="1"/>
  <c r="S18" i="3"/>
  <c r="BW23" i="1"/>
  <c r="CN23" i="1" s="1"/>
  <c r="S10" i="3"/>
  <c r="DE15" i="1" s="1"/>
  <c r="T84" i="3"/>
  <c r="AM89" i="1"/>
  <c r="BD89" i="1" s="1"/>
  <c r="BX89" i="1"/>
  <c r="CO89" i="1" s="1"/>
  <c r="T76" i="3"/>
  <c r="BX81" i="1"/>
  <c r="CO81" i="1" s="1"/>
  <c r="T54" i="3"/>
  <c r="AM59" i="1"/>
  <c r="BD59" i="1" s="1"/>
  <c r="BX59" i="1"/>
  <c r="CO59" i="1" s="1"/>
  <c r="T17" i="3"/>
  <c r="BX22" i="1"/>
  <c r="CO22" i="1" s="1"/>
  <c r="CD50" i="1"/>
  <c r="CU50" i="1" s="1"/>
  <c r="CC51" i="1"/>
  <c r="CT51" i="1" s="1"/>
  <c r="AR90" i="1"/>
  <c r="BI90" i="1" s="1"/>
  <c r="CA82" i="1"/>
  <c r="CR82" i="1" s="1"/>
  <c r="AO70" i="1"/>
  <c r="BF70" i="1" s="1"/>
  <c r="BW98" i="1"/>
  <c r="CN98" i="1" s="1"/>
  <c r="BW82" i="1"/>
  <c r="CN82" i="1" s="1"/>
  <c r="BW67" i="1"/>
  <c r="CN67" i="1" s="1"/>
  <c r="BW34" i="1"/>
  <c r="CN34" i="1" s="1"/>
  <c r="AL86" i="1"/>
  <c r="BC86" i="1" s="1"/>
  <c r="AL70" i="1"/>
  <c r="BC70" i="1" s="1"/>
  <c r="AR102" i="1"/>
  <c r="BI102" i="1" s="1"/>
  <c r="BZ62" i="1"/>
  <c r="CQ62" i="1" s="1"/>
  <c r="BZ13" i="1"/>
  <c r="CQ13" i="1" s="1"/>
  <c r="AO78" i="1"/>
  <c r="BF78" i="1" s="1"/>
  <c r="AO22" i="1"/>
  <c r="BF22" i="1" s="1"/>
  <c r="BY60" i="1"/>
  <c r="CP60" i="1" s="1"/>
  <c r="AN60" i="1"/>
  <c r="BE60" i="1" s="1"/>
  <c r="BW29" i="1"/>
  <c r="CN29" i="1" s="1"/>
  <c r="AL55" i="1"/>
  <c r="BC55" i="1" s="1"/>
  <c r="DV29" i="1"/>
  <c r="DN98" i="1"/>
  <c r="EE98" i="1"/>
  <c r="AA116" i="3"/>
  <c r="X126" i="3"/>
  <c r="EA131" i="1" s="1"/>
  <c r="CC82" i="1"/>
  <c r="CT82" i="1" s="1"/>
  <c r="CA18" i="1"/>
  <c r="CR18" i="1" s="1"/>
  <c r="AP82" i="1"/>
  <c r="BG82" i="1" s="1"/>
  <c r="BZ85" i="1"/>
  <c r="CQ85" i="1" s="1"/>
  <c r="BZ30" i="1"/>
  <c r="CQ30" i="1" s="1"/>
  <c r="AO102" i="1"/>
  <c r="BF102" i="1" s="1"/>
  <c r="AO38" i="1"/>
  <c r="BF38" i="1" s="1"/>
  <c r="BY100" i="1"/>
  <c r="CP100" i="1" s="1"/>
  <c r="BY91" i="1"/>
  <c r="CP91" i="1" s="1"/>
  <c r="BY65" i="1"/>
  <c r="CP65" i="1" s="1"/>
  <c r="BY36" i="1"/>
  <c r="CP36" i="1" s="1"/>
  <c r="AN91" i="1"/>
  <c r="BE91" i="1" s="1"/>
  <c r="AN24" i="1"/>
  <c r="BE24" i="1" s="1"/>
  <c r="BW94" i="1"/>
  <c r="CN94" i="1" s="1"/>
  <c r="BW78" i="1"/>
  <c r="CN78" i="1" s="1"/>
  <c r="BW63" i="1"/>
  <c r="CN63" i="1" s="1"/>
  <c r="AL98" i="1"/>
  <c r="BC98" i="1" s="1"/>
  <c r="AL82" i="1"/>
  <c r="BC82" i="1" s="1"/>
  <c r="AL67" i="1"/>
  <c r="BC67" i="1" s="1"/>
  <c r="AM22" i="1"/>
  <c r="BD22" i="1" s="1"/>
  <c r="EE56" i="1"/>
  <c r="EE12" i="1"/>
  <c r="ED40" i="1"/>
  <c r="DX60" i="1"/>
  <c r="DX36" i="1"/>
  <c r="BY75" i="1"/>
  <c r="CP75" i="1" s="1"/>
  <c r="BY69" i="1"/>
  <c r="CP69" i="1" s="1"/>
  <c r="BY59" i="1"/>
  <c r="CP59" i="1" s="1"/>
  <c r="BY45" i="1"/>
  <c r="CP45" i="1" s="1"/>
  <c r="BW97" i="1"/>
  <c r="CN97" i="1" s="1"/>
  <c r="BW81" i="1"/>
  <c r="CN81" i="1" s="1"/>
  <c r="BW42" i="1"/>
  <c r="CN42" i="1" s="1"/>
  <c r="AL101" i="1"/>
  <c r="BC101" i="1" s="1"/>
  <c r="AL69" i="1"/>
  <c r="BC69" i="1" s="1"/>
  <c r="AL46" i="1"/>
  <c r="BC46" i="1" s="1"/>
  <c r="BX49" i="1"/>
  <c r="CO49" i="1" s="1"/>
  <c r="AM79" i="1"/>
  <c r="BD79" i="1" s="1"/>
  <c r="EE54" i="1"/>
  <c r="EC80" i="1"/>
  <c r="AN69" i="1"/>
  <c r="BE69" i="1" s="1"/>
  <c r="AN45" i="1"/>
  <c r="BE45" i="1" s="1"/>
  <c r="BW101" i="1"/>
  <c r="CN101" i="1" s="1"/>
  <c r="BW69" i="1"/>
  <c r="CN69" i="1" s="1"/>
  <c r="BW46" i="1"/>
  <c r="CN46" i="1" s="1"/>
  <c r="AL89" i="1"/>
  <c r="BC89" i="1" s="1"/>
  <c r="AL73" i="1"/>
  <c r="BC73" i="1" s="1"/>
  <c r="AL50" i="1"/>
  <c r="BC50" i="1" s="1"/>
  <c r="BX73" i="1"/>
  <c r="CO73" i="1" s="1"/>
  <c r="BX57" i="1"/>
  <c r="CO57" i="1" s="1"/>
  <c r="AM73" i="1"/>
  <c r="BD73" i="1" s="1"/>
  <c r="AM57" i="1"/>
  <c r="BD57" i="1" s="1"/>
  <c r="EE49" i="1"/>
  <c r="DW79" i="1"/>
  <c r="DN86" i="1"/>
  <c r="EE86" i="1"/>
  <c r="DL28" i="1"/>
  <c r="EC28" i="1"/>
  <c r="DK81" i="1"/>
  <c r="EB81" i="1"/>
  <c r="DK49" i="1"/>
  <c r="EB49" i="1"/>
  <c r="DK32" i="1"/>
  <c r="EB32" i="1"/>
  <c r="X88" i="3"/>
  <c r="AQ93" i="1"/>
  <c r="BH93" i="1" s="1"/>
  <c r="X43" i="3"/>
  <c r="DJ48" i="1" s="1"/>
  <c r="AQ48" i="1"/>
  <c r="BH48" i="1" s="1"/>
  <c r="CB48" i="1"/>
  <c r="CS48" i="1" s="1"/>
  <c r="W74" i="3"/>
  <c r="AP79" i="1"/>
  <c r="BG79" i="1" s="1"/>
  <c r="CA79" i="1"/>
  <c r="CR79" i="1" s="1"/>
  <c r="W58" i="3"/>
  <c r="AP63" i="1"/>
  <c r="BG63" i="1" s="1"/>
  <c r="CA63" i="1"/>
  <c r="CR63" i="1" s="1"/>
  <c r="W42" i="3"/>
  <c r="AP47" i="1"/>
  <c r="BG47" i="1" s="1"/>
  <c r="CA47" i="1"/>
  <c r="CR47" i="1" s="1"/>
  <c r="W26" i="3"/>
  <c r="AP31" i="1"/>
  <c r="BG31" i="1" s="1"/>
  <c r="V96" i="3"/>
  <c r="DH101" i="1" s="1"/>
  <c r="BZ101" i="1"/>
  <c r="CQ101" i="1" s="1"/>
  <c r="AO101" i="1"/>
  <c r="BF101" i="1" s="1"/>
  <c r="V87" i="3"/>
  <c r="BZ92" i="1"/>
  <c r="CQ92" i="1" s="1"/>
  <c r="AO92" i="1"/>
  <c r="BF92" i="1" s="1"/>
  <c r="AO84" i="1"/>
  <c r="BF84" i="1" s="1"/>
  <c r="V72" i="3"/>
  <c r="BZ77" i="1"/>
  <c r="CQ77" i="1" s="1"/>
  <c r="AO77" i="1"/>
  <c r="BF77" i="1" s="1"/>
  <c r="V64" i="3"/>
  <c r="BZ69" i="1"/>
  <c r="CQ69" i="1" s="1"/>
  <c r="AO69" i="1"/>
  <c r="BF69" i="1" s="1"/>
  <c r="V56" i="3"/>
  <c r="BZ61" i="1"/>
  <c r="CQ61" i="1" s="1"/>
  <c r="AO61" i="1"/>
  <c r="BF61" i="1" s="1"/>
  <c r="V48" i="3"/>
  <c r="BZ53" i="1"/>
  <c r="CQ53" i="1" s="1"/>
  <c r="AO53" i="1"/>
  <c r="BF53" i="1" s="1"/>
  <c r="V40" i="3"/>
  <c r="BZ45" i="1"/>
  <c r="CQ45" i="1" s="1"/>
  <c r="AO45" i="1"/>
  <c r="BF45" i="1" s="1"/>
  <c r="V32" i="3"/>
  <c r="V24" i="3"/>
  <c r="AO29" i="1"/>
  <c r="BF29" i="1" s="1"/>
  <c r="V16" i="3"/>
  <c r="BZ21" i="1"/>
  <c r="CQ21" i="1" s="1"/>
  <c r="V5" i="3"/>
  <c r="AO10" i="1"/>
  <c r="BF10" i="1" s="1"/>
  <c r="BZ10" i="1"/>
  <c r="U94" i="3"/>
  <c r="AN99" i="1"/>
  <c r="BE99" i="1" s="1"/>
  <c r="U90" i="3"/>
  <c r="BY95" i="1"/>
  <c r="CP95" i="1" s="1"/>
  <c r="U80" i="3"/>
  <c r="AN85" i="1"/>
  <c r="BE85" i="1" s="1"/>
  <c r="BY85" i="1"/>
  <c r="CP85" i="1" s="1"/>
  <c r="AL62" i="1"/>
  <c r="BC62" i="1" s="1"/>
  <c r="BW62" i="1"/>
  <c r="CN62" i="1" s="1"/>
  <c r="S57" i="3"/>
  <c r="DF103" i="1"/>
  <c r="DF105" i="1"/>
  <c r="DJ109" i="1"/>
  <c r="DQ114" i="1"/>
  <c r="DL116" i="1"/>
  <c r="DE117" i="1"/>
  <c r="DJ133" i="1"/>
  <c r="DF148" i="1"/>
  <c r="DM154" i="1"/>
  <c r="DE155" i="1"/>
  <c r="DQ158" i="1"/>
  <c r="DE161" i="1"/>
  <c r="DJ162" i="1"/>
  <c r="DJ164" i="1"/>
  <c r="CD28" i="1"/>
  <c r="CU28" i="1" s="1"/>
  <c r="AS22" i="1"/>
  <c r="BJ22" i="1" s="1"/>
  <c r="CC98" i="1"/>
  <c r="CT98" i="1" s="1"/>
  <c r="CC88" i="1"/>
  <c r="CT88" i="1" s="1"/>
  <c r="CC81" i="1"/>
  <c r="CT81" i="1" s="1"/>
  <c r="CC70" i="1"/>
  <c r="CT70" i="1" s="1"/>
  <c r="CC61" i="1"/>
  <c r="CT61" i="1" s="1"/>
  <c r="CC49" i="1"/>
  <c r="CT49" i="1" s="1"/>
  <c r="AR98" i="1"/>
  <c r="BI98" i="1" s="1"/>
  <c r="AR88" i="1"/>
  <c r="BI88" i="1" s="1"/>
  <c r="AR81" i="1"/>
  <c r="BI81" i="1" s="1"/>
  <c r="AR70" i="1"/>
  <c r="BI70" i="1" s="1"/>
  <c r="AR61" i="1"/>
  <c r="BI61" i="1" s="1"/>
  <c r="AR49" i="1"/>
  <c r="BI49" i="1" s="1"/>
  <c r="AO21" i="1"/>
  <c r="BF21" i="1" s="1"/>
  <c r="DN47" i="1"/>
  <c r="EE47" i="1"/>
  <c r="DL62" i="1"/>
  <c r="EC62" i="1"/>
  <c r="S91" i="3"/>
  <c r="BW96" i="1"/>
  <c r="CN96" i="1" s="1"/>
  <c r="AL96" i="1"/>
  <c r="BC96" i="1" s="1"/>
  <c r="S87" i="3"/>
  <c r="BW92" i="1"/>
  <c r="CN92" i="1" s="1"/>
  <c r="AL92" i="1"/>
  <c r="BC92" i="1" s="1"/>
  <c r="S83" i="3"/>
  <c r="BW88" i="1"/>
  <c r="CN88" i="1" s="1"/>
  <c r="AL88" i="1"/>
  <c r="BC88" i="1" s="1"/>
  <c r="S60" i="3"/>
  <c r="AL65" i="1"/>
  <c r="BC65" i="1" s="1"/>
  <c r="BW65" i="1"/>
  <c r="CN65" i="1" s="1"/>
  <c r="DR108" i="1"/>
  <c r="DE110" i="1"/>
  <c r="DR115" i="1"/>
  <c r="DN118" i="1"/>
  <c r="DR132" i="1"/>
  <c r="DJ140" i="1"/>
  <c r="DN141" i="1"/>
  <c r="DN145" i="1"/>
  <c r="DJ151" i="1"/>
  <c r="DI171" i="1"/>
  <c r="DG174" i="1"/>
  <c r="DQ175" i="1"/>
  <c r="DH176" i="1"/>
  <c r="CA31" i="1"/>
  <c r="CR31" i="1" s="1"/>
  <c r="CA15" i="1"/>
  <c r="CR15" i="1" s="1"/>
  <c r="AL58" i="1"/>
  <c r="BC58" i="1" s="1"/>
  <c r="AL54" i="1"/>
  <c r="BC54" i="1" s="1"/>
  <c r="DP67" i="1"/>
  <c r="EG67" i="1"/>
  <c r="DP36" i="1"/>
  <c r="EG36" i="1"/>
  <c r="DN102" i="1"/>
  <c r="EE102" i="1"/>
  <c r="AN77" i="1"/>
  <c r="BE77" i="1" s="1"/>
  <c r="U72" i="3"/>
  <c r="DX77" i="1" s="1"/>
  <c r="U67" i="3"/>
  <c r="AN72" i="1"/>
  <c r="BE72" i="1" s="1"/>
  <c r="U56" i="3"/>
  <c r="DG61" i="1" s="1"/>
  <c r="AN61" i="1"/>
  <c r="BE61" i="1" s="1"/>
  <c r="BY13" i="1"/>
  <c r="CP13" i="1" s="1"/>
  <c r="S94" i="3"/>
  <c r="BW99" i="1"/>
  <c r="CN99" i="1" s="1"/>
  <c r="S35" i="3"/>
  <c r="AL40" i="1"/>
  <c r="BC40" i="1" s="1"/>
  <c r="BW40" i="1"/>
  <c r="CN40" i="1" s="1"/>
  <c r="S30" i="3"/>
  <c r="DE35" i="1" s="1"/>
  <c r="AL35" i="1"/>
  <c r="BC35" i="1" s="1"/>
  <c r="BW35" i="1"/>
  <c r="CN35" i="1" s="1"/>
  <c r="S25" i="3"/>
  <c r="BW30" i="1"/>
  <c r="CN30" i="1" s="1"/>
  <c r="AL30" i="1"/>
  <c r="BC30" i="1" s="1"/>
  <c r="S20" i="3"/>
  <c r="DE25" i="1" s="1"/>
  <c r="BW25" i="1"/>
  <c r="CN25" i="1" s="1"/>
  <c r="S12" i="3"/>
  <c r="DE17" i="1" s="1"/>
  <c r="BW17" i="1"/>
  <c r="CN17" i="1" s="1"/>
  <c r="T78" i="3"/>
  <c r="AM83" i="1"/>
  <c r="BD83" i="1" s="1"/>
  <c r="AM75" i="1"/>
  <c r="BD75" i="1" s="1"/>
  <c r="BX69" i="1"/>
  <c r="CO69" i="1" s="1"/>
  <c r="T56" i="3"/>
  <c r="BX61" i="1"/>
  <c r="CO61" i="1" s="1"/>
  <c r="AM61" i="1"/>
  <c r="BD61" i="1" s="1"/>
  <c r="T48" i="3"/>
  <c r="BX53" i="1"/>
  <c r="CO53" i="1" s="1"/>
  <c r="AM53" i="1"/>
  <c r="BD53" i="1" s="1"/>
  <c r="T40" i="3"/>
  <c r="AM45" i="1"/>
  <c r="BD45" i="1" s="1"/>
  <c r="BX45" i="1"/>
  <c r="CO45" i="1" s="1"/>
  <c r="T22" i="3"/>
  <c r="AM27" i="1"/>
  <c r="BD27" i="1" s="1"/>
  <c r="BX27" i="1"/>
  <c r="CO27" i="1" s="1"/>
  <c r="DJ108" i="1"/>
  <c r="DR111" i="1"/>
  <c r="DN113" i="1"/>
  <c r="DF118" i="1"/>
  <c r="DR124" i="1"/>
  <c r="DN127" i="1"/>
  <c r="DJ130" i="1"/>
  <c r="DM132" i="1"/>
  <c r="DM134" i="1"/>
  <c r="DQ137" i="1"/>
  <c r="DQ139" i="1"/>
  <c r="DE144" i="1"/>
  <c r="DE164" i="1"/>
  <c r="DO165" i="1"/>
  <c r="DL175" i="1"/>
  <c r="CD54" i="1"/>
  <c r="CU54" i="1" s="1"/>
  <c r="CD49" i="1"/>
  <c r="CU49" i="1" s="1"/>
  <c r="CD44" i="1"/>
  <c r="CU44" i="1" s="1"/>
  <c r="CD38" i="1"/>
  <c r="CU38" i="1" s="1"/>
  <c r="CD14" i="1"/>
  <c r="CU14" i="1" s="1"/>
  <c r="AS33" i="1"/>
  <c r="BJ33" i="1" s="1"/>
  <c r="CC18" i="1"/>
  <c r="CT18" i="1" s="1"/>
  <c r="AR18" i="1"/>
  <c r="BI18" i="1" s="1"/>
  <c r="AP15" i="1"/>
  <c r="BG15" i="1" s="1"/>
  <c r="BZ29" i="1"/>
  <c r="CQ29" i="1" s="1"/>
  <c r="BY99" i="1"/>
  <c r="CP99" i="1" s="1"/>
  <c r="AN95" i="1"/>
  <c r="BE95" i="1" s="1"/>
  <c r="BW58" i="1"/>
  <c r="CN58" i="1" s="1"/>
  <c r="BW54" i="1"/>
  <c r="CN54" i="1" s="1"/>
  <c r="AL99" i="1"/>
  <c r="BC99" i="1" s="1"/>
  <c r="S46" i="3"/>
  <c r="AL51" i="1"/>
  <c r="BC51" i="1" s="1"/>
  <c r="BW51" i="1"/>
  <c r="CN51" i="1" s="1"/>
  <c r="S42" i="3"/>
  <c r="AL47" i="1"/>
  <c r="BC47" i="1" s="1"/>
  <c r="BW47" i="1"/>
  <c r="CN47" i="1" s="1"/>
  <c r="AR38" i="1"/>
  <c r="BI38" i="1" s="1"/>
  <c r="AR20" i="1"/>
  <c r="BI20" i="1" s="1"/>
  <c r="CA34" i="1"/>
  <c r="CR34" i="1" s="1"/>
  <c r="BY19" i="1"/>
  <c r="CP19" i="1" s="1"/>
  <c r="AN19" i="1"/>
  <c r="BE19" i="1" s="1"/>
  <c r="EE17" i="1"/>
  <c r="CD34" i="1"/>
  <c r="CU34" i="1" s="1"/>
  <c r="CD29" i="1"/>
  <c r="CU29" i="1" s="1"/>
  <c r="CD24" i="1"/>
  <c r="CU24" i="1" s="1"/>
  <c r="CD15" i="1"/>
  <c r="CU15" i="1" s="1"/>
  <c r="AP23" i="1"/>
  <c r="BG23" i="1" s="1"/>
  <c r="BZ33" i="1"/>
  <c r="CQ33" i="1" s="1"/>
  <c r="BZ25" i="1"/>
  <c r="CQ25" i="1" s="1"/>
  <c r="AW29" i="1"/>
  <c r="BN29" i="1" s="1"/>
  <c r="AS29" i="1"/>
  <c r="BJ29" i="1" s="1"/>
  <c r="AS24" i="1"/>
  <c r="BJ24" i="1" s="1"/>
  <c r="AS15" i="1"/>
  <c r="BJ15" i="1" s="1"/>
  <c r="CC38" i="1"/>
  <c r="CT38" i="1" s="1"/>
  <c r="CC20" i="1"/>
  <c r="CT20" i="1" s="1"/>
  <c r="AP34" i="1"/>
  <c r="BG34" i="1" s="1"/>
  <c r="AO33" i="1"/>
  <c r="BF33" i="1" s="1"/>
  <c r="AO25" i="1"/>
  <c r="BF25" i="1" s="1"/>
  <c r="EO7" i="1"/>
  <c r="BW38" i="1"/>
  <c r="CN38" i="1" s="1"/>
  <c r="BW33" i="1"/>
  <c r="CN33" i="1" s="1"/>
  <c r="BW22" i="1"/>
  <c r="CN22" i="1" s="1"/>
  <c r="AL38" i="1"/>
  <c r="BC38" i="1" s="1"/>
  <c r="AL22" i="1"/>
  <c r="BC22" i="1" s="1"/>
  <c r="BW31" i="1"/>
  <c r="CN31" i="1" s="1"/>
  <c r="BW19" i="1"/>
  <c r="CN19" i="1" s="1"/>
  <c r="S23" i="3"/>
  <c r="BW28" i="1"/>
  <c r="CN28" i="1" s="1"/>
  <c r="AL28" i="1"/>
  <c r="BC28" i="1" s="1"/>
  <c r="S31" i="3"/>
  <c r="BW36" i="1"/>
  <c r="CN36" i="1" s="1"/>
  <c r="AL36" i="1"/>
  <c r="BC36" i="1" s="1"/>
  <c r="S16" i="3"/>
  <c r="AL37" i="1"/>
  <c r="BC37" i="1" s="1"/>
  <c r="AL33" i="1"/>
  <c r="BC33" i="1" s="1"/>
  <c r="AL29" i="1"/>
  <c r="BC29" i="1" s="1"/>
  <c r="AL25" i="1"/>
  <c r="BC25" i="1" s="1"/>
  <c r="AL19" i="1"/>
  <c r="BC19" i="1" s="1"/>
  <c r="B8" i="3"/>
  <c r="EP7" i="1"/>
  <c r="EG35" i="1"/>
  <c r="EI31" i="1"/>
  <c r="EG16" i="1"/>
  <c r="EE29" i="1"/>
  <c r="DY33" i="1"/>
  <c r="EE24" i="1"/>
  <c r="EB20" i="1"/>
  <c r="EH118" i="1"/>
  <c r="DQ118" i="1"/>
  <c r="EA122" i="1"/>
  <c r="DJ122" i="1"/>
  <c r="DW129" i="1"/>
  <c r="EC140" i="1"/>
  <c r="DL140" i="1"/>
  <c r="DY141" i="1"/>
  <c r="DH141" i="1"/>
  <c r="DW143" i="1"/>
  <c r="DF143" i="1"/>
  <c r="DV162" i="1"/>
  <c r="DE162" i="1"/>
  <c r="EA163" i="1"/>
  <c r="DJ163" i="1"/>
  <c r="EG163" i="1"/>
  <c r="DP163" i="1"/>
  <c r="EC164" i="1"/>
  <c r="DL164" i="1"/>
  <c r="EJ164" i="1"/>
  <c r="DS164" i="1"/>
  <c r="EG166" i="1"/>
  <c r="DP166" i="1"/>
  <c r="DX167" i="1"/>
  <c r="DG167" i="1"/>
  <c r="DV170" i="1"/>
  <c r="DE170" i="1"/>
  <c r="EB171" i="1"/>
  <c r="EG171" i="1"/>
  <c r="DP171" i="1"/>
  <c r="DX172" i="1"/>
  <c r="DG172" i="1"/>
  <c r="EJ172" i="1"/>
  <c r="DS172" i="1"/>
  <c r="EG174" i="1"/>
  <c r="DP174" i="1"/>
  <c r="DX175" i="1"/>
  <c r="DG175" i="1"/>
  <c r="ED177" i="1"/>
  <c r="DM177" i="1"/>
  <c r="DV178" i="1"/>
  <c r="DE178" i="1"/>
  <c r="EB179" i="1"/>
  <c r="DK179" i="1"/>
  <c r="DY180" i="1"/>
  <c r="DH180" i="1"/>
  <c r="EC180" i="1"/>
  <c r="DL180" i="1"/>
  <c r="EG180" i="1"/>
  <c r="DP180" i="1"/>
  <c r="DY181" i="1"/>
  <c r="DH181" i="1"/>
  <c r="EC181" i="1"/>
  <c r="DL181" i="1"/>
  <c r="EG181" i="1"/>
  <c r="DP181" i="1"/>
  <c r="EC182" i="1"/>
  <c r="DL182" i="1"/>
  <c r="EG182" i="1"/>
  <c r="DP182" i="1"/>
  <c r="DY183" i="1"/>
  <c r="DH183" i="1"/>
  <c r="EC183" i="1"/>
  <c r="DL183" i="1"/>
  <c r="EG183" i="1"/>
  <c r="DP183" i="1"/>
  <c r="DY184" i="1"/>
  <c r="DH184" i="1"/>
  <c r="EG184" i="1"/>
  <c r="DP184" i="1"/>
  <c r="DY185" i="1"/>
  <c r="DH185" i="1"/>
  <c r="EC185" i="1"/>
  <c r="DL185" i="1"/>
  <c r="EG185" i="1"/>
  <c r="DP185" i="1"/>
  <c r="EC186" i="1"/>
  <c r="DL186" i="1"/>
  <c r="EG186" i="1"/>
  <c r="DP186" i="1"/>
  <c r="DY187" i="1"/>
  <c r="DH187" i="1"/>
  <c r="EC187" i="1"/>
  <c r="DL187" i="1"/>
  <c r="EG187" i="1"/>
  <c r="DP187" i="1"/>
  <c r="DY188" i="1"/>
  <c r="DH188" i="1"/>
  <c r="EG188" i="1"/>
  <c r="DP188" i="1"/>
  <c r="DY189" i="1"/>
  <c r="DH189" i="1"/>
  <c r="EG189" i="1"/>
  <c r="DP189" i="1"/>
  <c r="DY190" i="1"/>
  <c r="DH190" i="1"/>
  <c r="EC190" i="1"/>
  <c r="DL190" i="1"/>
  <c r="EG190" i="1"/>
  <c r="DP190" i="1"/>
  <c r="DY191" i="1"/>
  <c r="DH191" i="1"/>
  <c r="EC191" i="1"/>
  <c r="DL191" i="1"/>
  <c r="EG191" i="1"/>
  <c r="DP191" i="1"/>
  <c r="DY192" i="1"/>
  <c r="DH192" i="1"/>
  <c r="EC192" i="1"/>
  <c r="DL192" i="1"/>
  <c r="EC193" i="1"/>
  <c r="DL193" i="1"/>
  <c r="EG193" i="1"/>
  <c r="DP193" i="1"/>
  <c r="EC194" i="1"/>
  <c r="DL194" i="1"/>
  <c r="EG194" i="1"/>
  <c r="DP194" i="1"/>
  <c r="DY195" i="1"/>
  <c r="DH195" i="1"/>
  <c r="EC195" i="1"/>
  <c r="DL195" i="1"/>
  <c r="EG195" i="1"/>
  <c r="DP195" i="1"/>
  <c r="AM98" i="3"/>
  <c r="BD98" i="3" s="1"/>
  <c r="D103" i="1" s="1"/>
  <c r="U103" i="1" s="1"/>
  <c r="V98" i="3"/>
  <c r="AU98" i="3"/>
  <c r="BL98" i="3" s="1"/>
  <c r="L103" i="1" s="1"/>
  <c r="AC103" i="1" s="1"/>
  <c r="AD98" i="3"/>
  <c r="EG103" i="1" s="1"/>
  <c r="AM99" i="3"/>
  <c r="BD99" i="3" s="1"/>
  <c r="D104" i="1" s="1"/>
  <c r="U104" i="1" s="1"/>
  <c r="V99" i="3"/>
  <c r="AU99" i="3"/>
  <c r="BL99" i="3" s="1"/>
  <c r="L104" i="1" s="1"/>
  <c r="AC104" i="1" s="1"/>
  <c r="AD99" i="3"/>
  <c r="AM100" i="3"/>
  <c r="BD100" i="3" s="1"/>
  <c r="D105" i="1" s="1"/>
  <c r="U105" i="1" s="1"/>
  <c r="V100" i="3"/>
  <c r="AQ100" i="3"/>
  <c r="BH100" i="3" s="1"/>
  <c r="H105" i="1" s="1"/>
  <c r="Y105" i="1" s="1"/>
  <c r="Z100" i="3"/>
  <c r="AU100" i="3"/>
  <c r="BL100" i="3" s="1"/>
  <c r="L105" i="1" s="1"/>
  <c r="AC105" i="1" s="1"/>
  <c r="AD100" i="3"/>
  <c r="AM101" i="3"/>
  <c r="BD101" i="3" s="1"/>
  <c r="D106" i="1" s="1"/>
  <c r="U106" i="1" s="1"/>
  <c r="V101" i="3"/>
  <c r="AQ101" i="3"/>
  <c r="BH101" i="3" s="1"/>
  <c r="H106" i="1" s="1"/>
  <c r="Y106" i="1" s="1"/>
  <c r="Z101" i="3"/>
  <c r="AU101" i="3"/>
  <c r="BL101" i="3" s="1"/>
  <c r="L106" i="1" s="1"/>
  <c r="AC106" i="1" s="1"/>
  <c r="AD101" i="3"/>
  <c r="AM102" i="3"/>
  <c r="BD102" i="3" s="1"/>
  <c r="D107" i="1" s="1"/>
  <c r="U107" i="1" s="1"/>
  <c r="V102" i="3"/>
  <c r="AQ102" i="3"/>
  <c r="BH102" i="3" s="1"/>
  <c r="H107" i="1" s="1"/>
  <c r="Y107" i="1" s="1"/>
  <c r="Z102" i="3"/>
  <c r="AQ103" i="3"/>
  <c r="BH103" i="3" s="1"/>
  <c r="H108" i="1" s="1"/>
  <c r="Y108" i="1" s="1"/>
  <c r="Z103" i="3"/>
  <c r="EC108" i="1" s="1"/>
  <c r="AU103" i="3"/>
  <c r="BL103" i="3" s="1"/>
  <c r="L108" i="1" s="1"/>
  <c r="AC108" i="1" s="1"/>
  <c r="AD103" i="3"/>
  <c r="DJ142" i="1"/>
  <c r="DP142" i="1"/>
  <c r="DF164" i="1"/>
  <c r="DP192" i="1"/>
  <c r="DH193" i="1"/>
  <c r="Z99" i="3"/>
  <c r="EC104" i="1" s="1"/>
  <c r="EI104" i="1"/>
  <c r="DR104" i="1"/>
  <c r="EE109" i="1"/>
  <c r="DN109" i="1"/>
  <c r="EC118" i="1"/>
  <c r="DL118" i="1"/>
  <c r="DW135" i="1"/>
  <c r="DF135" i="1"/>
  <c r="ED137" i="1"/>
  <c r="DV138" i="1"/>
  <c r="DE138" i="1"/>
  <c r="EC148" i="1"/>
  <c r="DL148" i="1"/>
  <c r="DY149" i="1"/>
  <c r="DH149" i="1"/>
  <c r="DW151" i="1"/>
  <c r="DE106" i="1"/>
  <c r="DH182" i="1"/>
  <c r="DL184" i="1"/>
  <c r="DL188" i="1"/>
  <c r="DL113" i="1"/>
  <c r="EH124" i="1"/>
  <c r="DQ124" i="1"/>
  <c r="ED127" i="1"/>
  <c r="DM127" i="1"/>
  <c r="DY131" i="1"/>
  <c r="DH131" i="1"/>
  <c r="EI131" i="1"/>
  <c r="DR131" i="1"/>
  <c r="EH132" i="1"/>
  <c r="DQ132" i="1"/>
  <c r="DY133" i="1"/>
  <c r="ED145" i="1"/>
  <c r="DM145" i="1"/>
  <c r="DV146" i="1"/>
  <c r="DE146" i="1"/>
  <c r="EC156" i="1"/>
  <c r="DL156" i="1"/>
  <c r="EH156" i="1"/>
  <c r="DQ156" i="1"/>
  <c r="DY157" i="1"/>
  <c r="DH157" i="1"/>
  <c r="DN106" i="1"/>
  <c r="DP179" i="1"/>
  <c r="DH186" i="1"/>
  <c r="Z98" i="3"/>
  <c r="DW107" i="1"/>
  <c r="DF107" i="1"/>
  <c r="DY123" i="1"/>
  <c r="DH123" i="1"/>
  <c r="EI123" i="1"/>
  <c r="DR123" i="1"/>
  <c r="EC124" i="1"/>
  <c r="DL124" i="1"/>
  <c r="ED153" i="1"/>
  <c r="DV154" i="1"/>
  <c r="DE154" i="1"/>
  <c r="AQ104" i="3"/>
  <c r="BH104" i="3" s="1"/>
  <c r="H109" i="1" s="1"/>
  <c r="Y109" i="1" s="1"/>
  <c r="Z104" i="3"/>
  <c r="AU104" i="3"/>
  <c r="BL104" i="3" s="1"/>
  <c r="L109" i="1" s="1"/>
  <c r="AC109" i="1" s="1"/>
  <c r="AD104" i="3"/>
  <c r="AM105" i="3"/>
  <c r="BD105" i="3" s="1"/>
  <c r="D110" i="1" s="1"/>
  <c r="U110" i="1" s="1"/>
  <c r="V105" i="3"/>
  <c r="AQ105" i="3"/>
  <c r="BH105" i="3" s="1"/>
  <c r="H110" i="1" s="1"/>
  <c r="Y110" i="1" s="1"/>
  <c r="Z105" i="3"/>
  <c r="AY105" i="3"/>
  <c r="BP105" i="3" s="1"/>
  <c r="P110" i="1" s="1"/>
  <c r="AG110" i="1" s="1"/>
  <c r="CL110" i="1"/>
  <c r="DC110" i="1" s="1"/>
  <c r="AM106" i="3"/>
  <c r="BD106" i="3" s="1"/>
  <c r="D111" i="1" s="1"/>
  <c r="U111" i="1" s="1"/>
  <c r="V106" i="3"/>
  <c r="AY106" i="3"/>
  <c r="BP106" i="3" s="1"/>
  <c r="P111" i="1" s="1"/>
  <c r="AG111" i="1" s="1"/>
  <c r="AH106" i="3"/>
  <c r="AM107" i="3"/>
  <c r="BD107" i="3" s="1"/>
  <c r="D112" i="1" s="1"/>
  <c r="U112" i="1" s="1"/>
  <c r="V107" i="3"/>
  <c r="AY107" i="3"/>
  <c r="BP107" i="3" s="1"/>
  <c r="P112" i="1" s="1"/>
  <c r="AG112" i="1" s="1"/>
  <c r="AH107" i="3"/>
  <c r="AM108" i="3"/>
  <c r="BD108" i="3" s="1"/>
  <c r="D113" i="1" s="1"/>
  <c r="U113" i="1" s="1"/>
  <c r="V108" i="3"/>
  <c r="AY108" i="3"/>
  <c r="BP108" i="3" s="1"/>
  <c r="P113" i="1" s="1"/>
  <c r="AG113" i="1" s="1"/>
  <c r="AH108" i="3"/>
  <c r="AM109" i="3"/>
  <c r="BD109" i="3" s="1"/>
  <c r="D114" i="1" s="1"/>
  <c r="U114" i="1" s="1"/>
  <c r="V109" i="3"/>
  <c r="AY109" i="3"/>
  <c r="BP109" i="3" s="1"/>
  <c r="P114" i="1" s="1"/>
  <c r="AG114" i="1" s="1"/>
  <c r="AH109" i="3"/>
  <c r="AM110" i="3"/>
  <c r="BD110" i="3" s="1"/>
  <c r="D115" i="1" s="1"/>
  <c r="U115" i="1" s="1"/>
  <c r="V110" i="3"/>
  <c r="AY110" i="3"/>
  <c r="BP110" i="3" s="1"/>
  <c r="P115" i="1" s="1"/>
  <c r="AG115" i="1" s="1"/>
  <c r="AH110" i="3"/>
  <c r="AM111" i="3"/>
  <c r="BD111" i="3" s="1"/>
  <c r="D116" i="1" s="1"/>
  <c r="U116" i="1" s="1"/>
  <c r="V111" i="3"/>
  <c r="AY111" i="3"/>
  <c r="BP111" i="3" s="1"/>
  <c r="P116" i="1" s="1"/>
  <c r="AG116" i="1" s="1"/>
  <c r="AH111" i="3"/>
  <c r="AM112" i="3"/>
  <c r="BD112" i="3" s="1"/>
  <c r="D117" i="1" s="1"/>
  <c r="U117" i="1" s="1"/>
  <c r="V112" i="3"/>
  <c r="AY112" i="3"/>
  <c r="BP112" i="3" s="1"/>
  <c r="P117" i="1" s="1"/>
  <c r="AG117" i="1" s="1"/>
  <c r="AH112" i="3"/>
  <c r="AM113" i="3"/>
  <c r="BD113" i="3" s="1"/>
  <c r="D118" i="1" s="1"/>
  <c r="U118" i="1" s="1"/>
  <c r="V113" i="3"/>
  <c r="AY113" i="3"/>
  <c r="BP113" i="3" s="1"/>
  <c r="P118" i="1" s="1"/>
  <c r="AG118" i="1" s="1"/>
  <c r="AH113" i="3"/>
  <c r="BA118" i="1"/>
  <c r="BR118" i="1" s="1"/>
  <c r="AM114" i="3"/>
  <c r="BD114" i="3" s="1"/>
  <c r="D119" i="1" s="1"/>
  <c r="U119" i="1" s="1"/>
  <c r="V114" i="3"/>
  <c r="AY114" i="3"/>
  <c r="BP114" i="3" s="1"/>
  <c r="P119" i="1" s="1"/>
  <c r="AG119" i="1" s="1"/>
  <c r="AH114" i="3"/>
  <c r="AM115" i="3"/>
  <c r="BD115" i="3" s="1"/>
  <c r="D120" i="1" s="1"/>
  <c r="U120" i="1" s="1"/>
  <c r="V115" i="3"/>
  <c r="AY115" i="3"/>
  <c r="BP115" i="3" s="1"/>
  <c r="P120" i="1" s="1"/>
  <c r="AG120" i="1" s="1"/>
  <c r="AH115" i="3"/>
  <c r="AQ116" i="3"/>
  <c r="BH116" i="3" s="1"/>
  <c r="H121" i="1" s="1"/>
  <c r="Y121" i="1" s="1"/>
  <c r="Z116" i="3"/>
  <c r="AU116" i="3"/>
  <c r="BL116" i="3" s="1"/>
  <c r="L121" i="1" s="1"/>
  <c r="AC121" i="1" s="1"/>
  <c r="AD116" i="3"/>
  <c r="AY116" i="3"/>
  <c r="BP116" i="3" s="1"/>
  <c r="P121" i="1" s="1"/>
  <c r="AG121" i="1" s="1"/>
  <c r="AH116" i="3"/>
  <c r="AM117" i="3"/>
  <c r="BD117" i="3" s="1"/>
  <c r="D122" i="1" s="1"/>
  <c r="U122" i="1" s="1"/>
  <c r="V117" i="3"/>
  <c r="AU117" i="3"/>
  <c r="BL117" i="3" s="1"/>
  <c r="L122" i="1" s="1"/>
  <c r="AC122" i="1" s="1"/>
  <c r="AW122" i="1"/>
  <c r="BN122" i="1" s="1"/>
  <c r="AY117" i="3"/>
  <c r="BP117" i="3" s="1"/>
  <c r="P122" i="1" s="1"/>
  <c r="AG122" i="1" s="1"/>
  <c r="AH117" i="3"/>
  <c r="AQ118" i="3"/>
  <c r="BH118" i="3" s="1"/>
  <c r="H123" i="1" s="1"/>
  <c r="Y123" i="1" s="1"/>
  <c r="Z118" i="3"/>
  <c r="AU118" i="3"/>
  <c r="BL118" i="3" s="1"/>
  <c r="L123" i="1" s="1"/>
  <c r="AC123" i="1" s="1"/>
  <c r="AD118" i="3"/>
  <c r="EG123" i="1" s="1"/>
  <c r="AY118" i="3"/>
  <c r="BP118" i="3" s="1"/>
  <c r="P123" i="1" s="1"/>
  <c r="AG123" i="1" s="1"/>
  <c r="AH118" i="3"/>
  <c r="AM119" i="3"/>
  <c r="BD119" i="3" s="1"/>
  <c r="D124" i="1" s="1"/>
  <c r="U124" i="1" s="1"/>
  <c r="V119" i="3"/>
  <c r="DH124" i="1" s="1"/>
  <c r="AY119" i="3"/>
  <c r="BP119" i="3" s="1"/>
  <c r="P124" i="1" s="1"/>
  <c r="AG124" i="1" s="1"/>
  <c r="AH119" i="3"/>
  <c r="AQ120" i="3"/>
  <c r="BH120" i="3" s="1"/>
  <c r="H125" i="1" s="1"/>
  <c r="Y125" i="1" s="1"/>
  <c r="Z120" i="3"/>
  <c r="AU120" i="3"/>
  <c r="BL120" i="3" s="1"/>
  <c r="L125" i="1" s="1"/>
  <c r="AC125" i="1" s="1"/>
  <c r="AD120" i="3"/>
  <c r="AY120" i="3"/>
  <c r="BP120" i="3" s="1"/>
  <c r="P125" i="1" s="1"/>
  <c r="AG125" i="1" s="1"/>
  <c r="AH120" i="3"/>
  <c r="AM121" i="3"/>
  <c r="BD121" i="3" s="1"/>
  <c r="D126" i="1" s="1"/>
  <c r="U126" i="1" s="1"/>
  <c r="V121" i="3"/>
  <c r="AY121" i="3"/>
  <c r="BP121" i="3" s="1"/>
  <c r="P126" i="1" s="1"/>
  <c r="AG126" i="1" s="1"/>
  <c r="AH121" i="3"/>
  <c r="AQ122" i="3"/>
  <c r="BH122" i="3" s="1"/>
  <c r="H127" i="1" s="1"/>
  <c r="Y127" i="1" s="1"/>
  <c r="Z122" i="3"/>
  <c r="AU122" i="3"/>
  <c r="BL122" i="3" s="1"/>
  <c r="L127" i="1" s="1"/>
  <c r="AC127" i="1" s="1"/>
  <c r="AD122" i="3"/>
  <c r="AY122" i="3"/>
  <c r="BP122" i="3" s="1"/>
  <c r="P127" i="1" s="1"/>
  <c r="AG127" i="1" s="1"/>
  <c r="AH122" i="3"/>
  <c r="AM123" i="3"/>
  <c r="BD123" i="3" s="1"/>
  <c r="D128" i="1" s="1"/>
  <c r="U128" i="1" s="1"/>
  <c r="V123" i="3"/>
  <c r="AY123" i="3"/>
  <c r="BP123" i="3" s="1"/>
  <c r="P128" i="1" s="1"/>
  <c r="AG128" i="1" s="1"/>
  <c r="AH123" i="3"/>
  <c r="AQ124" i="3"/>
  <c r="BH124" i="3" s="1"/>
  <c r="H129" i="1" s="1"/>
  <c r="Y129" i="1" s="1"/>
  <c r="Z124" i="3"/>
  <c r="AU124" i="3"/>
  <c r="BL124" i="3" s="1"/>
  <c r="L129" i="1" s="1"/>
  <c r="AC129" i="1" s="1"/>
  <c r="AD124" i="3"/>
  <c r="AY124" i="3"/>
  <c r="BP124" i="3" s="1"/>
  <c r="P129" i="1" s="1"/>
  <c r="AG129" i="1" s="1"/>
  <c r="AH124" i="3"/>
  <c r="AM125" i="3"/>
  <c r="BD125" i="3" s="1"/>
  <c r="D130" i="1" s="1"/>
  <c r="U130" i="1" s="1"/>
  <c r="V125" i="3"/>
  <c r="AU125" i="3"/>
  <c r="BL125" i="3" s="1"/>
  <c r="L130" i="1" s="1"/>
  <c r="AC130" i="1" s="1"/>
  <c r="AW130" i="1"/>
  <c r="BN130" i="1" s="1"/>
  <c r="AY125" i="3"/>
  <c r="BP125" i="3" s="1"/>
  <c r="P130" i="1" s="1"/>
  <c r="AG130" i="1" s="1"/>
  <c r="AH125" i="3"/>
  <c r="AQ126" i="3"/>
  <c r="BH126" i="3" s="1"/>
  <c r="H131" i="1" s="1"/>
  <c r="Y131" i="1" s="1"/>
  <c r="Z126" i="3"/>
  <c r="AU126" i="3"/>
  <c r="BL126" i="3" s="1"/>
  <c r="L131" i="1" s="1"/>
  <c r="AC131" i="1" s="1"/>
  <c r="AD126" i="3"/>
  <c r="AY126" i="3"/>
  <c r="BP126" i="3" s="1"/>
  <c r="P131" i="1" s="1"/>
  <c r="AG131" i="1" s="1"/>
  <c r="AH126" i="3"/>
  <c r="AM127" i="3"/>
  <c r="BD127" i="3" s="1"/>
  <c r="D132" i="1" s="1"/>
  <c r="U132" i="1" s="1"/>
  <c r="V127" i="3"/>
  <c r="AY127" i="3"/>
  <c r="BP127" i="3" s="1"/>
  <c r="P132" i="1" s="1"/>
  <c r="AG132" i="1" s="1"/>
  <c r="AH127" i="3"/>
  <c r="AQ128" i="3"/>
  <c r="BH128" i="3" s="1"/>
  <c r="H133" i="1" s="1"/>
  <c r="Y133" i="1" s="1"/>
  <c r="Z128" i="3"/>
  <c r="AU128" i="3"/>
  <c r="BL128" i="3" s="1"/>
  <c r="L133" i="1" s="1"/>
  <c r="AC133" i="1" s="1"/>
  <c r="AD128" i="3"/>
  <c r="AY128" i="3"/>
  <c r="BP128" i="3" s="1"/>
  <c r="P133" i="1" s="1"/>
  <c r="AG133" i="1" s="1"/>
  <c r="AH128" i="3"/>
  <c r="AM129" i="3"/>
  <c r="BD129" i="3" s="1"/>
  <c r="D134" i="1" s="1"/>
  <c r="U134" i="1" s="1"/>
  <c r="V129" i="3"/>
  <c r="AY129" i="3"/>
  <c r="BP129" i="3" s="1"/>
  <c r="P134" i="1" s="1"/>
  <c r="AG134" i="1" s="1"/>
  <c r="AH129" i="3"/>
  <c r="AQ130" i="3"/>
  <c r="BH130" i="3" s="1"/>
  <c r="H135" i="1" s="1"/>
  <c r="Y135" i="1" s="1"/>
  <c r="Z130" i="3"/>
  <c r="AU130" i="3"/>
  <c r="BL130" i="3" s="1"/>
  <c r="L135" i="1" s="1"/>
  <c r="AC135" i="1" s="1"/>
  <c r="AD130" i="3"/>
  <c r="AY130" i="3"/>
  <c r="BP130" i="3" s="1"/>
  <c r="P135" i="1" s="1"/>
  <c r="AG135" i="1" s="1"/>
  <c r="AH130" i="3"/>
  <c r="AM131" i="3"/>
  <c r="BD131" i="3" s="1"/>
  <c r="D136" i="1" s="1"/>
  <c r="U136" i="1" s="1"/>
  <c r="V131" i="3"/>
  <c r="AY131" i="3"/>
  <c r="BP131" i="3" s="1"/>
  <c r="P136" i="1" s="1"/>
  <c r="AG136" i="1" s="1"/>
  <c r="AH131" i="3"/>
  <c r="AQ132" i="3"/>
  <c r="BH132" i="3" s="1"/>
  <c r="H137" i="1" s="1"/>
  <c r="Y137" i="1" s="1"/>
  <c r="Z132" i="3"/>
  <c r="AU132" i="3"/>
  <c r="BL132" i="3" s="1"/>
  <c r="L137" i="1" s="1"/>
  <c r="AC137" i="1" s="1"/>
  <c r="AD132" i="3"/>
  <c r="AY132" i="3"/>
  <c r="BP132" i="3" s="1"/>
  <c r="P137" i="1" s="1"/>
  <c r="AG137" i="1" s="1"/>
  <c r="AH132" i="3"/>
  <c r="AM133" i="3"/>
  <c r="BD133" i="3" s="1"/>
  <c r="D138" i="1" s="1"/>
  <c r="U138" i="1" s="1"/>
  <c r="V133" i="3"/>
  <c r="AY133" i="3"/>
  <c r="BP133" i="3" s="1"/>
  <c r="P138" i="1" s="1"/>
  <c r="AG138" i="1" s="1"/>
  <c r="AH133" i="3"/>
  <c r="AQ134" i="3"/>
  <c r="BH134" i="3" s="1"/>
  <c r="H139" i="1" s="1"/>
  <c r="Y139" i="1" s="1"/>
  <c r="Z134" i="3"/>
  <c r="AS139" i="1"/>
  <c r="BJ139" i="1" s="1"/>
  <c r="AU134" i="3"/>
  <c r="BL134" i="3" s="1"/>
  <c r="L139" i="1" s="1"/>
  <c r="AC139" i="1" s="1"/>
  <c r="AD134" i="3"/>
  <c r="AY134" i="3"/>
  <c r="BP134" i="3" s="1"/>
  <c r="P139" i="1" s="1"/>
  <c r="AG139" i="1" s="1"/>
  <c r="AH134" i="3"/>
  <c r="AM135" i="3"/>
  <c r="BD135" i="3" s="1"/>
  <c r="D140" i="1" s="1"/>
  <c r="U140" i="1" s="1"/>
  <c r="V135" i="3"/>
  <c r="AY135" i="3"/>
  <c r="BP135" i="3" s="1"/>
  <c r="P140" i="1" s="1"/>
  <c r="AG140" i="1" s="1"/>
  <c r="AH135" i="3"/>
  <c r="AQ136" i="3"/>
  <c r="BH136" i="3" s="1"/>
  <c r="H141" i="1" s="1"/>
  <c r="Y141" i="1" s="1"/>
  <c r="Z136" i="3"/>
  <c r="AU136" i="3"/>
  <c r="BL136" i="3" s="1"/>
  <c r="L141" i="1" s="1"/>
  <c r="AC141" i="1" s="1"/>
  <c r="AD136" i="3"/>
  <c r="AY136" i="3"/>
  <c r="BP136" i="3" s="1"/>
  <c r="P141" i="1" s="1"/>
  <c r="AG141" i="1" s="1"/>
  <c r="AH136" i="3"/>
  <c r="AM137" i="3"/>
  <c r="BD137" i="3" s="1"/>
  <c r="D142" i="1" s="1"/>
  <c r="U142" i="1" s="1"/>
  <c r="V137" i="3"/>
  <c r="AY137" i="3"/>
  <c r="BP137" i="3" s="1"/>
  <c r="P142" i="1" s="1"/>
  <c r="AG142" i="1" s="1"/>
  <c r="AH137" i="3"/>
  <c r="AQ138" i="3"/>
  <c r="BH138" i="3" s="1"/>
  <c r="H143" i="1" s="1"/>
  <c r="Y143" i="1" s="1"/>
  <c r="Z138" i="3"/>
  <c r="AU138" i="3"/>
  <c r="BL138" i="3" s="1"/>
  <c r="L143" i="1" s="1"/>
  <c r="AC143" i="1" s="1"/>
  <c r="AD138" i="3"/>
  <c r="AY138" i="3"/>
  <c r="BP138" i="3" s="1"/>
  <c r="P143" i="1" s="1"/>
  <c r="AG143" i="1" s="1"/>
  <c r="AH138" i="3"/>
  <c r="AM139" i="3"/>
  <c r="BD139" i="3" s="1"/>
  <c r="D144" i="1" s="1"/>
  <c r="U144" i="1" s="1"/>
  <c r="V139" i="3"/>
  <c r="AY139" i="3"/>
  <c r="BP139" i="3" s="1"/>
  <c r="P144" i="1" s="1"/>
  <c r="AG144" i="1" s="1"/>
  <c r="AH139" i="3"/>
  <c r="AQ140" i="3"/>
  <c r="BH140" i="3" s="1"/>
  <c r="H145" i="1" s="1"/>
  <c r="Y145" i="1" s="1"/>
  <c r="Z140" i="3"/>
  <c r="AU140" i="3"/>
  <c r="BL140" i="3" s="1"/>
  <c r="L145" i="1" s="1"/>
  <c r="AC145" i="1" s="1"/>
  <c r="AD140" i="3"/>
  <c r="AY140" i="3"/>
  <c r="BP140" i="3" s="1"/>
  <c r="P145" i="1" s="1"/>
  <c r="AG145" i="1" s="1"/>
  <c r="AH140" i="3"/>
  <c r="AM141" i="3"/>
  <c r="BD141" i="3" s="1"/>
  <c r="D146" i="1" s="1"/>
  <c r="U146" i="1" s="1"/>
  <c r="V141" i="3"/>
  <c r="AY141" i="3"/>
  <c r="BP141" i="3" s="1"/>
  <c r="P146" i="1" s="1"/>
  <c r="AG146" i="1" s="1"/>
  <c r="AH141" i="3"/>
  <c r="AQ142" i="3"/>
  <c r="BH142" i="3" s="1"/>
  <c r="H147" i="1" s="1"/>
  <c r="Y147" i="1" s="1"/>
  <c r="Z142" i="3"/>
  <c r="AU142" i="3"/>
  <c r="BL142" i="3" s="1"/>
  <c r="L147" i="1" s="1"/>
  <c r="AC147" i="1" s="1"/>
  <c r="AD142" i="3"/>
  <c r="AY142" i="3"/>
  <c r="BP142" i="3" s="1"/>
  <c r="P147" i="1" s="1"/>
  <c r="AG147" i="1" s="1"/>
  <c r="AH142" i="3"/>
  <c r="AM143" i="3"/>
  <c r="BD143" i="3" s="1"/>
  <c r="D148" i="1" s="1"/>
  <c r="U148" i="1" s="1"/>
  <c r="V143" i="3"/>
  <c r="AY143" i="3"/>
  <c r="BP143" i="3" s="1"/>
  <c r="P148" i="1" s="1"/>
  <c r="AG148" i="1" s="1"/>
  <c r="AH143" i="3"/>
  <c r="AQ144" i="3"/>
  <c r="BH144" i="3" s="1"/>
  <c r="H149" i="1" s="1"/>
  <c r="Y149" i="1" s="1"/>
  <c r="Z144" i="3"/>
  <c r="AU144" i="3"/>
  <c r="BL144" i="3" s="1"/>
  <c r="L149" i="1" s="1"/>
  <c r="AC149" i="1" s="1"/>
  <c r="AD144" i="3"/>
  <c r="AY144" i="3"/>
  <c r="BP144" i="3" s="1"/>
  <c r="P149" i="1" s="1"/>
  <c r="AG149" i="1" s="1"/>
  <c r="AH144" i="3"/>
  <c r="AM145" i="3"/>
  <c r="BD145" i="3" s="1"/>
  <c r="D150" i="1" s="1"/>
  <c r="U150" i="1" s="1"/>
  <c r="V145" i="3"/>
  <c r="AY145" i="3"/>
  <c r="BP145" i="3" s="1"/>
  <c r="P150" i="1" s="1"/>
  <c r="AG150" i="1" s="1"/>
  <c r="AH145" i="3"/>
  <c r="AQ146" i="3"/>
  <c r="BH146" i="3" s="1"/>
  <c r="H151" i="1" s="1"/>
  <c r="Y151" i="1" s="1"/>
  <c r="Z146" i="3"/>
  <c r="AU146" i="3"/>
  <c r="BL146" i="3" s="1"/>
  <c r="L151" i="1" s="1"/>
  <c r="AC151" i="1" s="1"/>
  <c r="AD146" i="3"/>
  <c r="AY146" i="3"/>
  <c r="BP146" i="3" s="1"/>
  <c r="P151" i="1" s="1"/>
  <c r="AG151" i="1" s="1"/>
  <c r="AH146" i="3"/>
  <c r="AM147" i="3"/>
  <c r="BD147" i="3" s="1"/>
  <c r="D152" i="1" s="1"/>
  <c r="U152" i="1" s="1"/>
  <c r="V147" i="3"/>
  <c r="AY147" i="3"/>
  <c r="BP147" i="3" s="1"/>
  <c r="P152" i="1" s="1"/>
  <c r="AG152" i="1" s="1"/>
  <c r="AH147" i="3"/>
  <c r="AQ148" i="3"/>
  <c r="BH148" i="3" s="1"/>
  <c r="H153" i="1" s="1"/>
  <c r="Y153" i="1" s="1"/>
  <c r="Z148" i="3"/>
  <c r="AU148" i="3"/>
  <c r="BL148" i="3" s="1"/>
  <c r="L153" i="1" s="1"/>
  <c r="AC153" i="1" s="1"/>
  <c r="AD148" i="3"/>
  <c r="AY148" i="3"/>
  <c r="BP148" i="3" s="1"/>
  <c r="P153" i="1" s="1"/>
  <c r="AG153" i="1" s="1"/>
  <c r="AH148" i="3"/>
  <c r="AM149" i="3"/>
  <c r="BD149" i="3" s="1"/>
  <c r="D154" i="1" s="1"/>
  <c r="U154" i="1" s="1"/>
  <c r="V149" i="3"/>
  <c r="AY149" i="3"/>
  <c r="BP149" i="3" s="1"/>
  <c r="P154" i="1" s="1"/>
  <c r="AG154" i="1" s="1"/>
  <c r="AH149" i="3"/>
  <c r="AQ150" i="3"/>
  <c r="BH150" i="3" s="1"/>
  <c r="H155" i="1" s="1"/>
  <c r="Y155" i="1" s="1"/>
  <c r="Z150" i="3"/>
  <c r="AU150" i="3"/>
  <c r="BL150" i="3" s="1"/>
  <c r="L155" i="1" s="1"/>
  <c r="AC155" i="1" s="1"/>
  <c r="AD150" i="3"/>
  <c r="AY150" i="3"/>
  <c r="BP150" i="3" s="1"/>
  <c r="P155" i="1" s="1"/>
  <c r="AG155" i="1" s="1"/>
  <c r="AH150" i="3"/>
  <c r="AM151" i="3"/>
  <c r="BD151" i="3" s="1"/>
  <c r="D156" i="1" s="1"/>
  <c r="U156" i="1" s="1"/>
  <c r="V151" i="3"/>
  <c r="AY151" i="3"/>
  <c r="BP151" i="3" s="1"/>
  <c r="P156" i="1" s="1"/>
  <c r="AG156" i="1" s="1"/>
  <c r="AH151" i="3"/>
  <c r="AQ152" i="3"/>
  <c r="BH152" i="3" s="1"/>
  <c r="H157" i="1" s="1"/>
  <c r="Y157" i="1" s="1"/>
  <c r="Z152" i="3"/>
  <c r="AU152" i="3"/>
  <c r="BL152" i="3" s="1"/>
  <c r="L157" i="1" s="1"/>
  <c r="AC157" i="1" s="1"/>
  <c r="AD152" i="3"/>
  <c r="AY152" i="3"/>
  <c r="BP152" i="3" s="1"/>
  <c r="P157" i="1" s="1"/>
  <c r="AG157" i="1" s="1"/>
  <c r="AH152" i="3"/>
  <c r="AM153" i="3"/>
  <c r="BD153" i="3" s="1"/>
  <c r="D158" i="1" s="1"/>
  <c r="U158" i="1" s="1"/>
  <c r="V153" i="3"/>
  <c r="AQ153" i="3"/>
  <c r="BH153" i="3" s="1"/>
  <c r="H158" i="1" s="1"/>
  <c r="Y158" i="1" s="1"/>
  <c r="Z153" i="3"/>
  <c r="AY153" i="3"/>
  <c r="BP153" i="3" s="1"/>
  <c r="P158" i="1" s="1"/>
  <c r="AG158" i="1" s="1"/>
  <c r="AH153" i="3"/>
  <c r="AM154" i="3"/>
  <c r="BD154" i="3" s="1"/>
  <c r="D159" i="1" s="1"/>
  <c r="U159" i="1" s="1"/>
  <c r="V154" i="3"/>
  <c r="AY154" i="3"/>
  <c r="BP154" i="3" s="1"/>
  <c r="P159" i="1" s="1"/>
  <c r="AG159" i="1" s="1"/>
  <c r="AH154" i="3"/>
  <c r="AU155" i="3"/>
  <c r="BL155" i="3" s="1"/>
  <c r="L160" i="1" s="1"/>
  <c r="AC160" i="1" s="1"/>
  <c r="AD155" i="3"/>
  <c r="AY155" i="3"/>
  <c r="BP155" i="3" s="1"/>
  <c r="P160" i="1" s="1"/>
  <c r="AG160" i="1" s="1"/>
  <c r="AH155" i="3"/>
  <c r="AQ156" i="3"/>
  <c r="BH156" i="3" s="1"/>
  <c r="H161" i="1" s="1"/>
  <c r="Y161" i="1" s="1"/>
  <c r="Z156" i="3"/>
  <c r="AU156" i="3"/>
  <c r="BL156" i="3" s="1"/>
  <c r="L161" i="1" s="1"/>
  <c r="AC161" i="1" s="1"/>
  <c r="AD156" i="3"/>
  <c r="AY156" i="3"/>
  <c r="BP156" i="3" s="1"/>
  <c r="P161" i="1" s="1"/>
  <c r="AG161" i="1" s="1"/>
  <c r="AH156" i="3"/>
  <c r="AM157" i="3"/>
  <c r="BD157" i="3" s="1"/>
  <c r="D162" i="1" s="1"/>
  <c r="U162" i="1" s="1"/>
  <c r="V157" i="3"/>
  <c r="AQ157" i="3"/>
  <c r="BH157" i="3" s="1"/>
  <c r="H162" i="1" s="1"/>
  <c r="Y162" i="1" s="1"/>
  <c r="Z157" i="3"/>
  <c r="AY157" i="3"/>
  <c r="BP157" i="3" s="1"/>
  <c r="P162" i="1" s="1"/>
  <c r="AG162" i="1" s="1"/>
  <c r="AH157" i="3"/>
  <c r="AM158" i="3"/>
  <c r="BD158" i="3" s="1"/>
  <c r="D163" i="1" s="1"/>
  <c r="U163" i="1" s="1"/>
  <c r="V158" i="3"/>
  <c r="AY158" i="3"/>
  <c r="BP158" i="3" s="1"/>
  <c r="P163" i="1" s="1"/>
  <c r="AG163" i="1" s="1"/>
  <c r="AH158" i="3"/>
  <c r="AU159" i="3"/>
  <c r="BL159" i="3" s="1"/>
  <c r="L164" i="1" s="1"/>
  <c r="AC164" i="1" s="1"/>
  <c r="AD159" i="3"/>
  <c r="AY159" i="3"/>
  <c r="BP159" i="3" s="1"/>
  <c r="P164" i="1" s="1"/>
  <c r="AG164" i="1" s="1"/>
  <c r="AH159" i="3"/>
  <c r="EK164" i="1" s="1"/>
  <c r="AQ160" i="3"/>
  <c r="BH160" i="3" s="1"/>
  <c r="H165" i="1" s="1"/>
  <c r="Y165" i="1" s="1"/>
  <c r="Z160" i="3"/>
  <c r="AU160" i="3"/>
  <c r="BL160" i="3" s="1"/>
  <c r="L165" i="1" s="1"/>
  <c r="AC165" i="1" s="1"/>
  <c r="AD160" i="3"/>
  <c r="EG165" i="1" s="1"/>
  <c r="AY160" i="3"/>
  <c r="BP160" i="3" s="1"/>
  <c r="P165" i="1" s="1"/>
  <c r="AG165" i="1" s="1"/>
  <c r="AH160" i="3"/>
  <c r="EK165" i="1" s="1"/>
  <c r="AM161" i="3"/>
  <c r="BD161" i="3" s="1"/>
  <c r="D166" i="1" s="1"/>
  <c r="U166" i="1" s="1"/>
  <c r="V161" i="3"/>
  <c r="AQ161" i="3"/>
  <c r="BH161" i="3" s="1"/>
  <c r="H166" i="1" s="1"/>
  <c r="Y166" i="1" s="1"/>
  <c r="Z161" i="3"/>
  <c r="EC166" i="1" s="1"/>
  <c r="AY161" i="3"/>
  <c r="BP161" i="3" s="1"/>
  <c r="P166" i="1" s="1"/>
  <c r="AG166" i="1" s="1"/>
  <c r="AH161" i="3"/>
  <c r="EK166" i="1" s="1"/>
  <c r="AM162" i="3"/>
  <c r="BD162" i="3" s="1"/>
  <c r="D167" i="1" s="1"/>
  <c r="U167" i="1" s="1"/>
  <c r="V162" i="3"/>
  <c r="DY167" i="1" s="1"/>
  <c r="AY162" i="3"/>
  <c r="BP162" i="3" s="1"/>
  <c r="P167" i="1" s="1"/>
  <c r="AG167" i="1" s="1"/>
  <c r="AH162" i="3"/>
  <c r="EK167" i="1" s="1"/>
  <c r="AU163" i="3"/>
  <c r="BL163" i="3" s="1"/>
  <c r="L168" i="1" s="1"/>
  <c r="AC168" i="1" s="1"/>
  <c r="AD163" i="3"/>
  <c r="AY163" i="3"/>
  <c r="BP163" i="3" s="1"/>
  <c r="P168" i="1" s="1"/>
  <c r="AG168" i="1" s="1"/>
  <c r="AH163" i="3"/>
  <c r="EK168" i="1" s="1"/>
  <c r="AQ164" i="3"/>
  <c r="BH164" i="3" s="1"/>
  <c r="H169" i="1" s="1"/>
  <c r="Y169" i="1" s="1"/>
  <c r="Z164" i="3"/>
  <c r="AU164" i="3"/>
  <c r="BL164" i="3" s="1"/>
  <c r="L169" i="1" s="1"/>
  <c r="AC169" i="1" s="1"/>
  <c r="AD164" i="3"/>
  <c r="EG169" i="1" s="1"/>
  <c r="AY164" i="3"/>
  <c r="BP164" i="3" s="1"/>
  <c r="P169" i="1" s="1"/>
  <c r="AG169" i="1" s="1"/>
  <c r="AH164" i="3"/>
  <c r="EK169" i="1" s="1"/>
  <c r="DV118" i="1"/>
  <c r="DE118" i="1"/>
  <c r="Z114" i="3"/>
  <c r="AD115" i="3"/>
  <c r="V116" i="3"/>
  <c r="Z117" i="3"/>
  <c r="ED125" i="1"/>
  <c r="DM125" i="1"/>
  <c r="AD123" i="3"/>
  <c r="V124" i="3"/>
  <c r="EI129" i="1"/>
  <c r="DR129" i="1"/>
  <c r="Z125" i="3"/>
  <c r="Z129" i="3"/>
  <c r="V130" i="3"/>
  <c r="AD131" i="3"/>
  <c r="ED139" i="1"/>
  <c r="DM139" i="1"/>
  <c r="EI141" i="1"/>
  <c r="DR141" i="1"/>
  <c r="DH143" i="1"/>
  <c r="ED147" i="1"/>
  <c r="DM147" i="1"/>
  <c r="EI149" i="1"/>
  <c r="DR149" i="1"/>
  <c r="DY151" i="1"/>
  <c r="DH151" i="1"/>
  <c r="ED155" i="1"/>
  <c r="DM155" i="1"/>
  <c r="DY161" i="1"/>
  <c r="DH161" i="1"/>
  <c r="DY164" i="1"/>
  <c r="DH164" i="1"/>
  <c r="ED164" i="1"/>
  <c r="DM164" i="1"/>
  <c r="EJ165" i="1"/>
  <c r="DS165" i="1"/>
  <c r="EB166" i="1"/>
  <c r="DK166" i="1"/>
  <c r="EC171" i="1"/>
  <c r="DL171" i="1"/>
  <c r="DY177" i="1"/>
  <c r="DH177" i="1"/>
  <c r="EC179" i="1"/>
  <c r="DL179" i="1"/>
  <c r="DZ180" i="1"/>
  <c r="DI180" i="1"/>
  <c r="DV181" i="1"/>
  <c r="DE181" i="1"/>
  <c r="EH182" i="1"/>
  <c r="DQ182" i="1"/>
  <c r="ED183" i="1"/>
  <c r="DM183" i="1"/>
  <c r="DZ184" i="1"/>
  <c r="DI184" i="1"/>
  <c r="DV185" i="1"/>
  <c r="DE185" i="1"/>
  <c r="DV186" i="1"/>
  <c r="DE186" i="1"/>
  <c r="EH186" i="1"/>
  <c r="DQ186" i="1"/>
  <c r="ED187" i="1"/>
  <c r="DM187" i="1"/>
  <c r="EH187" i="1"/>
  <c r="DQ187" i="1"/>
  <c r="DZ188" i="1"/>
  <c r="DI188" i="1"/>
  <c r="ED188" i="1"/>
  <c r="DM188" i="1"/>
  <c r="DV189" i="1"/>
  <c r="DE189" i="1"/>
  <c r="DZ189" i="1"/>
  <c r="DI189" i="1"/>
  <c r="DV190" i="1"/>
  <c r="DE190" i="1"/>
  <c r="EH190" i="1"/>
  <c r="DQ190" i="1"/>
  <c r="ED191" i="1"/>
  <c r="DM191" i="1"/>
  <c r="EH191" i="1"/>
  <c r="DQ191" i="1"/>
  <c r="DZ192" i="1"/>
  <c r="DI192" i="1"/>
  <c r="ED192" i="1"/>
  <c r="DM192" i="1"/>
  <c r="DV193" i="1"/>
  <c r="DE193" i="1"/>
  <c r="DZ193" i="1"/>
  <c r="DI193" i="1"/>
  <c r="DV194" i="1"/>
  <c r="DE194" i="1"/>
  <c r="EH194" i="1"/>
  <c r="DQ194" i="1"/>
  <c r="ED195" i="1"/>
  <c r="DM195" i="1"/>
  <c r="EH195" i="1"/>
  <c r="DQ195" i="1"/>
  <c r="AN98" i="3"/>
  <c r="BE98" i="3" s="1"/>
  <c r="E103" i="1" s="1"/>
  <c r="V103" i="1" s="1"/>
  <c r="W98" i="3"/>
  <c r="DI103" i="1" s="1"/>
  <c r="AR98" i="3"/>
  <c r="BI98" i="3" s="1"/>
  <c r="I103" i="1" s="1"/>
  <c r="Z103" i="1" s="1"/>
  <c r="AA98" i="3"/>
  <c r="AJ99" i="3"/>
  <c r="BA99" i="3" s="1"/>
  <c r="A104" i="1" s="1"/>
  <c r="R104" i="1" s="1"/>
  <c r="S99" i="3"/>
  <c r="AN99" i="3"/>
  <c r="BE99" i="3" s="1"/>
  <c r="E104" i="1" s="1"/>
  <c r="V104" i="1" s="1"/>
  <c r="W99" i="3"/>
  <c r="DI104" i="1" s="1"/>
  <c r="AJ100" i="3"/>
  <c r="BA100" i="3" s="1"/>
  <c r="A105" i="1" s="1"/>
  <c r="R105" i="1" s="1"/>
  <c r="S100" i="3"/>
  <c r="AV100" i="3"/>
  <c r="BM100" i="3" s="1"/>
  <c r="M105" i="1" s="1"/>
  <c r="AD105" i="1" s="1"/>
  <c r="AE100" i="3"/>
  <c r="AR101" i="3"/>
  <c r="BI101" i="3" s="1"/>
  <c r="I106" i="1" s="1"/>
  <c r="Z106" i="1" s="1"/>
  <c r="AA101" i="3"/>
  <c r="AV101" i="3"/>
  <c r="BM101" i="3" s="1"/>
  <c r="M106" i="1" s="1"/>
  <c r="AD106" i="1" s="1"/>
  <c r="AE101" i="3"/>
  <c r="AN102" i="3"/>
  <c r="BE102" i="3" s="1"/>
  <c r="E107" i="1" s="1"/>
  <c r="V107" i="1" s="1"/>
  <c r="W102" i="3"/>
  <c r="DZ107" i="1" s="1"/>
  <c r="AR102" i="3"/>
  <c r="BI102" i="3" s="1"/>
  <c r="I107" i="1" s="1"/>
  <c r="Z107" i="1" s="1"/>
  <c r="AA102" i="3"/>
  <c r="AV102" i="3"/>
  <c r="BM102" i="3" s="1"/>
  <c r="M107" i="1" s="1"/>
  <c r="AD107" i="1" s="1"/>
  <c r="CI107" i="1"/>
  <c r="CZ107" i="1" s="1"/>
  <c r="AJ103" i="3"/>
  <c r="BA103" i="3" s="1"/>
  <c r="A108" i="1" s="1"/>
  <c r="R108" i="1" s="1"/>
  <c r="S103" i="3"/>
  <c r="AN103" i="3"/>
  <c r="BE103" i="3" s="1"/>
  <c r="E108" i="1" s="1"/>
  <c r="V108" i="1" s="1"/>
  <c r="W103" i="3"/>
  <c r="DZ108" i="1" s="1"/>
  <c r="AJ104" i="3"/>
  <c r="BA104" i="3" s="1"/>
  <c r="A109" i="1" s="1"/>
  <c r="R109" i="1" s="1"/>
  <c r="S104" i="3"/>
  <c r="AV104" i="3"/>
  <c r="BM104" i="3" s="1"/>
  <c r="M109" i="1" s="1"/>
  <c r="AD109" i="1" s="1"/>
  <c r="AE104" i="3"/>
  <c r="AR105" i="3"/>
  <c r="BI105" i="3" s="1"/>
  <c r="I110" i="1" s="1"/>
  <c r="Z110" i="1" s="1"/>
  <c r="AA105" i="3"/>
  <c r="AV105" i="3"/>
  <c r="BM105" i="3" s="1"/>
  <c r="M110" i="1" s="1"/>
  <c r="AD110" i="1" s="1"/>
  <c r="AE105" i="3"/>
  <c r="AN106" i="3"/>
  <c r="BE106" i="3" s="1"/>
  <c r="E111" i="1" s="1"/>
  <c r="V111" i="1" s="1"/>
  <c r="W106" i="3"/>
  <c r="DZ111" i="1" s="1"/>
  <c r="AR106" i="3"/>
  <c r="BI106" i="3" s="1"/>
  <c r="I111" i="1" s="1"/>
  <c r="Z111" i="1" s="1"/>
  <c r="AA106" i="3"/>
  <c r="AN107" i="3"/>
  <c r="BE107" i="3" s="1"/>
  <c r="E112" i="1" s="1"/>
  <c r="V112" i="1" s="1"/>
  <c r="W107" i="3"/>
  <c r="DI112" i="1" s="1"/>
  <c r="DQ164" i="1"/>
  <c r="AD106" i="3"/>
  <c r="EG111" i="1" s="1"/>
  <c r="AD107" i="3"/>
  <c r="AD108" i="3"/>
  <c r="DW114" i="1"/>
  <c r="DF114" i="1"/>
  <c r="AD109" i="3"/>
  <c r="AD110" i="3"/>
  <c r="EG115" i="1" s="1"/>
  <c r="AD111" i="3"/>
  <c r="AD112" i="3"/>
  <c r="Z115" i="3"/>
  <c r="AD121" i="3"/>
  <c r="V122" i="3"/>
  <c r="EI127" i="1"/>
  <c r="DR127" i="1"/>
  <c r="Z123" i="3"/>
  <c r="ED131" i="1"/>
  <c r="DM131" i="1"/>
  <c r="ED133" i="1"/>
  <c r="DM133" i="1"/>
  <c r="EI135" i="1"/>
  <c r="DR135" i="1"/>
  <c r="Z131" i="3"/>
  <c r="V132" i="3"/>
  <c r="AD133" i="3"/>
  <c r="DM141" i="1"/>
  <c r="EI143" i="1"/>
  <c r="Z139" i="3"/>
  <c r="V140" i="3"/>
  <c r="AD141" i="3"/>
  <c r="ED149" i="1"/>
  <c r="DM149" i="1"/>
  <c r="EI151" i="1"/>
  <c r="DR151" i="1"/>
  <c r="Z147" i="3"/>
  <c r="V148" i="3"/>
  <c r="AD149" i="3"/>
  <c r="AD154" i="3"/>
  <c r="Z155" i="3"/>
  <c r="EB167" i="1"/>
  <c r="DX179" i="1"/>
  <c r="DG179" i="1"/>
  <c r="DW108" i="1"/>
  <c r="DF108" i="1"/>
  <c r="AD105" i="3"/>
  <c r="DQ113" i="1"/>
  <c r="EH115" i="1"/>
  <c r="DQ115" i="1"/>
  <c r="EA117" i="1"/>
  <c r="DJ117" i="1"/>
  <c r="AD113" i="3"/>
  <c r="DW119" i="1"/>
  <c r="DF119" i="1"/>
  <c r="AD119" i="3"/>
  <c r="V120" i="3"/>
  <c r="EI125" i="1"/>
  <c r="DR125" i="1"/>
  <c r="Z121" i="3"/>
  <c r="ED129" i="1"/>
  <c r="DM129" i="1"/>
  <c r="ED135" i="1"/>
  <c r="DM135" i="1"/>
  <c r="EI137" i="1"/>
  <c r="DR137" i="1"/>
  <c r="ED143" i="1"/>
  <c r="DM143" i="1"/>
  <c r="EI145" i="1"/>
  <c r="DR145" i="1"/>
  <c r="DY147" i="1"/>
  <c r="DH147" i="1"/>
  <c r="ED151" i="1"/>
  <c r="DM151" i="1"/>
  <c r="EI153" i="1"/>
  <c r="DR153" i="1"/>
  <c r="DY155" i="1"/>
  <c r="DH155" i="1"/>
  <c r="DY160" i="1"/>
  <c r="DH160" i="1"/>
  <c r="ED160" i="1"/>
  <c r="DM160" i="1"/>
  <c r="EH167" i="1"/>
  <c r="DQ167" i="1"/>
  <c r="EB178" i="1"/>
  <c r="DK178" i="1"/>
  <c r="AY165" i="3"/>
  <c r="BP165" i="3" s="1"/>
  <c r="P170" i="1" s="1"/>
  <c r="AG170" i="1" s="1"/>
  <c r="AH165" i="3"/>
  <c r="EK170" i="1" s="1"/>
  <c r="AY166" i="3"/>
  <c r="BP166" i="3" s="1"/>
  <c r="P171" i="1" s="1"/>
  <c r="AG171" i="1" s="1"/>
  <c r="AH166" i="3"/>
  <c r="EK171" i="1" s="1"/>
  <c r="AY167" i="3"/>
  <c r="BP167" i="3" s="1"/>
  <c r="P172" i="1" s="1"/>
  <c r="AG172" i="1" s="1"/>
  <c r="AH167" i="3"/>
  <c r="AY168" i="3"/>
  <c r="BP168" i="3" s="1"/>
  <c r="P173" i="1" s="1"/>
  <c r="AG173" i="1" s="1"/>
  <c r="AH168" i="3"/>
  <c r="AY169" i="3"/>
  <c r="BP169" i="3" s="1"/>
  <c r="P174" i="1" s="1"/>
  <c r="AG174" i="1" s="1"/>
  <c r="AH169" i="3"/>
  <c r="AY170" i="3"/>
  <c r="BP170" i="3" s="1"/>
  <c r="P175" i="1" s="1"/>
  <c r="AG175" i="1" s="1"/>
  <c r="AH170" i="3"/>
  <c r="AY171" i="3"/>
  <c r="BP171" i="3" s="1"/>
  <c r="P176" i="1" s="1"/>
  <c r="AG176" i="1" s="1"/>
  <c r="AH171" i="3"/>
  <c r="AY172" i="3"/>
  <c r="BP172" i="3" s="1"/>
  <c r="P177" i="1" s="1"/>
  <c r="AG177" i="1" s="1"/>
  <c r="AH172" i="3"/>
  <c r="AY173" i="3"/>
  <c r="BP173" i="3" s="1"/>
  <c r="P178" i="1" s="1"/>
  <c r="AG178" i="1" s="1"/>
  <c r="AH173" i="3"/>
  <c r="AN116" i="3"/>
  <c r="BE116" i="3" s="1"/>
  <c r="E121" i="1" s="1"/>
  <c r="V121" i="1" s="1"/>
  <c r="W116" i="3"/>
  <c r="DI121" i="1" s="1"/>
  <c r="AN117" i="3"/>
  <c r="BE117" i="3" s="1"/>
  <c r="E122" i="1" s="1"/>
  <c r="V122" i="1" s="1"/>
  <c r="W117" i="3"/>
  <c r="DZ122" i="1" s="1"/>
  <c r="AN118" i="3"/>
  <c r="BE118" i="3" s="1"/>
  <c r="E123" i="1" s="1"/>
  <c r="V123" i="1" s="1"/>
  <c r="W118" i="3"/>
  <c r="DZ123" i="1" s="1"/>
  <c r="AN119" i="3"/>
  <c r="BE119" i="3" s="1"/>
  <c r="E124" i="1" s="1"/>
  <c r="V124" i="1" s="1"/>
  <c r="W119" i="3"/>
  <c r="DZ124" i="1" s="1"/>
  <c r="AN120" i="3"/>
  <c r="BE120" i="3" s="1"/>
  <c r="E125" i="1" s="1"/>
  <c r="V125" i="1" s="1"/>
  <c r="W120" i="3"/>
  <c r="AN121" i="3"/>
  <c r="BE121" i="3" s="1"/>
  <c r="E126" i="1" s="1"/>
  <c r="V126" i="1" s="1"/>
  <c r="W121" i="3"/>
  <c r="AN122" i="3"/>
  <c r="BE122" i="3" s="1"/>
  <c r="E127" i="1" s="1"/>
  <c r="V127" i="1" s="1"/>
  <c r="W122" i="3"/>
  <c r="AN123" i="3"/>
  <c r="BE123" i="3" s="1"/>
  <c r="E128" i="1" s="1"/>
  <c r="V128" i="1" s="1"/>
  <c r="W123" i="3"/>
  <c r="AN124" i="3"/>
  <c r="BE124" i="3" s="1"/>
  <c r="E129" i="1" s="1"/>
  <c r="V129" i="1" s="1"/>
  <c r="W124" i="3"/>
  <c r="AN125" i="3"/>
  <c r="BE125" i="3" s="1"/>
  <c r="E130" i="1" s="1"/>
  <c r="V130" i="1" s="1"/>
  <c r="W125" i="3"/>
  <c r="AN126" i="3"/>
  <c r="BE126" i="3" s="1"/>
  <c r="E131" i="1" s="1"/>
  <c r="V131" i="1" s="1"/>
  <c r="W126" i="3"/>
  <c r="AN127" i="3"/>
  <c r="BE127" i="3" s="1"/>
  <c r="E132" i="1" s="1"/>
  <c r="V132" i="1" s="1"/>
  <c r="W127" i="3"/>
  <c r="AN128" i="3"/>
  <c r="BE128" i="3" s="1"/>
  <c r="E133" i="1" s="1"/>
  <c r="V133" i="1" s="1"/>
  <c r="W128" i="3"/>
  <c r="AN129" i="3"/>
  <c r="BE129" i="3" s="1"/>
  <c r="E134" i="1" s="1"/>
  <c r="V134" i="1" s="1"/>
  <c r="W129" i="3"/>
  <c r="AN130" i="3"/>
  <c r="BE130" i="3" s="1"/>
  <c r="E135" i="1" s="1"/>
  <c r="V135" i="1" s="1"/>
  <c r="W130" i="3"/>
  <c r="AN131" i="3"/>
  <c r="BE131" i="3" s="1"/>
  <c r="E136" i="1" s="1"/>
  <c r="V136" i="1" s="1"/>
  <c r="W131" i="3"/>
  <c r="AN132" i="3"/>
  <c r="BE132" i="3" s="1"/>
  <c r="E137" i="1" s="1"/>
  <c r="V137" i="1" s="1"/>
  <c r="W132" i="3"/>
  <c r="AN133" i="3"/>
  <c r="BE133" i="3" s="1"/>
  <c r="E138" i="1" s="1"/>
  <c r="V138" i="1" s="1"/>
  <c r="W133" i="3"/>
  <c r="AN134" i="3"/>
  <c r="BE134" i="3" s="1"/>
  <c r="E139" i="1" s="1"/>
  <c r="V139" i="1" s="1"/>
  <c r="W134" i="3"/>
  <c r="AN135" i="3"/>
  <c r="BE135" i="3" s="1"/>
  <c r="E140" i="1" s="1"/>
  <c r="V140" i="1" s="1"/>
  <c r="W135" i="3"/>
  <c r="AN136" i="3"/>
  <c r="BE136" i="3" s="1"/>
  <c r="E141" i="1" s="1"/>
  <c r="V141" i="1" s="1"/>
  <c r="W136" i="3"/>
  <c r="AN137" i="3"/>
  <c r="BE137" i="3" s="1"/>
  <c r="E142" i="1" s="1"/>
  <c r="V142" i="1" s="1"/>
  <c r="W137" i="3"/>
  <c r="AN138" i="3"/>
  <c r="BE138" i="3" s="1"/>
  <c r="E143" i="1" s="1"/>
  <c r="V143" i="1" s="1"/>
  <c r="W138" i="3"/>
  <c r="AN139" i="3"/>
  <c r="BE139" i="3" s="1"/>
  <c r="E144" i="1" s="1"/>
  <c r="V144" i="1" s="1"/>
  <c r="W139" i="3"/>
  <c r="AN140" i="3"/>
  <c r="BE140" i="3" s="1"/>
  <c r="E145" i="1" s="1"/>
  <c r="V145" i="1" s="1"/>
  <c r="W140" i="3"/>
  <c r="AN141" i="3"/>
  <c r="BE141" i="3" s="1"/>
  <c r="E146" i="1" s="1"/>
  <c r="V146" i="1" s="1"/>
  <c r="W141" i="3"/>
  <c r="AN142" i="3"/>
  <c r="BE142" i="3" s="1"/>
  <c r="E147" i="1" s="1"/>
  <c r="V147" i="1" s="1"/>
  <c r="W142" i="3"/>
  <c r="AN143" i="3"/>
  <c r="BE143" i="3" s="1"/>
  <c r="E148" i="1" s="1"/>
  <c r="V148" i="1" s="1"/>
  <c r="W143" i="3"/>
  <c r="AN144" i="3"/>
  <c r="BE144" i="3" s="1"/>
  <c r="E149" i="1" s="1"/>
  <c r="V149" i="1" s="1"/>
  <c r="W144" i="3"/>
  <c r="AN145" i="3"/>
  <c r="BE145" i="3" s="1"/>
  <c r="E150" i="1" s="1"/>
  <c r="V150" i="1" s="1"/>
  <c r="W145" i="3"/>
  <c r="AA107" i="3"/>
  <c r="AA108" i="3"/>
  <c r="AA109" i="3"/>
  <c r="AA110" i="3"/>
  <c r="AA111" i="3"/>
  <c r="AA112" i="3"/>
  <c r="Z165" i="3"/>
  <c r="EC170" i="1" s="1"/>
  <c r="V166" i="3"/>
  <c r="DY171" i="1" s="1"/>
  <c r="AD168" i="3"/>
  <c r="Z169" i="3"/>
  <c r="V170" i="3"/>
  <c r="AD172" i="3"/>
  <c r="Z173" i="3"/>
  <c r="V174" i="3"/>
  <c r="W108" i="3"/>
  <c r="DZ113" i="1" s="1"/>
  <c r="W109" i="3"/>
  <c r="W110" i="3"/>
  <c r="DZ115" i="1" s="1"/>
  <c r="W111" i="3"/>
  <c r="DZ116" i="1" s="1"/>
  <c r="W112" i="3"/>
  <c r="DZ117" i="1" s="1"/>
  <c r="W113" i="3"/>
  <c r="DZ118" i="1" s="1"/>
  <c r="W114" i="3"/>
  <c r="DI119" i="1" s="1"/>
  <c r="W115" i="3"/>
  <c r="DZ120" i="1" s="1"/>
  <c r="S116" i="3"/>
  <c r="AE116" i="3"/>
  <c r="S118" i="3"/>
  <c r="AE118" i="3"/>
  <c r="S120" i="3"/>
  <c r="AE120" i="3"/>
  <c r="S122" i="3"/>
  <c r="AE122" i="3"/>
  <c r="S124" i="3"/>
  <c r="AE124" i="3"/>
  <c r="S126" i="3"/>
  <c r="AE126" i="3"/>
  <c r="V165" i="3"/>
  <c r="AD167" i="3"/>
  <c r="EG172" i="1" s="1"/>
  <c r="Z168" i="3"/>
  <c r="V169" i="3"/>
  <c r="AD171" i="3"/>
  <c r="EG176" i="1" s="1"/>
  <c r="Z172" i="3"/>
  <c r="V173" i="3"/>
  <c r="DP13" i="1"/>
  <c r="DN41" i="1"/>
  <c r="EE41" i="1"/>
  <c r="DL92" i="1"/>
  <c r="EC92" i="1"/>
  <c r="DG75" i="1"/>
  <c r="DX75" i="1"/>
  <c r="DG59" i="1"/>
  <c r="DX59" i="1"/>
  <c r="DE86" i="1"/>
  <c r="DV86" i="1"/>
  <c r="DP93" i="1"/>
  <c r="EG93" i="1"/>
  <c r="DP88" i="1"/>
  <c r="EG88" i="1"/>
  <c r="DP57" i="1"/>
  <c r="EG57" i="1"/>
  <c r="DN69" i="1"/>
  <c r="EE69" i="1"/>
  <c r="DN18" i="1"/>
  <c r="EE18" i="1"/>
  <c r="DN10" i="1"/>
  <c r="EE10" i="1"/>
  <c r="DI47" i="1"/>
  <c r="DZ47" i="1"/>
  <c r="DI31" i="1"/>
  <c r="DZ31" i="1"/>
  <c r="DH95" i="1"/>
  <c r="DY95" i="1"/>
  <c r="DH85" i="1"/>
  <c r="DY85" i="1"/>
  <c r="DH62" i="1"/>
  <c r="DY62" i="1"/>
  <c r="DH38" i="1"/>
  <c r="DY38" i="1"/>
  <c r="DH22" i="1"/>
  <c r="DY22" i="1"/>
  <c r="DG100" i="1"/>
  <c r="DX100" i="1"/>
  <c r="DX96" i="1"/>
  <c r="DG77" i="1"/>
  <c r="S54" i="3"/>
  <c r="AL59" i="1"/>
  <c r="BC59" i="1" s="1"/>
  <c r="BW59" i="1"/>
  <c r="CN59" i="1" s="1"/>
  <c r="DF22" i="1"/>
  <c r="DW22" i="1"/>
  <c r="EG24" i="1"/>
  <c r="S79" i="3"/>
  <c r="AL84" i="1"/>
  <c r="BC84" i="1" s="1"/>
  <c r="S75" i="3"/>
  <c r="AL80" i="1"/>
  <c r="BC80" i="1" s="1"/>
  <c r="S71" i="3"/>
  <c r="AL76" i="1"/>
  <c r="BC76" i="1" s="1"/>
  <c r="BW76" i="1"/>
  <c r="CN76" i="1" s="1"/>
  <c r="T80" i="3"/>
  <c r="AM85" i="1"/>
  <c r="BD85" i="1" s="1"/>
  <c r="T72" i="3"/>
  <c r="AM77" i="1"/>
  <c r="BD77" i="1" s="1"/>
  <c r="T66" i="3"/>
  <c r="BX71" i="1"/>
  <c r="CO71" i="1" s="1"/>
  <c r="AM71" i="1"/>
  <c r="BD71" i="1" s="1"/>
  <c r="T58" i="3"/>
  <c r="BX63" i="1"/>
  <c r="CO63" i="1" s="1"/>
  <c r="AM63" i="1"/>
  <c r="BD63" i="1" s="1"/>
  <c r="W146" i="3"/>
  <c r="W147" i="3"/>
  <c r="W148" i="3"/>
  <c r="W149" i="3"/>
  <c r="W150" i="3"/>
  <c r="W151" i="3"/>
  <c r="W152" i="3"/>
  <c r="DX87" i="1"/>
  <c r="DP19" i="1"/>
  <c r="EG19" i="1"/>
  <c r="DN37" i="1"/>
  <c r="EE37" i="1"/>
  <c r="DN26" i="1"/>
  <c r="EE26" i="1"/>
  <c r="DK41" i="1"/>
  <c r="EB41" i="1"/>
  <c r="S97" i="3"/>
  <c r="AL102" i="1"/>
  <c r="BC102" i="1" s="1"/>
  <c r="BW102" i="1"/>
  <c r="CN102" i="1" s="1"/>
  <c r="DE98" i="1"/>
  <c r="DV98" i="1"/>
  <c r="S34" i="3"/>
  <c r="AL39" i="1"/>
  <c r="BC39" i="1" s="1"/>
  <c r="BW39" i="1"/>
  <c r="CN39" i="1" s="1"/>
  <c r="T86" i="3"/>
  <c r="AM91" i="1"/>
  <c r="BD91" i="1" s="1"/>
  <c r="BX91" i="1"/>
  <c r="CO91" i="1" s="1"/>
  <c r="DY124" i="1"/>
  <c r="DJ103" i="1"/>
  <c r="DP103" i="1"/>
  <c r="DL104" i="1"/>
  <c r="DQ104" i="1"/>
  <c r="DM105" i="1"/>
  <c r="DR105" i="1"/>
  <c r="DP107" i="1"/>
  <c r="DL108" i="1"/>
  <c r="DQ108" i="1"/>
  <c r="DR109" i="1"/>
  <c r="DJ111" i="1"/>
  <c r="DE112" i="1"/>
  <c r="DE116" i="1"/>
  <c r="DJ119" i="1"/>
  <c r="DJ123" i="1"/>
  <c r="DE124" i="1"/>
  <c r="EB165" i="1"/>
  <c r="DK165" i="1"/>
  <c r="EB169" i="1"/>
  <c r="DK169" i="1"/>
  <c r="DV177" i="1"/>
  <c r="DE177" i="1"/>
  <c r="EB177" i="1"/>
  <c r="DK177" i="1"/>
  <c r="DG166" i="1"/>
  <c r="DQ166" i="1"/>
  <c r="DM167" i="1"/>
  <c r="DS167" i="1"/>
  <c r="DQ170" i="1"/>
  <c r="DM171" i="1"/>
  <c r="DS171" i="1"/>
  <c r="DT179" i="1"/>
  <c r="DT180" i="1"/>
  <c r="DT181" i="1"/>
  <c r="DT182" i="1"/>
  <c r="DT183" i="1"/>
  <c r="DT184" i="1"/>
  <c r="DT185" i="1"/>
  <c r="DT186" i="1"/>
  <c r="DT187" i="1"/>
  <c r="DT188" i="1"/>
  <c r="DT189" i="1"/>
  <c r="DT190" i="1"/>
  <c r="DT191" i="1"/>
  <c r="DT192" i="1"/>
  <c r="DT193" i="1"/>
  <c r="DT194" i="1"/>
  <c r="DT195" i="1"/>
  <c r="AH98" i="3"/>
  <c r="AH99" i="3"/>
  <c r="AH100" i="3"/>
  <c r="AH101" i="3"/>
  <c r="AH102" i="3"/>
  <c r="AH103" i="3"/>
  <c r="AH104" i="3"/>
  <c r="AH105" i="3"/>
  <c r="P77" i="3"/>
  <c r="AX77" i="3" s="1"/>
  <c r="BO77" i="3" s="1"/>
  <c r="O82" i="1" s="1"/>
  <c r="AF82" i="1" s="1"/>
  <c r="DS41" i="1"/>
  <c r="EJ41" i="1"/>
  <c r="P7" i="3"/>
  <c r="AX7" i="3" s="1"/>
  <c r="BO7" i="3" s="1"/>
  <c r="O12" i="1" s="1"/>
  <c r="AF12" i="1" s="1"/>
  <c r="P9" i="3"/>
  <c r="AX9" i="3" s="1"/>
  <c r="BO9" i="3" s="1"/>
  <c r="O14" i="1" s="1"/>
  <c r="AF14" i="1" s="1"/>
  <c r="P13" i="3"/>
  <c r="AX13" i="3" s="1"/>
  <c r="BO13" i="3" s="1"/>
  <c r="O18" i="1" s="1"/>
  <c r="AF18" i="1" s="1"/>
  <c r="P17" i="3"/>
  <c r="AX17" i="3" s="1"/>
  <c r="BO17" i="3" s="1"/>
  <c r="O22" i="1" s="1"/>
  <c r="AF22" i="1" s="1"/>
  <c r="P21" i="3"/>
  <c r="AX21" i="3" s="1"/>
  <c r="BO21" i="3" s="1"/>
  <c r="O26" i="1" s="1"/>
  <c r="AF26" i="1" s="1"/>
  <c r="P25" i="3"/>
  <c r="AX25" i="3" s="1"/>
  <c r="BO25" i="3" s="1"/>
  <c r="O30" i="1" s="1"/>
  <c r="AF30" i="1" s="1"/>
  <c r="P29" i="3"/>
  <c r="AX29" i="3" s="1"/>
  <c r="BO29" i="3" s="1"/>
  <c r="O34" i="1" s="1"/>
  <c r="AF34" i="1" s="1"/>
  <c r="P34" i="3"/>
  <c r="AX34" i="3" s="1"/>
  <c r="BO34" i="3" s="1"/>
  <c r="O39" i="1" s="1"/>
  <c r="AF39" i="1" s="1"/>
  <c r="P42" i="3"/>
  <c r="AX42" i="3" s="1"/>
  <c r="BO42" i="3" s="1"/>
  <c r="O47" i="1" s="1"/>
  <c r="AF47" i="1" s="1"/>
  <c r="P46" i="3"/>
  <c r="AX46" i="3" s="1"/>
  <c r="BO46" i="3" s="1"/>
  <c r="O51" i="1" s="1"/>
  <c r="AF51" i="1" s="1"/>
  <c r="P54" i="3"/>
  <c r="AX54" i="3" s="1"/>
  <c r="BO54" i="3" s="1"/>
  <c r="O59" i="1" s="1"/>
  <c r="AF59" i="1" s="1"/>
  <c r="P62" i="3"/>
  <c r="AX62" i="3" s="1"/>
  <c r="BO62" i="3" s="1"/>
  <c r="O67" i="1" s="1"/>
  <c r="AF67" i="1" s="1"/>
  <c r="P70" i="3"/>
  <c r="AX70" i="3" s="1"/>
  <c r="BO70" i="3" s="1"/>
  <c r="O75" i="1" s="1"/>
  <c r="AF75" i="1" s="1"/>
  <c r="P82" i="3"/>
  <c r="AX82" i="3" s="1"/>
  <c r="BO82" i="3" s="1"/>
  <c r="O87" i="1" s="1"/>
  <c r="AF87" i="1" s="1"/>
  <c r="P90" i="3"/>
  <c r="AX90" i="3" s="1"/>
  <c r="BO90" i="3" s="1"/>
  <c r="O95" i="1" s="1"/>
  <c r="AF95" i="1" s="1"/>
  <c r="P96" i="3"/>
  <c r="AX96" i="3" s="1"/>
  <c r="BO96" i="3" s="1"/>
  <c r="O101" i="1" s="1"/>
  <c r="AF101" i="1" s="1"/>
  <c r="P6" i="3"/>
  <c r="AX6" i="3" s="1"/>
  <c r="BO6" i="3" s="1"/>
  <c r="O11" i="1" s="1"/>
  <c r="AF11" i="1" s="1"/>
  <c r="P10" i="3"/>
  <c r="AX10" i="3" s="1"/>
  <c r="BO10" i="3" s="1"/>
  <c r="O15" i="1" s="1"/>
  <c r="AF15" i="1" s="1"/>
  <c r="P14" i="3"/>
  <c r="AX14" i="3" s="1"/>
  <c r="BO14" i="3" s="1"/>
  <c r="O19" i="1" s="1"/>
  <c r="AF19" i="1" s="1"/>
  <c r="P22" i="3"/>
  <c r="AX22" i="3" s="1"/>
  <c r="BO22" i="3" s="1"/>
  <c r="O27" i="1" s="1"/>
  <c r="AF27" i="1" s="1"/>
  <c r="P30" i="3"/>
  <c r="AX30" i="3" s="1"/>
  <c r="BO30" i="3" s="1"/>
  <c r="O35" i="1" s="1"/>
  <c r="AF35" i="1" s="1"/>
  <c r="P38" i="3"/>
  <c r="AX38" i="3" s="1"/>
  <c r="BO38" i="3" s="1"/>
  <c r="O43" i="1" s="1"/>
  <c r="AF43" i="1" s="1"/>
  <c r="P50" i="3"/>
  <c r="AX50" i="3" s="1"/>
  <c r="BO50" i="3" s="1"/>
  <c r="O55" i="1" s="1"/>
  <c r="AF55" i="1" s="1"/>
  <c r="P58" i="3"/>
  <c r="AX58" i="3" s="1"/>
  <c r="BO58" i="3" s="1"/>
  <c r="O63" i="1" s="1"/>
  <c r="AF63" i="1" s="1"/>
  <c r="P64" i="3"/>
  <c r="AX64" i="3" s="1"/>
  <c r="BO64" i="3" s="1"/>
  <c r="O69" i="1" s="1"/>
  <c r="AF69" i="1" s="1"/>
  <c r="P68" i="3"/>
  <c r="AX68" i="3" s="1"/>
  <c r="BO68" i="3" s="1"/>
  <c r="O73" i="1" s="1"/>
  <c r="AF73" i="1" s="1"/>
  <c r="P72" i="3"/>
  <c r="AX72" i="3" s="1"/>
  <c r="BO72" i="3" s="1"/>
  <c r="O77" i="1" s="1"/>
  <c r="AF77" i="1" s="1"/>
  <c r="P76" i="3"/>
  <c r="AX76" i="3" s="1"/>
  <c r="BO76" i="3" s="1"/>
  <c r="O81" i="1" s="1"/>
  <c r="AF81" i="1" s="1"/>
  <c r="P80" i="3"/>
  <c r="AX80" i="3" s="1"/>
  <c r="BO80" i="3" s="1"/>
  <c r="O85" i="1" s="1"/>
  <c r="AF85" i="1" s="1"/>
  <c r="P84" i="3"/>
  <c r="AX84" i="3" s="1"/>
  <c r="BO84" i="3" s="1"/>
  <c r="O89" i="1" s="1"/>
  <c r="AF89" i="1" s="1"/>
  <c r="P88" i="3"/>
  <c r="AX88" i="3" s="1"/>
  <c r="BO88" i="3" s="1"/>
  <c r="O93" i="1" s="1"/>
  <c r="AF93" i="1" s="1"/>
  <c r="P92" i="3"/>
  <c r="AX92" i="3" s="1"/>
  <c r="BO92" i="3" s="1"/>
  <c r="O97" i="1" s="1"/>
  <c r="AF97" i="1" s="1"/>
  <c r="P97" i="3"/>
  <c r="AX97" i="3" s="1"/>
  <c r="BO97" i="3" s="1"/>
  <c r="O102" i="1" s="1"/>
  <c r="AF102" i="1" s="1"/>
  <c r="P5" i="3"/>
  <c r="AX5" i="3" s="1"/>
  <c r="BO5" i="3" s="1"/>
  <c r="O10" i="1" s="1"/>
  <c r="AF10" i="1" s="1"/>
  <c r="P12" i="3"/>
  <c r="AX12" i="3" s="1"/>
  <c r="BO12" i="3" s="1"/>
  <c r="O17" i="1" s="1"/>
  <c r="AF17" i="1" s="1"/>
  <c r="P20" i="3"/>
  <c r="AX20" i="3" s="1"/>
  <c r="BO20" i="3" s="1"/>
  <c r="O25" i="1" s="1"/>
  <c r="AF25" i="1" s="1"/>
  <c r="P28" i="3"/>
  <c r="AX28" i="3" s="1"/>
  <c r="BO28" i="3" s="1"/>
  <c r="O33" i="1" s="1"/>
  <c r="AF33" i="1" s="1"/>
  <c r="P37" i="3"/>
  <c r="AX37" i="3" s="1"/>
  <c r="BO37" i="3" s="1"/>
  <c r="O42" i="1" s="1"/>
  <c r="AF42" i="1" s="1"/>
  <c r="P45" i="3"/>
  <c r="AX45" i="3" s="1"/>
  <c r="BO45" i="3" s="1"/>
  <c r="O50" i="1" s="1"/>
  <c r="AF50" i="1" s="1"/>
  <c r="P53" i="3"/>
  <c r="AX53" i="3" s="1"/>
  <c r="BO53" i="3" s="1"/>
  <c r="O58" i="1" s="1"/>
  <c r="AF58" i="1" s="1"/>
  <c r="P61" i="3"/>
  <c r="AX61" i="3" s="1"/>
  <c r="BO61" i="3" s="1"/>
  <c r="O66" i="1" s="1"/>
  <c r="AF66" i="1" s="1"/>
  <c r="P78" i="3"/>
  <c r="AX78" i="3" s="1"/>
  <c r="BO78" i="3" s="1"/>
  <c r="O83" i="1" s="1"/>
  <c r="AF83" i="1" s="1"/>
  <c r="P86" i="3"/>
  <c r="AX86" i="3" s="1"/>
  <c r="BO86" i="3" s="1"/>
  <c r="O91" i="1" s="1"/>
  <c r="AF91" i="1" s="1"/>
  <c r="P94" i="3"/>
  <c r="AX94" i="3" s="1"/>
  <c r="BO94" i="3" s="1"/>
  <c r="O99" i="1" s="1"/>
  <c r="AF99" i="1" s="1"/>
  <c r="P32" i="3"/>
  <c r="AX32" i="3" s="1"/>
  <c r="BO32" i="3" s="1"/>
  <c r="O37" i="1" s="1"/>
  <c r="AF37" i="1" s="1"/>
  <c r="P40" i="3"/>
  <c r="AX40" i="3" s="1"/>
  <c r="BO40" i="3" s="1"/>
  <c r="O45" i="1" s="1"/>
  <c r="AF45" i="1" s="1"/>
  <c r="P48" i="3"/>
  <c r="AX48" i="3" s="1"/>
  <c r="BO48" i="3" s="1"/>
  <c r="O53" i="1" s="1"/>
  <c r="AF53" i="1" s="1"/>
  <c r="P56" i="3"/>
  <c r="AX56" i="3" s="1"/>
  <c r="BO56" i="3" s="1"/>
  <c r="O61" i="1" s="1"/>
  <c r="AF61" i="1" s="1"/>
  <c r="P65" i="3"/>
  <c r="AX65" i="3" s="1"/>
  <c r="BO65" i="3" s="1"/>
  <c r="O70" i="1" s="1"/>
  <c r="AF70" i="1" s="1"/>
  <c r="P73" i="3"/>
  <c r="AX73" i="3" s="1"/>
  <c r="BO73" i="3" s="1"/>
  <c r="O78" i="1" s="1"/>
  <c r="AF78" i="1" s="1"/>
  <c r="P81" i="3"/>
  <c r="AX81" i="3" s="1"/>
  <c r="BO81" i="3" s="1"/>
  <c r="O86" i="1" s="1"/>
  <c r="AF86" i="1" s="1"/>
  <c r="P89" i="3"/>
  <c r="AX89" i="3" s="1"/>
  <c r="BO89" i="3" s="1"/>
  <c r="O94" i="1" s="1"/>
  <c r="AF94" i="1" s="1"/>
  <c r="P8" i="3"/>
  <c r="AX8" i="3" s="1"/>
  <c r="BO8" i="3" s="1"/>
  <c r="O13" i="1" s="1"/>
  <c r="AF13" i="1" s="1"/>
  <c r="P16" i="3"/>
  <c r="AX16" i="3" s="1"/>
  <c r="BO16" i="3" s="1"/>
  <c r="O21" i="1" s="1"/>
  <c r="AF21" i="1" s="1"/>
  <c r="P24" i="3"/>
  <c r="AX24" i="3" s="1"/>
  <c r="BO24" i="3" s="1"/>
  <c r="O29" i="1" s="1"/>
  <c r="AF29" i="1" s="1"/>
  <c r="P33" i="3"/>
  <c r="AX33" i="3" s="1"/>
  <c r="BO33" i="3" s="1"/>
  <c r="O38" i="1" s="1"/>
  <c r="AF38" i="1" s="1"/>
  <c r="P41" i="3"/>
  <c r="AX41" i="3" s="1"/>
  <c r="BO41" i="3" s="1"/>
  <c r="O46" i="1" s="1"/>
  <c r="AF46" i="1" s="1"/>
  <c r="P49" i="3"/>
  <c r="AX49" i="3" s="1"/>
  <c r="BO49" i="3" s="1"/>
  <c r="O54" i="1" s="1"/>
  <c r="AF54" i="1" s="1"/>
  <c r="P57" i="3"/>
  <c r="AX57" i="3" s="1"/>
  <c r="BO57" i="3" s="1"/>
  <c r="O62" i="1" s="1"/>
  <c r="AF62" i="1" s="1"/>
  <c r="P66" i="3"/>
  <c r="AX66" i="3" s="1"/>
  <c r="BO66" i="3" s="1"/>
  <c r="O71" i="1" s="1"/>
  <c r="AF71" i="1" s="1"/>
  <c r="P74" i="3"/>
  <c r="AX74" i="3" s="1"/>
  <c r="BO74" i="3" s="1"/>
  <c r="O79" i="1" s="1"/>
  <c r="AF79" i="1" s="1"/>
  <c r="P93" i="3"/>
  <c r="AX93" i="3" s="1"/>
  <c r="BO93" i="3" s="1"/>
  <c r="O98" i="1" s="1"/>
  <c r="AF98" i="1" s="1"/>
  <c r="P60" i="3"/>
  <c r="AX60" i="3" s="1"/>
  <c r="BO60" i="3" s="1"/>
  <c r="O65" i="1" s="1"/>
  <c r="AF65" i="1" s="1"/>
  <c r="P26" i="3"/>
  <c r="AX26" i="3" s="1"/>
  <c r="BO26" i="3" s="1"/>
  <c r="O31" i="1" s="1"/>
  <c r="AF31" i="1" s="1"/>
  <c r="DN95" i="1"/>
  <c r="EE95" i="1"/>
  <c r="DN89" i="1"/>
  <c r="EE89" i="1"/>
  <c r="DN85" i="1"/>
  <c r="EE85" i="1"/>
  <c r="DM102" i="1"/>
  <c r="ED102" i="1"/>
  <c r="DE72" i="1"/>
  <c r="DV72" i="1"/>
  <c r="BW72" i="1"/>
  <c r="CN72" i="1" s="1"/>
  <c r="BX26" i="1"/>
  <c r="CO26" i="1" s="1"/>
  <c r="AM99" i="1"/>
  <c r="BD99" i="1" s="1"/>
  <c r="EG86" i="1"/>
  <c r="EG41" i="1"/>
  <c r="DP10" i="1"/>
  <c r="EG10" i="1"/>
  <c r="DN73" i="1"/>
  <c r="EE73" i="1"/>
  <c r="DN50" i="1"/>
  <c r="DN35" i="1"/>
  <c r="EE35" i="1"/>
  <c r="AM49" i="1"/>
  <c r="BD49" i="1" s="1"/>
  <c r="EG78" i="1"/>
  <c r="Q10" i="3"/>
  <c r="AY10" i="3" s="1"/>
  <c r="BP10" i="3" s="1"/>
  <c r="P15" i="1" s="1"/>
  <c r="AG15" i="1" s="1"/>
  <c r="Q16" i="3"/>
  <c r="AY16" i="3" s="1"/>
  <c r="BP16" i="3" s="1"/>
  <c r="P21" i="1" s="1"/>
  <c r="AG21" i="1" s="1"/>
  <c r="Q26" i="3"/>
  <c r="AY26" i="3" s="1"/>
  <c r="BP26" i="3" s="1"/>
  <c r="P31" i="1" s="1"/>
  <c r="AG31" i="1" s="1"/>
  <c r="Q32" i="3"/>
  <c r="AY32" i="3" s="1"/>
  <c r="BP32" i="3" s="1"/>
  <c r="P37" i="1" s="1"/>
  <c r="AG37" i="1" s="1"/>
  <c r="Q51" i="3"/>
  <c r="AY51" i="3" s="1"/>
  <c r="BP51" i="3" s="1"/>
  <c r="P56" i="1" s="1"/>
  <c r="AG56" i="1" s="1"/>
  <c r="Q92" i="3"/>
  <c r="AY92" i="3" s="1"/>
  <c r="BP92" i="3" s="1"/>
  <c r="P97" i="1" s="1"/>
  <c r="AG97" i="1" s="1"/>
  <c r="Q12" i="3"/>
  <c r="AY12" i="3" s="1"/>
  <c r="BP12" i="3" s="1"/>
  <c r="P17" i="1" s="1"/>
  <c r="AG17" i="1" s="1"/>
  <c r="Q19" i="3"/>
  <c r="AY19" i="3" s="1"/>
  <c r="BP19" i="3" s="1"/>
  <c r="P24" i="1" s="1"/>
  <c r="AG24" i="1" s="1"/>
  <c r="Q35" i="3"/>
  <c r="AY35" i="3" s="1"/>
  <c r="BP35" i="3" s="1"/>
  <c r="P40" i="1" s="1"/>
  <c r="AG40" i="1" s="1"/>
  <c r="Q44" i="3"/>
  <c r="AY44" i="3" s="1"/>
  <c r="BP44" i="3" s="1"/>
  <c r="P49" i="1" s="1"/>
  <c r="AG49" i="1" s="1"/>
  <c r="Q55" i="3"/>
  <c r="AY55" i="3" s="1"/>
  <c r="BP55" i="3" s="1"/>
  <c r="P60" i="1" s="1"/>
  <c r="AG60" i="1" s="1"/>
  <c r="Q62" i="3"/>
  <c r="AY62" i="3" s="1"/>
  <c r="BP62" i="3" s="1"/>
  <c r="P67" i="1" s="1"/>
  <c r="AG67" i="1" s="1"/>
  <c r="Q71" i="3"/>
  <c r="AY71" i="3" s="1"/>
  <c r="BP71" i="3" s="1"/>
  <c r="P76" i="1" s="1"/>
  <c r="AG76" i="1" s="1"/>
  <c r="Q78" i="3"/>
  <c r="AY78" i="3" s="1"/>
  <c r="BP78" i="3" s="1"/>
  <c r="P83" i="1" s="1"/>
  <c r="AG83" i="1" s="1"/>
  <c r="Q87" i="3"/>
  <c r="AY87" i="3" s="1"/>
  <c r="BP87" i="3" s="1"/>
  <c r="P92" i="1" s="1"/>
  <c r="AG92" i="1" s="1"/>
  <c r="Q94" i="3"/>
  <c r="AY94" i="3" s="1"/>
  <c r="BP94" i="3" s="1"/>
  <c r="P99" i="1" s="1"/>
  <c r="AG99" i="1" s="1"/>
  <c r="O58" i="3"/>
  <c r="AW58" i="3" s="1"/>
  <c r="BN58" i="3" s="1"/>
  <c r="N63" i="1" s="1"/>
  <c r="AE63" i="1" s="1"/>
  <c r="O90" i="3"/>
  <c r="AW90" i="3" s="1"/>
  <c r="BN90" i="3" s="1"/>
  <c r="N95" i="1" s="1"/>
  <c r="AE95" i="1" s="1"/>
  <c r="DM50" i="1"/>
  <c r="ED50" i="1"/>
  <c r="DL40" i="1"/>
  <c r="EC40" i="1"/>
  <c r="DL12" i="1"/>
  <c r="EC12" i="1"/>
  <c r="AL72" i="1"/>
  <c r="BC72" i="1" s="1"/>
  <c r="BX99" i="1"/>
  <c r="CO99" i="1" s="1"/>
  <c r="AM26" i="1"/>
  <c r="BD26" i="1" s="1"/>
  <c r="EG102" i="1"/>
  <c r="Q83" i="3"/>
  <c r="AY83" i="3" s="1"/>
  <c r="BP83" i="3" s="1"/>
  <c r="P88" i="1" s="1"/>
  <c r="AG88" i="1" s="1"/>
  <c r="Q67" i="3"/>
  <c r="AY67" i="3" s="1"/>
  <c r="BP67" i="3" s="1"/>
  <c r="P72" i="1" s="1"/>
  <c r="AG72" i="1" s="1"/>
  <c r="Q48" i="3"/>
  <c r="AY48" i="3" s="1"/>
  <c r="BP48" i="3" s="1"/>
  <c r="P53" i="1" s="1"/>
  <c r="AG53" i="1" s="1"/>
  <c r="Q30" i="3"/>
  <c r="AY30" i="3" s="1"/>
  <c r="BP30" i="3" s="1"/>
  <c r="P35" i="1" s="1"/>
  <c r="AG35" i="1" s="1"/>
  <c r="Q14" i="3"/>
  <c r="AY14" i="3" s="1"/>
  <c r="BP14" i="3" s="1"/>
  <c r="P19" i="1" s="1"/>
  <c r="AG19" i="1" s="1"/>
  <c r="DN83" i="1"/>
  <c r="EE83" i="1"/>
  <c r="DN80" i="1"/>
  <c r="EE80" i="1"/>
  <c r="J5" i="3"/>
  <c r="AR5" i="3" s="1"/>
  <c r="BI5" i="3" s="1"/>
  <c r="I10" i="1" s="1"/>
  <c r="Z10" i="1" s="1"/>
  <c r="J10" i="3"/>
  <c r="AR10" i="3" s="1"/>
  <c r="BI10" i="3" s="1"/>
  <c r="I15" i="1" s="1"/>
  <c r="Z15" i="1" s="1"/>
  <c r="J15" i="3"/>
  <c r="AR15" i="3" s="1"/>
  <c r="BI15" i="3" s="1"/>
  <c r="I20" i="1" s="1"/>
  <c r="Z20" i="1" s="1"/>
  <c r="J27" i="3"/>
  <c r="AR27" i="3" s="1"/>
  <c r="BI27" i="3" s="1"/>
  <c r="I32" i="1" s="1"/>
  <c r="Z32" i="1" s="1"/>
  <c r="J34" i="3"/>
  <c r="AR34" i="3" s="1"/>
  <c r="BI34" i="3" s="1"/>
  <c r="I39" i="1" s="1"/>
  <c r="Z39" i="1" s="1"/>
  <c r="J38" i="3"/>
  <c r="AR38" i="3" s="1"/>
  <c r="BI38" i="3" s="1"/>
  <c r="I43" i="1" s="1"/>
  <c r="Z43" i="1" s="1"/>
  <c r="J50" i="3"/>
  <c r="AR50" i="3" s="1"/>
  <c r="BI50" i="3" s="1"/>
  <c r="I55" i="1" s="1"/>
  <c r="Z55" i="1" s="1"/>
  <c r="J58" i="3"/>
  <c r="AR58" i="3" s="1"/>
  <c r="BI58" i="3" s="1"/>
  <c r="I63" i="1" s="1"/>
  <c r="Z63" i="1" s="1"/>
  <c r="J63" i="3"/>
  <c r="AR63" i="3" s="1"/>
  <c r="BI63" i="3" s="1"/>
  <c r="I68" i="1" s="1"/>
  <c r="Z68" i="1" s="1"/>
  <c r="J70" i="3"/>
  <c r="AR70" i="3" s="1"/>
  <c r="BI70" i="3" s="1"/>
  <c r="I75" i="1" s="1"/>
  <c r="Z75" i="1" s="1"/>
  <c r="J82" i="3"/>
  <c r="AR82" i="3" s="1"/>
  <c r="BI82" i="3" s="1"/>
  <c r="I87" i="1" s="1"/>
  <c r="Z87" i="1" s="1"/>
  <c r="J89" i="3"/>
  <c r="AR89" i="3" s="1"/>
  <c r="BI89" i="3" s="1"/>
  <c r="I94" i="1" s="1"/>
  <c r="Z94" i="1" s="1"/>
  <c r="J95" i="3"/>
  <c r="AR95" i="3" s="1"/>
  <c r="BI95" i="3" s="1"/>
  <c r="I100" i="1" s="1"/>
  <c r="Z100" i="1" s="1"/>
  <c r="G6" i="3"/>
  <c r="AO6" i="3" s="1"/>
  <c r="BF6" i="3" s="1"/>
  <c r="F11" i="1" s="1"/>
  <c r="W11" i="1" s="1"/>
  <c r="G15" i="3"/>
  <c r="AO15" i="3" s="1"/>
  <c r="BF15" i="3" s="1"/>
  <c r="F20" i="1" s="1"/>
  <c r="W20" i="1" s="1"/>
  <c r="G26" i="3"/>
  <c r="AO26" i="3" s="1"/>
  <c r="BF26" i="3" s="1"/>
  <c r="F31" i="1" s="1"/>
  <c r="W31" i="1" s="1"/>
  <c r="G29" i="3"/>
  <c r="AO29" i="3" s="1"/>
  <c r="BF29" i="3" s="1"/>
  <c r="F34" i="1" s="1"/>
  <c r="W34" i="1" s="1"/>
  <c r="G32" i="3"/>
  <c r="AO32" i="3" s="1"/>
  <c r="BF32" i="3" s="1"/>
  <c r="F37" i="1" s="1"/>
  <c r="W37" i="1" s="1"/>
  <c r="G35" i="3"/>
  <c r="AO35" i="3" s="1"/>
  <c r="BF35" i="3" s="1"/>
  <c r="F40" i="1" s="1"/>
  <c r="W40" i="1" s="1"/>
  <c r="G38" i="3"/>
  <c r="AO38" i="3" s="1"/>
  <c r="BF38" i="3" s="1"/>
  <c r="F43" i="1" s="1"/>
  <c r="W43" i="1" s="1"/>
  <c r="G41" i="3"/>
  <c r="AO41" i="3" s="1"/>
  <c r="BF41" i="3" s="1"/>
  <c r="F46" i="1" s="1"/>
  <c r="W46" i="1" s="1"/>
  <c r="G45" i="3"/>
  <c r="AO45" i="3" s="1"/>
  <c r="BF45" i="3" s="1"/>
  <c r="F50" i="1" s="1"/>
  <c r="W50" i="1" s="1"/>
  <c r="G47" i="3"/>
  <c r="AO47" i="3" s="1"/>
  <c r="BF47" i="3" s="1"/>
  <c r="F52" i="1" s="1"/>
  <c r="W52" i="1" s="1"/>
  <c r="G50" i="3"/>
  <c r="AO50" i="3" s="1"/>
  <c r="BF50" i="3" s="1"/>
  <c r="F55" i="1" s="1"/>
  <c r="W55" i="1" s="1"/>
  <c r="G53" i="3"/>
  <c r="AO53" i="3" s="1"/>
  <c r="BF53" i="3" s="1"/>
  <c r="F58" i="1" s="1"/>
  <c r="W58" i="1" s="1"/>
  <c r="G56" i="3"/>
  <c r="AO56" i="3" s="1"/>
  <c r="BF56" i="3" s="1"/>
  <c r="F61" i="1" s="1"/>
  <c r="W61" i="1" s="1"/>
  <c r="G59" i="3"/>
  <c r="AO59" i="3" s="1"/>
  <c r="BF59" i="3" s="1"/>
  <c r="F64" i="1" s="1"/>
  <c r="W64" i="1" s="1"/>
  <c r="G67" i="3"/>
  <c r="AO67" i="3" s="1"/>
  <c r="BF67" i="3" s="1"/>
  <c r="F72" i="1" s="1"/>
  <c r="W72" i="1" s="1"/>
  <c r="G75" i="3"/>
  <c r="AO75" i="3" s="1"/>
  <c r="BF75" i="3" s="1"/>
  <c r="F80" i="1" s="1"/>
  <c r="W80" i="1" s="1"/>
  <c r="G78" i="3"/>
  <c r="AO78" i="3" s="1"/>
  <c r="BF78" i="3" s="1"/>
  <c r="F83" i="1" s="1"/>
  <c r="W83" i="1" s="1"/>
  <c r="G82" i="3"/>
  <c r="AO82" i="3" s="1"/>
  <c r="BF82" i="3" s="1"/>
  <c r="F87" i="1" s="1"/>
  <c r="W87" i="1" s="1"/>
  <c r="G86" i="3"/>
  <c r="AO86" i="3" s="1"/>
  <c r="BF86" i="3" s="1"/>
  <c r="F91" i="1" s="1"/>
  <c r="W91" i="1" s="1"/>
  <c r="G96" i="3"/>
  <c r="AO96" i="3" s="1"/>
  <c r="BF96" i="3" s="1"/>
  <c r="F101" i="1" s="1"/>
  <c r="W101" i="1" s="1"/>
  <c r="G7" i="3"/>
  <c r="AO7" i="3" s="1"/>
  <c r="BF7" i="3" s="1"/>
  <c r="F12" i="1" s="1"/>
  <c r="G10" i="3"/>
  <c r="AO10" i="3" s="1"/>
  <c r="BF10" i="3" s="1"/>
  <c r="F15" i="1" s="1"/>
  <c r="W15" i="1" s="1"/>
  <c r="G12" i="3"/>
  <c r="AO12" i="3" s="1"/>
  <c r="BF12" i="3" s="1"/>
  <c r="F17" i="1" s="1"/>
  <c r="W17" i="1" s="1"/>
  <c r="G16" i="3"/>
  <c r="AO16" i="3" s="1"/>
  <c r="BF16" i="3" s="1"/>
  <c r="F21" i="1" s="1"/>
  <c r="W21" i="1" s="1"/>
  <c r="G18" i="3"/>
  <c r="AO18" i="3" s="1"/>
  <c r="BF18" i="3" s="1"/>
  <c r="F23" i="1" s="1"/>
  <c r="W23" i="1" s="1"/>
  <c r="G20" i="3"/>
  <c r="AO20" i="3" s="1"/>
  <c r="BF20" i="3" s="1"/>
  <c r="F25" i="1" s="1"/>
  <c r="W25" i="1" s="1"/>
  <c r="G23" i="3"/>
  <c r="AO23" i="3" s="1"/>
  <c r="BF23" i="3" s="1"/>
  <c r="F28" i="1" s="1"/>
  <c r="W28" i="1" s="1"/>
  <c r="G30" i="3"/>
  <c r="AO30" i="3" s="1"/>
  <c r="BF30" i="3" s="1"/>
  <c r="F35" i="1" s="1"/>
  <c r="W35" i="1" s="1"/>
  <c r="G33" i="3"/>
  <c r="AO33" i="3" s="1"/>
  <c r="BF33" i="3" s="1"/>
  <c r="F38" i="1" s="1"/>
  <c r="W38" i="1" s="1"/>
  <c r="G36" i="3"/>
  <c r="AO36" i="3" s="1"/>
  <c r="BF36" i="3" s="1"/>
  <c r="F41" i="1" s="1"/>
  <c r="W41" i="1" s="1"/>
  <c r="G42" i="3"/>
  <c r="AO42" i="3" s="1"/>
  <c r="BF42" i="3" s="1"/>
  <c r="F47" i="1" s="1"/>
  <c r="W47" i="1" s="1"/>
  <c r="G48" i="3"/>
  <c r="AO48" i="3" s="1"/>
  <c r="BF48" i="3" s="1"/>
  <c r="F53" i="1" s="1"/>
  <c r="W53" i="1" s="1"/>
  <c r="G51" i="3"/>
  <c r="AO51" i="3" s="1"/>
  <c r="BF51" i="3" s="1"/>
  <c r="F56" i="1" s="1"/>
  <c r="W56" i="1" s="1"/>
  <c r="G60" i="3"/>
  <c r="AO60" i="3" s="1"/>
  <c r="BF60" i="3" s="1"/>
  <c r="F65" i="1" s="1"/>
  <c r="W65" i="1" s="1"/>
  <c r="G62" i="3"/>
  <c r="AO62" i="3" s="1"/>
  <c r="BF62" i="3" s="1"/>
  <c r="F67" i="1" s="1"/>
  <c r="W67" i="1" s="1"/>
  <c r="G65" i="3"/>
  <c r="AO65" i="3" s="1"/>
  <c r="BF65" i="3" s="1"/>
  <c r="F70" i="1" s="1"/>
  <c r="W70" i="1" s="1"/>
  <c r="G68" i="3"/>
  <c r="AO68" i="3" s="1"/>
  <c r="BF68" i="3" s="1"/>
  <c r="F73" i="1" s="1"/>
  <c r="W73" i="1" s="1"/>
  <c r="G70" i="3"/>
  <c r="AO70" i="3" s="1"/>
  <c r="BF70" i="3" s="1"/>
  <c r="F75" i="1" s="1"/>
  <c r="W75" i="1" s="1"/>
  <c r="G73" i="3"/>
  <c r="AO73" i="3" s="1"/>
  <c r="BF73" i="3" s="1"/>
  <c r="F78" i="1" s="1"/>
  <c r="W78" i="1" s="1"/>
  <c r="G76" i="3"/>
  <c r="AO76" i="3" s="1"/>
  <c r="BF76" i="3" s="1"/>
  <c r="F81" i="1" s="1"/>
  <c r="W81" i="1" s="1"/>
  <c r="G79" i="3"/>
  <c r="AO79" i="3" s="1"/>
  <c r="BF79" i="3" s="1"/>
  <c r="F84" i="1" s="1"/>
  <c r="W84" i="1" s="1"/>
  <c r="G83" i="3"/>
  <c r="AO83" i="3" s="1"/>
  <c r="BF83" i="3" s="1"/>
  <c r="F88" i="1" s="1"/>
  <c r="W88" i="1" s="1"/>
  <c r="G87" i="3"/>
  <c r="AO87" i="3" s="1"/>
  <c r="BF87" i="3" s="1"/>
  <c r="F92" i="1" s="1"/>
  <c r="W92" i="1" s="1"/>
  <c r="G90" i="3"/>
  <c r="AO90" i="3" s="1"/>
  <c r="BF90" i="3" s="1"/>
  <c r="F95" i="1" s="1"/>
  <c r="W95" i="1" s="1"/>
  <c r="G93" i="3"/>
  <c r="AO93" i="3" s="1"/>
  <c r="BF93" i="3" s="1"/>
  <c r="F98" i="1" s="1"/>
  <c r="W98" i="1" s="1"/>
  <c r="G97" i="3"/>
  <c r="AO97" i="3" s="1"/>
  <c r="BF97" i="3" s="1"/>
  <c r="F102" i="1" s="1"/>
  <c r="W102" i="1" s="1"/>
  <c r="G9" i="3"/>
  <c r="AO9" i="3" s="1"/>
  <c r="BF9" i="3" s="1"/>
  <c r="F14" i="1" s="1"/>
  <c r="W14" i="1" s="1"/>
  <c r="G14" i="3"/>
  <c r="AO14" i="3" s="1"/>
  <c r="BF14" i="3" s="1"/>
  <c r="F19" i="1" s="1"/>
  <c r="W19" i="1" s="1"/>
  <c r="G19" i="3"/>
  <c r="AO19" i="3" s="1"/>
  <c r="BF19" i="3" s="1"/>
  <c r="F24" i="1" s="1"/>
  <c r="W24" i="1" s="1"/>
  <c r="G25" i="3"/>
  <c r="AO25" i="3" s="1"/>
  <c r="BF25" i="3" s="1"/>
  <c r="F30" i="1" s="1"/>
  <c r="W30" i="1" s="1"/>
  <c r="G31" i="3"/>
  <c r="AO31" i="3" s="1"/>
  <c r="BF31" i="3" s="1"/>
  <c r="F36" i="1" s="1"/>
  <c r="W36" i="1" s="1"/>
  <c r="G44" i="3"/>
  <c r="AO44" i="3" s="1"/>
  <c r="BF44" i="3" s="1"/>
  <c r="F49" i="1" s="1"/>
  <c r="W49" i="1" s="1"/>
  <c r="G55" i="3"/>
  <c r="AO55" i="3" s="1"/>
  <c r="BF55" i="3" s="1"/>
  <c r="F60" i="1" s="1"/>
  <c r="W60" i="1" s="1"/>
  <c r="G61" i="3"/>
  <c r="AO61" i="3" s="1"/>
  <c r="BF61" i="3" s="1"/>
  <c r="F66" i="1" s="1"/>
  <c r="W66" i="1" s="1"/>
  <c r="G66" i="3"/>
  <c r="AO66" i="3" s="1"/>
  <c r="BF66" i="3" s="1"/>
  <c r="F71" i="1" s="1"/>
  <c r="W71" i="1" s="1"/>
  <c r="G72" i="3"/>
  <c r="AO72" i="3" s="1"/>
  <c r="BF72" i="3" s="1"/>
  <c r="F77" i="1" s="1"/>
  <c r="W77" i="1" s="1"/>
  <c r="G77" i="3"/>
  <c r="AO77" i="3" s="1"/>
  <c r="BF77" i="3" s="1"/>
  <c r="F82" i="1" s="1"/>
  <c r="W82" i="1" s="1"/>
  <c r="G85" i="3"/>
  <c r="AO85" i="3" s="1"/>
  <c r="BF85" i="3" s="1"/>
  <c r="F90" i="1" s="1"/>
  <c r="W90" i="1" s="1"/>
  <c r="G92" i="3"/>
  <c r="AO92" i="3" s="1"/>
  <c r="BF92" i="3" s="1"/>
  <c r="F97" i="1" s="1"/>
  <c r="W97" i="1" s="1"/>
  <c r="G5" i="3"/>
  <c r="AO5" i="3" s="1"/>
  <c r="BF5" i="3" s="1"/>
  <c r="F10" i="1" s="1"/>
  <c r="W10" i="1" s="1"/>
  <c r="G11" i="3"/>
  <c r="AO11" i="3" s="1"/>
  <c r="BF11" i="3" s="1"/>
  <c r="F16" i="1" s="1"/>
  <c r="W16" i="1" s="1"/>
  <c r="G17" i="3"/>
  <c r="AO17" i="3" s="1"/>
  <c r="BF17" i="3" s="1"/>
  <c r="F22" i="1" s="1"/>
  <c r="W22" i="1" s="1"/>
  <c r="G22" i="3"/>
  <c r="AO22" i="3" s="1"/>
  <c r="BF22" i="3" s="1"/>
  <c r="F27" i="1" s="1"/>
  <c r="W27" i="1" s="1"/>
  <c r="G28" i="3"/>
  <c r="AO28" i="3" s="1"/>
  <c r="BF28" i="3" s="1"/>
  <c r="F33" i="1" s="1"/>
  <c r="W33" i="1" s="1"/>
  <c r="G40" i="3"/>
  <c r="AO40" i="3" s="1"/>
  <c r="BF40" i="3" s="1"/>
  <c r="F45" i="1" s="1"/>
  <c r="W45" i="1" s="1"/>
  <c r="G58" i="3"/>
  <c r="AO58" i="3" s="1"/>
  <c r="BF58" i="3" s="1"/>
  <c r="F63" i="1" s="1"/>
  <c r="W63" i="1" s="1"/>
  <c r="G64" i="3"/>
  <c r="AO64" i="3" s="1"/>
  <c r="BF64" i="3" s="1"/>
  <c r="F69" i="1" s="1"/>
  <c r="W69" i="1" s="1"/>
  <c r="G69" i="3"/>
  <c r="AO69" i="3" s="1"/>
  <c r="BF69" i="3" s="1"/>
  <c r="F74" i="1" s="1"/>
  <c r="W74" i="1" s="1"/>
  <c r="G74" i="3"/>
  <c r="AO74" i="3" s="1"/>
  <c r="BF74" i="3" s="1"/>
  <c r="F79" i="1" s="1"/>
  <c r="W79" i="1" s="1"/>
  <c r="G81" i="3"/>
  <c r="AO81" i="3" s="1"/>
  <c r="BF81" i="3" s="1"/>
  <c r="F86" i="1" s="1"/>
  <c r="W86" i="1" s="1"/>
  <c r="G89" i="3"/>
  <c r="AO89" i="3" s="1"/>
  <c r="BF89" i="3" s="1"/>
  <c r="F94" i="1" s="1"/>
  <c r="W94" i="1" s="1"/>
  <c r="G95" i="3"/>
  <c r="AO95" i="3" s="1"/>
  <c r="BF95" i="3" s="1"/>
  <c r="F100" i="1" s="1"/>
  <c r="W100" i="1" s="1"/>
  <c r="M96" i="3"/>
  <c r="AU96" i="3" s="1"/>
  <c r="BL96" i="3" s="1"/>
  <c r="L101" i="1" s="1"/>
  <c r="AC101" i="1" s="1"/>
  <c r="M90" i="3"/>
  <c r="AU90" i="3" s="1"/>
  <c r="BL90" i="3" s="1"/>
  <c r="L95" i="1" s="1"/>
  <c r="AC95" i="1" s="1"/>
  <c r="M87" i="3"/>
  <c r="AU87" i="3" s="1"/>
  <c r="BL87" i="3" s="1"/>
  <c r="L92" i="1" s="1"/>
  <c r="AC92" i="1" s="1"/>
  <c r="M82" i="3"/>
  <c r="AU82" i="3" s="1"/>
  <c r="BL82" i="3" s="1"/>
  <c r="L87" i="1" s="1"/>
  <c r="AC87" i="1" s="1"/>
  <c r="M79" i="3"/>
  <c r="AU79" i="3" s="1"/>
  <c r="BL79" i="3" s="1"/>
  <c r="L84" i="1" s="1"/>
  <c r="AC84" i="1" s="1"/>
  <c r="M75" i="3"/>
  <c r="AU75" i="3" s="1"/>
  <c r="BL75" i="3" s="1"/>
  <c r="L80" i="1" s="1"/>
  <c r="AC80" i="1" s="1"/>
  <c r="M72" i="3"/>
  <c r="AU72" i="3" s="1"/>
  <c r="BL72" i="3" s="1"/>
  <c r="L77" i="1" s="1"/>
  <c r="AC77" i="1" s="1"/>
  <c r="M69" i="3"/>
  <c r="AU69" i="3" s="1"/>
  <c r="BL69" i="3" s="1"/>
  <c r="L74" i="1" s="1"/>
  <c r="AC74" i="1" s="1"/>
  <c r="M67" i="3"/>
  <c r="AU67" i="3" s="1"/>
  <c r="BL67" i="3" s="1"/>
  <c r="L72" i="1" s="1"/>
  <c r="AC72" i="1" s="1"/>
  <c r="M64" i="3"/>
  <c r="AU64" i="3" s="1"/>
  <c r="BL64" i="3" s="1"/>
  <c r="L69" i="1" s="1"/>
  <c r="AC69" i="1" s="1"/>
  <c r="M60" i="3"/>
  <c r="AU60" i="3" s="1"/>
  <c r="BL60" i="3" s="1"/>
  <c r="L65" i="1" s="1"/>
  <c r="AC65" i="1" s="1"/>
  <c r="M49" i="3"/>
  <c r="AU49" i="3" s="1"/>
  <c r="BL49" i="3" s="1"/>
  <c r="L54" i="1" s="1"/>
  <c r="AC54" i="1" s="1"/>
  <c r="M46" i="3"/>
  <c r="AU46" i="3" s="1"/>
  <c r="BL46" i="3" s="1"/>
  <c r="L51" i="1" s="1"/>
  <c r="AC51" i="1" s="1"/>
  <c r="M43" i="3"/>
  <c r="AU43" i="3" s="1"/>
  <c r="BL43" i="3" s="1"/>
  <c r="L48" i="1" s="1"/>
  <c r="AC48" i="1" s="1"/>
  <c r="M40" i="3"/>
  <c r="AU40" i="3" s="1"/>
  <c r="BL40" i="3" s="1"/>
  <c r="L45" i="1" s="1"/>
  <c r="AC45" i="1" s="1"/>
  <c r="M37" i="3"/>
  <c r="AU37" i="3" s="1"/>
  <c r="BL37" i="3" s="1"/>
  <c r="L42" i="1" s="1"/>
  <c r="AC42" i="1" s="1"/>
  <c r="M35" i="3"/>
  <c r="AU35" i="3" s="1"/>
  <c r="BL35" i="3" s="1"/>
  <c r="L40" i="1" s="1"/>
  <c r="AC40" i="1" s="1"/>
  <c r="M26" i="3"/>
  <c r="AU26" i="3" s="1"/>
  <c r="BL26" i="3" s="1"/>
  <c r="L31" i="1" s="1"/>
  <c r="AC31" i="1" s="1"/>
  <c r="M23" i="3"/>
  <c r="AU23" i="3" s="1"/>
  <c r="BL23" i="3" s="1"/>
  <c r="L28" i="1" s="1"/>
  <c r="AC28" i="1" s="1"/>
  <c r="M18" i="3"/>
  <c r="AU18" i="3" s="1"/>
  <c r="BL18" i="3" s="1"/>
  <c r="L23" i="1" s="1"/>
  <c r="AC23" i="1" s="1"/>
  <c r="M16" i="3"/>
  <c r="AU16" i="3" s="1"/>
  <c r="BL16" i="3" s="1"/>
  <c r="L21" i="1" s="1"/>
  <c r="AC21" i="1" s="1"/>
  <c r="M13" i="3"/>
  <c r="AU13" i="3" s="1"/>
  <c r="BL13" i="3" s="1"/>
  <c r="L18" i="1" s="1"/>
  <c r="AC18" i="1" s="1"/>
  <c r="M6" i="3"/>
  <c r="AU6" i="3" s="1"/>
  <c r="BL6" i="3" s="1"/>
  <c r="L11" i="1" s="1"/>
  <c r="AC11" i="1" s="1"/>
  <c r="J91" i="3"/>
  <c r="AR91" i="3" s="1"/>
  <c r="BI91" i="3" s="1"/>
  <c r="I96" i="1" s="1"/>
  <c r="Z96" i="1" s="1"/>
  <c r="J83" i="3"/>
  <c r="AR83" i="3" s="1"/>
  <c r="BI83" i="3" s="1"/>
  <c r="I88" i="1" s="1"/>
  <c r="Z88" i="1" s="1"/>
  <c r="J75" i="3"/>
  <c r="AR75" i="3" s="1"/>
  <c r="BI75" i="3" s="1"/>
  <c r="I80" i="1" s="1"/>
  <c r="Z80" i="1" s="1"/>
  <c r="J66" i="3"/>
  <c r="AR66" i="3" s="1"/>
  <c r="BI66" i="3" s="1"/>
  <c r="I71" i="1" s="1"/>
  <c r="Z71" i="1" s="1"/>
  <c r="J59" i="3"/>
  <c r="AR59" i="3" s="1"/>
  <c r="BI59" i="3" s="1"/>
  <c r="I64" i="1" s="1"/>
  <c r="Z64" i="1" s="1"/>
  <c r="J49" i="3"/>
  <c r="AR49" i="3" s="1"/>
  <c r="BI49" i="3" s="1"/>
  <c r="I54" i="1" s="1"/>
  <c r="Z54" i="1" s="1"/>
  <c r="J42" i="3"/>
  <c r="AR42" i="3" s="1"/>
  <c r="BI42" i="3" s="1"/>
  <c r="I47" i="1" s="1"/>
  <c r="Z47" i="1" s="1"/>
  <c r="J26" i="3"/>
  <c r="AR26" i="3" s="1"/>
  <c r="BI26" i="3" s="1"/>
  <c r="I31" i="1" s="1"/>
  <c r="Z31" i="1" s="1"/>
  <c r="J18" i="3"/>
  <c r="AR18" i="3" s="1"/>
  <c r="BI18" i="3" s="1"/>
  <c r="I23" i="1" s="1"/>
  <c r="Z23" i="1" s="1"/>
  <c r="J11" i="3"/>
  <c r="AR11" i="3" s="1"/>
  <c r="BI11" i="3" s="1"/>
  <c r="I16" i="1" s="1"/>
  <c r="Z16" i="1" s="1"/>
  <c r="H11" i="3"/>
  <c r="AP11" i="3" s="1"/>
  <c r="BG11" i="3" s="1"/>
  <c r="G16" i="1" s="1"/>
  <c r="H14" i="3"/>
  <c r="AP14" i="3" s="1"/>
  <c r="BG14" i="3" s="1"/>
  <c r="G19" i="1" s="1"/>
  <c r="X19" i="1" s="1"/>
  <c r="H16" i="3"/>
  <c r="AP16" i="3" s="1"/>
  <c r="BG16" i="3" s="1"/>
  <c r="G21" i="1" s="1"/>
  <c r="X21" i="1" s="1"/>
  <c r="H19" i="3"/>
  <c r="AP19" i="3" s="1"/>
  <c r="BG19" i="3" s="1"/>
  <c r="G24" i="1" s="1"/>
  <c r="X24" i="1" s="1"/>
  <c r="H25" i="3"/>
  <c r="AP25" i="3" s="1"/>
  <c r="BG25" i="3" s="1"/>
  <c r="G30" i="1" s="1"/>
  <c r="X30" i="1" s="1"/>
  <c r="H29" i="3"/>
  <c r="AP29" i="3" s="1"/>
  <c r="BG29" i="3" s="1"/>
  <c r="G34" i="1" s="1"/>
  <c r="X34" i="1" s="1"/>
  <c r="H37" i="3"/>
  <c r="AP37" i="3" s="1"/>
  <c r="BG37" i="3" s="1"/>
  <c r="G42" i="1" s="1"/>
  <c r="X42" i="1" s="1"/>
  <c r="H41" i="3"/>
  <c r="AP41" i="3" s="1"/>
  <c r="BG41" i="3" s="1"/>
  <c r="G46" i="1" s="1"/>
  <c r="X46" i="1" s="1"/>
  <c r="H6" i="3"/>
  <c r="AP6" i="3" s="1"/>
  <c r="BG6" i="3" s="1"/>
  <c r="G11" i="1" s="1"/>
  <c r="X11" i="1" s="1"/>
  <c r="H8" i="3"/>
  <c r="AP8" i="3" s="1"/>
  <c r="BG8" i="3" s="1"/>
  <c r="G13" i="1" s="1"/>
  <c r="X13" i="1" s="1"/>
  <c r="H12" i="3"/>
  <c r="AP12" i="3" s="1"/>
  <c r="BG12" i="3" s="1"/>
  <c r="G17" i="1" s="1"/>
  <c r="X17" i="1" s="1"/>
  <c r="H17" i="3"/>
  <c r="AP17" i="3" s="1"/>
  <c r="BG17" i="3" s="1"/>
  <c r="G22" i="1" s="1"/>
  <c r="X22" i="1" s="1"/>
  <c r="H20" i="3"/>
  <c r="AP20" i="3" s="1"/>
  <c r="BG20" i="3" s="1"/>
  <c r="G25" i="1" s="1"/>
  <c r="X25" i="1" s="1"/>
  <c r="H23" i="3"/>
  <c r="AP23" i="3" s="1"/>
  <c r="BG23" i="3" s="1"/>
  <c r="G28" i="1" s="1"/>
  <c r="X28" i="1" s="1"/>
  <c r="H26" i="3"/>
  <c r="AP26" i="3" s="1"/>
  <c r="BG26" i="3" s="1"/>
  <c r="G31" i="1" s="1"/>
  <c r="X31" i="1" s="1"/>
  <c r="H30" i="3"/>
  <c r="AP30" i="3" s="1"/>
  <c r="BG30" i="3" s="1"/>
  <c r="G35" i="1" s="1"/>
  <c r="X35" i="1" s="1"/>
  <c r="H32" i="3"/>
  <c r="AP32" i="3" s="1"/>
  <c r="BG32" i="3" s="1"/>
  <c r="G37" i="1" s="1"/>
  <c r="X37" i="1" s="1"/>
  <c r="H35" i="3"/>
  <c r="AP35" i="3" s="1"/>
  <c r="BG35" i="3" s="1"/>
  <c r="G40" i="1" s="1"/>
  <c r="X40" i="1" s="1"/>
  <c r="H38" i="3"/>
  <c r="AP38" i="3" s="1"/>
  <c r="BG38" i="3" s="1"/>
  <c r="G43" i="1" s="1"/>
  <c r="X43" i="1" s="1"/>
  <c r="H5" i="3"/>
  <c r="AP5" i="3" s="1"/>
  <c r="BG5" i="3" s="1"/>
  <c r="G10" i="1" s="1"/>
  <c r="X10" i="1" s="1"/>
  <c r="H10" i="3"/>
  <c r="AP10" i="3" s="1"/>
  <c r="BG10" i="3" s="1"/>
  <c r="G15" i="1" s="1"/>
  <c r="X15" i="1" s="1"/>
  <c r="H22" i="3"/>
  <c r="AP22" i="3" s="1"/>
  <c r="BG22" i="3" s="1"/>
  <c r="G27" i="1" s="1"/>
  <c r="X27" i="1" s="1"/>
  <c r="H28" i="3"/>
  <c r="AP28" i="3" s="1"/>
  <c r="BG28" i="3" s="1"/>
  <c r="G33" i="1" s="1"/>
  <c r="X33" i="1" s="1"/>
  <c r="H34" i="3"/>
  <c r="AP34" i="3" s="1"/>
  <c r="BG34" i="3" s="1"/>
  <c r="G39" i="1" s="1"/>
  <c r="X39" i="1" s="1"/>
  <c r="H40" i="3"/>
  <c r="AP40" i="3" s="1"/>
  <c r="BG40" i="3" s="1"/>
  <c r="G45" i="1" s="1"/>
  <c r="X45" i="1" s="1"/>
  <c r="H43" i="3"/>
  <c r="AP43" i="3" s="1"/>
  <c r="BG43" i="3" s="1"/>
  <c r="G48" i="1" s="1"/>
  <c r="X48" i="1" s="1"/>
  <c r="H49" i="3"/>
  <c r="AP49" i="3" s="1"/>
  <c r="BG49" i="3" s="1"/>
  <c r="G54" i="1" s="1"/>
  <c r="X54" i="1" s="1"/>
  <c r="H53" i="3"/>
  <c r="AP53" i="3" s="1"/>
  <c r="BG53" i="3" s="1"/>
  <c r="G58" i="1" s="1"/>
  <c r="X58" i="1" s="1"/>
  <c r="H62" i="3"/>
  <c r="AP62" i="3" s="1"/>
  <c r="BG62" i="3" s="1"/>
  <c r="G67" i="1" s="1"/>
  <c r="X67" i="1" s="1"/>
  <c r="H64" i="3"/>
  <c r="AP64" i="3" s="1"/>
  <c r="BG64" i="3" s="1"/>
  <c r="G69" i="1" s="1"/>
  <c r="X69" i="1" s="1"/>
  <c r="H68" i="3"/>
  <c r="AP68" i="3" s="1"/>
  <c r="BG68" i="3" s="1"/>
  <c r="G73" i="1" s="1"/>
  <c r="X73" i="1" s="1"/>
  <c r="H71" i="3"/>
  <c r="AP71" i="3" s="1"/>
  <c r="BG71" i="3" s="1"/>
  <c r="G76" i="1" s="1"/>
  <c r="X76" i="1" s="1"/>
  <c r="H74" i="3"/>
  <c r="AP74" i="3" s="1"/>
  <c r="BG74" i="3" s="1"/>
  <c r="G79" i="1" s="1"/>
  <c r="X79" i="1" s="1"/>
  <c r="H80" i="3"/>
  <c r="AP80" i="3" s="1"/>
  <c r="BG80" i="3" s="1"/>
  <c r="G85" i="1" s="1"/>
  <c r="X85" i="1" s="1"/>
  <c r="H84" i="3"/>
  <c r="AP84" i="3" s="1"/>
  <c r="BG84" i="3" s="1"/>
  <c r="G89" i="1" s="1"/>
  <c r="X89" i="1" s="1"/>
  <c r="H87" i="3"/>
  <c r="AP87" i="3" s="1"/>
  <c r="BG87" i="3" s="1"/>
  <c r="G92" i="1" s="1"/>
  <c r="X92" i="1" s="1"/>
  <c r="H90" i="3"/>
  <c r="AP90" i="3" s="1"/>
  <c r="BG90" i="3" s="1"/>
  <c r="G95" i="1" s="1"/>
  <c r="X95" i="1" s="1"/>
  <c r="H94" i="3"/>
  <c r="AP94" i="3" s="1"/>
  <c r="BG94" i="3" s="1"/>
  <c r="G99" i="1" s="1"/>
  <c r="X99" i="1" s="1"/>
  <c r="H96" i="3"/>
  <c r="AP96" i="3" s="1"/>
  <c r="BG96" i="3" s="1"/>
  <c r="G101" i="1" s="1"/>
  <c r="X101" i="1" s="1"/>
  <c r="H7" i="3"/>
  <c r="AP7" i="3" s="1"/>
  <c r="BG7" i="3" s="1"/>
  <c r="G12" i="1" s="1"/>
  <c r="X12" i="1" s="1"/>
  <c r="H24" i="3"/>
  <c r="AP24" i="3" s="1"/>
  <c r="BG24" i="3" s="1"/>
  <c r="G29" i="1" s="1"/>
  <c r="X29" i="1" s="1"/>
  <c r="H31" i="3"/>
  <c r="AP31" i="3" s="1"/>
  <c r="BG31" i="3" s="1"/>
  <c r="G36" i="1" s="1"/>
  <c r="X36" i="1" s="1"/>
  <c r="H42" i="3"/>
  <c r="AP42" i="3" s="1"/>
  <c r="BG42" i="3" s="1"/>
  <c r="G47" i="1" s="1"/>
  <c r="X47" i="1" s="1"/>
  <c r="H45" i="3"/>
  <c r="AP45" i="3" s="1"/>
  <c r="BG45" i="3" s="1"/>
  <c r="G50" i="1" s="1"/>
  <c r="X50" i="1" s="1"/>
  <c r="H51" i="3"/>
  <c r="AP51" i="3" s="1"/>
  <c r="BG51" i="3" s="1"/>
  <c r="G56" i="1" s="1"/>
  <c r="X56" i="1" s="1"/>
  <c r="H57" i="3"/>
  <c r="AP57" i="3" s="1"/>
  <c r="BG57" i="3" s="1"/>
  <c r="G62" i="1" s="1"/>
  <c r="X62" i="1" s="1"/>
  <c r="H60" i="3"/>
  <c r="AP60" i="3" s="1"/>
  <c r="BG60" i="3" s="1"/>
  <c r="G65" i="1" s="1"/>
  <c r="X65" i="1" s="1"/>
  <c r="H63" i="3"/>
  <c r="AP63" i="3" s="1"/>
  <c r="BG63" i="3" s="1"/>
  <c r="G68" i="1" s="1"/>
  <c r="X68" i="1" s="1"/>
  <c r="H66" i="3"/>
  <c r="AP66" i="3" s="1"/>
  <c r="BG66" i="3" s="1"/>
  <c r="G71" i="1" s="1"/>
  <c r="X71" i="1" s="1"/>
  <c r="H70" i="3"/>
  <c r="AP70" i="3" s="1"/>
  <c r="BG70" i="3" s="1"/>
  <c r="G75" i="1" s="1"/>
  <c r="X75" i="1" s="1"/>
  <c r="H72" i="3"/>
  <c r="AP72" i="3" s="1"/>
  <c r="BG72" i="3" s="1"/>
  <c r="G77" i="1" s="1"/>
  <c r="X77" i="1" s="1"/>
  <c r="H75" i="3"/>
  <c r="AP75" i="3" s="1"/>
  <c r="BG75" i="3" s="1"/>
  <c r="G80" i="1" s="1"/>
  <c r="X80" i="1" s="1"/>
  <c r="H78" i="3"/>
  <c r="AP78" i="3" s="1"/>
  <c r="BG78" i="3" s="1"/>
  <c r="G83" i="1" s="1"/>
  <c r="X83" i="1" s="1"/>
  <c r="H82" i="3"/>
  <c r="AP82" i="3" s="1"/>
  <c r="BG82" i="3" s="1"/>
  <c r="G87" i="1" s="1"/>
  <c r="X87" i="1" s="1"/>
  <c r="H86" i="3"/>
  <c r="AP86" i="3" s="1"/>
  <c r="BG86" i="3" s="1"/>
  <c r="G91" i="1" s="1"/>
  <c r="X91" i="1" s="1"/>
  <c r="H88" i="3"/>
  <c r="AP88" i="3" s="1"/>
  <c r="BG88" i="3" s="1"/>
  <c r="G93" i="1" s="1"/>
  <c r="X93" i="1" s="1"/>
  <c r="H92" i="3"/>
  <c r="AP92" i="3" s="1"/>
  <c r="BG92" i="3" s="1"/>
  <c r="G97" i="1" s="1"/>
  <c r="X97" i="1" s="1"/>
  <c r="H95" i="3"/>
  <c r="AP95" i="3" s="1"/>
  <c r="BG95" i="3" s="1"/>
  <c r="G100" i="1" s="1"/>
  <c r="X100" i="1" s="1"/>
  <c r="G84" i="3"/>
  <c r="AO84" i="3" s="1"/>
  <c r="BF84" i="3" s="1"/>
  <c r="F89" i="1" s="1"/>
  <c r="W89" i="1" s="1"/>
  <c r="G71" i="3"/>
  <c r="AO71" i="3" s="1"/>
  <c r="BF71" i="3" s="1"/>
  <c r="F76" i="1" s="1"/>
  <c r="W76" i="1" s="1"/>
  <c r="G49" i="3"/>
  <c r="AO49" i="3" s="1"/>
  <c r="BF49" i="3" s="1"/>
  <c r="F54" i="1" s="1"/>
  <c r="W54" i="1" s="1"/>
  <c r="G37" i="3"/>
  <c r="AO37" i="3" s="1"/>
  <c r="BF37" i="3" s="1"/>
  <c r="F42" i="1" s="1"/>
  <c r="W42" i="1" s="1"/>
  <c r="G24" i="3"/>
  <c r="AO24" i="3" s="1"/>
  <c r="BF24" i="3" s="1"/>
  <c r="F29" i="1" s="1"/>
  <c r="W29" i="1" s="1"/>
  <c r="G13" i="3"/>
  <c r="AO13" i="3" s="1"/>
  <c r="BF13" i="3" s="1"/>
  <c r="F18" i="1" s="1"/>
  <c r="W18" i="1" s="1"/>
  <c r="M93" i="3"/>
  <c r="AU93" i="3" s="1"/>
  <c r="BL93" i="3" s="1"/>
  <c r="L98" i="1" s="1"/>
  <c r="AC98" i="1" s="1"/>
  <c r="M89" i="3"/>
  <c r="AU89" i="3" s="1"/>
  <c r="BL89" i="3" s="1"/>
  <c r="L94" i="1" s="1"/>
  <c r="AC94" i="1" s="1"/>
  <c r="M86" i="3"/>
  <c r="AU86" i="3" s="1"/>
  <c r="BL86" i="3" s="1"/>
  <c r="L91" i="1" s="1"/>
  <c r="AC91" i="1" s="1"/>
  <c r="M84" i="3"/>
  <c r="AU84" i="3" s="1"/>
  <c r="BL84" i="3" s="1"/>
  <c r="L89" i="1" s="1"/>
  <c r="AC89" i="1" s="1"/>
  <c r="M78" i="3"/>
  <c r="AU78" i="3" s="1"/>
  <c r="BL78" i="3" s="1"/>
  <c r="L83" i="1" s="1"/>
  <c r="AC83" i="1" s="1"/>
  <c r="M74" i="3"/>
  <c r="AU74" i="3" s="1"/>
  <c r="BL74" i="3" s="1"/>
  <c r="L79" i="1" s="1"/>
  <c r="AC79" i="1" s="1"/>
  <c r="M71" i="3"/>
  <c r="AU71" i="3" s="1"/>
  <c r="BL71" i="3" s="1"/>
  <c r="L76" i="1" s="1"/>
  <c r="AC76" i="1" s="1"/>
  <c r="M66" i="3"/>
  <c r="AU66" i="3" s="1"/>
  <c r="BL66" i="3" s="1"/>
  <c r="L71" i="1" s="1"/>
  <c r="AC71" i="1" s="1"/>
  <c r="M63" i="3"/>
  <c r="AU63" i="3" s="1"/>
  <c r="BL63" i="3" s="1"/>
  <c r="L68" i="1" s="1"/>
  <c r="AC68" i="1" s="1"/>
  <c r="M59" i="3"/>
  <c r="AU59" i="3" s="1"/>
  <c r="BL59" i="3" s="1"/>
  <c r="L64" i="1" s="1"/>
  <c r="AC64" i="1" s="1"/>
  <c r="M56" i="3"/>
  <c r="AU56" i="3" s="1"/>
  <c r="BL56" i="3" s="1"/>
  <c r="L61" i="1" s="1"/>
  <c r="AC61" i="1" s="1"/>
  <c r="M53" i="3"/>
  <c r="AU53" i="3" s="1"/>
  <c r="BL53" i="3" s="1"/>
  <c r="L58" i="1" s="1"/>
  <c r="AC58" i="1" s="1"/>
  <c r="M51" i="3"/>
  <c r="AU51" i="3" s="1"/>
  <c r="BL51" i="3" s="1"/>
  <c r="L56" i="1" s="1"/>
  <c r="AC56" i="1" s="1"/>
  <c r="M42" i="3"/>
  <c r="AU42" i="3" s="1"/>
  <c r="BL42" i="3" s="1"/>
  <c r="L47" i="1" s="1"/>
  <c r="AC47" i="1" s="1"/>
  <c r="M39" i="3"/>
  <c r="AU39" i="3" s="1"/>
  <c r="BL39" i="3" s="1"/>
  <c r="L44" i="1" s="1"/>
  <c r="AC44" i="1" s="1"/>
  <c r="M34" i="3"/>
  <c r="AU34" i="3" s="1"/>
  <c r="BL34" i="3" s="1"/>
  <c r="L39" i="1" s="1"/>
  <c r="AC39" i="1" s="1"/>
  <c r="M32" i="3"/>
  <c r="AU32" i="3" s="1"/>
  <c r="BL32" i="3" s="1"/>
  <c r="L37" i="1" s="1"/>
  <c r="AC37" i="1" s="1"/>
  <c r="M29" i="3"/>
  <c r="AU29" i="3" s="1"/>
  <c r="BL29" i="3" s="1"/>
  <c r="L34" i="1" s="1"/>
  <c r="AC34" i="1" s="1"/>
  <c r="M25" i="3"/>
  <c r="AU25" i="3" s="1"/>
  <c r="BL25" i="3" s="1"/>
  <c r="L30" i="1" s="1"/>
  <c r="AC30" i="1" s="1"/>
  <c r="M22" i="3"/>
  <c r="AU22" i="3" s="1"/>
  <c r="BL22" i="3" s="1"/>
  <c r="L27" i="1" s="1"/>
  <c r="AC27" i="1" s="1"/>
  <c r="M20" i="3"/>
  <c r="AU20" i="3" s="1"/>
  <c r="BL20" i="3" s="1"/>
  <c r="L25" i="1" s="1"/>
  <c r="AC25" i="1" s="1"/>
  <c r="M15" i="3"/>
  <c r="AU15" i="3" s="1"/>
  <c r="BL15" i="3" s="1"/>
  <c r="L20" i="1" s="1"/>
  <c r="AC20" i="1" s="1"/>
  <c r="M12" i="3"/>
  <c r="AU12" i="3" s="1"/>
  <c r="BL12" i="3" s="1"/>
  <c r="L17" i="1" s="1"/>
  <c r="AC17" i="1" s="1"/>
  <c r="M10" i="3"/>
  <c r="AU10" i="3" s="1"/>
  <c r="BL10" i="3" s="1"/>
  <c r="L15" i="1" s="1"/>
  <c r="AC15" i="1" s="1"/>
  <c r="K8" i="3"/>
  <c r="AS8" i="3" s="1"/>
  <c r="BJ8" i="3" s="1"/>
  <c r="J13" i="1" s="1"/>
  <c r="AA13" i="1" s="1"/>
  <c r="K11" i="3"/>
  <c r="AS11" i="3" s="1"/>
  <c r="BJ11" i="3" s="1"/>
  <c r="J16" i="1" s="1"/>
  <c r="AA16" i="1" s="1"/>
  <c r="K14" i="3"/>
  <c r="AS14" i="3" s="1"/>
  <c r="BJ14" i="3" s="1"/>
  <c r="J19" i="1" s="1"/>
  <c r="AA19" i="1" s="1"/>
  <c r="K20" i="3"/>
  <c r="AS20" i="3" s="1"/>
  <c r="BJ20" i="3" s="1"/>
  <c r="J25" i="1" s="1"/>
  <c r="AA25" i="1" s="1"/>
  <c r="K26" i="3"/>
  <c r="AS26" i="3" s="1"/>
  <c r="BJ26" i="3" s="1"/>
  <c r="J31" i="1" s="1"/>
  <c r="AA31" i="1" s="1"/>
  <c r="K28" i="3"/>
  <c r="AS28" i="3" s="1"/>
  <c r="BJ28" i="3" s="1"/>
  <c r="J33" i="1" s="1"/>
  <c r="AA33" i="1" s="1"/>
  <c r="K31" i="3"/>
  <c r="AS31" i="3" s="1"/>
  <c r="BJ31" i="3" s="1"/>
  <c r="J36" i="1" s="1"/>
  <c r="AA36" i="1" s="1"/>
  <c r="K34" i="3"/>
  <c r="AS34" i="3" s="1"/>
  <c r="BJ34" i="3" s="1"/>
  <c r="J39" i="1" s="1"/>
  <c r="AA39" i="1" s="1"/>
  <c r="K40" i="3"/>
  <c r="AS40" i="3" s="1"/>
  <c r="BJ40" i="3" s="1"/>
  <c r="J45" i="1" s="1"/>
  <c r="AA45" i="1" s="1"/>
  <c r="K43" i="3"/>
  <c r="AS43" i="3" s="1"/>
  <c r="BJ43" i="3" s="1"/>
  <c r="J48" i="1" s="1"/>
  <c r="AA48" i="1" s="1"/>
  <c r="K46" i="3"/>
  <c r="AS46" i="3" s="1"/>
  <c r="BJ46" i="3" s="1"/>
  <c r="J51" i="1" s="1"/>
  <c r="AA51" i="1" s="1"/>
  <c r="K50" i="3"/>
  <c r="AS50" i="3" s="1"/>
  <c r="BJ50" i="3" s="1"/>
  <c r="J55" i="1" s="1"/>
  <c r="AA55" i="1" s="1"/>
  <c r="K52" i="3"/>
  <c r="AS52" i="3" s="1"/>
  <c r="BJ52" i="3" s="1"/>
  <c r="J57" i="1" s="1"/>
  <c r="AA57" i="1" s="1"/>
  <c r="K57" i="3"/>
  <c r="AS57" i="3" s="1"/>
  <c r="BJ57" i="3" s="1"/>
  <c r="J62" i="1" s="1"/>
  <c r="AA62" i="1" s="1"/>
  <c r="K61" i="3"/>
  <c r="AS61" i="3" s="1"/>
  <c r="BJ61" i="3" s="1"/>
  <c r="J66" i="1" s="1"/>
  <c r="AA66" i="1" s="1"/>
  <c r="K63" i="3"/>
  <c r="AS63" i="3" s="1"/>
  <c r="BJ63" i="3" s="1"/>
  <c r="J68" i="1" s="1"/>
  <c r="AA68" i="1" s="1"/>
  <c r="K69" i="3"/>
  <c r="AS69" i="3" s="1"/>
  <c r="BJ69" i="3" s="1"/>
  <c r="J74" i="1" s="1"/>
  <c r="AA74" i="1" s="1"/>
  <c r="K71" i="3"/>
  <c r="AS71" i="3" s="1"/>
  <c r="BJ71" i="3" s="1"/>
  <c r="J76" i="1" s="1"/>
  <c r="AA76" i="1" s="1"/>
  <c r="J90" i="3"/>
  <c r="AR90" i="3" s="1"/>
  <c r="BI90" i="3" s="1"/>
  <c r="I95" i="1" s="1"/>
  <c r="Z95" i="1" s="1"/>
  <c r="J81" i="3"/>
  <c r="AR81" i="3" s="1"/>
  <c r="BI81" i="3" s="1"/>
  <c r="I86" i="1" s="1"/>
  <c r="Z86" i="1" s="1"/>
  <c r="J74" i="3"/>
  <c r="AR74" i="3" s="1"/>
  <c r="BI74" i="3" s="1"/>
  <c r="I79" i="1" s="1"/>
  <c r="Z79" i="1" s="1"/>
  <c r="J65" i="3"/>
  <c r="AR65" i="3" s="1"/>
  <c r="BI65" i="3" s="1"/>
  <c r="I70" i="1" s="1"/>
  <c r="Z70" i="1" s="1"/>
  <c r="J57" i="3"/>
  <c r="AR57" i="3" s="1"/>
  <c r="BI57" i="3" s="1"/>
  <c r="I62" i="1" s="1"/>
  <c r="Z62" i="1" s="1"/>
  <c r="J47" i="3"/>
  <c r="AR47" i="3" s="1"/>
  <c r="BI47" i="3" s="1"/>
  <c r="I52" i="1" s="1"/>
  <c r="Z52" i="1" s="1"/>
  <c r="J41" i="3"/>
  <c r="AR41" i="3" s="1"/>
  <c r="BI41" i="3" s="1"/>
  <c r="I46" i="1" s="1"/>
  <c r="Z46" i="1" s="1"/>
  <c r="J33" i="3"/>
  <c r="AR33" i="3" s="1"/>
  <c r="BI33" i="3" s="1"/>
  <c r="I38" i="1" s="1"/>
  <c r="Z38" i="1" s="1"/>
  <c r="J25" i="3"/>
  <c r="AR25" i="3" s="1"/>
  <c r="BI25" i="3" s="1"/>
  <c r="I30" i="1" s="1"/>
  <c r="Z30" i="1" s="1"/>
  <c r="J17" i="3"/>
  <c r="AR17" i="3" s="1"/>
  <c r="BI17" i="3" s="1"/>
  <c r="I22" i="1" s="1"/>
  <c r="Z22" i="1" s="1"/>
  <c r="J9" i="3"/>
  <c r="AR9" i="3" s="1"/>
  <c r="BI9" i="3" s="1"/>
  <c r="I14" i="1" s="1"/>
  <c r="Z14" i="1" s="1"/>
  <c r="G94" i="3"/>
  <c r="AO94" i="3" s="1"/>
  <c r="BF94" i="3" s="1"/>
  <c r="F99" i="1" s="1"/>
  <c r="W99" i="1" s="1"/>
  <c r="G80" i="3"/>
  <c r="AO80" i="3" s="1"/>
  <c r="BF80" i="3" s="1"/>
  <c r="F85" i="1" s="1"/>
  <c r="W85" i="1" s="1"/>
  <c r="G57" i="3"/>
  <c r="AO57" i="3" s="1"/>
  <c r="BF57" i="3" s="1"/>
  <c r="F62" i="1" s="1"/>
  <c r="W62" i="1" s="1"/>
  <c r="G46" i="3"/>
  <c r="AO46" i="3" s="1"/>
  <c r="BF46" i="3" s="1"/>
  <c r="F51" i="1" s="1"/>
  <c r="W51" i="1" s="1"/>
  <c r="G34" i="3"/>
  <c r="AO34" i="3" s="1"/>
  <c r="BF34" i="3" s="1"/>
  <c r="F39" i="1" s="1"/>
  <c r="W39" i="1" s="1"/>
  <c r="G21" i="3"/>
  <c r="AO21" i="3" s="1"/>
  <c r="BF21" i="3" s="1"/>
  <c r="F26" i="1" s="1"/>
  <c r="W26" i="1" s="1"/>
  <c r="E95" i="3"/>
  <c r="AM95" i="3" s="1"/>
  <c r="BD95" i="3" s="1"/>
  <c r="D100" i="1" s="1"/>
  <c r="U100" i="1" s="1"/>
  <c r="E92" i="3"/>
  <c r="AM92" i="3" s="1"/>
  <c r="BD92" i="3" s="1"/>
  <c r="D97" i="1" s="1"/>
  <c r="U97" i="1" s="1"/>
  <c r="E89" i="3"/>
  <c r="AM89" i="3" s="1"/>
  <c r="BD89" i="3" s="1"/>
  <c r="D94" i="1" s="1"/>
  <c r="U94" i="1" s="1"/>
  <c r="E86" i="3"/>
  <c r="AM86" i="3" s="1"/>
  <c r="BD86" i="3" s="1"/>
  <c r="D91" i="1" s="1"/>
  <c r="U91" i="1" s="1"/>
  <c r="E82" i="3"/>
  <c r="AM82" i="3" s="1"/>
  <c r="BD82" i="3" s="1"/>
  <c r="D87" i="1" s="1"/>
  <c r="U87" i="1" s="1"/>
  <c r="E75" i="3"/>
  <c r="AM75" i="3" s="1"/>
  <c r="BD75" i="3" s="1"/>
  <c r="D80" i="1" s="1"/>
  <c r="U80" i="1" s="1"/>
  <c r="E71" i="3"/>
  <c r="E67" i="3"/>
  <c r="E63" i="3"/>
  <c r="E59" i="3"/>
  <c r="E55" i="3"/>
  <c r="E51" i="3"/>
  <c r="E47" i="3"/>
  <c r="E43" i="3"/>
  <c r="E39" i="3"/>
  <c r="E35" i="3"/>
  <c r="E31" i="3"/>
  <c r="E27" i="3"/>
  <c r="E23" i="3"/>
  <c r="E18" i="3"/>
  <c r="E14" i="3"/>
  <c r="E6" i="3"/>
  <c r="D46" i="3"/>
  <c r="D38" i="3"/>
  <c r="D34" i="3"/>
  <c r="D22" i="3"/>
  <c r="D18" i="3"/>
  <c r="D10" i="3"/>
  <c r="E91" i="3"/>
  <c r="AM91" i="3" s="1"/>
  <c r="BD91" i="3" s="1"/>
  <c r="D96" i="1" s="1"/>
  <c r="U96" i="1" s="1"/>
  <c r="E88" i="3"/>
  <c r="AM88" i="3" s="1"/>
  <c r="BD88" i="3" s="1"/>
  <c r="D93" i="1" s="1"/>
  <c r="U93" i="1" s="1"/>
  <c r="E85" i="3"/>
  <c r="AM85" i="3" s="1"/>
  <c r="BD85" i="3" s="1"/>
  <c r="D90" i="1" s="1"/>
  <c r="U90" i="1" s="1"/>
  <c r="E81" i="3"/>
  <c r="AM81" i="3" s="1"/>
  <c r="BD81" i="3" s="1"/>
  <c r="D86" i="1" s="1"/>
  <c r="U86" i="1" s="1"/>
  <c r="E78" i="3"/>
  <c r="AM78" i="3" s="1"/>
  <c r="BD78" i="3" s="1"/>
  <c r="D83" i="1" s="1"/>
  <c r="U83" i="1" s="1"/>
  <c r="E74" i="3"/>
  <c r="E70" i="3"/>
  <c r="E66" i="3"/>
  <c r="E62" i="3"/>
  <c r="E58" i="3"/>
  <c r="E54" i="3"/>
  <c r="E50" i="3"/>
  <c r="E46" i="3"/>
  <c r="E42" i="3"/>
  <c r="E38" i="3"/>
  <c r="E34" i="3"/>
  <c r="E30" i="3"/>
  <c r="E26" i="3"/>
  <c r="E22" i="3"/>
  <c r="E13" i="3"/>
  <c r="E10" i="3"/>
  <c r="D42" i="3"/>
  <c r="D36" i="3"/>
  <c r="D32" i="3"/>
  <c r="D27" i="3"/>
  <c r="D20" i="3"/>
  <c r="D6" i="3"/>
  <c r="DZ103" i="1"/>
  <c r="DZ104" i="1"/>
  <c r="DZ106" i="1"/>
  <c r="DI106" i="1"/>
  <c r="DI107" i="1"/>
  <c r="DI108" i="1"/>
  <c r="DZ109" i="1"/>
  <c r="DZ112" i="1"/>
  <c r="DI113" i="1"/>
  <c r="DZ114" i="1"/>
  <c r="DI114" i="1"/>
  <c r="DI116" i="1"/>
  <c r="DI118" i="1"/>
  <c r="DI120" i="1"/>
  <c r="DZ121" i="1"/>
  <c r="DI122" i="1"/>
  <c r="EF172" i="1"/>
  <c r="DO172" i="1"/>
  <c r="EF173" i="1"/>
  <c r="DO173" i="1"/>
  <c r="EF174" i="1"/>
  <c r="DO174" i="1"/>
  <c r="EF175" i="1"/>
  <c r="DO175" i="1"/>
  <c r="EF176" i="1"/>
  <c r="DO176" i="1"/>
  <c r="EF177" i="1"/>
  <c r="DO177" i="1"/>
  <c r="EF179" i="1"/>
  <c r="DO179" i="1"/>
  <c r="EJ179" i="1"/>
  <c r="DS179" i="1"/>
  <c r="DX180" i="1"/>
  <c r="DG180" i="1"/>
  <c r="EB180" i="1"/>
  <c r="DK180" i="1"/>
  <c r="EF180" i="1"/>
  <c r="DO180" i="1"/>
  <c r="EJ180" i="1"/>
  <c r="DS180" i="1"/>
  <c r="DX181" i="1"/>
  <c r="DG181" i="1"/>
  <c r="EB181" i="1"/>
  <c r="DK181" i="1"/>
  <c r="EF181" i="1"/>
  <c r="DO181" i="1"/>
  <c r="EJ181" i="1"/>
  <c r="DS181" i="1"/>
  <c r="DX182" i="1"/>
  <c r="DG182" i="1"/>
  <c r="EB182" i="1"/>
  <c r="DK182" i="1"/>
  <c r="EF182" i="1"/>
  <c r="DO182" i="1"/>
  <c r="EJ182" i="1"/>
  <c r="DS182" i="1"/>
  <c r="DX183" i="1"/>
  <c r="DG183" i="1"/>
  <c r="EB183" i="1"/>
  <c r="DK183" i="1"/>
  <c r="EF183" i="1"/>
  <c r="DO183" i="1"/>
  <c r="EJ183" i="1"/>
  <c r="DS183" i="1"/>
  <c r="DX184" i="1"/>
  <c r="DG184" i="1"/>
  <c r="EB184" i="1"/>
  <c r="DK184" i="1"/>
  <c r="EF184" i="1"/>
  <c r="DO184" i="1"/>
  <c r="EJ184" i="1"/>
  <c r="DS184" i="1"/>
  <c r="DX185" i="1"/>
  <c r="DG185" i="1"/>
  <c r="EB185" i="1"/>
  <c r="DK185" i="1"/>
  <c r="EF185" i="1"/>
  <c r="DO185" i="1"/>
  <c r="EJ185" i="1"/>
  <c r="DS185" i="1"/>
  <c r="DX186" i="1"/>
  <c r="DG186" i="1"/>
  <c r="EB186" i="1"/>
  <c r="DK186" i="1"/>
  <c r="EF186" i="1"/>
  <c r="DO186" i="1"/>
  <c r="EJ186" i="1"/>
  <c r="DS186" i="1"/>
  <c r="DX187" i="1"/>
  <c r="DG187" i="1"/>
  <c r="EB187" i="1"/>
  <c r="DK187" i="1"/>
  <c r="EF187" i="1"/>
  <c r="DO187" i="1"/>
  <c r="EJ187" i="1"/>
  <c r="DS187" i="1"/>
  <c r="DX188" i="1"/>
  <c r="DG188" i="1"/>
  <c r="EB188" i="1"/>
  <c r="DK188" i="1"/>
  <c r="EF188" i="1"/>
  <c r="DO188" i="1"/>
  <c r="EJ188" i="1"/>
  <c r="DS188" i="1"/>
  <c r="DX189" i="1"/>
  <c r="DG189" i="1"/>
  <c r="EB189" i="1"/>
  <c r="DK189" i="1"/>
  <c r="EF189" i="1"/>
  <c r="DO189" i="1"/>
  <c r="EJ189" i="1"/>
  <c r="DS189" i="1"/>
  <c r="DX190" i="1"/>
  <c r="DG190" i="1"/>
  <c r="EB190" i="1"/>
  <c r="DK190" i="1"/>
  <c r="EF190" i="1"/>
  <c r="DO190" i="1"/>
  <c r="EJ190" i="1"/>
  <c r="DS190" i="1"/>
  <c r="DX191" i="1"/>
  <c r="DG191" i="1"/>
  <c r="EB191" i="1"/>
  <c r="DK191" i="1"/>
  <c r="EF191" i="1"/>
  <c r="DO191" i="1"/>
  <c r="EJ191" i="1"/>
  <c r="DS191" i="1"/>
  <c r="DX192" i="1"/>
  <c r="DG192" i="1"/>
  <c r="EB192" i="1"/>
  <c r="DK192" i="1"/>
  <c r="EF192" i="1"/>
  <c r="DO192" i="1"/>
  <c r="EJ192" i="1"/>
  <c r="DS192" i="1"/>
  <c r="DX193" i="1"/>
  <c r="DG193" i="1"/>
  <c r="EB193" i="1"/>
  <c r="DK193" i="1"/>
  <c r="EF193" i="1"/>
  <c r="DO193" i="1"/>
  <c r="EJ193" i="1"/>
  <c r="DS193" i="1"/>
  <c r="DX194" i="1"/>
  <c r="DG194" i="1"/>
  <c r="EB194" i="1"/>
  <c r="DK194" i="1"/>
  <c r="EF194" i="1"/>
  <c r="DO194" i="1"/>
  <c r="EJ194" i="1"/>
  <c r="DS194" i="1"/>
  <c r="DX195" i="1"/>
  <c r="DG195" i="1"/>
  <c r="EB195" i="1"/>
  <c r="DK195" i="1"/>
  <c r="EF195" i="1"/>
  <c r="DO195" i="1"/>
  <c r="EJ195" i="1"/>
  <c r="DS195" i="1"/>
  <c r="AL98" i="3"/>
  <c r="BC98" i="3" s="1"/>
  <c r="C103" i="1" s="1"/>
  <c r="T103" i="1" s="1"/>
  <c r="U98" i="3"/>
  <c r="AP98" i="3"/>
  <c r="BG98" i="3" s="1"/>
  <c r="G103" i="1" s="1"/>
  <c r="X103" i="1" s="1"/>
  <c r="Y98" i="3"/>
  <c r="AT98" i="3"/>
  <c r="BK98" i="3" s="1"/>
  <c r="K103" i="1" s="1"/>
  <c r="AB103" i="1" s="1"/>
  <c r="AC98" i="3"/>
  <c r="AX98" i="3"/>
  <c r="BO98" i="3" s="1"/>
  <c r="O103" i="1" s="1"/>
  <c r="AF103" i="1" s="1"/>
  <c r="AG98" i="3"/>
  <c r="AL99" i="3"/>
  <c r="BC99" i="3" s="1"/>
  <c r="C104" i="1" s="1"/>
  <c r="T104" i="1" s="1"/>
  <c r="U99" i="3"/>
  <c r="AP99" i="3"/>
  <c r="BG99" i="3" s="1"/>
  <c r="G104" i="1" s="1"/>
  <c r="X104" i="1" s="1"/>
  <c r="Y99" i="3"/>
  <c r="AT99" i="3"/>
  <c r="BK99" i="3" s="1"/>
  <c r="K104" i="1" s="1"/>
  <c r="AB104" i="1" s="1"/>
  <c r="AC99" i="3"/>
  <c r="AX99" i="3"/>
  <c r="BO99" i="3" s="1"/>
  <c r="O104" i="1" s="1"/>
  <c r="AF104" i="1" s="1"/>
  <c r="AG99" i="3"/>
  <c r="AL100" i="3"/>
  <c r="BC100" i="3" s="1"/>
  <c r="C105" i="1" s="1"/>
  <c r="T105" i="1" s="1"/>
  <c r="U100" i="3"/>
  <c r="AP100" i="3"/>
  <c r="BG100" i="3" s="1"/>
  <c r="G105" i="1" s="1"/>
  <c r="X105" i="1" s="1"/>
  <c r="Y100" i="3"/>
  <c r="AT100" i="3"/>
  <c r="BK100" i="3" s="1"/>
  <c r="K105" i="1" s="1"/>
  <c r="AB105" i="1" s="1"/>
  <c r="AC100" i="3"/>
  <c r="AX100" i="3"/>
  <c r="BO100" i="3" s="1"/>
  <c r="O105" i="1" s="1"/>
  <c r="AF105" i="1" s="1"/>
  <c r="AG100" i="3"/>
  <c r="AL101" i="3"/>
  <c r="BC101" i="3" s="1"/>
  <c r="C106" i="1" s="1"/>
  <c r="T106" i="1" s="1"/>
  <c r="U101" i="3"/>
  <c r="AP101" i="3"/>
  <c r="BG101" i="3" s="1"/>
  <c r="G106" i="1" s="1"/>
  <c r="X106" i="1" s="1"/>
  <c r="Y101" i="3"/>
  <c r="AT101" i="3"/>
  <c r="BK101" i="3" s="1"/>
  <c r="K106" i="1" s="1"/>
  <c r="AB106" i="1" s="1"/>
  <c r="AC101" i="3"/>
  <c r="AX101" i="3"/>
  <c r="BO101" i="3" s="1"/>
  <c r="O106" i="1" s="1"/>
  <c r="AF106" i="1" s="1"/>
  <c r="AG101" i="3"/>
  <c r="AL102" i="3"/>
  <c r="BC102" i="3" s="1"/>
  <c r="C107" i="1" s="1"/>
  <c r="T107" i="1" s="1"/>
  <c r="U102" i="3"/>
  <c r="AP102" i="3"/>
  <c r="BG102" i="3" s="1"/>
  <c r="G107" i="1" s="1"/>
  <c r="X107" i="1" s="1"/>
  <c r="Y102" i="3"/>
  <c r="AT102" i="3"/>
  <c r="BK102" i="3" s="1"/>
  <c r="K107" i="1" s="1"/>
  <c r="AB107" i="1" s="1"/>
  <c r="AC102" i="3"/>
  <c r="AX102" i="3"/>
  <c r="BO102" i="3" s="1"/>
  <c r="O107" i="1" s="1"/>
  <c r="AF107" i="1" s="1"/>
  <c r="AG102" i="3"/>
  <c r="AL103" i="3"/>
  <c r="BC103" i="3" s="1"/>
  <c r="C108" i="1" s="1"/>
  <c r="T108" i="1" s="1"/>
  <c r="U103" i="3"/>
  <c r="AP103" i="3"/>
  <c r="BG103" i="3" s="1"/>
  <c r="G108" i="1" s="1"/>
  <c r="X108" i="1" s="1"/>
  <c r="Y103" i="3"/>
  <c r="AT103" i="3"/>
  <c r="BK103" i="3" s="1"/>
  <c r="K108" i="1" s="1"/>
  <c r="AB108" i="1" s="1"/>
  <c r="AC103" i="3"/>
  <c r="AX103" i="3"/>
  <c r="BO103" i="3" s="1"/>
  <c r="O108" i="1" s="1"/>
  <c r="AF108" i="1" s="1"/>
  <c r="AG103" i="3"/>
  <c r="AL104" i="3"/>
  <c r="BC104" i="3" s="1"/>
  <c r="C109" i="1" s="1"/>
  <c r="T109" i="1" s="1"/>
  <c r="U104" i="3"/>
  <c r="AP104" i="3"/>
  <c r="BG104" i="3" s="1"/>
  <c r="G109" i="1" s="1"/>
  <c r="X109" i="1" s="1"/>
  <c r="Y104" i="3"/>
  <c r="AT104" i="3"/>
  <c r="BK104" i="3" s="1"/>
  <c r="K109" i="1" s="1"/>
  <c r="AB109" i="1" s="1"/>
  <c r="AC104" i="3"/>
  <c r="AX104" i="3"/>
  <c r="BO104" i="3" s="1"/>
  <c r="O109" i="1" s="1"/>
  <c r="AF109" i="1" s="1"/>
  <c r="AG104" i="3"/>
  <c r="AL105" i="3"/>
  <c r="BC105" i="3" s="1"/>
  <c r="C110" i="1" s="1"/>
  <c r="T110" i="1" s="1"/>
  <c r="U105" i="3"/>
  <c r="AP105" i="3"/>
  <c r="BG105" i="3" s="1"/>
  <c r="G110" i="1" s="1"/>
  <c r="X110" i="1" s="1"/>
  <c r="Y105" i="3"/>
  <c r="AT105" i="3"/>
  <c r="BK105" i="3" s="1"/>
  <c r="K110" i="1" s="1"/>
  <c r="AB110" i="1" s="1"/>
  <c r="AC105" i="3"/>
  <c r="AX105" i="3"/>
  <c r="BO105" i="3" s="1"/>
  <c r="O110" i="1" s="1"/>
  <c r="AF110" i="1" s="1"/>
  <c r="AG105" i="3"/>
  <c r="AL106" i="3"/>
  <c r="BC106" i="3" s="1"/>
  <c r="C111" i="1" s="1"/>
  <c r="T111" i="1" s="1"/>
  <c r="U106" i="3"/>
  <c r="AP106" i="3"/>
  <c r="BG106" i="3" s="1"/>
  <c r="G111" i="1" s="1"/>
  <c r="X111" i="1" s="1"/>
  <c r="Y106" i="3"/>
  <c r="AT106" i="3"/>
  <c r="BK106" i="3" s="1"/>
  <c r="K111" i="1" s="1"/>
  <c r="AB111" i="1" s="1"/>
  <c r="AC106" i="3"/>
  <c r="AX106" i="3"/>
  <c r="BO106" i="3" s="1"/>
  <c r="O111" i="1" s="1"/>
  <c r="AF111" i="1" s="1"/>
  <c r="AG106" i="3"/>
  <c r="AL107" i="3"/>
  <c r="BC107" i="3" s="1"/>
  <c r="C112" i="1" s="1"/>
  <c r="T112" i="1" s="1"/>
  <c r="U107" i="3"/>
  <c r="AP107" i="3"/>
  <c r="BG107" i="3" s="1"/>
  <c r="G112" i="1" s="1"/>
  <c r="X112" i="1" s="1"/>
  <c r="Y107" i="3"/>
  <c r="AT107" i="3"/>
  <c r="BK107" i="3" s="1"/>
  <c r="K112" i="1" s="1"/>
  <c r="AB112" i="1" s="1"/>
  <c r="AC107" i="3"/>
  <c r="AX107" i="3"/>
  <c r="BO107" i="3" s="1"/>
  <c r="O112" i="1" s="1"/>
  <c r="AF112" i="1" s="1"/>
  <c r="AG107" i="3"/>
  <c r="AL108" i="3"/>
  <c r="BC108" i="3" s="1"/>
  <c r="C113" i="1" s="1"/>
  <c r="T113" i="1" s="1"/>
  <c r="U108" i="3"/>
  <c r="AP108" i="3"/>
  <c r="BG108" i="3" s="1"/>
  <c r="G113" i="1" s="1"/>
  <c r="X113" i="1" s="1"/>
  <c r="Y108" i="3"/>
  <c r="AT108" i="3"/>
  <c r="BK108" i="3" s="1"/>
  <c r="K113" i="1" s="1"/>
  <c r="AB113" i="1" s="1"/>
  <c r="AC108" i="3"/>
  <c r="AX108" i="3"/>
  <c r="BO108" i="3" s="1"/>
  <c r="O113" i="1" s="1"/>
  <c r="AF113" i="1" s="1"/>
  <c r="AG108" i="3"/>
  <c r="AL109" i="3"/>
  <c r="BC109" i="3" s="1"/>
  <c r="C114" i="1" s="1"/>
  <c r="T114" i="1" s="1"/>
  <c r="U109" i="3"/>
  <c r="AP109" i="3"/>
  <c r="BG109" i="3" s="1"/>
  <c r="G114" i="1" s="1"/>
  <c r="X114" i="1" s="1"/>
  <c r="Y109" i="3"/>
  <c r="AT109" i="3"/>
  <c r="BK109" i="3" s="1"/>
  <c r="K114" i="1" s="1"/>
  <c r="AB114" i="1" s="1"/>
  <c r="AC109" i="3"/>
  <c r="AX109" i="3"/>
  <c r="BO109" i="3" s="1"/>
  <c r="O114" i="1" s="1"/>
  <c r="AF114" i="1" s="1"/>
  <c r="AG109" i="3"/>
  <c r="AL110" i="3"/>
  <c r="BC110" i="3" s="1"/>
  <c r="C115" i="1" s="1"/>
  <c r="T115" i="1" s="1"/>
  <c r="U110" i="3"/>
  <c r="AP110" i="3"/>
  <c r="BG110" i="3" s="1"/>
  <c r="G115" i="1" s="1"/>
  <c r="X115" i="1" s="1"/>
  <c r="Y110" i="3"/>
  <c r="AT110" i="3"/>
  <c r="BK110" i="3" s="1"/>
  <c r="K115" i="1" s="1"/>
  <c r="AB115" i="1" s="1"/>
  <c r="AC110" i="3"/>
  <c r="AX110" i="3"/>
  <c r="BO110" i="3" s="1"/>
  <c r="O115" i="1" s="1"/>
  <c r="AF115" i="1" s="1"/>
  <c r="AG110" i="3"/>
  <c r="AL111" i="3"/>
  <c r="BC111" i="3" s="1"/>
  <c r="C116" i="1" s="1"/>
  <c r="T116" i="1" s="1"/>
  <c r="U111" i="3"/>
  <c r="AP111" i="3"/>
  <c r="BG111" i="3" s="1"/>
  <c r="G116" i="1" s="1"/>
  <c r="X116" i="1" s="1"/>
  <c r="Y111" i="3"/>
  <c r="AT111" i="3"/>
  <c r="BK111" i="3" s="1"/>
  <c r="K116" i="1" s="1"/>
  <c r="AB116" i="1" s="1"/>
  <c r="AC111" i="3"/>
  <c r="AX111" i="3"/>
  <c r="BO111" i="3" s="1"/>
  <c r="O116" i="1" s="1"/>
  <c r="AF116" i="1" s="1"/>
  <c r="AG111" i="3"/>
  <c r="AL112" i="3"/>
  <c r="BC112" i="3" s="1"/>
  <c r="C117" i="1" s="1"/>
  <c r="T117" i="1" s="1"/>
  <c r="U112" i="3"/>
  <c r="AP112" i="3"/>
  <c r="BG112" i="3" s="1"/>
  <c r="G117" i="1" s="1"/>
  <c r="X117" i="1" s="1"/>
  <c r="Y112" i="3"/>
  <c r="AT112" i="3"/>
  <c r="BK112" i="3" s="1"/>
  <c r="K117" i="1" s="1"/>
  <c r="AB117" i="1" s="1"/>
  <c r="AC112" i="3"/>
  <c r="AX112" i="3"/>
  <c r="BO112" i="3" s="1"/>
  <c r="O117" i="1" s="1"/>
  <c r="AF117" i="1" s="1"/>
  <c r="AG112" i="3"/>
  <c r="AL113" i="3"/>
  <c r="BC113" i="3" s="1"/>
  <c r="C118" i="1" s="1"/>
  <c r="T118" i="1" s="1"/>
  <c r="U113" i="3"/>
  <c r="AP113" i="3"/>
  <c r="BG113" i="3" s="1"/>
  <c r="G118" i="1" s="1"/>
  <c r="X118" i="1" s="1"/>
  <c r="Y113" i="3"/>
  <c r="AT113" i="3"/>
  <c r="BK113" i="3" s="1"/>
  <c r="K118" i="1" s="1"/>
  <c r="AB118" i="1" s="1"/>
  <c r="AC113" i="3"/>
  <c r="AX113" i="3"/>
  <c r="BO113" i="3" s="1"/>
  <c r="O118" i="1" s="1"/>
  <c r="AF118" i="1" s="1"/>
  <c r="AG113" i="3"/>
  <c r="AL114" i="3"/>
  <c r="BC114" i="3" s="1"/>
  <c r="C119" i="1" s="1"/>
  <c r="T119" i="1" s="1"/>
  <c r="U114" i="3"/>
  <c r="AP114" i="3"/>
  <c r="BG114" i="3" s="1"/>
  <c r="G119" i="1" s="1"/>
  <c r="X119" i="1" s="1"/>
  <c r="Y114" i="3"/>
  <c r="AT114" i="3"/>
  <c r="BK114" i="3" s="1"/>
  <c r="K119" i="1" s="1"/>
  <c r="AB119" i="1" s="1"/>
  <c r="AC114" i="3"/>
  <c r="AX114" i="3"/>
  <c r="BO114" i="3" s="1"/>
  <c r="O119" i="1" s="1"/>
  <c r="AF119" i="1" s="1"/>
  <c r="AG114" i="3"/>
  <c r="AL115" i="3"/>
  <c r="BC115" i="3" s="1"/>
  <c r="C120" i="1" s="1"/>
  <c r="T120" i="1" s="1"/>
  <c r="U115" i="3"/>
  <c r="AP115" i="3"/>
  <c r="BG115" i="3" s="1"/>
  <c r="G120" i="1" s="1"/>
  <c r="X120" i="1" s="1"/>
  <c r="Y115" i="3"/>
  <c r="AT115" i="3"/>
  <c r="BK115" i="3" s="1"/>
  <c r="K120" i="1" s="1"/>
  <c r="AB120" i="1" s="1"/>
  <c r="AC115" i="3"/>
  <c r="AX115" i="3"/>
  <c r="BO115" i="3" s="1"/>
  <c r="O120" i="1" s="1"/>
  <c r="AF120" i="1" s="1"/>
  <c r="AG115" i="3"/>
  <c r="AL116" i="3"/>
  <c r="BC116" i="3" s="1"/>
  <c r="C121" i="1" s="1"/>
  <c r="T121" i="1" s="1"/>
  <c r="U116" i="3"/>
  <c r="AP116" i="3"/>
  <c r="BG116" i="3" s="1"/>
  <c r="G121" i="1" s="1"/>
  <c r="X121" i="1" s="1"/>
  <c r="Y116" i="3"/>
  <c r="AT116" i="3"/>
  <c r="BK116" i="3" s="1"/>
  <c r="K121" i="1" s="1"/>
  <c r="AB121" i="1" s="1"/>
  <c r="AC116" i="3"/>
  <c r="AX116" i="3"/>
  <c r="BO116" i="3" s="1"/>
  <c r="O121" i="1" s="1"/>
  <c r="AF121" i="1" s="1"/>
  <c r="AG116" i="3"/>
  <c r="AL117" i="3"/>
  <c r="BC117" i="3" s="1"/>
  <c r="C122" i="1" s="1"/>
  <c r="T122" i="1" s="1"/>
  <c r="U117" i="3"/>
  <c r="AP117" i="3"/>
  <c r="BG117" i="3" s="1"/>
  <c r="G122" i="1" s="1"/>
  <c r="X122" i="1" s="1"/>
  <c r="Y117" i="3"/>
  <c r="AT117" i="3"/>
  <c r="BK117" i="3" s="1"/>
  <c r="K122" i="1" s="1"/>
  <c r="AB122" i="1" s="1"/>
  <c r="AC117" i="3"/>
  <c r="AX117" i="3"/>
  <c r="BO117" i="3" s="1"/>
  <c r="O122" i="1" s="1"/>
  <c r="AF122" i="1" s="1"/>
  <c r="AG117" i="3"/>
  <c r="AL118" i="3"/>
  <c r="BC118" i="3" s="1"/>
  <c r="C123" i="1" s="1"/>
  <c r="T123" i="1" s="1"/>
  <c r="U118" i="3"/>
  <c r="AP118" i="3"/>
  <c r="BG118" i="3" s="1"/>
  <c r="G123" i="1" s="1"/>
  <c r="X123" i="1" s="1"/>
  <c r="Y118" i="3"/>
  <c r="AT118" i="3"/>
  <c r="BK118" i="3" s="1"/>
  <c r="K123" i="1" s="1"/>
  <c r="AB123" i="1" s="1"/>
  <c r="AC118" i="3"/>
  <c r="AX118" i="3"/>
  <c r="BO118" i="3" s="1"/>
  <c r="O123" i="1" s="1"/>
  <c r="AF123" i="1" s="1"/>
  <c r="AG118" i="3"/>
  <c r="AL119" i="3"/>
  <c r="BC119" i="3" s="1"/>
  <c r="C124" i="1" s="1"/>
  <c r="T124" i="1" s="1"/>
  <c r="U119" i="3"/>
  <c r="AP119" i="3"/>
  <c r="BG119" i="3" s="1"/>
  <c r="G124" i="1" s="1"/>
  <c r="X124" i="1" s="1"/>
  <c r="Y119" i="3"/>
  <c r="DT166" i="1"/>
  <c r="DT169" i="1"/>
  <c r="DT171" i="1"/>
  <c r="AP125" i="3"/>
  <c r="BG125" i="3" s="1"/>
  <c r="G130" i="1" s="1"/>
  <c r="X130" i="1" s="1"/>
  <c r="Y125" i="3"/>
  <c r="AT125" i="3"/>
  <c r="BK125" i="3" s="1"/>
  <c r="K130" i="1" s="1"/>
  <c r="AB130" i="1" s="1"/>
  <c r="AC125" i="3"/>
  <c r="AX125" i="3"/>
  <c r="BO125" i="3" s="1"/>
  <c r="O130" i="1" s="1"/>
  <c r="AF130" i="1" s="1"/>
  <c r="AG125" i="3"/>
  <c r="AL126" i="3"/>
  <c r="BC126" i="3" s="1"/>
  <c r="C131" i="1" s="1"/>
  <c r="T131" i="1" s="1"/>
  <c r="U126" i="3"/>
  <c r="AP126" i="3"/>
  <c r="BG126" i="3" s="1"/>
  <c r="G131" i="1" s="1"/>
  <c r="X131" i="1" s="1"/>
  <c r="Y126" i="3"/>
  <c r="AT126" i="3"/>
  <c r="BK126" i="3" s="1"/>
  <c r="K131" i="1" s="1"/>
  <c r="AB131" i="1" s="1"/>
  <c r="AC126" i="3"/>
  <c r="AX126" i="3"/>
  <c r="BO126" i="3" s="1"/>
  <c r="O131" i="1" s="1"/>
  <c r="AF131" i="1" s="1"/>
  <c r="AG126" i="3"/>
  <c r="AL127" i="3"/>
  <c r="BC127" i="3" s="1"/>
  <c r="C132" i="1" s="1"/>
  <c r="T132" i="1" s="1"/>
  <c r="U127" i="3"/>
  <c r="AP127" i="3"/>
  <c r="BG127" i="3" s="1"/>
  <c r="G132" i="1" s="1"/>
  <c r="X132" i="1" s="1"/>
  <c r="Y127" i="3"/>
  <c r="AT127" i="3"/>
  <c r="BK127" i="3" s="1"/>
  <c r="K132" i="1" s="1"/>
  <c r="AB132" i="1" s="1"/>
  <c r="AC127" i="3"/>
  <c r="AX127" i="3"/>
  <c r="BO127" i="3" s="1"/>
  <c r="O132" i="1" s="1"/>
  <c r="AF132" i="1" s="1"/>
  <c r="AG127" i="3"/>
  <c r="AL128" i="3"/>
  <c r="BC128" i="3" s="1"/>
  <c r="C133" i="1" s="1"/>
  <c r="T133" i="1" s="1"/>
  <c r="U128" i="3"/>
  <c r="AP128" i="3"/>
  <c r="BG128" i="3" s="1"/>
  <c r="G133" i="1" s="1"/>
  <c r="X133" i="1" s="1"/>
  <c r="Y128" i="3"/>
  <c r="AT128" i="3"/>
  <c r="BK128" i="3" s="1"/>
  <c r="K133" i="1" s="1"/>
  <c r="AB133" i="1" s="1"/>
  <c r="AC128" i="3"/>
  <c r="AX128" i="3"/>
  <c r="BO128" i="3" s="1"/>
  <c r="O133" i="1" s="1"/>
  <c r="AF133" i="1" s="1"/>
  <c r="AG128" i="3"/>
  <c r="AL129" i="3"/>
  <c r="BC129" i="3" s="1"/>
  <c r="C134" i="1" s="1"/>
  <c r="T134" i="1" s="1"/>
  <c r="U129" i="3"/>
  <c r="AP129" i="3"/>
  <c r="BG129" i="3" s="1"/>
  <c r="G134" i="1" s="1"/>
  <c r="X134" i="1" s="1"/>
  <c r="Y129" i="3"/>
  <c r="AT129" i="3"/>
  <c r="BK129" i="3" s="1"/>
  <c r="K134" i="1" s="1"/>
  <c r="AB134" i="1" s="1"/>
  <c r="AC129" i="3"/>
  <c r="AX129" i="3"/>
  <c r="BO129" i="3" s="1"/>
  <c r="O134" i="1" s="1"/>
  <c r="AF134" i="1" s="1"/>
  <c r="AG129" i="3"/>
  <c r="AL130" i="3"/>
  <c r="BC130" i="3" s="1"/>
  <c r="C135" i="1" s="1"/>
  <c r="T135" i="1" s="1"/>
  <c r="U130" i="3"/>
  <c r="AP130" i="3"/>
  <c r="BG130" i="3" s="1"/>
  <c r="G135" i="1" s="1"/>
  <c r="X135" i="1" s="1"/>
  <c r="Y130" i="3"/>
  <c r="AT130" i="3"/>
  <c r="BK130" i="3" s="1"/>
  <c r="K135" i="1" s="1"/>
  <c r="AB135" i="1" s="1"/>
  <c r="AC130" i="3"/>
  <c r="AX130" i="3"/>
  <c r="BO130" i="3" s="1"/>
  <c r="O135" i="1" s="1"/>
  <c r="AF135" i="1" s="1"/>
  <c r="AG130" i="3"/>
  <c r="AL131" i="3"/>
  <c r="BC131" i="3" s="1"/>
  <c r="C136" i="1" s="1"/>
  <c r="T136" i="1" s="1"/>
  <c r="U131" i="3"/>
  <c r="AP131" i="3"/>
  <c r="BG131" i="3" s="1"/>
  <c r="G136" i="1" s="1"/>
  <c r="X136" i="1" s="1"/>
  <c r="Y131" i="3"/>
  <c r="AT131" i="3"/>
  <c r="BK131" i="3" s="1"/>
  <c r="K136" i="1" s="1"/>
  <c r="AB136" i="1" s="1"/>
  <c r="AC131" i="3"/>
  <c r="AX131" i="3"/>
  <c r="BO131" i="3" s="1"/>
  <c r="O136" i="1" s="1"/>
  <c r="AF136" i="1" s="1"/>
  <c r="AG131" i="3"/>
  <c r="AL132" i="3"/>
  <c r="BC132" i="3" s="1"/>
  <c r="C137" i="1" s="1"/>
  <c r="T137" i="1" s="1"/>
  <c r="U132" i="3"/>
  <c r="AP132" i="3"/>
  <c r="BG132" i="3" s="1"/>
  <c r="G137" i="1" s="1"/>
  <c r="X137" i="1" s="1"/>
  <c r="Y132" i="3"/>
  <c r="AT132" i="3"/>
  <c r="BK132" i="3" s="1"/>
  <c r="K137" i="1" s="1"/>
  <c r="AB137" i="1" s="1"/>
  <c r="AC132" i="3"/>
  <c r="AX132" i="3"/>
  <c r="BO132" i="3" s="1"/>
  <c r="O137" i="1" s="1"/>
  <c r="AF137" i="1" s="1"/>
  <c r="AG132" i="3"/>
  <c r="AL133" i="3"/>
  <c r="BC133" i="3" s="1"/>
  <c r="C138" i="1" s="1"/>
  <c r="T138" i="1" s="1"/>
  <c r="U133" i="3"/>
  <c r="AP133" i="3"/>
  <c r="BG133" i="3" s="1"/>
  <c r="G138" i="1" s="1"/>
  <c r="X138" i="1" s="1"/>
  <c r="Y133" i="3"/>
  <c r="AT133" i="3"/>
  <c r="BK133" i="3" s="1"/>
  <c r="K138" i="1" s="1"/>
  <c r="AB138" i="1" s="1"/>
  <c r="AC133" i="3"/>
  <c r="AX133" i="3"/>
  <c r="BO133" i="3" s="1"/>
  <c r="O138" i="1" s="1"/>
  <c r="AF138" i="1" s="1"/>
  <c r="AG133" i="3"/>
  <c r="AL134" i="3"/>
  <c r="BC134" i="3" s="1"/>
  <c r="C139" i="1" s="1"/>
  <c r="T139" i="1" s="1"/>
  <c r="U134" i="3"/>
  <c r="AP134" i="3"/>
  <c r="BG134" i="3" s="1"/>
  <c r="G139" i="1" s="1"/>
  <c r="X139" i="1" s="1"/>
  <c r="Y134" i="3"/>
  <c r="AT134" i="3"/>
  <c r="BK134" i="3" s="1"/>
  <c r="K139" i="1" s="1"/>
  <c r="AB139" i="1" s="1"/>
  <c r="AC134" i="3"/>
  <c r="AX134" i="3"/>
  <c r="BO134" i="3" s="1"/>
  <c r="O139" i="1" s="1"/>
  <c r="AF139" i="1" s="1"/>
  <c r="AG134" i="3"/>
  <c r="AL135" i="3"/>
  <c r="BC135" i="3" s="1"/>
  <c r="C140" i="1" s="1"/>
  <c r="T140" i="1" s="1"/>
  <c r="U135" i="3"/>
  <c r="AP135" i="3"/>
  <c r="BG135" i="3" s="1"/>
  <c r="G140" i="1" s="1"/>
  <c r="X140" i="1" s="1"/>
  <c r="Y135" i="3"/>
  <c r="AT135" i="3"/>
  <c r="BK135" i="3" s="1"/>
  <c r="K140" i="1" s="1"/>
  <c r="AB140" i="1" s="1"/>
  <c r="AC135" i="3"/>
  <c r="AX135" i="3"/>
  <c r="BO135" i="3" s="1"/>
  <c r="O140" i="1" s="1"/>
  <c r="AF140" i="1" s="1"/>
  <c r="AG135" i="3"/>
  <c r="AL136" i="3"/>
  <c r="BC136" i="3" s="1"/>
  <c r="C141" i="1" s="1"/>
  <c r="T141" i="1" s="1"/>
  <c r="U136" i="3"/>
  <c r="AP136" i="3"/>
  <c r="BG136" i="3" s="1"/>
  <c r="G141" i="1" s="1"/>
  <c r="X141" i="1" s="1"/>
  <c r="Y136" i="3"/>
  <c r="AT136" i="3"/>
  <c r="BK136" i="3" s="1"/>
  <c r="K141" i="1" s="1"/>
  <c r="AB141" i="1" s="1"/>
  <c r="AC136" i="3"/>
  <c r="AX136" i="3"/>
  <c r="BO136" i="3" s="1"/>
  <c r="O141" i="1" s="1"/>
  <c r="AF141" i="1" s="1"/>
  <c r="AG136" i="3"/>
  <c r="AL137" i="3"/>
  <c r="BC137" i="3" s="1"/>
  <c r="C142" i="1" s="1"/>
  <c r="T142" i="1" s="1"/>
  <c r="U137" i="3"/>
  <c r="AP137" i="3"/>
  <c r="BG137" i="3" s="1"/>
  <c r="G142" i="1" s="1"/>
  <c r="X142" i="1" s="1"/>
  <c r="Y137" i="3"/>
  <c r="AT137" i="3"/>
  <c r="BK137" i="3" s="1"/>
  <c r="K142" i="1" s="1"/>
  <c r="AB142" i="1" s="1"/>
  <c r="AC137" i="3"/>
  <c r="AX137" i="3"/>
  <c r="BO137" i="3" s="1"/>
  <c r="O142" i="1" s="1"/>
  <c r="AF142" i="1" s="1"/>
  <c r="AG137" i="3"/>
  <c r="AL138" i="3"/>
  <c r="BC138" i="3" s="1"/>
  <c r="C143" i="1" s="1"/>
  <c r="T143" i="1" s="1"/>
  <c r="U138" i="3"/>
  <c r="AP138" i="3"/>
  <c r="BG138" i="3" s="1"/>
  <c r="G143" i="1" s="1"/>
  <c r="X143" i="1" s="1"/>
  <c r="Y138" i="3"/>
  <c r="AT138" i="3"/>
  <c r="BK138" i="3" s="1"/>
  <c r="K143" i="1" s="1"/>
  <c r="AB143" i="1" s="1"/>
  <c r="AC138" i="3"/>
  <c r="AX138" i="3"/>
  <c r="BO138" i="3" s="1"/>
  <c r="O143" i="1" s="1"/>
  <c r="AF143" i="1" s="1"/>
  <c r="AG138" i="3"/>
  <c r="AL139" i="3"/>
  <c r="BC139" i="3" s="1"/>
  <c r="C144" i="1" s="1"/>
  <c r="T144" i="1" s="1"/>
  <c r="U139" i="3"/>
  <c r="AP139" i="3"/>
  <c r="BG139" i="3" s="1"/>
  <c r="G144" i="1" s="1"/>
  <c r="X144" i="1" s="1"/>
  <c r="Y139" i="3"/>
  <c r="AT139" i="3"/>
  <c r="BK139" i="3" s="1"/>
  <c r="K144" i="1" s="1"/>
  <c r="AB144" i="1" s="1"/>
  <c r="AC139" i="3"/>
  <c r="AX139" i="3"/>
  <c r="BO139" i="3" s="1"/>
  <c r="O144" i="1" s="1"/>
  <c r="AF144" i="1" s="1"/>
  <c r="AG139" i="3"/>
  <c r="AL140" i="3"/>
  <c r="BC140" i="3" s="1"/>
  <c r="C145" i="1" s="1"/>
  <c r="T145" i="1" s="1"/>
  <c r="U140" i="3"/>
  <c r="AP140" i="3"/>
  <c r="BG140" i="3" s="1"/>
  <c r="G145" i="1" s="1"/>
  <c r="X145" i="1" s="1"/>
  <c r="Y140" i="3"/>
  <c r="AT140" i="3"/>
  <c r="BK140" i="3" s="1"/>
  <c r="K145" i="1" s="1"/>
  <c r="AB145" i="1" s="1"/>
  <c r="AC140" i="3"/>
  <c r="AX140" i="3"/>
  <c r="BO140" i="3" s="1"/>
  <c r="O145" i="1" s="1"/>
  <c r="AF145" i="1" s="1"/>
  <c r="AG140" i="3"/>
  <c r="AL141" i="3"/>
  <c r="BC141" i="3" s="1"/>
  <c r="C146" i="1" s="1"/>
  <c r="T146" i="1" s="1"/>
  <c r="U141" i="3"/>
  <c r="AP141" i="3"/>
  <c r="BG141" i="3" s="1"/>
  <c r="G146" i="1" s="1"/>
  <c r="X146" i="1" s="1"/>
  <c r="Y141" i="3"/>
  <c r="AT141" i="3"/>
  <c r="BK141" i="3" s="1"/>
  <c r="K146" i="1" s="1"/>
  <c r="AB146" i="1" s="1"/>
  <c r="AC141" i="3"/>
  <c r="AX141" i="3"/>
  <c r="BO141" i="3" s="1"/>
  <c r="O146" i="1" s="1"/>
  <c r="AF146" i="1" s="1"/>
  <c r="AG141" i="3"/>
  <c r="AL142" i="3"/>
  <c r="BC142" i="3" s="1"/>
  <c r="C147" i="1" s="1"/>
  <c r="T147" i="1" s="1"/>
  <c r="U142" i="3"/>
  <c r="AP142" i="3"/>
  <c r="BG142" i="3" s="1"/>
  <c r="G147" i="1" s="1"/>
  <c r="X147" i="1" s="1"/>
  <c r="Y142" i="3"/>
  <c r="AT142" i="3"/>
  <c r="BK142" i="3" s="1"/>
  <c r="K147" i="1" s="1"/>
  <c r="AB147" i="1" s="1"/>
  <c r="AC142" i="3"/>
  <c r="AX142" i="3"/>
  <c r="BO142" i="3" s="1"/>
  <c r="O147" i="1" s="1"/>
  <c r="AF147" i="1" s="1"/>
  <c r="AG142" i="3"/>
  <c r="AL143" i="3"/>
  <c r="BC143" i="3" s="1"/>
  <c r="C148" i="1" s="1"/>
  <c r="T148" i="1" s="1"/>
  <c r="U143" i="3"/>
  <c r="AP143" i="3"/>
  <c r="BG143" i="3" s="1"/>
  <c r="G148" i="1" s="1"/>
  <c r="X148" i="1" s="1"/>
  <c r="Y143" i="3"/>
  <c r="AT143" i="3"/>
  <c r="BK143" i="3" s="1"/>
  <c r="K148" i="1" s="1"/>
  <c r="AB148" i="1" s="1"/>
  <c r="AC143" i="3"/>
  <c r="AX143" i="3"/>
  <c r="BO143" i="3" s="1"/>
  <c r="O148" i="1" s="1"/>
  <c r="AF148" i="1" s="1"/>
  <c r="AG143" i="3"/>
  <c r="AL144" i="3"/>
  <c r="BC144" i="3" s="1"/>
  <c r="C149" i="1" s="1"/>
  <c r="T149" i="1" s="1"/>
  <c r="U144" i="3"/>
  <c r="AP144" i="3"/>
  <c r="BG144" i="3" s="1"/>
  <c r="G149" i="1" s="1"/>
  <c r="X149" i="1" s="1"/>
  <c r="Y144" i="3"/>
  <c r="AT144" i="3"/>
  <c r="BK144" i="3" s="1"/>
  <c r="K149" i="1" s="1"/>
  <c r="AB149" i="1" s="1"/>
  <c r="AC144" i="3"/>
  <c r="AX144" i="3"/>
  <c r="BO144" i="3" s="1"/>
  <c r="O149" i="1" s="1"/>
  <c r="AF149" i="1" s="1"/>
  <c r="AG144" i="3"/>
  <c r="AL145" i="3"/>
  <c r="BC145" i="3" s="1"/>
  <c r="C150" i="1" s="1"/>
  <c r="T150" i="1" s="1"/>
  <c r="U145" i="3"/>
  <c r="AP145" i="3"/>
  <c r="BG145" i="3" s="1"/>
  <c r="G150" i="1" s="1"/>
  <c r="X150" i="1" s="1"/>
  <c r="Y145" i="3"/>
  <c r="AT145" i="3"/>
  <c r="BK145" i="3" s="1"/>
  <c r="K150" i="1" s="1"/>
  <c r="AB150" i="1" s="1"/>
  <c r="AC145" i="3"/>
  <c r="AX145" i="3"/>
  <c r="BO145" i="3" s="1"/>
  <c r="O150" i="1" s="1"/>
  <c r="AF150" i="1" s="1"/>
  <c r="AG145" i="3"/>
  <c r="AL146" i="3"/>
  <c r="BC146" i="3" s="1"/>
  <c r="C151" i="1" s="1"/>
  <c r="T151" i="1" s="1"/>
  <c r="U146" i="3"/>
  <c r="AP146" i="3"/>
  <c r="BG146" i="3" s="1"/>
  <c r="G151" i="1" s="1"/>
  <c r="X151" i="1" s="1"/>
  <c r="Y146" i="3"/>
  <c r="AT146" i="3"/>
  <c r="BK146" i="3" s="1"/>
  <c r="K151" i="1" s="1"/>
  <c r="AB151" i="1" s="1"/>
  <c r="AC146" i="3"/>
  <c r="AX146" i="3"/>
  <c r="BO146" i="3" s="1"/>
  <c r="O151" i="1" s="1"/>
  <c r="AF151" i="1" s="1"/>
  <c r="AG146" i="3"/>
  <c r="AL147" i="3"/>
  <c r="BC147" i="3" s="1"/>
  <c r="C152" i="1" s="1"/>
  <c r="T152" i="1" s="1"/>
  <c r="U147" i="3"/>
  <c r="AP147" i="3"/>
  <c r="BG147" i="3" s="1"/>
  <c r="G152" i="1" s="1"/>
  <c r="X152" i="1" s="1"/>
  <c r="Y147" i="3"/>
  <c r="AT147" i="3"/>
  <c r="BK147" i="3" s="1"/>
  <c r="K152" i="1" s="1"/>
  <c r="AB152" i="1" s="1"/>
  <c r="AC147" i="3"/>
  <c r="AX147" i="3"/>
  <c r="BO147" i="3" s="1"/>
  <c r="O152" i="1" s="1"/>
  <c r="AF152" i="1" s="1"/>
  <c r="AG147" i="3"/>
  <c r="AL148" i="3"/>
  <c r="BC148" i="3" s="1"/>
  <c r="C153" i="1" s="1"/>
  <c r="T153" i="1" s="1"/>
  <c r="U148" i="3"/>
  <c r="AP148" i="3"/>
  <c r="BG148" i="3" s="1"/>
  <c r="G153" i="1" s="1"/>
  <c r="X153" i="1" s="1"/>
  <c r="Y148" i="3"/>
  <c r="AT148" i="3"/>
  <c r="BK148" i="3" s="1"/>
  <c r="K153" i="1" s="1"/>
  <c r="AB153" i="1" s="1"/>
  <c r="AC148" i="3"/>
  <c r="AX148" i="3"/>
  <c r="BO148" i="3" s="1"/>
  <c r="O153" i="1" s="1"/>
  <c r="AF153" i="1" s="1"/>
  <c r="AG148" i="3"/>
  <c r="AL149" i="3"/>
  <c r="BC149" i="3" s="1"/>
  <c r="C154" i="1" s="1"/>
  <c r="T154" i="1" s="1"/>
  <c r="U149" i="3"/>
  <c r="AP149" i="3"/>
  <c r="BG149" i="3" s="1"/>
  <c r="G154" i="1" s="1"/>
  <c r="X154" i="1" s="1"/>
  <c r="Y149" i="3"/>
  <c r="AT149" i="3"/>
  <c r="BK149" i="3" s="1"/>
  <c r="K154" i="1" s="1"/>
  <c r="AB154" i="1" s="1"/>
  <c r="AC149" i="3"/>
  <c r="AX149" i="3"/>
  <c r="BO149" i="3" s="1"/>
  <c r="O154" i="1" s="1"/>
  <c r="AF154" i="1" s="1"/>
  <c r="AG149" i="3"/>
  <c r="AL150" i="3"/>
  <c r="BC150" i="3" s="1"/>
  <c r="C155" i="1" s="1"/>
  <c r="T155" i="1" s="1"/>
  <c r="U150" i="3"/>
  <c r="AP150" i="3"/>
  <c r="BG150" i="3" s="1"/>
  <c r="G155" i="1" s="1"/>
  <c r="X155" i="1" s="1"/>
  <c r="Y150" i="3"/>
  <c r="AT150" i="3"/>
  <c r="BK150" i="3" s="1"/>
  <c r="K155" i="1" s="1"/>
  <c r="AB155" i="1" s="1"/>
  <c r="AC150" i="3"/>
  <c r="AX150" i="3"/>
  <c r="BO150" i="3" s="1"/>
  <c r="O155" i="1" s="1"/>
  <c r="AF155" i="1" s="1"/>
  <c r="AG150" i="3"/>
  <c r="AL151" i="3"/>
  <c r="BC151" i="3" s="1"/>
  <c r="C156" i="1" s="1"/>
  <c r="T156" i="1" s="1"/>
  <c r="U151" i="3"/>
  <c r="AP151" i="3"/>
  <c r="BG151" i="3" s="1"/>
  <c r="G156" i="1" s="1"/>
  <c r="X156" i="1" s="1"/>
  <c r="Y151" i="3"/>
  <c r="AT151" i="3"/>
  <c r="BK151" i="3" s="1"/>
  <c r="K156" i="1" s="1"/>
  <c r="AB156" i="1" s="1"/>
  <c r="AC151" i="3"/>
  <c r="AX151" i="3"/>
  <c r="BO151" i="3" s="1"/>
  <c r="O156" i="1" s="1"/>
  <c r="AF156" i="1" s="1"/>
  <c r="AG151" i="3"/>
  <c r="AL152" i="3"/>
  <c r="BC152" i="3" s="1"/>
  <c r="C157" i="1" s="1"/>
  <c r="T157" i="1" s="1"/>
  <c r="U152" i="3"/>
  <c r="AP152" i="3"/>
  <c r="BG152" i="3" s="1"/>
  <c r="G157" i="1" s="1"/>
  <c r="X157" i="1" s="1"/>
  <c r="Y152" i="3"/>
  <c r="AT152" i="3"/>
  <c r="BK152" i="3" s="1"/>
  <c r="K157" i="1" s="1"/>
  <c r="AB157" i="1" s="1"/>
  <c r="AC152" i="3"/>
  <c r="AX152" i="3"/>
  <c r="BO152" i="3" s="1"/>
  <c r="O157" i="1" s="1"/>
  <c r="AF157" i="1" s="1"/>
  <c r="AG152" i="3"/>
  <c r="AL153" i="3"/>
  <c r="BC153" i="3" s="1"/>
  <c r="C158" i="1" s="1"/>
  <c r="T158" i="1" s="1"/>
  <c r="U153" i="3"/>
  <c r="AP153" i="3"/>
  <c r="BG153" i="3" s="1"/>
  <c r="G158" i="1" s="1"/>
  <c r="X158" i="1" s="1"/>
  <c r="Y153" i="3"/>
  <c r="AT153" i="3"/>
  <c r="BK153" i="3" s="1"/>
  <c r="K158" i="1" s="1"/>
  <c r="AB158" i="1" s="1"/>
  <c r="AC153" i="3"/>
  <c r="AX153" i="3"/>
  <c r="BO153" i="3" s="1"/>
  <c r="O158" i="1" s="1"/>
  <c r="AF158" i="1" s="1"/>
  <c r="AG153" i="3"/>
  <c r="AL154" i="3"/>
  <c r="BC154" i="3" s="1"/>
  <c r="C159" i="1" s="1"/>
  <c r="T159" i="1" s="1"/>
  <c r="U154" i="3"/>
  <c r="AP154" i="3"/>
  <c r="BG154" i="3" s="1"/>
  <c r="G159" i="1" s="1"/>
  <c r="X159" i="1" s="1"/>
  <c r="Y154" i="3"/>
  <c r="AT154" i="3"/>
  <c r="BK154" i="3" s="1"/>
  <c r="K159" i="1" s="1"/>
  <c r="AB159" i="1" s="1"/>
  <c r="AC154" i="3"/>
  <c r="AX154" i="3"/>
  <c r="BO154" i="3" s="1"/>
  <c r="O159" i="1" s="1"/>
  <c r="AF159" i="1" s="1"/>
  <c r="AG154" i="3"/>
  <c r="AL155" i="3"/>
  <c r="BC155" i="3" s="1"/>
  <c r="C160" i="1" s="1"/>
  <c r="T160" i="1" s="1"/>
  <c r="U155" i="3"/>
  <c r="AP155" i="3"/>
  <c r="BG155" i="3" s="1"/>
  <c r="G160" i="1" s="1"/>
  <c r="X160" i="1" s="1"/>
  <c r="Y155" i="3"/>
  <c r="AT155" i="3"/>
  <c r="BK155" i="3" s="1"/>
  <c r="K160" i="1" s="1"/>
  <c r="AB160" i="1" s="1"/>
  <c r="AC155" i="3"/>
  <c r="AX155" i="3"/>
  <c r="BO155" i="3" s="1"/>
  <c r="O160" i="1" s="1"/>
  <c r="AF160" i="1" s="1"/>
  <c r="AG155" i="3"/>
  <c r="AL156" i="3"/>
  <c r="BC156" i="3" s="1"/>
  <c r="C161" i="1" s="1"/>
  <c r="T161" i="1" s="1"/>
  <c r="U156" i="3"/>
  <c r="AP156" i="3"/>
  <c r="BG156" i="3" s="1"/>
  <c r="G161" i="1" s="1"/>
  <c r="X161" i="1" s="1"/>
  <c r="Y156" i="3"/>
  <c r="AT156" i="3"/>
  <c r="BK156" i="3" s="1"/>
  <c r="K161" i="1" s="1"/>
  <c r="AB161" i="1" s="1"/>
  <c r="AC156" i="3"/>
  <c r="AX156" i="3"/>
  <c r="BO156" i="3" s="1"/>
  <c r="O161" i="1" s="1"/>
  <c r="AF161" i="1" s="1"/>
  <c r="AG156" i="3"/>
  <c r="AL157" i="3"/>
  <c r="BC157" i="3" s="1"/>
  <c r="C162" i="1" s="1"/>
  <c r="T162" i="1" s="1"/>
  <c r="U157" i="3"/>
  <c r="AP157" i="3"/>
  <c r="BG157" i="3" s="1"/>
  <c r="G162" i="1" s="1"/>
  <c r="X162" i="1" s="1"/>
  <c r="Y157" i="3"/>
  <c r="AT157" i="3"/>
  <c r="BK157" i="3" s="1"/>
  <c r="K162" i="1" s="1"/>
  <c r="AB162" i="1" s="1"/>
  <c r="AC157" i="3"/>
  <c r="AX157" i="3"/>
  <c r="BO157" i="3" s="1"/>
  <c r="O162" i="1" s="1"/>
  <c r="AF162" i="1" s="1"/>
  <c r="AG157" i="3"/>
  <c r="AL158" i="3"/>
  <c r="BC158" i="3" s="1"/>
  <c r="C163" i="1" s="1"/>
  <c r="T163" i="1" s="1"/>
  <c r="U158" i="3"/>
  <c r="AP158" i="3"/>
  <c r="BG158" i="3" s="1"/>
  <c r="G163" i="1" s="1"/>
  <c r="X163" i="1" s="1"/>
  <c r="Y158" i="3"/>
  <c r="AT158" i="3"/>
  <c r="BK158" i="3" s="1"/>
  <c r="K163" i="1" s="1"/>
  <c r="AB163" i="1" s="1"/>
  <c r="AC158" i="3"/>
  <c r="AX158" i="3"/>
  <c r="BO158" i="3" s="1"/>
  <c r="O163" i="1" s="1"/>
  <c r="AF163" i="1" s="1"/>
  <c r="AG158" i="3"/>
  <c r="AL159" i="3"/>
  <c r="BC159" i="3" s="1"/>
  <c r="C164" i="1" s="1"/>
  <c r="T164" i="1" s="1"/>
  <c r="U159" i="3"/>
  <c r="AP159" i="3"/>
  <c r="BG159" i="3" s="1"/>
  <c r="G164" i="1" s="1"/>
  <c r="X164" i="1" s="1"/>
  <c r="Y159" i="3"/>
  <c r="AT159" i="3"/>
  <c r="BK159" i="3" s="1"/>
  <c r="K164" i="1" s="1"/>
  <c r="AB164" i="1" s="1"/>
  <c r="AC159" i="3"/>
  <c r="AC119" i="3"/>
  <c r="AG119" i="3"/>
  <c r="U120" i="3"/>
  <c r="Y120" i="3"/>
  <c r="AC120" i="3"/>
  <c r="AG120" i="3"/>
  <c r="U121" i="3"/>
  <c r="Y121" i="3"/>
  <c r="AC121" i="3"/>
  <c r="AG121" i="3"/>
  <c r="U122" i="3"/>
  <c r="Y122" i="3"/>
  <c r="AC122" i="3"/>
  <c r="AG122" i="3"/>
  <c r="U123" i="3"/>
  <c r="Y123" i="3"/>
  <c r="AC123" i="3"/>
  <c r="AG123" i="3"/>
  <c r="U124" i="3"/>
  <c r="Y124" i="3"/>
  <c r="AC124" i="3"/>
  <c r="AG124" i="3"/>
  <c r="U125" i="3"/>
  <c r="AW159" i="3"/>
  <c r="BN159" i="3" s="1"/>
  <c r="N164" i="1" s="1"/>
  <c r="AE164" i="1" s="1"/>
  <c r="AF159" i="3"/>
  <c r="AK160" i="3"/>
  <c r="BB160" i="3" s="1"/>
  <c r="B165" i="1" s="1"/>
  <c r="S165" i="1" s="1"/>
  <c r="T160" i="3"/>
  <c r="AO160" i="3"/>
  <c r="BF160" i="3" s="1"/>
  <c r="F165" i="1" s="1"/>
  <c r="W165" i="1" s="1"/>
  <c r="X160" i="3"/>
  <c r="AS160" i="3"/>
  <c r="BJ160" i="3" s="1"/>
  <c r="J165" i="1" s="1"/>
  <c r="AA165" i="1" s="1"/>
  <c r="AB160" i="3"/>
  <c r="AW160" i="3"/>
  <c r="BN160" i="3" s="1"/>
  <c r="N165" i="1" s="1"/>
  <c r="AE165" i="1" s="1"/>
  <c r="AF160" i="3"/>
  <c r="AK161" i="3"/>
  <c r="BB161" i="3" s="1"/>
  <c r="B166" i="1" s="1"/>
  <c r="S166" i="1" s="1"/>
  <c r="T161" i="3"/>
  <c r="AO161" i="3"/>
  <c r="BF161" i="3" s="1"/>
  <c r="F166" i="1" s="1"/>
  <c r="W166" i="1" s="1"/>
  <c r="X161" i="3"/>
  <c r="AS161" i="3"/>
  <c r="BJ161" i="3" s="1"/>
  <c r="J166" i="1" s="1"/>
  <c r="AA166" i="1" s="1"/>
  <c r="AB161" i="3"/>
  <c r="AW161" i="3"/>
  <c r="BN161" i="3" s="1"/>
  <c r="N166" i="1" s="1"/>
  <c r="AE166" i="1" s="1"/>
  <c r="AF161" i="3"/>
  <c r="AK162" i="3"/>
  <c r="BB162" i="3" s="1"/>
  <c r="B167" i="1" s="1"/>
  <c r="S167" i="1" s="1"/>
  <c r="T162" i="3"/>
  <c r="AO162" i="3"/>
  <c r="BF162" i="3" s="1"/>
  <c r="F167" i="1" s="1"/>
  <c r="W167" i="1" s="1"/>
  <c r="X162" i="3"/>
  <c r="AS162" i="3"/>
  <c r="BJ162" i="3" s="1"/>
  <c r="J167" i="1" s="1"/>
  <c r="AA167" i="1" s="1"/>
  <c r="AB162" i="3"/>
  <c r="AW162" i="3"/>
  <c r="BN162" i="3" s="1"/>
  <c r="N167" i="1" s="1"/>
  <c r="AE167" i="1" s="1"/>
  <c r="AF162" i="3"/>
  <c r="AK163" i="3"/>
  <c r="BB163" i="3" s="1"/>
  <c r="B168" i="1" s="1"/>
  <c r="S168" i="1" s="1"/>
  <c r="T163" i="3"/>
  <c r="AO163" i="3"/>
  <c r="BF163" i="3" s="1"/>
  <c r="F168" i="1" s="1"/>
  <c r="W168" i="1" s="1"/>
  <c r="X163" i="3"/>
  <c r="AS163" i="3"/>
  <c r="BJ163" i="3" s="1"/>
  <c r="J168" i="1" s="1"/>
  <c r="AA168" i="1" s="1"/>
  <c r="AB163" i="3"/>
  <c r="AW163" i="3"/>
  <c r="BN163" i="3" s="1"/>
  <c r="N168" i="1" s="1"/>
  <c r="AE168" i="1" s="1"/>
  <c r="AF163" i="3"/>
  <c r="AK164" i="3"/>
  <c r="BB164" i="3" s="1"/>
  <c r="B169" i="1" s="1"/>
  <c r="S169" i="1" s="1"/>
  <c r="T164" i="3"/>
  <c r="AO164" i="3"/>
  <c r="BF164" i="3" s="1"/>
  <c r="F169" i="1" s="1"/>
  <c r="W169" i="1" s="1"/>
  <c r="X164" i="3"/>
  <c r="AS164" i="3"/>
  <c r="BJ164" i="3" s="1"/>
  <c r="J169" i="1" s="1"/>
  <c r="AA169" i="1" s="1"/>
  <c r="AB164" i="3"/>
  <c r="AW164" i="3"/>
  <c r="BN164" i="3" s="1"/>
  <c r="N169" i="1" s="1"/>
  <c r="AE169" i="1" s="1"/>
  <c r="AF164" i="3"/>
  <c r="AK165" i="3"/>
  <c r="BB165" i="3" s="1"/>
  <c r="B170" i="1" s="1"/>
  <c r="S170" i="1" s="1"/>
  <c r="T165" i="3"/>
  <c r="AO165" i="3"/>
  <c r="BF165" i="3" s="1"/>
  <c r="F170" i="1" s="1"/>
  <c r="W170" i="1" s="1"/>
  <c r="X165" i="3"/>
  <c r="AS165" i="3"/>
  <c r="BJ165" i="3" s="1"/>
  <c r="J170" i="1" s="1"/>
  <c r="AA170" i="1" s="1"/>
  <c r="AB165" i="3"/>
  <c r="AW165" i="3"/>
  <c r="BN165" i="3" s="1"/>
  <c r="N170" i="1" s="1"/>
  <c r="AE170" i="1" s="1"/>
  <c r="AF165" i="3"/>
  <c r="AK166" i="3"/>
  <c r="BB166" i="3" s="1"/>
  <c r="B171" i="1" s="1"/>
  <c r="S171" i="1" s="1"/>
  <c r="T166" i="3"/>
  <c r="AO166" i="3"/>
  <c r="BF166" i="3" s="1"/>
  <c r="F171" i="1" s="1"/>
  <c r="W171" i="1" s="1"/>
  <c r="X166" i="3"/>
  <c r="AS166" i="3"/>
  <c r="BJ166" i="3" s="1"/>
  <c r="J171" i="1" s="1"/>
  <c r="AA171" i="1" s="1"/>
  <c r="AB166" i="3"/>
  <c r="AW166" i="3"/>
  <c r="BN166" i="3" s="1"/>
  <c r="N171" i="1" s="1"/>
  <c r="AE171" i="1" s="1"/>
  <c r="AF166" i="3"/>
  <c r="AK167" i="3"/>
  <c r="BB167" i="3" s="1"/>
  <c r="B172" i="1" s="1"/>
  <c r="S172" i="1" s="1"/>
  <c r="T167" i="3"/>
  <c r="X167" i="3"/>
  <c r="X16" i="1"/>
  <c r="AB167" i="3"/>
  <c r="AF167" i="3"/>
  <c r="T168" i="3"/>
  <c r="X168" i="3"/>
  <c r="AB168" i="3"/>
  <c r="AF168" i="3"/>
  <c r="T169" i="3"/>
  <c r="X169" i="3"/>
  <c r="AB169" i="3"/>
  <c r="AF169" i="3"/>
  <c r="T170" i="3"/>
  <c r="X170" i="3"/>
  <c r="AB170" i="3"/>
  <c r="AF170" i="3"/>
  <c r="T171" i="3"/>
  <c r="X171" i="3"/>
  <c r="AB171" i="3"/>
  <c r="AF171" i="3"/>
  <c r="T172" i="3"/>
  <c r="X172" i="3"/>
  <c r="AB172" i="3"/>
  <c r="AF172" i="3"/>
  <c r="T173" i="3"/>
  <c r="X173" i="3"/>
  <c r="AB173" i="3"/>
  <c r="AF173" i="3"/>
  <c r="T174" i="3"/>
  <c r="X174" i="3"/>
  <c r="AB174" i="3"/>
  <c r="W12" i="1"/>
  <c r="DQ98" i="1"/>
  <c r="EH98" i="1"/>
  <c r="EH79" i="1"/>
  <c r="EG100" i="1"/>
  <c r="EG52" i="1"/>
  <c r="EG38" i="1"/>
  <c r="DV79" i="1"/>
  <c r="DT79" i="1"/>
  <c r="EG70" i="1"/>
  <c r="EG46" i="1"/>
  <c r="EG22" i="1"/>
  <c r="EE93" i="1"/>
  <c r="DQ91" i="1"/>
  <c r="AD11" i="1"/>
  <c r="BG10" i="1"/>
  <c r="CQ10" i="1"/>
  <c r="BV7" i="1"/>
  <c r="BT7" i="1"/>
  <c r="AK12" i="1"/>
  <c r="AK7" i="1" s="1"/>
  <c r="AJ7" i="1"/>
  <c r="O5" i="3"/>
  <c r="O9" i="3"/>
  <c r="O13" i="3"/>
  <c r="O17" i="3"/>
  <c r="O21" i="3"/>
  <c r="O25" i="3"/>
  <c r="O29" i="3"/>
  <c r="O33" i="3"/>
  <c r="O37" i="3"/>
  <c r="O41" i="3"/>
  <c r="O45" i="3"/>
  <c r="O49" i="3"/>
  <c r="O53" i="3"/>
  <c r="O57" i="3"/>
  <c r="O61" i="3"/>
  <c r="O65" i="3"/>
  <c r="O69" i="3"/>
  <c r="O73" i="3"/>
  <c r="O77" i="3"/>
  <c r="O81" i="3"/>
  <c r="O85" i="3"/>
  <c r="O89" i="3"/>
  <c r="O93" i="3"/>
  <c r="O97" i="3"/>
  <c r="O8" i="3"/>
  <c r="O12" i="3"/>
  <c r="O16" i="3"/>
  <c r="O20" i="3"/>
  <c r="O24" i="3"/>
  <c r="O28" i="3"/>
  <c r="O32" i="3"/>
  <c r="O36" i="3"/>
  <c r="O40" i="3"/>
  <c r="O44" i="3"/>
  <c r="O48" i="3"/>
  <c r="O52" i="3"/>
  <c r="O56" i="3"/>
  <c r="O60" i="3"/>
  <c r="O64" i="3"/>
  <c r="O68" i="3"/>
  <c r="O72" i="3"/>
  <c r="O76" i="3"/>
  <c r="O80" i="3"/>
  <c r="O84" i="3"/>
  <c r="O88" i="3"/>
  <c r="O92" i="3"/>
  <c r="O96" i="3"/>
  <c r="O11" i="3"/>
  <c r="O19" i="3"/>
  <c r="O27" i="3"/>
  <c r="O35" i="3"/>
  <c r="O43" i="3"/>
  <c r="O51" i="3"/>
  <c r="O59" i="3"/>
  <c r="O67" i="3"/>
  <c r="O75" i="3"/>
  <c r="O83" i="3"/>
  <c r="O91" i="3"/>
  <c r="O6" i="3"/>
  <c r="O14" i="3"/>
  <c r="O22" i="3"/>
  <c r="O30" i="3"/>
  <c r="O38" i="3"/>
  <c r="O46" i="3"/>
  <c r="O54" i="3"/>
  <c r="O62" i="3"/>
  <c r="O70" i="3"/>
  <c r="O78" i="3"/>
  <c r="O86" i="3"/>
  <c r="O94" i="3"/>
  <c r="O7" i="3"/>
  <c r="O15" i="3"/>
  <c r="O23" i="3"/>
  <c r="O31" i="3"/>
  <c r="O39" i="3"/>
  <c r="O47" i="3"/>
  <c r="O55" i="3"/>
  <c r="O63" i="3"/>
  <c r="O71" i="3"/>
  <c r="O79" i="3"/>
  <c r="O87" i="3"/>
  <c r="O95" i="3"/>
  <c r="DN28" i="1"/>
  <c r="EE28" i="1"/>
  <c r="DL86" i="1"/>
  <c r="EC86" i="1"/>
  <c r="DJ57" i="1"/>
  <c r="EA57" i="1"/>
  <c r="BU7" i="1"/>
  <c r="EG60" i="1"/>
  <c r="DT51" i="1"/>
  <c r="EK51" i="1"/>
  <c r="O66" i="3"/>
  <c r="O34" i="3"/>
  <c r="DN77" i="1"/>
  <c r="EE77" i="1"/>
  <c r="DN60" i="1"/>
  <c r="EE60" i="1"/>
  <c r="DL102" i="1"/>
  <c r="EC102" i="1"/>
  <c r="DK70" i="1"/>
  <c r="EB70" i="1"/>
  <c r="AI7" i="1"/>
  <c r="O74" i="3"/>
  <c r="O42" i="3"/>
  <c r="O10" i="3"/>
  <c r="DO70" i="1"/>
  <c r="EF70" i="1"/>
  <c r="DN97" i="1"/>
  <c r="EE97" i="1"/>
  <c r="DL50" i="1"/>
  <c r="EC50" i="1"/>
  <c r="EC61" i="1"/>
  <c r="O82" i="3"/>
  <c r="O50" i="3"/>
  <c r="O18" i="3"/>
  <c r="L8" i="3"/>
  <c r="L12" i="3"/>
  <c r="L16" i="3"/>
  <c r="L20" i="3"/>
  <c r="L24" i="3"/>
  <c r="L28" i="3"/>
  <c r="L32" i="3"/>
  <c r="L36" i="3"/>
  <c r="L40" i="3"/>
  <c r="L44" i="3"/>
  <c r="L48" i="3"/>
  <c r="L52" i="3"/>
  <c r="L56" i="3"/>
  <c r="L60" i="3"/>
  <c r="L64" i="3"/>
  <c r="L68" i="3"/>
  <c r="L72" i="3"/>
  <c r="L76" i="3"/>
  <c r="L80" i="3"/>
  <c r="L84" i="3"/>
  <c r="L88" i="3"/>
  <c r="L92" i="3"/>
  <c r="L96" i="3"/>
  <c r="L5" i="3"/>
  <c r="L7" i="3"/>
  <c r="L14" i="3"/>
  <c r="L21" i="3"/>
  <c r="L23" i="3"/>
  <c r="L30" i="3"/>
  <c r="L37" i="3"/>
  <c r="L39" i="3"/>
  <c r="L46" i="3"/>
  <c r="L53" i="3"/>
  <c r="L55" i="3"/>
  <c r="L62" i="3"/>
  <c r="L69" i="3"/>
  <c r="L71" i="3"/>
  <c r="L78" i="3"/>
  <c r="L85" i="3"/>
  <c r="L87" i="3"/>
  <c r="L94" i="3"/>
  <c r="L9" i="3"/>
  <c r="L11" i="3"/>
  <c r="L18" i="3"/>
  <c r="L25" i="3"/>
  <c r="L27" i="3"/>
  <c r="L34" i="3"/>
  <c r="L41" i="3"/>
  <c r="L43" i="3"/>
  <c r="L50" i="3"/>
  <c r="L57" i="3"/>
  <c r="L59" i="3"/>
  <c r="L66" i="3"/>
  <c r="L73" i="3"/>
  <c r="L75" i="3"/>
  <c r="L82" i="3"/>
  <c r="L89" i="3"/>
  <c r="L91" i="3"/>
  <c r="L6" i="3"/>
  <c r="L13" i="3"/>
  <c r="L31" i="3"/>
  <c r="L38" i="3"/>
  <c r="L45" i="3"/>
  <c r="L63" i="3"/>
  <c r="L70" i="3"/>
  <c r="L77" i="3"/>
  <c r="L95" i="3"/>
  <c r="L10" i="3"/>
  <c r="L17" i="3"/>
  <c r="L35" i="3"/>
  <c r="L42" i="3"/>
  <c r="L49" i="3"/>
  <c r="L67" i="3"/>
  <c r="L74" i="3"/>
  <c r="L81" i="3"/>
  <c r="L15" i="3"/>
  <c r="L22" i="3"/>
  <c r="L29" i="3"/>
  <c r="L47" i="3"/>
  <c r="L54" i="3"/>
  <c r="L61" i="3"/>
  <c r="L79" i="3"/>
  <c r="L86" i="3"/>
  <c r="L93" i="3"/>
  <c r="Q5" i="3"/>
  <c r="Q9" i="3"/>
  <c r="Q13" i="3"/>
  <c r="Q17" i="3"/>
  <c r="Q21" i="3"/>
  <c r="Q25" i="3"/>
  <c r="Q29" i="3"/>
  <c r="Q33" i="3"/>
  <c r="Q37" i="3"/>
  <c r="Q41" i="3"/>
  <c r="Q45" i="3"/>
  <c r="Q49" i="3"/>
  <c r="Q53" i="3"/>
  <c r="Q57" i="3"/>
  <c r="Q61" i="3"/>
  <c r="Q65" i="3"/>
  <c r="Q69" i="3"/>
  <c r="Q73" i="3"/>
  <c r="Q77" i="3"/>
  <c r="Q81" i="3"/>
  <c r="Q85" i="3"/>
  <c r="Q89" i="3"/>
  <c r="Q93" i="3"/>
  <c r="Q97" i="3"/>
  <c r="EJ74" i="1"/>
  <c r="EG75" i="1"/>
  <c r="EG43" i="1"/>
  <c r="Q95" i="3"/>
  <c r="Q88" i="3"/>
  <c r="Q86" i="3"/>
  <c r="Q79" i="3"/>
  <c r="Q72" i="3"/>
  <c r="Q70" i="3"/>
  <c r="Q63" i="3"/>
  <c r="Q56" i="3"/>
  <c r="Q54" i="3"/>
  <c r="Q47" i="3"/>
  <c r="Q40" i="3"/>
  <c r="Q38" i="3"/>
  <c r="Q31" i="3"/>
  <c r="Q24" i="3"/>
  <c r="Q22" i="3"/>
  <c r="Q15" i="3"/>
  <c r="Q8" i="3"/>
  <c r="Q6" i="3"/>
  <c r="Q91" i="3"/>
  <c r="Q84" i="3"/>
  <c r="Q82" i="3"/>
  <c r="Q75" i="3"/>
  <c r="Q68" i="3"/>
  <c r="Q66" i="3"/>
  <c r="Q59" i="3"/>
  <c r="Q52" i="3"/>
  <c r="Q50" i="3"/>
  <c r="Q43" i="3"/>
  <c r="Q36" i="3"/>
  <c r="Q34" i="3"/>
  <c r="Q27" i="3"/>
  <c r="Q20" i="3"/>
  <c r="Q18" i="3"/>
  <c r="Q11" i="3"/>
  <c r="J94" i="3"/>
  <c r="J87" i="3"/>
  <c r="J85" i="3"/>
  <c r="J78" i="3"/>
  <c r="J71" i="3"/>
  <c r="J69" i="3"/>
  <c r="J62" i="3"/>
  <c r="J55" i="3"/>
  <c r="J53" i="3"/>
  <c r="J46" i="3"/>
  <c r="J39" i="3"/>
  <c r="J37" i="3"/>
  <c r="J30" i="3"/>
  <c r="J23" i="3"/>
  <c r="J21" i="3"/>
  <c r="J14" i="3"/>
  <c r="J7" i="3"/>
  <c r="P95" i="3"/>
  <c r="P91" i="3"/>
  <c r="P87" i="3"/>
  <c r="P83" i="3"/>
  <c r="P79" i="3"/>
  <c r="P75" i="3"/>
  <c r="P71" i="3"/>
  <c r="P67" i="3"/>
  <c r="P63" i="3"/>
  <c r="P59" i="3"/>
  <c r="P55" i="3"/>
  <c r="P51" i="3"/>
  <c r="P47" i="3"/>
  <c r="P43" i="3"/>
  <c r="P39" i="3"/>
  <c r="P35" i="3"/>
  <c r="P31" i="3"/>
  <c r="P27" i="3"/>
  <c r="P23" i="3"/>
  <c r="P19" i="3"/>
  <c r="P15" i="3"/>
  <c r="P11" i="3"/>
  <c r="N95" i="3"/>
  <c r="N91" i="3"/>
  <c r="N87" i="3"/>
  <c r="N83" i="3"/>
  <c r="N79" i="3"/>
  <c r="N75" i="3"/>
  <c r="N71" i="3"/>
  <c r="N67" i="3"/>
  <c r="N63" i="3"/>
  <c r="N59" i="3"/>
  <c r="N55" i="3"/>
  <c r="N51" i="3"/>
  <c r="N47" i="3"/>
  <c r="N43" i="3"/>
  <c r="N39" i="3"/>
  <c r="N35" i="3"/>
  <c r="N31" i="3"/>
  <c r="N27" i="3"/>
  <c r="N23" i="3"/>
  <c r="N19" i="3"/>
  <c r="N15" i="3"/>
  <c r="N11" i="3"/>
  <c r="J8" i="3"/>
  <c r="J12" i="3"/>
  <c r="J16" i="3"/>
  <c r="J20" i="3"/>
  <c r="J24" i="3"/>
  <c r="J28" i="3"/>
  <c r="J32" i="3"/>
  <c r="J36" i="3"/>
  <c r="J40" i="3"/>
  <c r="J44" i="3"/>
  <c r="J48" i="3"/>
  <c r="J52" i="3"/>
  <c r="J56" i="3"/>
  <c r="J60" i="3"/>
  <c r="J64" i="3"/>
  <c r="J68" i="3"/>
  <c r="J72" i="3"/>
  <c r="J76" i="3"/>
  <c r="J80" i="3"/>
  <c r="J84" i="3"/>
  <c r="J88" i="3"/>
  <c r="J92" i="3"/>
  <c r="J96" i="3"/>
  <c r="I8" i="3"/>
  <c r="I12" i="3"/>
  <c r="I16" i="3"/>
  <c r="I94" i="3"/>
  <c r="I90" i="3"/>
  <c r="I86" i="3"/>
  <c r="I82" i="3"/>
  <c r="I78" i="3"/>
  <c r="I74" i="3"/>
  <c r="I70" i="3"/>
  <c r="I66" i="3"/>
  <c r="I62" i="3"/>
  <c r="I58" i="3"/>
  <c r="I54" i="3"/>
  <c r="I50" i="3"/>
  <c r="I46" i="3"/>
  <c r="I42" i="3"/>
  <c r="I38" i="3"/>
  <c r="I34" i="3"/>
  <c r="I30" i="3"/>
  <c r="I26" i="3"/>
  <c r="I22" i="3"/>
  <c r="I18" i="3"/>
  <c r="I15" i="3"/>
  <c r="I13" i="3"/>
  <c r="I6" i="3"/>
  <c r="F8" i="3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F64" i="3"/>
  <c r="F68" i="3"/>
  <c r="F72" i="3"/>
  <c r="F76" i="3"/>
  <c r="F80" i="3"/>
  <c r="F84" i="3"/>
  <c r="F88" i="3"/>
  <c r="F92" i="3"/>
  <c r="F96" i="3"/>
  <c r="F7" i="3"/>
  <c r="F11" i="3"/>
  <c r="F15" i="3"/>
  <c r="F19" i="3"/>
  <c r="F23" i="3"/>
  <c r="F27" i="3"/>
  <c r="F31" i="3"/>
  <c r="F35" i="3"/>
  <c r="F39" i="3"/>
  <c r="F43" i="3"/>
  <c r="F47" i="3"/>
  <c r="F51" i="3"/>
  <c r="F55" i="3"/>
  <c r="F59" i="3"/>
  <c r="F63" i="3"/>
  <c r="F67" i="3"/>
  <c r="F71" i="3"/>
  <c r="F75" i="3"/>
  <c r="F79" i="3"/>
  <c r="F97" i="3"/>
  <c r="F90" i="3"/>
  <c r="F83" i="3"/>
  <c r="F81" i="3"/>
  <c r="F73" i="3"/>
  <c r="F65" i="3"/>
  <c r="F57" i="3"/>
  <c r="F49" i="3"/>
  <c r="F41" i="3"/>
  <c r="F33" i="3"/>
  <c r="F25" i="3"/>
  <c r="F17" i="3"/>
  <c r="F9" i="3"/>
  <c r="F95" i="3"/>
  <c r="F93" i="3"/>
  <c r="F86" i="3"/>
  <c r="F78" i="3"/>
  <c r="F70" i="3"/>
  <c r="F62" i="3"/>
  <c r="F54" i="3"/>
  <c r="F46" i="3"/>
  <c r="F38" i="3"/>
  <c r="F30" i="3"/>
  <c r="F22" i="3"/>
  <c r="F14" i="3"/>
  <c r="F6" i="3"/>
  <c r="E7" i="3"/>
  <c r="E11" i="3"/>
  <c r="E15" i="3"/>
  <c r="E19" i="3"/>
  <c r="D93" i="3"/>
  <c r="D89" i="3"/>
  <c r="D85" i="3"/>
  <c r="D81" i="3"/>
  <c r="D77" i="3"/>
  <c r="D73" i="3"/>
  <c r="D69" i="3"/>
  <c r="D65" i="3"/>
  <c r="D61" i="3"/>
  <c r="D57" i="3"/>
  <c r="D53" i="3"/>
  <c r="D49" i="3"/>
  <c r="D45" i="3"/>
  <c r="D41" i="3"/>
  <c r="D37" i="3"/>
  <c r="D33" i="3"/>
  <c r="D30" i="3"/>
  <c r="D23" i="3"/>
  <c r="D16" i="3"/>
  <c r="D5" i="3"/>
  <c r="D9" i="3"/>
  <c r="D13" i="3"/>
  <c r="D17" i="3"/>
  <c r="D21" i="3"/>
  <c r="D25" i="3"/>
  <c r="D29" i="3"/>
  <c r="D7" i="3"/>
  <c r="D11" i="3"/>
  <c r="D15" i="3"/>
  <c r="B7" i="3"/>
  <c r="B11" i="3"/>
  <c r="B5" i="3"/>
  <c r="B9" i="3"/>
  <c r="B13" i="3"/>
  <c r="B19" i="3"/>
  <c r="B15" i="3"/>
  <c r="B6" i="3"/>
  <c r="C95" i="3"/>
  <c r="C91" i="3"/>
  <c r="C87" i="3"/>
  <c r="C83" i="3"/>
  <c r="C79" i="3"/>
  <c r="C75" i="3"/>
  <c r="C71" i="3"/>
  <c r="C67" i="3"/>
  <c r="C63" i="3"/>
  <c r="C59" i="3"/>
  <c r="C55" i="3"/>
  <c r="C51" i="3"/>
  <c r="C47" i="3"/>
  <c r="C43" i="3"/>
  <c r="C39" i="3"/>
  <c r="C16" i="3"/>
  <c r="C15" i="3"/>
  <c r="C14" i="3"/>
  <c r="C13" i="3"/>
  <c r="C12" i="3"/>
  <c r="C11" i="3"/>
  <c r="C10" i="3"/>
  <c r="C9" i="3"/>
  <c r="C8" i="3"/>
  <c r="C7" i="3"/>
  <c r="C6" i="3"/>
  <c r="C5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DH49" i="1" l="1"/>
  <c r="DY49" i="1"/>
  <c r="DO167" i="1"/>
  <c r="BX25" i="1"/>
  <c r="CO25" i="1" s="1"/>
  <c r="BX24" i="1"/>
  <c r="CO24" i="1" s="1"/>
  <c r="AM69" i="1"/>
  <c r="BD69" i="1" s="1"/>
  <c r="DT85" i="1"/>
  <c r="EK85" i="1"/>
  <c r="DM24" i="1"/>
  <c r="ED24" i="1"/>
  <c r="BW43" i="1"/>
  <c r="CN43" i="1" s="1"/>
  <c r="DQ130" i="1"/>
  <c r="BW85" i="1"/>
  <c r="CN85" i="1" s="1"/>
  <c r="CC57" i="1"/>
  <c r="CT57" i="1" s="1"/>
  <c r="X91" i="3"/>
  <c r="DJ96" i="1" s="1"/>
  <c r="DQ147" i="1"/>
  <c r="AX31" i="1"/>
  <c r="BO31" i="1" s="1"/>
  <c r="AE88" i="3"/>
  <c r="AM47" i="1"/>
  <c r="BD47" i="1" s="1"/>
  <c r="W10" i="3"/>
  <c r="DI15" i="1" s="1"/>
  <c r="S59" i="3"/>
  <c r="BW64" i="1"/>
  <c r="CN64" i="1" s="1"/>
  <c r="DM109" i="1"/>
  <c r="ED169" i="1"/>
  <c r="AL43" i="1"/>
  <c r="BC43" i="1" s="1"/>
  <c r="AN81" i="1"/>
  <c r="BE81" i="1" s="1"/>
  <c r="AN89" i="1"/>
  <c r="BE89" i="1" s="1"/>
  <c r="DE149" i="1"/>
  <c r="CD56" i="1"/>
  <c r="CU56" i="1" s="1"/>
  <c r="DP144" i="1"/>
  <c r="DE119" i="1"/>
  <c r="EG90" i="1"/>
  <c r="EC45" i="1"/>
  <c r="EE23" i="1"/>
  <c r="DM157" i="1"/>
  <c r="DQ176" i="1"/>
  <c r="U76" i="3"/>
  <c r="DG81" i="1" s="1"/>
  <c r="DE145" i="1"/>
  <c r="EG85" i="1"/>
  <c r="EG59" i="1"/>
  <c r="DI124" i="1"/>
  <c r="EB72" i="1"/>
  <c r="CB13" i="1"/>
  <c r="CS13" i="1" s="1"/>
  <c r="BY81" i="1"/>
  <c r="CP81" i="1" s="1"/>
  <c r="AN40" i="1"/>
  <c r="BE40" i="1" s="1"/>
  <c r="CA92" i="1"/>
  <c r="CR92" i="1" s="1"/>
  <c r="BY80" i="1"/>
  <c r="CP80" i="1" s="1"/>
  <c r="EE72" i="1"/>
  <c r="CE24" i="1"/>
  <c r="CV24" i="1" s="1"/>
  <c r="DT170" i="1"/>
  <c r="DI105" i="1"/>
  <c r="DE173" i="1"/>
  <c r="DE126" i="1"/>
  <c r="DQ140" i="1"/>
  <c r="BW27" i="1"/>
  <c r="CN27" i="1" s="1"/>
  <c r="BY89" i="1"/>
  <c r="CP89" i="1" s="1"/>
  <c r="AP92" i="1"/>
  <c r="BG92" i="1" s="1"/>
  <c r="EH58" i="1"/>
  <c r="CI31" i="1"/>
  <c r="CZ31" i="1" s="1"/>
  <c r="AX87" i="1"/>
  <c r="BO87" i="1" s="1"/>
  <c r="S22" i="3"/>
  <c r="DI110" i="1"/>
  <c r="DY30" i="1"/>
  <c r="DE113" i="1"/>
  <c r="DR147" i="1"/>
  <c r="AL21" i="1"/>
  <c r="BC21" i="1" s="1"/>
  <c r="AN56" i="1"/>
  <c r="BE56" i="1" s="1"/>
  <c r="CC55" i="1"/>
  <c r="CT55" i="1" s="1"/>
  <c r="U84" i="3"/>
  <c r="W87" i="3"/>
  <c r="DP132" i="1"/>
  <c r="DF112" i="1"/>
  <c r="AE26" i="3"/>
  <c r="CI87" i="1"/>
  <c r="CZ87" i="1" s="1"/>
  <c r="DL115" i="1"/>
  <c r="DM168" i="1"/>
  <c r="DQ138" i="1"/>
  <c r="DV82" i="1"/>
  <c r="DI165" i="1"/>
  <c r="AE82" i="3"/>
  <c r="AN67" i="1"/>
  <c r="BE67" i="1" s="1"/>
  <c r="AN64" i="1"/>
  <c r="BE64" i="1" s="1"/>
  <c r="BY53" i="1"/>
  <c r="CP53" i="1" s="1"/>
  <c r="AN76" i="1"/>
  <c r="BE76" i="1" s="1"/>
  <c r="U71" i="3"/>
  <c r="DX61" i="1"/>
  <c r="BY55" i="1"/>
  <c r="CP55" i="1" s="1"/>
  <c r="BY76" i="1"/>
  <c r="CP76" i="1" s="1"/>
  <c r="S62" i="3"/>
  <c r="DE19" i="1"/>
  <c r="DV19" i="1"/>
  <c r="DR160" i="1"/>
  <c r="DV35" i="1"/>
  <c r="DF142" i="1"/>
  <c r="EH173" i="1"/>
  <c r="DM130" i="1"/>
  <c r="DW115" i="1"/>
  <c r="DJ146" i="1"/>
  <c r="U59" i="3"/>
  <c r="Z93" i="3"/>
  <c r="CD98" i="1"/>
  <c r="CU98" i="1" s="1"/>
  <c r="AQ93" i="3"/>
  <c r="BH93" i="3" s="1"/>
  <c r="H98" i="1" s="1"/>
  <c r="Y98" i="1" s="1"/>
  <c r="AS98" i="1"/>
  <c r="BJ98" i="1" s="1"/>
  <c r="AB94" i="3"/>
  <c r="AS94" i="3"/>
  <c r="BJ94" i="3" s="1"/>
  <c r="J99" i="1" s="1"/>
  <c r="AA99" i="1" s="1"/>
  <c r="AU99" i="1"/>
  <c r="BL99" i="1" s="1"/>
  <c r="CF99" i="1"/>
  <c r="CW99" i="1" s="1"/>
  <c r="T90" i="3"/>
  <c r="AK90" i="3"/>
  <c r="BB90" i="3" s="1"/>
  <c r="B95" i="1" s="1"/>
  <c r="S95" i="1" s="1"/>
  <c r="AM95" i="1"/>
  <c r="BD95" i="1" s="1"/>
  <c r="BX95" i="1"/>
  <c r="CO95" i="1" s="1"/>
  <c r="Z68" i="3"/>
  <c r="AQ68" i="3"/>
  <c r="BH68" i="3" s="1"/>
  <c r="H73" i="1" s="1"/>
  <c r="Y73" i="1" s="1"/>
  <c r="AB96" i="3"/>
  <c r="AS96" i="3"/>
  <c r="BJ96" i="3" s="1"/>
  <c r="J101" i="1" s="1"/>
  <c r="AA101" i="1" s="1"/>
  <c r="AU101" i="1"/>
  <c r="BL101" i="1" s="1"/>
  <c r="CF101" i="1"/>
  <c r="CW101" i="1" s="1"/>
  <c r="W21" i="3"/>
  <c r="AN21" i="3"/>
  <c r="BE21" i="3" s="1"/>
  <c r="E26" i="1" s="1"/>
  <c r="V26" i="1" s="1"/>
  <c r="CA26" i="1"/>
  <c r="CR26" i="1" s="1"/>
  <c r="AP26" i="1"/>
  <c r="BG26" i="1" s="1"/>
  <c r="CA66" i="1"/>
  <c r="CR66" i="1" s="1"/>
  <c r="AN61" i="3"/>
  <c r="BE61" i="3" s="1"/>
  <c r="E66" i="1" s="1"/>
  <c r="V66" i="1" s="1"/>
  <c r="S37" i="3"/>
  <c r="W29" i="3"/>
  <c r="AN29" i="3"/>
  <c r="BE29" i="3" s="1"/>
  <c r="E34" i="1" s="1"/>
  <c r="V34" i="1" s="1"/>
  <c r="AB22" i="3"/>
  <c r="CF27" i="1"/>
  <c r="CW27" i="1" s="1"/>
  <c r="AS22" i="3"/>
  <c r="BJ22" i="3" s="1"/>
  <c r="J27" i="1" s="1"/>
  <c r="AA27" i="1" s="1"/>
  <c r="AU27" i="1"/>
  <c r="BL27" i="1" s="1"/>
  <c r="DT165" i="1"/>
  <c r="EA96" i="1"/>
  <c r="DY70" i="1"/>
  <c r="DL172" i="1"/>
  <c r="DS169" i="1"/>
  <c r="DR128" i="1"/>
  <c r="DI163" i="1"/>
  <c r="DL114" i="1"/>
  <c r="AB15" i="3"/>
  <c r="AS15" i="3"/>
  <c r="BJ15" i="3" s="1"/>
  <c r="J20" i="1" s="1"/>
  <c r="AA20" i="1" s="1"/>
  <c r="CF20" i="1"/>
  <c r="CW20" i="1" s="1"/>
  <c r="AU20" i="1"/>
  <c r="BL20" i="1" s="1"/>
  <c r="AB17" i="3"/>
  <c r="AS17" i="3"/>
  <c r="BJ17" i="3" s="1"/>
  <c r="J22" i="1" s="1"/>
  <c r="AA22" i="1" s="1"/>
  <c r="CF22" i="1"/>
  <c r="CW22" i="1" s="1"/>
  <c r="AU22" i="1"/>
  <c r="BL22" i="1" s="1"/>
  <c r="S36" i="3"/>
  <c r="BW41" i="1"/>
  <c r="CN41" i="1" s="1"/>
  <c r="W66" i="3"/>
  <c r="CA71" i="1"/>
  <c r="CR71" i="1" s="1"/>
  <c r="AN66" i="3"/>
  <c r="BE66" i="3" s="1"/>
  <c r="E71" i="1" s="1"/>
  <c r="V71" i="1" s="1"/>
  <c r="AP71" i="1"/>
  <c r="BG71" i="1" s="1"/>
  <c r="EH148" i="1"/>
  <c r="DT164" i="1"/>
  <c r="DH167" i="1"/>
  <c r="DR157" i="1"/>
  <c r="DF159" i="1"/>
  <c r="DR155" i="1"/>
  <c r="DE167" i="1"/>
  <c r="DJ138" i="1"/>
  <c r="DQ159" i="1"/>
  <c r="DJ105" i="1"/>
  <c r="DJ137" i="1"/>
  <c r="DR118" i="1"/>
  <c r="DF138" i="1"/>
  <c r="DN152" i="1"/>
  <c r="CI82" i="1"/>
  <c r="CZ82" i="1" s="1"/>
  <c r="AO91" i="3"/>
  <c r="BF91" i="3" s="1"/>
  <c r="F96" i="1" s="1"/>
  <c r="W96" i="1" s="1"/>
  <c r="CA96" i="1"/>
  <c r="CR96" i="1" s="1"/>
  <c r="T88" i="3"/>
  <c r="AK88" i="3"/>
  <c r="BB88" i="3" s="1"/>
  <c r="B93" i="1" s="1"/>
  <c r="S93" i="1" s="1"/>
  <c r="AB27" i="3"/>
  <c r="AS27" i="3"/>
  <c r="BJ27" i="3" s="1"/>
  <c r="J32" i="1" s="1"/>
  <c r="AA32" i="1" s="1"/>
  <c r="CF32" i="1"/>
  <c r="CW32" i="1" s="1"/>
  <c r="AU32" i="1"/>
  <c r="BL32" i="1" s="1"/>
  <c r="W50" i="3"/>
  <c r="AP55" i="1"/>
  <c r="BG55" i="1" s="1"/>
  <c r="CA55" i="1"/>
  <c r="CR55" i="1" s="1"/>
  <c r="AN50" i="3"/>
  <c r="BE50" i="3" s="1"/>
  <c r="E55" i="1" s="1"/>
  <c r="V55" i="1" s="1"/>
  <c r="AB29" i="3"/>
  <c r="AS29" i="3"/>
  <c r="BJ29" i="3" s="1"/>
  <c r="J34" i="1" s="1"/>
  <c r="AA34" i="1" s="1"/>
  <c r="W18" i="3"/>
  <c r="AN18" i="3"/>
  <c r="BE18" i="3" s="1"/>
  <c r="E23" i="1" s="1"/>
  <c r="V23" i="1" s="1"/>
  <c r="CA23" i="1"/>
  <c r="CR23" i="1" s="1"/>
  <c r="AP94" i="1"/>
  <c r="BG94" i="1" s="1"/>
  <c r="AN89" i="3"/>
  <c r="BE89" i="3" s="1"/>
  <c r="E94" i="1" s="1"/>
  <c r="V94" i="1" s="1"/>
  <c r="S53" i="3"/>
  <c r="Z11" i="3"/>
  <c r="CD16" i="1"/>
  <c r="CU16" i="1" s="1"/>
  <c r="AS16" i="1"/>
  <c r="BJ16" i="1" s="1"/>
  <c r="AQ11" i="3"/>
  <c r="BH11" i="3" s="1"/>
  <c r="H16" i="1" s="1"/>
  <c r="Y16" i="1" s="1"/>
  <c r="Y33" i="3"/>
  <c r="AP33" i="3"/>
  <c r="BG33" i="3" s="1"/>
  <c r="G38" i="1" s="1"/>
  <c r="X38" i="1" s="1"/>
  <c r="AB47" i="3"/>
  <c r="CF52" i="1"/>
  <c r="CW52" i="1" s="1"/>
  <c r="AU52" i="1"/>
  <c r="BL52" i="1" s="1"/>
  <c r="AS47" i="3"/>
  <c r="BJ47" i="3" s="1"/>
  <c r="J52" i="1" s="1"/>
  <c r="AA52" i="1" s="1"/>
  <c r="DO178" i="1"/>
  <c r="DI111" i="1"/>
  <c r="DP169" i="1"/>
  <c r="DE120" i="1"/>
  <c r="DR161" i="1"/>
  <c r="DM161" i="1"/>
  <c r="DV17" i="1"/>
  <c r="DI179" i="1"/>
  <c r="DM176" i="1"/>
  <c r="DE156" i="1"/>
  <c r="DM163" i="1"/>
  <c r="DF156" i="1"/>
  <c r="DV134" i="1"/>
  <c r="DR156" i="1"/>
  <c r="EA141" i="1"/>
  <c r="CH99" i="1"/>
  <c r="CY99" i="1" s="1"/>
  <c r="AX53" i="1"/>
  <c r="BO53" i="1" s="1"/>
  <c r="AE77" i="3"/>
  <c r="DX57" i="1"/>
  <c r="W91" i="3"/>
  <c r="DI96" i="1" s="1"/>
  <c r="W82" i="3"/>
  <c r="AN82" i="3"/>
  <c r="BE82" i="3" s="1"/>
  <c r="E87" i="1" s="1"/>
  <c r="V87" i="1" s="1"/>
  <c r="S64" i="3"/>
  <c r="W85" i="3"/>
  <c r="CA90" i="1"/>
  <c r="CR90" i="1" s="1"/>
  <c r="AP90" i="1"/>
  <c r="BG90" i="1" s="1"/>
  <c r="AN85" i="3"/>
  <c r="BE85" i="3" s="1"/>
  <c r="E90" i="1" s="1"/>
  <c r="V90" i="1" s="1"/>
  <c r="AB41" i="3"/>
  <c r="AS41" i="3"/>
  <c r="BJ41" i="3" s="1"/>
  <c r="J46" i="1" s="1"/>
  <c r="AA46" i="1" s="1"/>
  <c r="CF46" i="1"/>
  <c r="CW46" i="1" s="1"/>
  <c r="AU46" i="1"/>
  <c r="BL46" i="1" s="1"/>
  <c r="W53" i="3"/>
  <c r="AP58" i="1"/>
  <c r="BG58" i="1" s="1"/>
  <c r="CA58" i="1"/>
  <c r="CR58" i="1" s="1"/>
  <c r="AN53" i="3"/>
  <c r="BE53" i="3" s="1"/>
  <c r="E58" i="1" s="1"/>
  <c r="V58" i="1" s="1"/>
  <c r="S68" i="3"/>
  <c r="Z47" i="3"/>
  <c r="AS52" i="1"/>
  <c r="BJ52" i="1" s="1"/>
  <c r="CD52" i="1"/>
  <c r="CU52" i="1" s="1"/>
  <c r="AQ47" i="3"/>
  <c r="BH47" i="3" s="1"/>
  <c r="H52" i="1" s="1"/>
  <c r="Y52" i="1" s="1"/>
  <c r="Y73" i="3"/>
  <c r="AP73" i="3"/>
  <c r="BG73" i="3" s="1"/>
  <c r="G78" i="1" s="1"/>
  <c r="X78" i="1" s="1"/>
  <c r="AB60" i="3"/>
  <c r="AS60" i="3"/>
  <c r="BJ60" i="3" s="1"/>
  <c r="J65" i="1" s="1"/>
  <c r="AA65" i="1" s="1"/>
  <c r="CF65" i="1"/>
  <c r="CW65" i="1" s="1"/>
  <c r="AU65" i="1"/>
  <c r="BL65" i="1" s="1"/>
  <c r="DR133" i="1"/>
  <c r="DL132" i="1"/>
  <c r="DE176" i="1"/>
  <c r="S44" i="3"/>
  <c r="BW49" i="1"/>
  <c r="CN49" i="1" s="1"/>
  <c r="AL49" i="1"/>
  <c r="BC49" i="1" s="1"/>
  <c r="Y52" i="3"/>
  <c r="AP52" i="3"/>
  <c r="BG52" i="3" s="1"/>
  <c r="G57" i="1" s="1"/>
  <c r="X57" i="1" s="1"/>
  <c r="AB53" i="3"/>
  <c r="AS53" i="3"/>
  <c r="BJ53" i="3" s="1"/>
  <c r="J58" i="1" s="1"/>
  <c r="AA58" i="1" s="1"/>
  <c r="AU58" i="1"/>
  <c r="BL58" i="1" s="1"/>
  <c r="CF58" i="1"/>
  <c r="CW58" i="1" s="1"/>
  <c r="S80" i="3"/>
  <c r="AJ80" i="3"/>
  <c r="BA80" i="3" s="1"/>
  <c r="A85" i="1" s="1"/>
  <c r="R85" i="1" s="1"/>
  <c r="AB54" i="3"/>
  <c r="AS54" i="3"/>
  <c r="BJ54" i="3" s="1"/>
  <c r="J59" i="1" s="1"/>
  <c r="AA59" i="1" s="1"/>
  <c r="AU59" i="1"/>
  <c r="BL59" i="1" s="1"/>
  <c r="CF59" i="1"/>
  <c r="CW59" i="1" s="1"/>
  <c r="BX47" i="1"/>
  <c r="CO47" i="1" s="1"/>
  <c r="Z80" i="3"/>
  <c r="AQ80" i="3"/>
  <c r="BH80" i="3" s="1"/>
  <c r="H85" i="1" s="1"/>
  <c r="Y85" i="1" s="1"/>
  <c r="Z20" i="3"/>
  <c r="AQ20" i="3"/>
  <c r="BH20" i="3" s="1"/>
  <c r="H25" i="1" s="1"/>
  <c r="Y25" i="1" s="1"/>
  <c r="AB73" i="3"/>
  <c r="AS73" i="3"/>
  <c r="BJ73" i="3" s="1"/>
  <c r="J78" i="1" s="1"/>
  <c r="AA78" i="1" s="1"/>
  <c r="DR134" i="1"/>
  <c r="DE172" i="1"/>
  <c r="Y85" i="3"/>
  <c r="AP85" i="3"/>
  <c r="BG85" i="3" s="1"/>
  <c r="G90" i="1" s="1"/>
  <c r="X90" i="1" s="1"/>
  <c r="AB65" i="3"/>
  <c r="AS65" i="3"/>
  <c r="BJ65" i="3" s="1"/>
  <c r="J70" i="1" s="1"/>
  <c r="AA70" i="1" s="1"/>
  <c r="AU70" i="1"/>
  <c r="BL70" i="1" s="1"/>
  <c r="CF70" i="1"/>
  <c r="CW70" i="1" s="1"/>
  <c r="Y54" i="3"/>
  <c r="CC59" i="1"/>
  <c r="CT59" i="1" s="1"/>
  <c r="AP54" i="3"/>
  <c r="BG54" i="3" s="1"/>
  <c r="G59" i="1" s="1"/>
  <c r="X59" i="1" s="1"/>
  <c r="AR59" i="1"/>
  <c r="BI59" i="1" s="1"/>
  <c r="AB66" i="3"/>
  <c r="CF71" i="1"/>
  <c r="CW71" i="1" s="1"/>
  <c r="AS66" i="3"/>
  <c r="BJ66" i="3" s="1"/>
  <c r="J71" i="1" s="1"/>
  <c r="AA71" i="1" s="1"/>
  <c r="AU71" i="1"/>
  <c r="BL71" i="1" s="1"/>
  <c r="T92" i="3"/>
  <c r="AK92" i="3"/>
  <c r="BB92" i="3" s="1"/>
  <c r="B97" i="1" s="1"/>
  <c r="S97" i="1" s="1"/>
  <c r="Z39" i="3"/>
  <c r="AQ39" i="3"/>
  <c r="BH39" i="3" s="1"/>
  <c r="H44" i="1" s="1"/>
  <c r="Y44" i="1" s="1"/>
  <c r="BY40" i="1"/>
  <c r="CP40" i="1" s="1"/>
  <c r="AE46" i="3"/>
  <c r="CI51" i="1"/>
  <c r="CZ51" i="1" s="1"/>
  <c r="AX51" i="1"/>
  <c r="BO51" i="1" s="1"/>
  <c r="Z51" i="3"/>
  <c r="AQ51" i="3"/>
  <c r="BH51" i="3" s="1"/>
  <c r="H56" i="1" s="1"/>
  <c r="Y56" i="1" s="1"/>
  <c r="AB82" i="3"/>
  <c r="AU87" i="1"/>
  <c r="BL87" i="1" s="1"/>
  <c r="AS82" i="3"/>
  <c r="BJ82" i="3" s="1"/>
  <c r="J87" i="1" s="1"/>
  <c r="AA87" i="1" s="1"/>
  <c r="CF87" i="1"/>
  <c r="CW87" i="1" s="1"/>
  <c r="AS73" i="1"/>
  <c r="BJ73" i="1" s="1"/>
  <c r="Z33" i="3"/>
  <c r="AQ33" i="3"/>
  <c r="BH33" i="3" s="1"/>
  <c r="H38" i="1" s="1"/>
  <c r="Y38" i="1" s="1"/>
  <c r="AB76" i="3"/>
  <c r="AS76" i="3"/>
  <c r="BJ76" i="3" s="1"/>
  <c r="J81" i="1" s="1"/>
  <c r="AA81" i="1" s="1"/>
  <c r="AU81" i="1"/>
  <c r="BL81" i="1" s="1"/>
  <c r="CF81" i="1"/>
  <c r="CW81" i="1" s="1"/>
  <c r="BY71" i="1"/>
  <c r="CP71" i="1" s="1"/>
  <c r="Y89" i="3"/>
  <c r="AR94" i="1"/>
  <c r="BI94" i="1" s="1"/>
  <c r="AP89" i="3"/>
  <c r="BG89" i="3" s="1"/>
  <c r="G94" i="1" s="1"/>
  <c r="X94" i="1" s="1"/>
  <c r="CC94" i="1"/>
  <c r="CT94" i="1" s="1"/>
  <c r="S33" i="3"/>
  <c r="Z69" i="3"/>
  <c r="AQ69" i="3"/>
  <c r="BH69" i="3" s="1"/>
  <c r="H74" i="1" s="1"/>
  <c r="Y74" i="1" s="1"/>
  <c r="CD74" i="1"/>
  <c r="CU74" i="1" s="1"/>
  <c r="T20" i="3"/>
  <c r="U83" i="3"/>
  <c r="BY88" i="1"/>
  <c r="CP88" i="1" s="1"/>
  <c r="AL83" i="3"/>
  <c r="BC83" i="3" s="1"/>
  <c r="C88" i="1" s="1"/>
  <c r="T88" i="1" s="1"/>
  <c r="AN88" i="1"/>
  <c r="BE88" i="1" s="1"/>
  <c r="BX77" i="1"/>
  <c r="CO77" i="1" s="1"/>
  <c r="BZ49" i="1"/>
  <c r="CQ49" i="1" s="1"/>
  <c r="CD86" i="1"/>
  <c r="CU86" i="1" s="1"/>
  <c r="AQ81" i="3"/>
  <c r="BH81" i="3" s="1"/>
  <c r="H86" i="1" s="1"/>
  <c r="Y86" i="1" s="1"/>
  <c r="AB91" i="3"/>
  <c r="CF96" i="1"/>
  <c r="CW96" i="1" s="1"/>
  <c r="AS91" i="3"/>
  <c r="BJ91" i="3" s="1"/>
  <c r="J96" i="1" s="1"/>
  <c r="AA96" i="1" s="1"/>
  <c r="AU96" i="1"/>
  <c r="BL96" i="1" s="1"/>
  <c r="DT167" i="1"/>
  <c r="DG170" i="1"/>
  <c r="DJ157" i="1"/>
  <c r="DQ172" i="1"/>
  <c r="DH168" i="1"/>
  <c r="DF131" i="1"/>
  <c r="CD73" i="1"/>
  <c r="CU73" i="1" s="1"/>
  <c r="AS25" i="1"/>
  <c r="BJ25" i="1" s="1"/>
  <c r="AL41" i="1"/>
  <c r="BC41" i="1" s="1"/>
  <c r="AV46" i="3"/>
  <c r="BM46" i="3" s="1"/>
  <c r="M51" i="1" s="1"/>
  <c r="AD51" i="1" s="1"/>
  <c r="S96" i="3"/>
  <c r="AJ96" i="3"/>
  <c r="BA96" i="3" s="1"/>
  <c r="A101" i="1" s="1"/>
  <c r="R101" i="1" s="1"/>
  <c r="Z61" i="3"/>
  <c r="AS66" i="1"/>
  <c r="BJ66" i="1" s="1"/>
  <c r="AQ61" i="3"/>
  <c r="BH61" i="3" s="1"/>
  <c r="H66" i="1" s="1"/>
  <c r="Y66" i="1" s="1"/>
  <c r="CD66" i="1"/>
  <c r="CU66" i="1" s="1"/>
  <c r="AB85" i="3"/>
  <c r="AS85" i="3"/>
  <c r="BJ85" i="3" s="1"/>
  <c r="J90" i="1" s="1"/>
  <c r="AA90" i="1" s="1"/>
  <c r="AS40" i="1"/>
  <c r="BJ40" i="1" s="1"/>
  <c r="AQ35" i="3"/>
  <c r="BH35" i="3" s="1"/>
  <c r="H40" i="1" s="1"/>
  <c r="Y40" i="1" s="1"/>
  <c r="AB86" i="3"/>
  <c r="AS86" i="3"/>
  <c r="BJ86" i="3" s="1"/>
  <c r="J91" i="1" s="1"/>
  <c r="AA91" i="1" s="1"/>
  <c r="CF91" i="1"/>
  <c r="CW91" i="1" s="1"/>
  <c r="AU91" i="1"/>
  <c r="BL91" i="1" s="1"/>
  <c r="S49" i="3"/>
  <c r="S17" i="3"/>
  <c r="BZ95" i="1"/>
  <c r="CQ95" i="1" s="1"/>
  <c r="AM90" i="3"/>
  <c r="BD90" i="3" s="1"/>
  <c r="D95" i="1" s="1"/>
  <c r="U95" i="1" s="1"/>
  <c r="AB10" i="3"/>
  <c r="AU15" i="1"/>
  <c r="BL15" i="1" s="1"/>
  <c r="AS10" i="3"/>
  <c r="BJ10" i="3" s="1"/>
  <c r="J15" i="1" s="1"/>
  <c r="AA15" i="1" s="1"/>
  <c r="CF15" i="1"/>
  <c r="CW15" i="1" s="1"/>
  <c r="AE60" i="3"/>
  <c r="AV60" i="3"/>
  <c r="BM60" i="3" s="1"/>
  <c r="M65" i="1" s="1"/>
  <c r="AD65" i="1" s="1"/>
  <c r="CI65" i="1"/>
  <c r="CZ65" i="1" s="1"/>
  <c r="AX65" i="1"/>
  <c r="BO65" i="1" s="1"/>
  <c r="S21" i="3"/>
  <c r="U28" i="3"/>
  <c r="S88" i="3"/>
  <c r="AJ88" i="3"/>
  <c r="BA88" i="3" s="1"/>
  <c r="A93" i="1" s="1"/>
  <c r="R93" i="1" s="1"/>
  <c r="AL93" i="1"/>
  <c r="BC93" i="1" s="1"/>
  <c r="BW93" i="1"/>
  <c r="CN93" i="1" s="1"/>
  <c r="S61" i="3"/>
  <c r="X27" i="3"/>
  <c r="AQ32" i="1"/>
  <c r="BH32" i="1" s="1"/>
  <c r="CB32" i="1"/>
  <c r="CS32" i="1" s="1"/>
  <c r="AO27" i="3"/>
  <c r="BF27" i="3" s="1"/>
  <c r="F32" i="1" s="1"/>
  <c r="W32" i="1" s="1"/>
  <c r="DE165" i="1"/>
  <c r="DJ115" i="1"/>
  <c r="DJ107" i="1"/>
  <c r="DJ106" i="1"/>
  <c r="DM123" i="1"/>
  <c r="DR139" i="1"/>
  <c r="DL111" i="1"/>
  <c r="DN144" i="1"/>
  <c r="AN13" i="1"/>
  <c r="BE13" i="1" s="1"/>
  <c r="DJ158" i="1"/>
  <c r="BZ84" i="1"/>
  <c r="CQ84" i="1" s="1"/>
  <c r="V49" i="3"/>
  <c r="Z55" i="3"/>
  <c r="DN130" i="1"/>
  <c r="AX63" i="1"/>
  <c r="BO63" i="1" s="1"/>
  <c r="AE68" i="3"/>
  <c r="AE48" i="3"/>
  <c r="AV48" i="3"/>
  <c r="BM48" i="3" s="1"/>
  <c r="M53" i="1" s="1"/>
  <c r="AD53" i="1" s="1"/>
  <c r="BY56" i="1"/>
  <c r="CP56" i="1" s="1"/>
  <c r="AT24" i="1"/>
  <c r="BK24" i="1" s="1"/>
  <c r="AR19" i="3"/>
  <c r="BI19" i="3" s="1"/>
  <c r="I24" i="1" s="1"/>
  <c r="Z24" i="1" s="1"/>
  <c r="Z59" i="3"/>
  <c r="AS64" i="1"/>
  <c r="BJ64" i="1" s="1"/>
  <c r="AQ59" i="3"/>
  <c r="BH59" i="3" s="1"/>
  <c r="H64" i="1" s="1"/>
  <c r="Y64" i="1" s="1"/>
  <c r="AK78" i="3"/>
  <c r="BB78" i="3" s="1"/>
  <c r="B83" i="1" s="1"/>
  <c r="S83" i="1" s="1"/>
  <c r="BX83" i="1"/>
  <c r="CO83" i="1" s="1"/>
  <c r="Y56" i="3"/>
  <c r="AP56" i="3"/>
  <c r="BG56" i="3" s="1"/>
  <c r="G61" i="1" s="1"/>
  <c r="X61" i="1" s="1"/>
  <c r="Z85" i="3"/>
  <c r="AQ85" i="3"/>
  <c r="BH85" i="3" s="1"/>
  <c r="H90" i="1" s="1"/>
  <c r="Y90" i="1" s="1"/>
  <c r="T50" i="3"/>
  <c r="AM55" i="1"/>
  <c r="BD55" i="1" s="1"/>
  <c r="CD81" i="1"/>
  <c r="CU81" i="1" s="1"/>
  <c r="AQ76" i="3"/>
  <c r="BH76" i="3" s="1"/>
  <c r="H81" i="1" s="1"/>
  <c r="Y81" i="1" s="1"/>
  <c r="S26" i="3"/>
  <c r="AL31" i="1"/>
  <c r="BC31" i="1" s="1"/>
  <c r="Z41" i="3"/>
  <c r="CD46" i="1"/>
  <c r="CU46" i="1" s="1"/>
  <c r="AQ41" i="3"/>
  <c r="BH41" i="3" s="1"/>
  <c r="H46" i="1" s="1"/>
  <c r="Y46" i="1" s="1"/>
  <c r="AS46" i="1"/>
  <c r="BJ46" i="1" s="1"/>
  <c r="S72" i="3"/>
  <c r="Y13" i="3"/>
  <c r="AP13" i="3"/>
  <c r="BG13" i="3" s="1"/>
  <c r="G18" i="1" s="1"/>
  <c r="X18" i="1" s="1"/>
  <c r="Z67" i="3"/>
  <c r="AS72" i="1"/>
  <c r="BJ72" i="1" s="1"/>
  <c r="AQ67" i="3"/>
  <c r="BH67" i="3" s="1"/>
  <c r="H72" i="1" s="1"/>
  <c r="Y72" i="1" s="1"/>
  <c r="CD72" i="1"/>
  <c r="CU72" i="1" s="1"/>
  <c r="AA6" i="3"/>
  <c r="AR6" i="3"/>
  <c r="BI6" i="3" s="1"/>
  <c r="I11" i="1" s="1"/>
  <c r="Z11" i="1" s="1"/>
  <c r="CE11" i="1"/>
  <c r="CV11" i="1" s="1"/>
  <c r="AT11" i="1"/>
  <c r="BK11" i="1" s="1"/>
  <c r="AH90" i="3"/>
  <c r="AY90" i="3"/>
  <c r="BP90" i="3" s="1"/>
  <c r="P95" i="1" s="1"/>
  <c r="AG95" i="1" s="1"/>
  <c r="CL95" i="1"/>
  <c r="DC95" i="1" s="1"/>
  <c r="BA95" i="1"/>
  <c r="BR95" i="1" s="1"/>
  <c r="Z64" i="3"/>
  <c r="AQ64" i="3"/>
  <c r="BH64" i="3" s="1"/>
  <c r="H69" i="1" s="1"/>
  <c r="Y69" i="1" s="1"/>
  <c r="AC33" i="3"/>
  <c r="AT33" i="3"/>
  <c r="BK33" i="3" s="1"/>
  <c r="K38" i="1" s="1"/>
  <c r="AB38" i="1" s="1"/>
  <c r="CG38" i="1"/>
  <c r="CX38" i="1" s="1"/>
  <c r="AV38" i="1"/>
  <c r="BM38" i="1" s="1"/>
  <c r="DI123" i="1"/>
  <c r="DE171" i="1"/>
  <c r="DP122" i="1"/>
  <c r="BW26" i="1"/>
  <c r="CN26" i="1" s="1"/>
  <c r="DS177" i="1"/>
  <c r="U8" i="3"/>
  <c r="DJ131" i="1"/>
  <c r="V79" i="3"/>
  <c r="AM67" i="1"/>
  <c r="BD67" i="1" s="1"/>
  <c r="DM162" i="1"/>
  <c r="DR121" i="1"/>
  <c r="DF145" i="1"/>
  <c r="DL154" i="1"/>
  <c r="BW84" i="1"/>
  <c r="CN84" i="1" s="1"/>
  <c r="AJ79" i="3"/>
  <c r="BA79" i="3" s="1"/>
  <c r="A84" i="1" s="1"/>
  <c r="R84" i="1" s="1"/>
  <c r="U14" i="3"/>
  <c r="DG19" i="1" s="1"/>
  <c r="U64" i="3"/>
  <c r="DG69" i="1" s="1"/>
  <c r="AE10" i="3"/>
  <c r="AV10" i="3"/>
  <c r="BM10" i="3" s="1"/>
  <c r="M15" i="1" s="1"/>
  <c r="AD15" i="1" s="1"/>
  <c r="CD76" i="1"/>
  <c r="CU76" i="1" s="1"/>
  <c r="AQ71" i="3"/>
  <c r="BH71" i="3" s="1"/>
  <c r="H76" i="1" s="1"/>
  <c r="Y76" i="1" s="1"/>
  <c r="T94" i="3"/>
  <c r="AK94" i="3"/>
  <c r="BB94" i="3" s="1"/>
  <c r="B99" i="1" s="1"/>
  <c r="S99" i="1" s="1"/>
  <c r="Y83" i="3"/>
  <c r="AP83" i="3"/>
  <c r="BG83" i="3" s="1"/>
  <c r="G88" i="1" s="1"/>
  <c r="X88" i="1" s="1"/>
  <c r="CD102" i="1"/>
  <c r="CU102" i="1" s="1"/>
  <c r="AQ97" i="3"/>
  <c r="BH97" i="3" s="1"/>
  <c r="H102" i="1" s="1"/>
  <c r="Y102" i="1" s="1"/>
  <c r="Z88" i="3"/>
  <c r="AS93" i="1"/>
  <c r="BJ93" i="1" s="1"/>
  <c r="AQ88" i="3"/>
  <c r="BH88" i="3" s="1"/>
  <c r="H93" i="1" s="1"/>
  <c r="Y93" i="1" s="1"/>
  <c r="CD93" i="1"/>
  <c r="CU93" i="1" s="1"/>
  <c r="X8" i="3"/>
  <c r="AO8" i="3"/>
  <c r="BF8" i="3" s="1"/>
  <c r="F13" i="1" s="1"/>
  <c r="Z53" i="3"/>
  <c r="AQ53" i="3"/>
  <c r="BH53" i="3" s="1"/>
  <c r="H58" i="1" s="1"/>
  <c r="Y58" i="1" s="1"/>
  <c r="CD58" i="1"/>
  <c r="CU58" i="1" s="1"/>
  <c r="BX75" i="1"/>
  <c r="CO75" i="1" s="1"/>
  <c r="S82" i="3"/>
  <c r="BW87" i="1"/>
  <c r="CN87" i="1" s="1"/>
  <c r="AL87" i="1"/>
  <c r="BC87" i="1" s="1"/>
  <c r="AJ82" i="3"/>
  <c r="BA82" i="3" s="1"/>
  <c r="A87" i="1" s="1"/>
  <c r="R87" i="1" s="1"/>
  <c r="Y50" i="3"/>
  <c r="AP50" i="3"/>
  <c r="BG50" i="3" s="1"/>
  <c r="G55" i="1" s="1"/>
  <c r="X55" i="1" s="1"/>
  <c r="Z79" i="3"/>
  <c r="AS84" i="1"/>
  <c r="BJ84" i="1" s="1"/>
  <c r="CD84" i="1"/>
  <c r="CU84" i="1" s="1"/>
  <c r="AQ79" i="3"/>
  <c r="BH79" i="3" s="1"/>
  <c r="H84" i="1" s="1"/>
  <c r="Y84" i="1" s="1"/>
  <c r="AA43" i="3"/>
  <c r="AR43" i="3"/>
  <c r="BI43" i="3" s="1"/>
  <c r="I48" i="1" s="1"/>
  <c r="Z48" i="1" s="1"/>
  <c r="CE48" i="1"/>
  <c r="CV48" i="1" s="1"/>
  <c r="AT48" i="1"/>
  <c r="BK48" i="1" s="1"/>
  <c r="AA93" i="3"/>
  <c r="AR93" i="3"/>
  <c r="BI93" i="3" s="1"/>
  <c r="I98" i="1" s="1"/>
  <c r="Z98" i="1" s="1"/>
  <c r="CE98" i="1"/>
  <c r="CV98" i="1" s="1"/>
  <c r="AT98" i="1"/>
  <c r="BK98" i="1" s="1"/>
  <c r="AH7" i="3"/>
  <c r="AY7" i="3"/>
  <c r="BP7" i="3" s="1"/>
  <c r="P12" i="1" s="1"/>
  <c r="AG12" i="1" s="1"/>
  <c r="CL12" i="1"/>
  <c r="DC12" i="1" s="1"/>
  <c r="BA12" i="1"/>
  <c r="BR12" i="1" s="1"/>
  <c r="AC19" i="3"/>
  <c r="AT19" i="3"/>
  <c r="BK19" i="3" s="1"/>
  <c r="K24" i="1" s="1"/>
  <c r="AB24" i="1" s="1"/>
  <c r="CG24" i="1"/>
  <c r="CX24" i="1" s="1"/>
  <c r="AV24" i="1"/>
  <c r="BM24" i="1" s="1"/>
  <c r="Z48" i="3"/>
  <c r="CD53" i="1"/>
  <c r="CU53" i="1" s="1"/>
  <c r="AS53" i="1"/>
  <c r="BJ53" i="1" s="1"/>
  <c r="AQ48" i="3"/>
  <c r="BH48" i="3" s="1"/>
  <c r="H53" i="1" s="1"/>
  <c r="Y53" i="1" s="1"/>
  <c r="DY101" i="1"/>
  <c r="DK173" i="1"/>
  <c r="DE169" i="1"/>
  <c r="AL26" i="1"/>
  <c r="BC26" i="1" s="1"/>
  <c r="AN33" i="1"/>
  <c r="BE33" i="1" s="1"/>
  <c r="DE143" i="1"/>
  <c r="DG171" i="1"/>
  <c r="DJ149" i="1"/>
  <c r="AX42" i="1"/>
  <c r="BO42" i="1" s="1"/>
  <c r="CI63" i="1"/>
  <c r="CZ63" i="1" s="1"/>
  <c r="BY48" i="1"/>
  <c r="CP48" i="1" s="1"/>
  <c r="T44" i="3"/>
  <c r="Z83" i="3"/>
  <c r="AS88" i="1"/>
  <c r="BJ88" i="1" s="1"/>
  <c r="AQ83" i="3"/>
  <c r="BH83" i="3" s="1"/>
  <c r="H88" i="1" s="1"/>
  <c r="Y88" i="1" s="1"/>
  <c r="CD88" i="1"/>
  <c r="CU88" i="1" s="1"/>
  <c r="Z10" i="3"/>
  <c r="AQ10" i="3"/>
  <c r="BH10" i="3" s="1"/>
  <c r="H15" i="1" s="1"/>
  <c r="Y15" i="1" s="1"/>
  <c r="T82" i="3"/>
  <c r="AK82" i="3"/>
  <c r="BB82" i="3" s="1"/>
  <c r="B87" i="1" s="1"/>
  <c r="S87" i="1" s="1"/>
  <c r="S50" i="3"/>
  <c r="Y9" i="3"/>
  <c r="AR14" i="1"/>
  <c r="BI14" i="1" s="1"/>
  <c r="AP9" i="3"/>
  <c r="BG9" i="3" s="1"/>
  <c r="G14" i="1" s="1"/>
  <c r="CC14" i="1"/>
  <c r="CT14" i="1" s="1"/>
  <c r="CD70" i="1"/>
  <c r="CU70" i="1" s="1"/>
  <c r="AQ65" i="3"/>
  <c r="BH65" i="3" s="1"/>
  <c r="H70" i="1" s="1"/>
  <c r="Y70" i="1" s="1"/>
  <c r="S92" i="3"/>
  <c r="AJ92" i="3"/>
  <c r="BA92" i="3" s="1"/>
  <c r="A97" i="1" s="1"/>
  <c r="R97" i="1" s="1"/>
  <c r="Y69" i="3"/>
  <c r="AR74" i="1"/>
  <c r="BI74" i="1" s="1"/>
  <c r="CC74" i="1"/>
  <c r="CT74" i="1" s="1"/>
  <c r="AP69" i="3"/>
  <c r="BG69" i="3" s="1"/>
  <c r="G74" i="1" s="1"/>
  <c r="X74" i="1" s="1"/>
  <c r="Z91" i="3"/>
  <c r="CD96" i="1"/>
  <c r="CU96" i="1" s="1"/>
  <c r="AQ91" i="3"/>
  <c r="BH91" i="3" s="1"/>
  <c r="H96" i="1" s="1"/>
  <c r="Y96" i="1" s="1"/>
  <c r="AH64" i="3"/>
  <c r="AY64" i="3"/>
  <c r="BP64" i="3" s="1"/>
  <c r="P69" i="1" s="1"/>
  <c r="AG69" i="1" s="1"/>
  <c r="CL69" i="1"/>
  <c r="DC69" i="1" s="1"/>
  <c r="BA69" i="1"/>
  <c r="BR69" i="1" s="1"/>
  <c r="AN29" i="1"/>
  <c r="BE29" i="1" s="1"/>
  <c r="Z72" i="3"/>
  <c r="CD77" i="1"/>
  <c r="CU77" i="1" s="1"/>
  <c r="AQ72" i="3"/>
  <c r="BH72" i="3" s="1"/>
  <c r="H77" i="1" s="1"/>
  <c r="Y77" i="1" s="1"/>
  <c r="AS77" i="1"/>
  <c r="BJ77" i="1" s="1"/>
  <c r="U39" i="3"/>
  <c r="BY44" i="1"/>
  <c r="CP44" i="1" s="1"/>
  <c r="AN44" i="1"/>
  <c r="BE44" i="1" s="1"/>
  <c r="AA51" i="3"/>
  <c r="AR51" i="3"/>
  <c r="BI51" i="3" s="1"/>
  <c r="I56" i="1" s="1"/>
  <c r="Z56" i="1" s="1"/>
  <c r="AT56" i="1"/>
  <c r="BK56" i="1" s="1"/>
  <c r="CE56" i="1"/>
  <c r="CV56" i="1" s="1"/>
  <c r="DJ112" i="1"/>
  <c r="DF120" i="1"/>
  <c r="BX23" i="1"/>
  <c r="CO23" i="1" s="1"/>
  <c r="U24" i="3"/>
  <c r="BX43" i="1"/>
  <c r="CO43" i="1" s="1"/>
  <c r="AM43" i="1"/>
  <c r="BD43" i="1" s="1"/>
  <c r="DF161" i="1"/>
  <c r="DI164" i="1"/>
  <c r="DJ120" i="1"/>
  <c r="AE58" i="3"/>
  <c r="U60" i="3"/>
  <c r="BY67" i="1"/>
  <c r="CP67" i="1" s="1"/>
  <c r="AX78" i="1"/>
  <c r="BO78" i="1" s="1"/>
  <c r="AV73" i="3"/>
  <c r="BM73" i="3" s="1"/>
  <c r="M78" i="1" s="1"/>
  <c r="AD78" i="1" s="1"/>
  <c r="BX55" i="1"/>
  <c r="CO55" i="1" s="1"/>
  <c r="T60" i="3"/>
  <c r="BX65" i="1"/>
  <c r="CO65" i="1" s="1"/>
  <c r="AM65" i="1"/>
  <c r="BD65" i="1" s="1"/>
  <c r="Z96" i="3"/>
  <c r="CD101" i="1"/>
  <c r="CU101" i="1" s="1"/>
  <c r="AQ96" i="3"/>
  <c r="BH96" i="3" s="1"/>
  <c r="H101" i="1" s="1"/>
  <c r="Y101" i="1" s="1"/>
  <c r="AS101" i="1"/>
  <c r="BJ101" i="1" s="1"/>
  <c r="S45" i="3"/>
  <c r="Z25" i="3"/>
  <c r="CD30" i="1"/>
  <c r="CU30" i="1" s="1"/>
  <c r="AS30" i="1"/>
  <c r="BJ30" i="1" s="1"/>
  <c r="AQ25" i="3"/>
  <c r="BH25" i="3" s="1"/>
  <c r="H30" i="1" s="1"/>
  <c r="Y30" i="1" s="1"/>
  <c r="Z14" i="3"/>
  <c r="CD19" i="1"/>
  <c r="CU19" i="1" s="1"/>
  <c r="AQ14" i="3"/>
  <c r="BH14" i="3" s="1"/>
  <c r="H19" i="1" s="1"/>
  <c r="Y19" i="1" s="1"/>
  <c r="AS19" i="1"/>
  <c r="BJ19" i="1" s="1"/>
  <c r="Z77" i="3"/>
  <c r="CD82" i="1"/>
  <c r="CU82" i="1" s="1"/>
  <c r="AQ77" i="3"/>
  <c r="BH77" i="3" s="1"/>
  <c r="H82" i="1" s="1"/>
  <c r="Y82" i="1" s="1"/>
  <c r="AS82" i="1"/>
  <c r="BJ82" i="1" s="1"/>
  <c r="AL17" i="1"/>
  <c r="BC17" i="1" s="1"/>
  <c r="U40" i="3"/>
  <c r="Y93" i="3"/>
  <c r="AP93" i="3"/>
  <c r="BG93" i="3" s="1"/>
  <c r="G98" i="1" s="1"/>
  <c r="X98" i="1" s="1"/>
  <c r="AB6" i="3"/>
  <c r="AS6" i="3"/>
  <c r="BJ6" i="3" s="1"/>
  <c r="J11" i="1" s="1"/>
  <c r="CF11" i="1"/>
  <c r="CW11" i="1" s="1"/>
  <c r="AU11" i="1"/>
  <c r="BL11" i="1" s="1"/>
  <c r="DK44" i="1"/>
  <c r="EB44" i="1"/>
  <c r="AE32" i="3"/>
  <c r="EH37" i="1" s="1"/>
  <c r="AV32" i="3"/>
  <c r="BM32" i="3" s="1"/>
  <c r="M37" i="1" s="1"/>
  <c r="AD37" i="1" s="1"/>
  <c r="Z29" i="3"/>
  <c r="AQ29" i="3"/>
  <c r="BH29" i="3" s="1"/>
  <c r="H34" i="1" s="1"/>
  <c r="Y34" i="1" s="1"/>
  <c r="DP165" i="1"/>
  <c r="DX81" i="1"/>
  <c r="BY33" i="1"/>
  <c r="CP33" i="1" s="1"/>
  <c r="AM23" i="1"/>
  <c r="BD23" i="1" s="1"/>
  <c r="DN147" i="1"/>
  <c r="DQ162" i="1"/>
  <c r="BZ54" i="1"/>
  <c r="CQ54" i="1" s="1"/>
  <c r="T38" i="3"/>
  <c r="DF43" i="1" s="1"/>
  <c r="DF116" i="1"/>
  <c r="DJ147" i="1"/>
  <c r="DJ129" i="1"/>
  <c r="AS69" i="1"/>
  <c r="BJ69" i="1" s="1"/>
  <c r="CI73" i="1"/>
  <c r="CZ73" i="1" s="1"/>
  <c r="CK41" i="1"/>
  <c r="DB41" i="1" s="1"/>
  <c r="AX36" i="3"/>
  <c r="BO36" i="3" s="1"/>
  <c r="O41" i="1" s="1"/>
  <c r="AF41" i="1" s="1"/>
  <c r="BY72" i="1"/>
  <c r="CP72" i="1" s="1"/>
  <c r="V20" i="3"/>
  <c r="BA85" i="1"/>
  <c r="BR85" i="1" s="1"/>
  <c r="AY80" i="3"/>
  <c r="BP80" i="3" s="1"/>
  <c r="P85" i="1" s="1"/>
  <c r="AG85" i="1" s="1"/>
  <c r="Z9" i="3"/>
  <c r="AQ9" i="3"/>
  <c r="BH9" i="3" s="1"/>
  <c r="H14" i="1" s="1"/>
  <c r="Y14" i="1" s="1"/>
  <c r="AS14" i="1"/>
  <c r="BJ14" i="1" s="1"/>
  <c r="Z37" i="3"/>
  <c r="AS42" i="1"/>
  <c r="BJ42" i="1" s="1"/>
  <c r="CD42" i="1"/>
  <c r="CU42" i="1" s="1"/>
  <c r="AQ37" i="3"/>
  <c r="BH37" i="3" s="1"/>
  <c r="H42" i="1" s="1"/>
  <c r="Y42" i="1" s="1"/>
  <c r="Z28" i="3"/>
  <c r="AQ28" i="3"/>
  <c r="BH28" i="3" s="1"/>
  <c r="H33" i="1" s="1"/>
  <c r="Y33" i="1" s="1"/>
  <c r="T52" i="3"/>
  <c r="Z89" i="3"/>
  <c r="AS94" i="1"/>
  <c r="BJ94" i="1" s="1"/>
  <c r="AQ89" i="3"/>
  <c r="BH89" i="3" s="1"/>
  <c r="H94" i="1" s="1"/>
  <c r="Y94" i="1" s="1"/>
  <c r="CD94" i="1"/>
  <c r="CU94" i="1" s="1"/>
  <c r="S28" i="3"/>
  <c r="BY77" i="1"/>
  <c r="CP77" i="1" s="1"/>
  <c r="Z19" i="3"/>
  <c r="AQ19" i="3"/>
  <c r="BH19" i="3" s="1"/>
  <c r="H24" i="1" s="1"/>
  <c r="Y24" i="1" s="1"/>
  <c r="AE33" i="3"/>
  <c r="AV33" i="3"/>
  <c r="BM33" i="3" s="1"/>
  <c r="M38" i="1" s="1"/>
  <c r="AD38" i="1" s="1"/>
  <c r="AX38" i="1"/>
  <c r="BO38" i="1" s="1"/>
  <c r="CI38" i="1"/>
  <c r="CZ38" i="1" s="1"/>
  <c r="AA31" i="3"/>
  <c r="AR31" i="3"/>
  <c r="BI31" i="3" s="1"/>
  <c r="I36" i="1" s="1"/>
  <c r="Z36" i="1" s="1"/>
  <c r="CE36" i="1"/>
  <c r="CV36" i="1" s="1"/>
  <c r="AT36" i="1"/>
  <c r="BK36" i="1" s="1"/>
  <c r="AH58" i="3"/>
  <c r="AY58" i="3"/>
  <c r="BP58" i="3" s="1"/>
  <c r="P63" i="1" s="1"/>
  <c r="AG63" i="1" s="1"/>
  <c r="BA63" i="1"/>
  <c r="BR63" i="1" s="1"/>
  <c r="CL63" i="1"/>
  <c r="DC63" i="1" s="1"/>
  <c r="AH23" i="3"/>
  <c r="AY23" i="3"/>
  <c r="BP23" i="3" s="1"/>
  <c r="P28" i="1" s="1"/>
  <c r="AG28" i="1" s="1"/>
  <c r="BA28" i="1"/>
  <c r="BR28" i="1" s="1"/>
  <c r="CL28" i="1"/>
  <c r="DC28" i="1" s="1"/>
  <c r="DT168" i="1"/>
  <c r="DP119" i="1"/>
  <c r="EK65" i="1"/>
  <c r="DH139" i="1"/>
  <c r="T18" i="3"/>
  <c r="AO37" i="1"/>
  <c r="BF37" i="1" s="1"/>
  <c r="BW15" i="1"/>
  <c r="CN15" i="1" s="1"/>
  <c r="ED152" i="1"/>
  <c r="CI42" i="1"/>
  <c r="CZ42" i="1" s="1"/>
  <c r="CI10" i="1"/>
  <c r="CZ10" i="1" s="1"/>
  <c r="AV5" i="3"/>
  <c r="BM5" i="3" s="1"/>
  <c r="M10" i="1" s="1"/>
  <c r="AD10" i="1" s="1"/>
  <c r="BY61" i="1"/>
  <c r="CP61" i="1" s="1"/>
  <c r="U86" i="3"/>
  <c r="AL86" i="3"/>
  <c r="BC86" i="3" s="1"/>
  <c r="C91" i="1" s="1"/>
  <c r="T91" i="1" s="1"/>
  <c r="AA54" i="3"/>
  <c r="ED59" i="1" s="1"/>
  <c r="AR54" i="3"/>
  <c r="BI54" i="3" s="1"/>
  <c r="I59" i="1" s="1"/>
  <c r="Z59" i="1" s="1"/>
  <c r="AH39" i="3"/>
  <c r="AY39" i="3"/>
  <c r="BP39" i="3" s="1"/>
  <c r="P44" i="1" s="1"/>
  <c r="AG44" i="1" s="1"/>
  <c r="Z24" i="3"/>
  <c r="AQ24" i="3"/>
  <c r="BH24" i="3" s="1"/>
  <c r="H29" i="1" s="1"/>
  <c r="Y29" i="1" s="1"/>
  <c r="T21" i="3"/>
  <c r="S66" i="3"/>
  <c r="BW71" i="1"/>
  <c r="CN71" i="1" s="1"/>
  <c r="AL71" i="1"/>
  <c r="BC71" i="1" s="1"/>
  <c r="Z49" i="3"/>
  <c r="AQ49" i="3"/>
  <c r="BH49" i="3" s="1"/>
  <c r="H54" i="1" s="1"/>
  <c r="Y54" i="1" s="1"/>
  <c r="AS54" i="1"/>
  <c r="BJ54" i="1" s="1"/>
  <c r="BX85" i="1"/>
  <c r="CO85" i="1" s="1"/>
  <c r="AK80" i="3"/>
  <c r="BB80" i="3" s="1"/>
  <c r="B85" i="1" s="1"/>
  <c r="S85" i="1" s="1"/>
  <c r="AS45" i="1"/>
  <c r="BJ45" i="1" s="1"/>
  <c r="AQ40" i="3"/>
  <c r="BH40" i="3" s="1"/>
  <c r="H45" i="1" s="1"/>
  <c r="Y45" i="1" s="1"/>
  <c r="T68" i="3"/>
  <c r="Y91" i="3"/>
  <c r="AR96" i="1"/>
  <c r="BI96" i="1" s="1"/>
  <c r="AP91" i="3"/>
  <c r="BG91" i="3" s="1"/>
  <c r="G96" i="1" s="1"/>
  <c r="X96" i="1" s="1"/>
  <c r="CC96" i="1"/>
  <c r="CT96" i="1" s="1"/>
  <c r="AE17" i="3"/>
  <c r="AV17" i="3"/>
  <c r="BM17" i="3" s="1"/>
  <c r="M22" i="1" s="1"/>
  <c r="AD22" i="1" s="1"/>
  <c r="AX22" i="1"/>
  <c r="BO22" i="1" s="1"/>
  <c r="CI22" i="1"/>
  <c r="CZ22" i="1" s="1"/>
  <c r="S41" i="3"/>
  <c r="Z31" i="3"/>
  <c r="AS36" i="1"/>
  <c r="BJ36" i="1" s="1"/>
  <c r="AQ31" i="3"/>
  <c r="BH31" i="3" s="1"/>
  <c r="H36" i="1" s="1"/>
  <c r="Y36" i="1" s="1"/>
  <c r="CD36" i="1"/>
  <c r="CU36" i="1" s="1"/>
  <c r="AG52" i="3"/>
  <c r="AX52" i="3"/>
  <c r="BO52" i="3" s="1"/>
  <c r="O57" i="1" s="1"/>
  <c r="AF57" i="1" s="1"/>
  <c r="CK57" i="1"/>
  <c r="DB57" i="1" s="1"/>
  <c r="AZ57" i="1"/>
  <c r="BQ57" i="1" s="1"/>
  <c r="AA86" i="3"/>
  <c r="AR86" i="3"/>
  <c r="BI86" i="3" s="1"/>
  <c r="I91" i="1" s="1"/>
  <c r="Z91" i="1" s="1"/>
  <c r="AT91" i="1"/>
  <c r="BK91" i="1" s="1"/>
  <c r="CE91" i="1"/>
  <c r="CV91" i="1" s="1"/>
  <c r="AH96" i="3"/>
  <c r="AY96" i="3"/>
  <c r="BP96" i="3" s="1"/>
  <c r="P101" i="1" s="1"/>
  <c r="AG101" i="1" s="1"/>
  <c r="CL101" i="1"/>
  <c r="DC101" i="1" s="1"/>
  <c r="BA101" i="1"/>
  <c r="BR101" i="1" s="1"/>
  <c r="AC90" i="3"/>
  <c r="AT90" i="3"/>
  <c r="BK90" i="3" s="1"/>
  <c r="K95" i="1" s="1"/>
  <c r="AB95" i="1" s="1"/>
  <c r="CG95" i="1"/>
  <c r="CX95" i="1" s="1"/>
  <c r="AV95" i="1"/>
  <c r="BM95" i="1" s="1"/>
  <c r="T62" i="3"/>
  <c r="AS34" i="1"/>
  <c r="BJ34" i="1" s="1"/>
  <c r="BZ37" i="1"/>
  <c r="CQ37" i="1" s="1"/>
  <c r="BW66" i="1"/>
  <c r="CN66" i="1" s="1"/>
  <c r="AL15" i="1"/>
  <c r="BC15" i="1" s="1"/>
  <c r="CD60" i="1"/>
  <c r="CU60" i="1" s="1"/>
  <c r="DG168" i="1"/>
  <c r="DN126" i="1"/>
  <c r="DF104" i="1"/>
  <c r="ED128" i="1"/>
  <c r="AL66" i="1"/>
  <c r="BC66" i="1" s="1"/>
  <c r="AE37" i="3"/>
  <c r="AX93" i="1"/>
  <c r="BO93" i="1" s="1"/>
  <c r="BY49" i="1"/>
  <c r="CP49" i="1" s="1"/>
  <c r="S27" i="3"/>
  <c r="S32" i="3"/>
  <c r="DE37" i="1" s="1"/>
  <c r="V9" i="3"/>
  <c r="DH14" i="1" s="1"/>
  <c r="AN96" i="1"/>
  <c r="BE96" i="1" s="1"/>
  <c r="AL91" i="3"/>
  <c r="BC91" i="3" s="1"/>
  <c r="C96" i="1" s="1"/>
  <c r="T96" i="1" s="1"/>
  <c r="AD94" i="3"/>
  <c r="AU94" i="3"/>
  <c r="BL94" i="3" s="1"/>
  <c r="L99" i="1" s="1"/>
  <c r="AC99" i="1" s="1"/>
  <c r="AC7" i="1" s="1"/>
  <c r="AE42" i="3"/>
  <c r="EH47" i="1" s="1"/>
  <c r="AV42" i="3"/>
  <c r="BM42" i="3" s="1"/>
  <c r="M47" i="1" s="1"/>
  <c r="AD47" i="1" s="1"/>
  <c r="Z36" i="3"/>
  <c r="AS41" i="1"/>
  <c r="BJ41" i="1" s="1"/>
  <c r="CD41" i="1"/>
  <c r="CU41" i="1" s="1"/>
  <c r="AQ36" i="3"/>
  <c r="BH36" i="3" s="1"/>
  <c r="H41" i="1" s="1"/>
  <c r="Y41" i="1" s="1"/>
  <c r="T46" i="3"/>
  <c r="S76" i="3"/>
  <c r="AJ76" i="3"/>
  <c r="BA76" i="3" s="1"/>
  <c r="A81" i="1" s="1"/>
  <c r="R81" i="1" s="1"/>
  <c r="AL81" i="1"/>
  <c r="BC81" i="1" s="1"/>
  <c r="CD65" i="1"/>
  <c r="CU65" i="1" s="1"/>
  <c r="AQ60" i="3"/>
  <c r="BH60" i="3" s="1"/>
  <c r="H65" i="1" s="1"/>
  <c r="Y65" i="1" s="1"/>
  <c r="T96" i="3"/>
  <c r="AM101" i="1"/>
  <c r="BD101" i="1" s="1"/>
  <c r="BX101" i="1"/>
  <c r="CO101" i="1" s="1"/>
  <c r="AK96" i="3"/>
  <c r="BB96" i="3" s="1"/>
  <c r="B101" i="1" s="1"/>
  <c r="S101" i="1" s="1"/>
  <c r="Z52" i="3"/>
  <c r="AS57" i="1"/>
  <c r="BJ57" i="1" s="1"/>
  <c r="AQ52" i="3"/>
  <c r="BH52" i="3" s="1"/>
  <c r="H57" i="1" s="1"/>
  <c r="Y57" i="1" s="1"/>
  <c r="CD57" i="1"/>
  <c r="CU57" i="1" s="1"/>
  <c r="Z17" i="3"/>
  <c r="CD22" i="1"/>
  <c r="CU22" i="1" s="1"/>
  <c r="AQ17" i="3"/>
  <c r="BH17" i="3" s="1"/>
  <c r="H22" i="1" s="1"/>
  <c r="Y22" i="1" s="1"/>
  <c r="T19" i="3"/>
  <c r="S51" i="3"/>
  <c r="AL56" i="1"/>
  <c r="BC56" i="1" s="1"/>
  <c r="BW56" i="1"/>
  <c r="CN56" i="1" s="1"/>
  <c r="V61" i="3"/>
  <c r="BZ66" i="1"/>
  <c r="CQ66" i="1" s="1"/>
  <c r="Z44" i="3"/>
  <c r="AS49" i="1"/>
  <c r="BJ49" i="1" s="1"/>
  <c r="AQ44" i="3"/>
  <c r="BH44" i="3" s="1"/>
  <c r="H49" i="1" s="1"/>
  <c r="Y49" i="1" s="1"/>
  <c r="AA79" i="3"/>
  <c r="AR79" i="3"/>
  <c r="BI79" i="3" s="1"/>
  <c r="I84" i="1" s="1"/>
  <c r="Z84" i="1" s="1"/>
  <c r="AT84" i="1"/>
  <c r="BK84" i="1" s="1"/>
  <c r="CE84" i="1"/>
  <c r="CV84" i="1" s="1"/>
  <c r="AH42" i="3"/>
  <c r="AY42" i="3"/>
  <c r="BP42" i="3" s="1"/>
  <c r="P47" i="1" s="1"/>
  <c r="AG47" i="1" s="1"/>
  <c r="BA47" i="1"/>
  <c r="BR47" i="1" s="1"/>
  <c r="CL47" i="1"/>
  <c r="DC47" i="1" s="1"/>
  <c r="AC83" i="3"/>
  <c r="AT83" i="3"/>
  <c r="BK83" i="3" s="1"/>
  <c r="K88" i="1" s="1"/>
  <c r="AB88" i="1" s="1"/>
  <c r="CG88" i="1"/>
  <c r="CX88" i="1" s="1"/>
  <c r="AV88" i="1"/>
  <c r="BM88" i="1" s="1"/>
  <c r="DX69" i="1"/>
  <c r="EG26" i="1"/>
  <c r="EG66" i="1"/>
  <c r="EA48" i="1"/>
  <c r="DQ53" i="1"/>
  <c r="EH53" i="1"/>
  <c r="DQ15" i="1"/>
  <c r="EH15" i="1"/>
  <c r="DZ18" i="1"/>
  <c r="EF31" i="1"/>
  <c r="AL32" i="1"/>
  <c r="BC32" i="1" s="1"/>
  <c r="BW32" i="1"/>
  <c r="CN32" i="1" s="1"/>
  <c r="BZ14" i="1"/>
  <c r="CQ14" i="1" s="1"/>
  <c r="AN49" i="1"/>
  <c r="BE49" i="1" s="1"/>
  <c r="DY13" i="1"/>
  <c r="DY46" i="1"/>
  <c r="DY78" i="1"/>
  <c r="BW37" i="1"/>
  <c r="CN37" i="1" s="1"/>
  <c r="U44" i="3"/>
  <c r="DX49" i="1" s="1"/>
  <c r="EE40" i="1"/>
  <c r="EE61" i="1"/>
  <c r="AO14" i="1"/>
  <c r="BF14" i="1" s="1"/>
  <c r="AX47" i="1"/>
  <c r="BO47" i="1" s="1"/>
  <c r="CI47" i="1"/>
  <c r="CZ47" i="1" s="1"/>
  <c r="EH69" i="1"/>
  <c r="CI37" i="1"/>
  <c r="CZ37" i="1" s="1"/>
  <c r="AX37" i="1"/>
  <c r="BO37" i="1" s="1"/>
  <c r="DV25" i="1"/>
  <c r="DV15" i="1"/>
  <c r="DZ119" i="1"/>
  <c r="DL117" i="1"/>
  <c r="DI176" i="1"/>
  <c r="DQ157" i="1"/>
  <c r="Z63" i="3"/>
  <c r="AS68" i="1"/>
  <c r="BJ68" i="1" s="1"/>
  <c r="CD68" i="1"/>
  <c r="CU68" i="1" s="1"/>
  <c r="AB59" i="3"/>
  <c r="AU64" i="1"/>
  <c r="BL64" i="1" s="1"/>
  <c r="CF64" i="1"/>
  <c r="CW64" i="1" s="1"/>
  <c r="U58" i="3"/>
  <c r="BY63" i="1"/>
  <c r="CP63" i="1" s="1"/>
  <c r="AN63" i="1"/>
  <c r="BE63" i="1" s="1"/>
  <c r="U74" i="3"/>
  <c r="AN79" i="1"/>
  <c r="BE79" i="1" s="1"/>
  <c r="BY79" i="1"/>
  <c r="CP79" i="1" s="1"/>
  <c r="AA67" i="3"/>
  <c r="AT72" i="1"/>
  <c r="BK72" i="1" s="1"/>
  <c r="CE72" i="1"/>
  <c r="CV72" i="1" s="1"/>
  <c r="AE94" i="3"/>
  <c r="CI99" i="1"/>
  <c r="CZ99" i="1" s="1"/>
  <c r="AX99" i="1"/>
  <c r="BO99" i="1" s="1"/>
  <c r="S70" i="3"/>
  <c r="AL75" i="1"/>
  <c r="BC75" i="1" s="1"/>
  <c r="BW75" i="1"/>
  <c r="CN75" i="1" s="1"/>
  <c r="S48" i="3"/>
  <c r="AL53" i="1"/>
  <c r="BC53" i="1" s="1"/>
  <c r="BW53" i="1"/>
  <c r="CN53" i="1" s="1"/>
  <c r="U75" i="3"/>
  <c r="AN80" i="1"/>
  <c r="BE80" i="1" s="1"/>
  <c r="X63" i="3"/>
  <c r="CB68" i="1"/>
  <c r="CS68" i="1" s="1"/>
  <c r="AQ68" i="1"/>
  <c r="BH68" i="1" s="1"/>
  <c r="Y21" i="3"/>
  <c r="AR26" i="1"/>
  <c r="BI26" i="1" s="1"/>
  <c r="CC26" i="1"/>
  <c r="CT26" i="1" s="1"/>
  <c r="U63" i="3"/>
  <c r="BY68" i="1"/>
  <c r="CP68" i="1" s="1"/>
  <c r="AN68" i="1"/>
  <c r="BE68" i="1" s="1"/>
  <c r="AA13" i="3"/>
  <c r="CE18" i="1"/>
  <c r="CV18" i="1" s="1"/>
  <c r="AT18" i="1"/>
  <c r="BK18" i="1" s="1"/>
  <c r="AD27" i="3"/>
  <c r="AW32" i="1"/>
  <c r="BN32" i="1" s="1"/>
  <c r="CH32" i="1"/>
  <c r="CY32" i="1" s="1"/>
  <c r="AE16" i="3"/>
  <c r="CI21" i="1"/>
  <c r="CZ21" i="1" s="1"/>
  <c r="AE52" i="3"/>
  <c r="AX57" i="1"/>
  <c r="BO57" i="1" s="1"/>
  <c r="CI57" i="1"/>
  <c r="CZ57" i="1" s="1"/>
  <c r="DG17" i="1"/>
  <c r="DX17" i="1"/>
  <c r="DP111" i="1"/>
  <c r="DJ128" i="1"/>
  <c r="DS168" i="1"/>
  <c r="DE103" i="1"/>
  <c r="W37" i="3"/>
  <c r="AP42" i="1"/>
  <c r="BG42" i="1" s="1"/>
  <c r="CA42" i="1"/>
  <c r="CR42" i="1" s="1"/>
  <c r="Z73" i="3"/>
  <c r="CD78" i="1"/>
  <c r="CU78" i="1" s="1"/>
  <c r="AS78" i="1"/>
  <c r="BJ78" i="1" s="1"/>
  <c r="AB70" i="3"/>
  <c r="CF75" i="1"/>
  <c r="CW75" i="1" s="1"/>
  <c r="AU75" i="1"/>
  <c r="BL75" i="1" s="1"/>
  <c r="AE5" i="3"/>
  <c r="AX10" i="1"/>
  <c r="BO10" i="1" s="1"/>
  <c r="AG44" i="3"/>
  <c r="AZ49" i="1"/>
  <c r="BQ49" i="1" s="1"/>
  <c r="CK49" i="1"/>
  <c r="DB49" i="1" s="1"/>
  <c r="AE6" i="3"/>
  <c r="AX11" i="1"/>
  <c r="BO11" i="1" s="1"/>
  <c r="CI11" i="1"/>
  <c r="CZ11" i="1" s="1"/>
  <c r="U47" i="3"/>
  <c r="AN52" i="1"/>
  <c r="BE52" i="1" s="1"/>
  <c r="BY52" i="1"/>
  <c r="CP52" i="1" s="1"/>
  <c r="V84" i="3"/>
  <c r="AO89" i="1"/>
  <c r="BF89" i="1" s="1"/>
  <c r="BZ89" i="1"/>
  <c r="CQ89" i="1" s="1"/>
  <c r="AE8" i="3"/>
  <c r="CI13" i="1"/>
  <c r="CZ13" i="1" s="1"/>
  <c r="AX13" i="1"/>
  <c r="BO13" i="1" s="1"/>
  <c r="AA29" i="3"/>
  <c r="CE34" i="1"/>
  <c r="CV34" i="1" s="1"/>
  <c r="AT34" i="1"/>
  <c r="BK34" i="1" s="1"/>
  <c r="AG85" i="3"/>
  <c r="CK90" i="1"/>
  <c r="DB90" i="1" s="1"/>
  <c r="AZ90" i="1"/>
  <c r="BQ90" i="1" s="1"/>
  <c r="S63" i="3"/>
  <c r="BW68" i="1"/>
  <c r="CN68" i="1" s="1"/>
  <c r="AL68" i="1"/>
  <c r="BC68" i="1" s="1"/>
  <c r="S40" i="3"/>
  <c r="BW45" i="1"/>
  <c r="CN45" i="1" s="1"/>
  <c r="AL45" i="1"/>
  <c r="BC45" i="1" s="1"/>
  <c r="Y79" i="3"/>
  <c r="CC84" i="1"/>
  <c r="CT84" i="1" s="1"/>
  <c r="AR84" i="1"/>
  <c r="BI84" i="1" s="1"/>
  <c r="AE40" i="3"/>
  <c r="AX45" i="1"/>
  <c r="BO45" i="1" s="1"/>
  <c r="CI45" i="1"/>
  <c r="CZ45" i="1" s="1"/>
  <c r="AA73" i="3"/>
  <c r="CE78" i="1"/>
  <c r="CV78" i="1" s="1"/>
  <c r="AT78" i="1"/>
  <c r="BK78" i="1" s="1"/>
  <c r="AD7" i="3"/>
  <c r="CH12" i="1"/>
  <c r="CY12" i="1" s="1"/>
  <c r="AW12" i="1"/>
  <c r="BN12" i="1" s="1"/>
  <c r="AE14" i="3"/>
  <c r="AX19" i="1"/>
  <c r="BO19" i="1" s="1"/>
  <c r="CI19" i="1"/>
  <c r="CZ19" i="1" s="1"/>
  <c r="AE29" i="3"/>
  <c r="CI34" i="1"/>
  <c r="CZ34" i="1" s="1"/>
  <c r="AX34" i="1"/>
  <c r="BO34" i="1" s="1"/>
  <c r="AE41" i="3"/>
  <c r="CI46" i="1"/>
  <c r="CZ46" i="1" s="1"/>
  <c r="AX46" i="1"/>
  <c r="BO46" i="1" s="1"/>
  <c r="DN125" i="1"/>
  <c r="DE141" i="1"/>
  <c r="DJ156" i="1"/>
  <c r="W69" i="3"/>
  <c r="AP74" i="1"/>
  <c r="BG74" i="1" s="1"/>
  <c r="CA74" i="1"/>
  <c r="CR74" i="1" s="1"/>
  <c r="Z84" i="3"/>
  <c r="CD89" i="1"/>
  <c r="CU89" i="1" s="1"/>
  <c r="AS89" i="1"/>
  <c r="BJ89" i="1" s="1"/>
  <c r="AB79" i="3"/>
  <c r="CF84" i="1"/>
  <c r="CW84" i="1" s="1"/>
  <c r="AU84" i="1"/>
  <c r="BL84" i="1" s="1"/>
  <c r="AE18" i="3"/>
  <c r="CI23" i="1"/>
  <c r="CZ23" i="1" s="1"/>
  <c r="AX23" i="1"/>
  <c r="BO23" i="1" s="1"/>
  <c r="AE22" i="3"/>
  <c r="AX27" i="1"/>
  <c r="BO27" i="1" s="1"/>
  <c r="CI27" i="1"/>
  <c r="CZ27" i="1" s="1"/>
  <c r="U26" i="3"/>
  <c r="AN31" i="1"/>
  <c r="BE31" i="1" s="1"/>
  <c r="BY31" i="1"/>
  <c r="CP31" i="1" s="1"/>
  <c r="V69" i="3"/>
  <c r="BZ74" i="1"/>
  <c r="CQ74" i="1" s="1"/>
  <c r="AO74" i="1"/>
  <c r="BF74" i="1" s="1"/>
  <c r="AE24" i="3"/>
  <c r="CI29" i="1"/>
  <c r="CZ29" i="1" s="1"/>
  <c r="AX29" i="1"/>
  <c r="BO29" i="1" s="1"/>
  <c r="V29" i="3"/>
  <c r="AO34" i="1"/>
  <c r="BF34" i="1" s="1"/>
  <c r="BZ34" i="1"/>
  <c r="CQ34" i="1" s="1"/>
  <c r="AE12" i="3"/>
  <c r="AX17" i="1"/>
  <c r="BO17" i="1" s="1"/>
  <c r="CI17" i="1"/>
  <c r="CZ17" i="1" s="1"/>
  <c r="S55" i="3"/>
  <c r="AL60" i="1"/>
  <c r="BC60" i="1" s="1"/>
  <c r="BW60" i="1"/>
  <c r="CN60" i="1" s="1"/>
  <c r="Y59" i="3"/>
  <c r="AR64" i="1"/>
  <c r="BI64" i="1" s="1"/>
  <c r="CC64" i="1"/>
  <c r="CT64" i="1" s="1"/>
  <c r="AC97" i="3"/>
  <c r="AV102" i="1"/>
  <c r="BM102" i="1" s="1"/>
  <c r="CG102" i="1"/>
  <c r="CX102" i="1" s="1"/>
  <c r="AE56" i="3"/>
  <c r="CI61" i="1"/>
  <c r="CZ61" i="1" s="1"/>
  <c r="AX61" i="1"/>
  <c r="BO61" i="1" s="1"/>
  <c r="AC51" i="3"/>
  <c r="CG56" i="1"/>
  <c r="CX56" i="1" s="1"/>
  <c r="AV56" i="1"/>
  <c r="BM56" i="1" s="1"/>
  <c r="AE28" i="3"/>
  <c r="AX33" i="1"/>
  <c r="BO33" i="1" s="1"/>
  <c r="CI33" i="1"/>
  <c r="CZ33" i="1" s="1"/>
  <c r="V60" i="3"/>
  <c r="AO65" i="1"/>
  <c r="BF65" i="1" s="1"/>
  <c r="BZ65" i="1"/>
  <c r="CQ65" i="1" s="1"/>
  <c r="AE45" i="3"/>
  <c r="CI50" i="1"/>
  <c r="CZ50" i="1" s="1"/>
  <c r="AX50" i="1"/>
  <c r="BO50" i="1" s="1"/>
  <c r="AE30" i="3"/>
  <c r="CI35" i="1"/>
  <c r="CZ35" i="1" s="1"/>
  <c r="AX35" i="1"/>
  <c r="BO35" i="1" s="1"/>
  <c r="DX173" i="1"/>
  <c r="DQ119" i="1"/>
  <c r="DN149" i="1"/>
  <c r="CI78" i="1"/>
  <c r="CZ78" i="1" s="1"/>
  <c r="W94" i="3"/>
  <c r="AP99" i="1"/>
  <c r="BG99" i="1" s="1"/>
  <c r="CA99" i="1"/>
  <c r="CR99" i="1" s="1"/>
  <c r="Z95" i="3"/>
  <c r="AS100" i="1"/>
  <c r="BJ100" i="1" s="1"/>
  <c r="CD100" i="1"/>
  <c r="CU100" i="1" s="1"/>
  <c r="AB87" i="3"/>
  <c r="CF92" i="1"/>
  <c r="CW92" i="1" s="1"/>
  <c r="AU92" i="1"/>
  <c r="BL92" i="1" s="1"/>
  <c r="AE34" i="3"/>
  <c r="AX39" i="1"/>
  <c r="BO39" i="1" s="1"/>
  <c r="CI39" i="1"/>
  <c r="CZ39" i="1" s="1"/>
  <c r="AE36" i="3"/>
  <c r="AX41" i="1"/>
  <c r="BO41" i="1" s="1"/>
  <c r="CI41" i="1"/>
  <c r="CZ41" i="1" s="1"/>
  <c r="V53" i="3"/>
  <c r="AO58" i="1"/>
  <c r="BF58" i="1" s="1"/>
  <c r="BZ58" i="1"/>
  <c r="CQ58" i="1" s="1"/>
  <c r="AE25" i="3"/>
  <c r="AX30" i="1"/>
  <c r="BO30" i="1" s="1"/>
  <c r="CI30" i="1"/>
  <c r="CZ30" i="1" s="1"/>
  <c r="S47" i="3"/>
  <c r="AL52" i="1"/>
  <c r="BC52" i="1" s="1"/>
  <c r="BW52" i="1"/>
  <c r="CN52" i="1" s="1"/>
  <c r="S95" i="3"/>
  <c r="AL100" i="1"/>
  <c r="BC100" i="1" s="1"/>
  <c r="BW100" i="1"/>
  <c r="CN100" i="1" s="1"/>
  <c r="DE26" i="1"/>
  <c r="DV26" i="1"/>
  <c r="Y47" i="3"/>
  <c r="CC52" i="1"/>
  <c r="CT52" i="1" s="1"/>
  <c r="AR52" i="1"/>
  <c r="BI52" i="1" s="1"/>
  <c r="AD24" i="3"/>
  <c r="CH29" i="1"/>
  <c r="CY29" i="1" s="1"/>
  <c r="V12" i="3"/>
  <c r="AO17" i="1"/>
  <c r="BF17" i="1" s="1"/>
  <c r="BZ17" i="1"/>
  <c r="CQ17" i="1" s="1"/>
  <c r="AC58" i="3"/>
  <c r="CG63" i="1"/>
  <c r="CX63" i="1" s="1"/>
  <c r="AV63" i="1"/>
  <c r="BM63" i="1" s="1"/>
  <c r="AD77" i="3"/>
  <c r="AW82" i="1"/>
  <c r="BN82" i="1" s="1"/>
  <c r="CH82" i="1"/>
  <c r="CY82" i="1" s="1"/>
  <c r="AE44" i="3"/>
  <c r="CI49" i="1"/>
  <c r="CZ49" i="1" s="1"/>
  <c r="AX49" i="1"/>
  <c r="BO49" i="1" s="1"/>
  <c r="AE20" i="3"/>
  <c r="AX25" i="1"/>
  <c r="BO25" i="1" s="1"/>
  <c r="CI25" i="1"/>
  <c r="CZ25" i="1" s="1"/>
  <c r="DO171" i="1"/>
  <c r="DM156" i="1"/>
  <c r="AE73" i="3"/>
  <c r="Z5" i="3"/>
  <c r="AS10" i="1"/>
  <c r="BJ10" i="1" s="1"/>
  <c r="CD10" i="1"/>
  <c r="CU10" i="1" s="1"/>
  <c r="AB16" i="3"/>
  <c r="CF21" i="1"/>
  <c r="CW21" i="1" s="1"/>
  <c r="AU21" i="1"/>
  <c r="BL21" i="1" s="1"/>
  <c r="AB95" i="3"/>
  <c r="AU100" i="1"/>
  <c r="BL100" i="1" s="1"/>
  <c r="CF100" i="1"/>
  <c r="CW100" i="1" s="1"/>
  <c r="AE49" i="3"/>
  <c r="CI54" i="1"/>
  <c r="CZ54" i="1" s="1"/>
  <c r="AX54" i="1"/>
  <c r="BO54" i="1" s="1"/>
  <c r="U97" i="3"/>
  <c r="AN102" i="1"/>
  <c r="BE102" i="1" s="1"/>
  <c r="BY102" i="1"/>
  <c r="CP102" i="1" s="1"/>
  <c r="V83" i="3"/>
  <c r="AO88" i="1"/>
  <c r="BF88" i="1" s="1"/>
  <c r="BZ88" i="1"/>
  <c r="CQ88" i="1" s="1"/>
  <c r="V37" i="3"/>
  <c r="BZ42" i="1"/>
  <c r="CQ42" i="1" s="1"/>
  <c r="AO42" i="1"/>
  <c r="BF42" i="1" s="1"/>
  <c r="AE50" i="3"/>
  <c r="AX55" i="1"/>
  <c r="BO55" i="1" s="1"/>
  <c r="CI55" i="1"/>
  <c r="CZ55" i="1" s="1"/>
  <c r="AE38" i="3"/>
  <c r="AX43" i="1"/>
  <c r="BO43" i="1" s="1"/>
  <c r="CI43" i="1"/>
  <c r="CZ43" i="1" s="1"/>
  <c r="S39" i="3"/>
  <c r="AL44" i="1"/>
  <c r="BC44" i="1" s="1"/>
  <c r="BW44" i="1"/>
  <c r="CN44" i="1" s="1"/>
  <c r="Y18" i="3"/>
  <c r="AR23" i="1"/>
  <c r="BI23" i="1" s="1"/>
  <c r="CC23" i="1"/>
  <c r="CT23" i="1" s="1"/>
  <c r="AD48" i="3"/>
  <c r="AW53" i="1"/>
  <c r="BN53" i="1" s="1"/>
  <c r="CH53" i="1"/>
  <c r="CY53" i="1" s="1"/>
  <c r="AE80" i="3"/>
  <c r="CI85" i="1"/>
  <c r="CZ85" i="1" s="1"/>
  <c r="AX85" i="1"/>
  <c r="BO85" i="1" s="1"/>
  <c r="AD92" i="3"/>
  <c r="CH97" i="1"/>
  <c r="CY97" i="1" s="1"/>
  <c r="AW97" i="1"/>
  <c r="BN97" i="1" s="1"/>
  <c r="AD58" i="3"/>
  <c r="AW63" i="1"/>
  <c r="BN63" i="1" s="1"/>
  <c r="CH63" i="1"/>
  <c r="CY63" i="1" s="1"/>
  <c r="AE57" i="3"/>
  <c r="CI62" i="1"/>
  <c r="CZ62" i="1" s="1"/>
  <c r="AX62" i="1"/>
  <c r="BO62" i="1" s="1"/>
  <c r="AE70" i="3"/>
  <c r="CI75" i="1"/>
  <c r="CZ75" i="1" s="1"/>
  <c r="AX75" i="1"/>
  <c r="BO75" i="1" s="1"/>
  <c r="AE92" i="3"/>
  <c r="CI97" i="1"/>
  <c r="CZ97" i="1" s="1"/>
  <c r="AX97" i="1"/>
  <c r="BO97" i="1" s="1"/>
  <c r="AE9" i="3"/>
  <c r="AX14" i="1"/>
  <c r="BO14" i="1" s="1"/>
  <c r="CI14" i="1"/>
  <c r="CZ14" i="1" s="1"/>
  <c r="Z21" i="3"/>
  <c r="AS26" i="1"/>
  <c r="BJ26" i="1" s="1"/>
  <c r="CD26" i="1"/>
  <c r="CU26" i="1" s="1"/>
  <c r="AB25" i="3"/>
  <c r="AU30" i="1"/>
  <c r="BL30" i="1" s="1"/>
  <c r="CF30" i="1"/>
  <c r="CW30" i="1" s="1"/>
  <c r="AE61" i="3"/>
  <c r="AX66" i="1"/>
  <c r="BO66" i="1" s="1"/>
  <c r="CI66" i="1"/>
  <c r="CZ66" i="1" s="1"/>
  <c r="AE65" i="3"/>
  <c r="CI70" i="1"/>
  <c r="CZ70" i="1" s="1"/>
  <c r="AX70" i="1"/>
  <c r="BO70" i="1" s="1"/>
  <c r="U96" i="3"/>
  <c r="AN101" i="1"/>
  <c r="BE101" i="1" s="1"/>
  <c r="BY101" i="1"/>
  <c r="CP101" i="1" s="1"/>
  <c r="U88" i="3"/>
  <c r="BY93" i="1"/>
  <c r="CP93" i="1" s="1"/>
  <c r="AN93" i="1"/>
  <c r="BE93" i="1" s="1"/>
  <c r="V68" i="3"/>
  <c r="BZ73" i="1"/>
  <c r="CQ73" i="1" s="1"/>
  <c r="AO73" i="1"/>
  <c r="BF73" i="1" s="1"/>
  <c r="V21" i="3"/>
  <c r="AO26" i="1"/>
  <c r="BF26" i="1" s="1"/>
  <c r="BZ26" i="1"/>
  <c r="CQ26" i="1" s="1"/>
  <c r="V94" i="3"/>
  <c r="AO99" i="1"/>
  <c r="BF99" i="1" s="1"/>
  <c r="BZ99" i="1"/>
  <c r="CQ99" i="1" s="1"/>
  <c r="AE54" i="3"/>
  <c r="AX59" i="1"/>
  <c r="BO59" i="1" s="1"/>
  <c r="CI59" i="1"/>
  <c r="CZ59" i="1" s="1"/>
  <c r="V76" i="3"/>
  <c r="BZ81" i="1"/>
  <c r="CQ81" i="1" s="1"/>
  <c r="AO81" i="1"/>
  <c r="BF81" i="1" s="1"/>
  <c r="Y81" i="3"/>
  <c r="AR86" i="1"/>
  <c r="BI86" i="1" s="1"/>
  <c r="CC86" i="1"/>
  <c r="CT86" i="1" s="1"/>
  <c r="AD68" i="3"/>
  <c r="CH73" i="1"/>
  <c r="CY73" i="1" s="1"/>
  <c r="AW73" i="1"/>
  <c r="BN73" i="1" s="1"/>
  <c r="AE96" i="3"/>
  <c r="AX101" i="1"/>
  <c r="BO101" i="1" s="1"/>
  <c r="CI101" i="1"/>
  <c r="CZ101" i="1" s="1"/>
  <c r="AD76" i="3"/>
  <c r="CH81" i="1"/>
  <c r="CY81" i="1" s="1"/>
  <c r="AW81" i="1"/>
  <c r="BN81" i="1" s="1"/>
  <c r="AD45" i="3"/>
  <c r="AW50" i="1"/>
  <c r="BN50" i="1" s="1"/>
  <c r="CH50" i="1"/>
  <c r="CY50" i="1" s="1"/>
  <c r="AE69" i="3"/>
  <c r="AX74" i="1"/>
  <c r="BO74" i="1" s="1"/>
  <c r="CI74" i="1"/>
  <c r="CZ74" i="1" s="1"/>
  <c r="AE85" i="3"/>
  <c r="AX90" i="1"/>
  <c r="BO90" i="1" s="1"/>
  <c r="CI90" i="1"/>
  <c r="CZ90" i="1" s="1"/>
  <c r="AE81" i="3"/>
  <c r="AX86" i="1"/>
  <c r="BO86" i="1" s="1"/>
  <c r="CI86" i="1"/>
  <c r="CZ86" i="1" s="1"/>
  <c r="Z32" i="3"/>
  <c r="CD37" i="1"/>
  <c r="CU37" i="1" s="1"/>
  <c r="AS37" i="1"/>
  <c r="BJ37" i="1" s="1"/>
  <c r="AB37" i="3"/>
  <c r="AU42" i="1"/>
  <c r="BL42" i="1" s="1"/>
  <c r="CF42" i="1"/>
  <c r="CW42" i="1" s="1"/>
  <c r="DF47" i="1"/>
  <c r="DW47" i="1"/>
  <c r="AE76" i="3"/>
  <c r="AX81" i="1"/>
  <c r="BO81" i="1" s="1"/>
  <c r="CI81" i="1"/>
  <c r="CZ81" i="1" s="1"/>
  <c r="U87" i="3"/>
  <c r="BY92" i="1"/>
  <c r="CP92" i="1" s="1"/>
  <c r="AN92" i="1"/>
  <c r="BE92" i="1" s="1"/>
  <c r="U79" i="3"/>
  <c r="BY84" i="1"/>
  <c r="CP84" i="1" s="1"/>
  <c r="AN84" i="1"/>
  <c r="BE84" i="1" s="1"/>
  <c r="V52" i="3"/>
  <c r="AO57" i="1"/>
  <c r="BF57" i="1" s="1"/>
  <c r="BZ57" i="1"/>
  <c r="CQ57" i="1" s="1"/>
  <c r="AE90" i="3"/>
  <c r="CI95" i="1"/>
  <c r="CZ95" i="1" s="1"/>
  <c r="AX95" i="1"/>
  <c r="BO95" i="1" s="1"/>
  <c r="AA61" i="3"/>
  <c r="CE66" i="1"/>
  <c r="CV66" i="1" s="1"/>
  <c r="AT66" i="1"/>
  <c r="BK66" i="1" s="1"/>
  <c r="AE66" i="3"/>
  <c r="CI71" i="1"/>
  <c r="CZ71" i="1" s="1"/>
  <c r="AX71" i="1"/>
  <c r="BO71" i="1" s="1"/>
  <c r="S86" i="3"/>
  <c r="BW91" i="1"/>
  <c r="CN91" i="1" s="1"/>
  <c r="AL91" i="1"/>
  <c r="BC91" i="1" s="1"/>
  <c r="U48" i="3"/>
  <c r="AN53" i="1"/>
  <c r="BE53" i="1" s="1"/>
  <c r="Y61" i="3"/>
  <c r="CC66" i="1"/>
  <c r="CT66" i="1" s="1"/>
  <c r="AR66" i="1"/>
  <c r="BI66" i="1" s="1"/>
  <c r="AD91" i="3"/>
  <c r="CH96" i="1"/>
  <c r="CY96" i="1" s="1"/>
  <c r="AW96" i="1"/>
  <c r="BN96" i="1" s="1"/>
  <c r="AH76" i="3"/>
  <c r="CL81" i="1"/>
  <c r="DC81" i="1" s="1"/>
  <c r="BA81" i="1"/>
  <c r="BR81" i="1" s="1"/>
  <c r="V77" i="3"/>
  <c r="AO82" i="1"/>
  <c r="BF82" i="1" s="1"/>
  <c r="BZ82" i="1"/>
  <c r="CQ82" i="1" s="1"/>
  <c r="AD57" i="3"/>
  <c r="AW62" i="1"/>
  <c r="BN62" i="1" s="1"/>
  <c r="CH62" i="1"/>
  <c r="CY62" i="1" s="1"/>
  <c r="AD28" i="3"/>
  <c r="CH33" i="1"/>
  <c r="CY33" i="1" s="1"/>
  <c r="AW33" i="1"/>
  <c r="BN33" i="1" s="1"/>
  <c r="AE84" i="3"/>
  <c r="CI89" i="1"/>
  <c r="CZ89" i="1" s="1"/>
  <c r="AX89" i="1"/>
  <c r="BO89" i="1" s="1"/>
  <c r="AE72" i="3"/>
  <c r="AX77" i="1"/>
  <c r="BO77" i="1" s="1"/>
  <c r="CI77" i="1"/>
  <c r="CZ77" i="1" s="1"/>
  <c r="AE7" i="3"/>
  <c r="CI12" i="1"/>
  <c r="CZ12" i="1" s="1"/>
  <c r="AX12" i="1"/>
  <c r="BO12" i="1" s="1"/>
  <c r="DN110" i="1"/>
  <c r="Z43" i="3"/>
  <c r="AS48" i="1"/>
  <c r="BJ48" i="1" s="1"/>
  <c r="CD48" i="1"/>
  <c r="CU48" i="1" s="1"/>
  <c r="AB48" i="3"/>
  <c r="CF53" i="1"/>
  <c r="CW53" i="1" s="1"/>
  <c r="AU53" i="1"/>
  <c r="BL53" i="1" s="1"/>
  <c r="AG18" i="3"/>
  <c r="CK23" i="1"/>
  <c r="DB23" i="1" s="1"/>
  <c r="AZ23" i="1"/>
  <c r="BQ23" i="1" s="1"/>
  <c r="AE89" i="3"/>
  <c r="CI94" i="1"/>
  <c r="CZ94" i="1" s="1"/>
  <c r="AX94" i="1"/>
  <c r="BO94" i="1" s="1"/>
  <c r="U78" i="3"/>
  <c r="AN83" i="1"/>
  <c r="BE83" i="1" s="1"/>
  <c r="BY83" i="1"/>
  <c r="CP83" i="1" s="1"/>
  <c r="U68" i="3"/>
  <c r="BY73" i="1"/>
  <c r="CP73" i="1" s="1"/>
  <c r="AN73" i="1"/>
  <c r="BE73" i="1" s="1"/>
  <c r="V36" i="3"/>
  <c r="BZ41" i="1"/>
  <c r="CQ41" i="1" s="1"/>
  <c r="AO41" i="1"/>
  <c r="BF41" i="1" s="1"/>
  <c r="AA22" i="3"/>
  <c r="CE27" i="1"/>
  <c r="CV27" i="1" s="1"/>
  <c r="AT27" i="1"/>
  <c r="BK27" i="1" s="1"/>
  <c r="AE78" i="3"/>
  <c r="CI83" i="1"/>
  <c r="CZ83" i="1" s="1"/>
  <c r="AX83" i="1"/>
  <c r="BO83" i="1" s="1"/>
  <c r="S78" i="3"/>
  <c r="AL83" i="1"/>
  <c r="BC83" i="1" s="1"/>
  <c r="BW83" i="1"/>
  <c r="CN83" i="1" s="1"/>
  <c r="S56" i="3"/>
  <c r="BW61" i="1"/>
  <c r="CN61" i="1" s="1"/>
  <c r="AL61" i="1"/>
  <c r="BC61" i="1" s="1"/>
  <c r="X54" i="3"/>
  <c r="CB59" i="1"/>
  <c r="CS59" i="1" s="1"/>
  <c r="AQ59" i="1"/>
  <c r="BH59" i="1" s="1"/>
  <c r="Y48" i="3"/>
  <c r="AR53" i="1"/>
  <c r="BI53" i="1" s="1"/>
  <c r="CC53" i="1"/>
  <c r="CT53" i="1" s="1"/>
  <c r="AE13" i="3"/>
  <c r="AX18" i="1"/>
  <c r="BO18" i="1" s="1"/>
  <c r="CI18" i="1"/>
  <c r="CZ18" i="1" s="1"/>
  <c r="AH28" i="3"/>
  <c r="CL33" i="1"/>
  <c r="DC33" i="1" s="1"/>
  <c r="BA33" i="1"/>
  <c r="BR33" i="1" s="1"/>
  <c r="AD44" i="3"/>
  <c r="CH49" i="1"/>
  <c r="CY49" i="1" s="1"/>
  <c r="AW49" i="1"/>
  <c r="BN49" i="1" s="1"/>
  <c r="AD9" i="3"/>
  <c r="CH14" i="1"/>
  <c r="CY14" i="1" s="1"/>
  <c r="AW14" i="1"/>
  <c r="BN14" i="1" s="1"/>
  <c r="AE97" i="3"/>
  <c r="CI102" i="1"/>
  <c r="CZ102" i="1" s="1"/>
  <c r="AX102" i="1"/>
  <c r="BO102" i="1" s="1"/>
  <c r="BY97" i="1"/>
  <c r="CP97" i="1" s="1"/>
  <c r="U92" i="3"/>
  <c r="AN97" i="1"/>
  <c r="BE97" i="1" s="1"/>
  <c r="AE62" i="3"/>
  <c r="AX67" i="1"/>
  <c r="BO67" i="1" s="1"/>
  <c r="CI67" i="1"/>
  <c r="CZ67" i="1" s="1"/>
  <c r="DP123" i="1"/>
  <c r="DG177" i="1"/>
  <c r="DZ174" i="1"/>
  <c r="ED166" i="1"/>
  <c r="DM166" i="1"/>
  <c r="DV128" i="1"/>
  <c r="DE128" i="1"/>
  <c r="DZ162" i="1"/>
  <c r="DI162" i="1"/>
  <c r="DN163" i="1"/>
  <c r="DN151" i="1"/>
  <c r="EA160" i="1"/>
  <c r="DJ160" i="1"/>
  <c r="EG134" i="1"/>
  <c r="DP134" i="1"/>
  <c r="DW134" i="1"/>
  <c r="DF134" i="1"/>
  <c r="DW153" i="1"/>
  <c r="DF153" i="1"/>
  <c r="DW139" i="1"/>
  <c r="DF139" i="1"/>
  <c r="DW163" i="1"/>
  <c r="DF163" i="1"/>
  <c r="EE161" i="1"/>
  <c r="DN161" i="1"/>
  <c r="DW152" i="1"/>
  <c r="DF152" i="1"/>
  <c r="EE150" i="1"/>
  <c r="DN150" i="1"/>
  <c r="EA145" i="1"/>
  <c r="DJ145" i="1"/>
  <c r="EE133" i="1"/>
  <c r="DN133" i="1"/>
  <c r="EE132" i="1"/>
  <c r="DN132" i="1"/>
  <c r="EI130" i="1"/>
  <c r="DR130" i="1"/>
  <c r="DW127" i="1"/>
  <c r="DF127" i="1"/>
  <c r="DW126" i="1"/>
  <c r="DF126" i="1"/>
  <c r="EE111" i="1"/>
  <c r="DN111" i="1"/>
  <c r="EI106" i="1"/>
  <c r="DR106" i="1"/>
  <c r="EI103" i="1"/>
  <c r="DR103" i="1"/>
  <c r="DL166" i="1"/>
  <c r="EA144" i="1"/>
  <c r="DJ144" i="1"/>
  <c r="EA159" i="1"/>
  <c r="DJ159" i="1"/>
  <c r="EE158" i="1"/>
  <c r="DN158" i="1"/>
  <c r="EE157" i="1"/>
  <c r="DN157" i="1"/>
  <c r="DW157" i="1"/>
  <c r="DF157" i="1"/>
  <c r="EA153" i="1"/>
  <c r="DJ153" i="1"/>
  <c r="EA152" i="1"/>
  <c r="DJ152" i="1"/>
  <c r="EE123" i="1"/>
  <c r="DN123" i="1"/>
  <c r="EI113" i="1"/>
  <c r="DR113" i="1"/>
  <c r="DH171" i="1"/>
  <c r="DL112" i="1"/>
  <c r="DS178" i="1"/>
  <c r="DJ139" i="1"/>
  <c r="DR154" i="1"/>
  <c r="EI158" i="1"/>
  <c r="DR158" i="1"/>
  <c r="DW149" i="1"/>
  <c r="DF149" i="1"/>
  <c r="DW132" i="1"/>
  <c r="DF132" i="1"/>
  <c r="EE162" i="1"/>
  <c r="DN162" i="1"/>
  <c r="DW162" i="1"/>
  <c r="DF162" i="1"/>
  <c r="EA161" i="1"/>
  <c r="DJ161" i="1"/>
  <c r="EI146" i="1"/>
  <c r="DR146" i="1"/>
  <c r="EE142" i="1"/>
  <c r="DN142" i="1"/>
  <c r="EI140" i="1"/>
  <c r="DR140" i="1"/>
  <c r="EE138" i="1"/>
  <c r="DN138" i="1"/>
  <c r="EE137" i="1"/>
  <c r="DN137" i="1"/>
  <c r="EA134" i="1"/>
  <c r="DJ134" i="1"/>
  <c r="DW125" i="1"/>
  <c r="DF125" i="1"/>
  <c r="DW111" i="1"/>
  <c r="DF111" i="1"/>
  <c r="EE105" i="1"/>
  <c r="DN105" i="1"/>
  <c r="DP172" i="1"/>
  <c r="EC70" i="1"/>
  <c r="DP140" i="1"/>
  <c r="DI166" i="1"/>
  <c r="DQ165" i="1"/>
  <c r="EI136" i="1"/>
  <c r="DR136" i="1"/>
  <c r="EE155" i="1"/>
  <c r="DN155" i="1"/>
  <c r="EE156" i="1"/>
  <c r="DN156" i="1"/>
  <c r="EI159" i="1"/>
  <c r="DR159" i="1"/>
  <c r="DW158" i="1"/>
  <c r="DF158" i="1"/>
  <c r="EA154" i="1"/>
  <c r="DJ154" i="1"/>
  <c r="EE153" i="1"/>
  <c r="DN153" i="1"/>
  <c r="EI152" i="1"/>
  <c r="DR152" i="1"/>
  <c r="EA125" i="1"/>
  <c r="DJ125" i="1"/>
  <c r="EI120" i="1"/>
  <c r="DR120" i="1"/>
  <c r="EE114" i="1"/>
  <c r="DN114" i="1"/>
  <c r="EA110" i="1"/>
  <c r="DJ110" i="1"/>
  <c r="DW109" i="1"/>
  <c r="DF109" i="1"/>
  <c r="DW147" i="1"/>
  <c r="DF147" i="1"/>
  <c r="ED173" i="1"/>
  <c r="DM173" i="1"/>
  <c r="EE146" i="1"/>
  <c r="DN146" i="1"/>
  <c r="DW141" i="1"/>
  <c r="DF141" i="1"/>
  <c r="EI138" i="1"/>
  <c r="DR138" i="1"/>
  <c r="DW137" i="1"/>
  <c r="DF137" i="1"/>
  <c r="EE131" i="1"/>
  <c r="DN131" i="1"/>
  <c r="DW128" i="1"/>
  <c r="DF128" i="1"/>
  <c r="EE124" i="1"/>
  <c r="DN124" i="1"/>
  <c r="EE121" i="1"/>
  <c r="DN121" i="1"/>
  <c r="EI116" i="1"/>
  <c r="DR116" i="1"/>
  <c r="ED179" i="1"/>
  <c r="DM179" i="1"/>
  <c r="DZ160" i="1"/>
  <c r="DI160" i="1"/>
  <c r="EH143" i="1"/>
  <c r="DQ143" i="1"/>
  <c r="DV132" i="1"/>
  <c r="DE132" i="1"/>
  <c r="ED150" i="1"/>
  <c r="DM150" i="1"/>
  <c r="EH134" i="1"/>
  <c r="DQ134" i="1"/>
  <c r="ED108" i="1"/>
  <c r="DM108" i="1"/>
  <c r="DV133" i="1"/>
  <c r="DE133" i="1"/>
  <c r="DV122" i="1"/>
  <c r="DE122" i="1"/>
  <c r="EH174" i="1"/>
  <c r="DQ174" i="1"/>
  <c r="DZ168" i="1"/>
  <c r="DI168" i="1"/>
  <c r="DZ172" i="1"/>
  <c r="DI172" i="1"/>
  <c r="DV168" i="1"/>
  <c r="DE168" i="1"/>
  <c r="ED159" i="1"/>
  <c r="DM159" i="1"/>
  <c r="DV159" i="1"/>
  <c r="DE159" i="1"/>
  <c r="EH153" i="1"/>
  <c r="DQ153" i="1"/>
  <c r="EH150" i="1"/>
  <c r="DQ150" i="1"/>
  <c r="ED144" i="1"/>
  <c r="DM144" i="1"/>
  <c r="EH142" i="1"/>
  <c r="DQ142" i="1"/>
  <c r="DV136" i="1"/>
  <c r="DE136" i="1"/>
  <c r="DV130" i="1"/>
  <c r="DE130" i="1"/>
  <c r="EH128" i="1"/>
  <c r="DQ128" i="1"/>
  <c r="ED126" i="1"/>
  <c r="DM126" i="1"/>
  <c r="ED122" i="1"/>
  <c r="DM122" i="1"/>
  <c r="DV111" i="1"/>
  <c r="DE111" i="1"/>
  <c r="DV150" i="1"/>
  <c r="DE150" i="1"/>
  <c r="ED119" i="1"/>
  <c r="DM119" i="1"/>
  <c r="DV147" i="1"/>
  <c r="DE147" i="1"/>
  <c r="EH171" i="1"/>
  <c r="DQ171" i="1"/>
  <c r="EI144" i="1"/>
  <c r="DR144" i="1"/>
  <c r="EA143" i="1"/>
  <c r="DJ143" i="1"/>
  <c r="EE140" i="1"/>
  <c r="DN140" i="1"/>
  <c r="EE136" i="1"/>
  <c r="DN136" i="1"/>
  <c r="EA132" i="1"/>
  <c r="DJ132" i="1"/>
  <c r="EA127" i="1"/>
  <c r="DJ127" i="1"/>
  <c r="DW123" i="1"/>
  <c r="DF123" i="1"/>
  <c r="EE119" i="1"/>
  <c r="DN119" i="1"/>
  <c r="EI112" i="1"/>
  <c r="DR112" i="1"/>
  <c r="ED170" i="1"/>
  <c r="DM170" i="1"/>
  <c r="DV166" i="1"/>
  <c r="DE166" i="1"/>
  <c r="DV160" i="1"/>
  <c r="DE160" i="1"/>
  <c r="DZ161" i="1"/>
  <c r="DI161" i="1"/>
  <c r="DV137" i="1"/>
  <c r="DE137" i="1"/>
  <c r="EH111" i="1"/>
  <c r="DQ111" i="1"/>
  <c r="DV148" i="1"/>
  <c r="DE148" i="1"/>
  <c r="EH117" i="1"/>
  <c r="DQ117" i="1"/>
  <c r="DV179" i="1"/>
  <c r="DE179" i="1"/>
  <c r="DV174" i="1"/>
  <c r="DE174" i="1"/>
  <c r="DZ169" i="1"/>
  <c r="DI169" i="1"/>
  <c r="DZ159" i="1"/>
  <c r="DI159" i="1"/>
  <c r="ED158" i="1"/>
  <c r="DM158" i="1"/>
  <c r="EH154" i="1"/>
  <c r="DQ154" i="1"/>
  <c r="EH152" i="1"/>
  <c r="DQ152" i="1"/>
  <c r="EH151" i="1"/>
  <c r="DQ151" i="1"/>
  <c r="EH149" i="1"/>
  <c r="DQ149" i="1"/>
  <c r="ED148" i="1"/>
  <c r="DM148" i="1"/>
  <c r="ED146" i="1"/>
  <c r="DM146" i="1"/>
  <c r="ED142" i="1"/>
  <c r="DM142" i="1"/>
  <c r="DV140" i="1"/>
  <c r="DE140" i="1"/>
  <c r="ED136" i="1"/>
  <c r="DM136" i="1"/>
  <c r="EH135" i="1"/>
  <c r="DQ135" i="1"/>
  <c r="DV135" i="1"/>
  <c r="DE135" i="1"/>
  <c r="EH122" i="1"/>
  <c r="DQ122" i="1"/>
  <c r="ED120" i="1"/>
  <c r="DM120" i="1"/>
  <c r="ED118" i="1"/>
  <c r="DM118" i="1"/>
  <c r="EH116" i="1"/>
  <c r="DQ116" i="1"/>
  <c r="EH160" i="1"/>
  <c r="DQ160" i="1"/>
  <c r="DV152" i="1"/>
  <c r="DE152" i="1"/>
  <c r="ED124" i="1"/>
  <c r="DM124" i="1"/>
  <c r="EH133" i="1"/>
  <c r="DQ133" i="1"/>
  <c r="EJ170" i="1"/>
  <c r="DS170" i="1"/>
  <c r="DX169" i="1"/>
  <c r="DG169" i="1"/>
  <c r="EF168" i="1"/>
  <c r="DO168" i="1"/>
  <c r="DX178" i="1"/>
  <c r="DG178" i="1"/>
  <c r="EJ175" i="1"/>
  <c r="DS175" i="1"/>
  <c r="EJ174" i="1"/>
  <c r="DS174" i="1"/>
  <c r="EB174" i="1"/>
  <c r="DK174" i="1"/>
  <c r="EJ173" i="1"/>
  <c r="DS173" i="1"/>
  <c r="EB172" i="1"/>
  <c r="DK172" i="1"/>
  <c r="EB170" i="1"/>
  <c r="DK170" i="1"/>
  <c r="EJ166" i="1"/>
  <c r="DS166" i="1"/>
  <c r="EF166" i="1"/>
  <c r="DO166" i="1"/>
  <c r="EJ176" i="1"/>
  <c r="DS176" i="1"/>
  <c r="EB176" i="1"/>
  <c r="DK176" i="1"/>
  <c r="EB175" i="1"/>
  <c r="DK175" i="1"/>
  <c r="DF89" i="1"/>
  <c r="DW89" i="1"/>
  <c r="DE78" i="1"/>
  <c r="DV78" i="1"/>
  <c r="DH102" i="1"/>
  <c r="DY102" i="1"/>
  <c r="DL60" i="1"/>
  <c r="EC60" i="1"/>
  <c r="EE120" i="1"/>
  <c r="DN120" i="1"/>
  <c r="DW117" i="1"/>
  <c r="DF117" i="1"/>
  <c r="DY109" i="1"/>
  <c r="DH109" i="1"/>
  <c r="DF81" i="1"/>
  <c r="DW81" i="1"/>
  <c r="DE23" i="1"/>
  <c r="DV23" i="1"/>
  <c r="DE63" i="1"/>
  <c r="DV63" i="1"/>
  <c r="DE90" i="1"/>
  <c r="DV90" i="1"/>
  <c r="DG24" i="1"/>
  <c r="DX24" i="1"/>
  <c r="DG55" i="1"/>
  <c r="DX55" i="1"/>
  <c r="DG76" i="1"/>
  <c r="DX76" i="1"/>
  <c r="DI50" i="1"/>
  <c r="DZ50" i="1"/>
  <c r="DK102" i="1"/>
  <c r="EB102" i="1"/>
  <c r="EE129" i="1"/>
  <c r="DN129" i="1"/>
  <c r="EI126" i="1"/>
  <c r="DR126" i="1"/>
  <c r="EE117" i="1"/>
  <c r="DN117" i="1"/>
  <c r="DY173" i="1"/>
  <c r="DH173" i="1"/>
  <c r="EC167" i="1"/>
  <c r="DL167" i="1"/>
  <c r="EG175" i="1"/>
  <c r="DP175" i="1"/>
  <c r="EI119" i="1"/>
  <c r="DR119" i="1"/>
  <c r="EA116" i="1"/>
  <c r="DJ116" i="1"/>
  <c r="EA113" i="1"/>
  <c r="DJ113" i="1"/>
  <c r="EE108" i="1"/>
  <c r="DN108" i="1"/>
  <c r="EI107" i="1"/>
  <c r="DR107" i="1"/>
  <c r="EE103" i="1"/>
  <c r="DN103" i="1"/>
  <c r="DY108" i="1"/>
  <c r="DH108" i="1"/>
  <c r="EC163" i="1"/>
  <c r="DL163" i="1"/>
  <c r="EC159" i="1"/>
  <c r="DL159" i="1"/>
  <c r="EG150" i="1"/>
  <c r="DP150" i="1"/>
  <c r="DI115" i="1"/>
  <c r="DP115" i="1"/>
  <c r="EC81" i="1"/>
  <c r="ED121" i="1"/>
  <c r="DM121" i="1"/>
  <c r="DE74" i="1"/>
  <c r="DV74" i="1"/>
  <c r="DK51" i="1"/>
  <c r="EB51" i="1"/>
  <c r="DK63" i="1"/>
  <c r="EB63" i="1"/>
  <c r="DL65" i="1"/>
  <c r="EC65" i="1"/>
  <c r="DL76" i="1"/>
  <c r="EC76" i="1"/>
  <c r="DL97" i="1"/>
  <c r="EC97" i="1"/>
  <c r="DF59" i="1"/>
  <c r="DW59" i="1"/>
  <c r="DE34" i="1"/>
  <c r="DV34" i="1"/>
  <c r="DE70" i="1"/>
  <c r="DV70" i="1"/>
  <c r="DE94" i="1"/>
  <c r="DV94" i="1"/>
  <c r="DG48" i="1"/>
  <c r="DX48" i="1"/>
  <c r="DG71" i="1"/>
  <c r="DX71" i="1"/>
  <c r="DI66" i="1"/>
  <c r="DZ66" i="1"/>
  <c r="DI94" i="1"/>
  <c r="DZ94" i="1"/>
  <c r="DK82" i="1"/>
  <c r="EB82" i="1"/>
  <c r="EA126" i="1"/>
  <c r="DJ126" i="1"/>
  <c r="DW122" i="1"/>
  <c r="DF122" i="1"/>
  <c r="EH120" i="1"/>
  <c r="DQ120" i="1"/>
  <c r="DY165" i="1"/>
  <c r="DH165" i="1"/>
  <c r="EI117" i="1"/>
  <c r="DR117" i="1"/>
  <c r="DV107" i="1"/>
  <c r="DE107" i="1"/>
  <c r="EE115" i="1"/>
  <c r="DN115" i="1"/>
  <c r="EI114" i="1"/>
  <c r="DR114" i="1"/>
  <c r="EE112" i="1"/>
  <c r="DN112" i="1"/>
  <c r="DW110" i="1"/>
  <c r="DF110" i="1"/>
  <c r="DW106" i="1"/>
  <c r="DF106" i="1"/>
  <c r="EA104" i="1"/>
  <c r="DJ104" i="1"/>
  <c r="EC138" i="1"/>
  <c r="DL138" i="1"/>
  <c r="EG156" i="1"/>
  <c r="DP156" i="1"/>
  <c r="EG152" i="1"/>
  <c r="DP152" i="1"/>
  <c r="EC146" i="1"/>
  <c r="DL146" i="1"/>
  <c r="EC142" i="1"/>
  <c r="DL142" i="1"/>
  <c r="DE43" i="1"/>
  <c r="DV43" i="1"/>
  <c r="DF27" i="1"/>
  <c r="DW27" i="1"/>
  <c r="DF45" i="1"/>
  <c r="DW45" i="1"/>
  <c r="DE30" i="1"/>
  <c r="DV30" i="1"/>
  <c r="DE99" i="1"/>
  <c r="DV99" i="1"/>
  <c r="DE88" i="1"/>
  <c r="DV88" i="1"/>
  <c r="DG99" i="1"/>
  <c r="DX99" i="1"/>
  <c r="DH53" i="1"/>
  <c r="DY53" i="1"/>
  <c r="DH84" i="1"/>
  <c r="DY84" i="1"/>
  <c r="DI63" i="1"/>
  <c r="DZ63" i="1"/>
  <c r="DI117" i="1"/>
  <c r="DF69" i="1"/>
  <c r="DW69" i="1"/>
  <c r="DF83" i="1"/>
  <c r="DW83" i="1"/>
  <c r="DG29" i="1"/>
  <c r="DX29" i="1"/>
  <c r="DG49" i="1"/>
  <c r="DG72" i="1"/>
  <c r="DX72" i="1"/>
  <c r="DE65" i="1"/>
  <c r="DV65" i="1"/>
  <c r="DE62" i="1"/>
  <c r="DV62" i="1"/>
  <c r="DH21" i="1"/>
  <c r="DY21" i="1"/>
  <c r="DH45" i="1"/>
  <c r="DY45" i="1"/>
  <c r="DH77" i="1"/>
  <c r="DY77" i="1"/>
  <c r="DE51" i="1"/>
  <c r="DV51" i="1"/>
  <c r="DF61" i="1"/>
  <c r="DW61" i="1"/>
  <c r="DE40" i="1"/>
  <c r="DV40" i="1"/>
  <c r="DE96" i="1"/>
  <c r="DV96" i="1"/>
  <c r="DG85" i="1"/>
  <c r="DX85" i="1"/>
  <c r="DG95" i="1"/>
  <c r="DX95" i="1"/>
  <c r="DH37" i="1"/>
  <c r="DY37" i="1"/>
  <c r="DH69" i="1"/>
  <c r="DY69" i="1"/>
  <c r="DI92" i="1"/>
  <c r="DZ92" i="1"/>
  <c r="DE47" i="1"/>
  <c r="DV47" i="1"/>
  <c r="DF23" i="1"/>
  <c r="DW23" i="1"/>
  <c r="DF53" i="1"/>
  <c r="DW53" i="1"/>
  <c r="DF75" i="1"/>
  <c r="DW75" i="1"/>
  <c r="DG13" i="1"/>
  <c r="DX13" i="1"/>
  <c r="DG40" i="1"/>
  <c r="DX40" i="1"/>
  <c r="DG56" i="1"/>
  <c r="DX56" i="1"/>
  <c r="DG67" i="1"/>
  <c r="DX67" i="1"/>
  <c r="DE92" i="1"/>
  <c r="DV92" i="1"/>
  <c r="DH10" i="1"/>
  <c r="DY10" i="1"/>
  <c r="DH29" i="1"/>
  <c r="DY29" i="1"/>
  <c r="DH61" i="1"/>
  <c r="DY61" i="1"/>
  <c r="DH92" i="1"/>
  <c r="DY92" i="1"/>
  <c r="DI79" i="1"/>
  <c r="DZ79" i="1"/>
  <c r="DJ93" i="1"/>
  <c r="EA93" i="1"/>
  <c r="DE32" i="1"/>
  <c r="DV32" i="1"/>
  <c r="DE36" i="1"/>
  <c r="DV36" i="1"/>
  <c r="S8" i="3"/>
  <c r="BW13" i="1"/>
  <c r="CN13" i="1" s="1"/>
  <c r="AL13" i="1"/>
  <c r="BC13" i="1" s="1"/>
  <c r="DE21" i="1"/>
  <c r="DV21" i="1"/>
  <c r="DE28" i="1"/>
  <c r="DV28" i="1"/>
  <c r="DZ156" i="1"/>
  <c r="DI156" i="1"/>
  <c r="DZ152" i="1"/>
  <c r="DI152" i="1"/>
  <c r="DF63" i="1"/>
  <c r="DW63" i="1"/>
  <c r="DE80" i="1"/>
  <c r="DV80" i="1"/>
  <c r="DY170" i="1"/>
  <c r="DH170" i="1"/>
  <c r="DV129" i="1"/>
  <c r="DE129" i="1"/>
  <c r="DV125" i="1"/>
  <c r="DE125" i="1"/>
  <c r="DV121" i="1"/>
  <c r="DE121" i="1"/>
  <c r="DY175" i="1"/>
  <c r="DH175" i="1"/>
  <c r="ED114" i="1"/>
  <c r="DM114" i="1"/>
  <c r="EC152" i="1"/>
  <c r="DL152" i="1"/>
  <c r="EG138" i="1"/>
  <c r="DP138" i="1"/>
  <c r="DY127" i="1"/>
  <c r="DH127" i="1"/>
  <c r="EC120" i="1"/>
  <c r="DL120" i="1"/>
  <c r="EG114" i="1"/>
  <c r="DP114" i="1"/>
  <c r="EG112" i="1"/>
  <c r="DP112" i="1"/>
  <c r="DY135" i="1"/>
  <c r="DH135" i="1"/>
  <c r="EC130" i="1"/>
  <c r="DL130" i="1"/>
  <c r="EG128" i="1"/>
  <c r="DP128" i="1"/>
  <c r="DY121" i="1"/>
  <c r="DH121" i="1"/>
  <c r="EK138" i="1"/>
  <c r="DT138" i="1"/>
  <c r="EK137" i="1"/>
  <c r="DT137" i="1"/>
  <c r="EC137" i="1"/>
  <c r="DL137" i="1"/>
  <c r="DY136" i="1"/>
  <c r="DH136" i="1"/>
  <c r="EG135" i="1"/>
  <c r="DP135" i="1"/>
  <c r="EK134" i="1"/>
  <c r="DT134" i="1"/>
  <c r="EK133" i="1"/>
  <c r="DT133" i="1"/>
  <c r="EC133" i="1"/>
  <c r="DL133" i="1"/>
  <c r="DY132" i="1"/>
  <c r="DH132" i="1"/>
  <c r="EG131" i="1"/>
  <c r="DP131" i="1"/>
  <c r="EK130" i="1"/>
  <c r="DT130" i="1"/>
  <c r="DY130" i="1"/>
  <c r="DH130" i="1"/>
  <c r="EG129" i="1"/>
  <c r="DP129" i="1"/>
  <c r="EK128" i="1"/>
  <c r="DT128" i="1"/>
  <c r="EK127" i="1"/>
  <c r="DT127" i="1"/>
  <c r="EC127" i="1"/>
  <c r="DL127" i="1"/>
  <c r="DY126" i="1"/>
  <c r="DH126" i="1"/>
  <c r="EG125" i="1"/>
  <c r="DP125" i="1"/>
  <c r="EK124" i="1"/>
  <c r="DT124" i="1"/>
  <c r="EK123" i="1"/>
  <c r="DT123" i="1"/>
  <c r="EC123" i="1"/>
  <c r="DL123" i="1"/>
  <c r="EK121" i="1"/>
  <c r="DT121" i="1"/>
  <c r="EC121" i="1"/>
  <c r="DL121" i="1"/>
  <c r="DY120" i="1"/>
  <c r="DH120" i="1"/>
  <c r="DY119" i="1"/>
  <c r="DH119" i="1"/>
  <c r="DY107" i="1"/>
  <c r="DH107" i="1"/>
  <c r="EC106" i="1"/>
  <c r="DL106" i="1"/>
  <c r="EG105" i="1"/>
  <c r="DP105" i="1"/>
  <c r="DY105" i="1"/>
  <c r="DH105" i="1"/>
  <c r="DY104" i="1"/>
  <c r="DH104" i="1"/>
  <c r="DY103" i="1"/>
  <c r="DH103" i="1"/>
  <c r="DL170" i="1"/>
  <c r="DP176" i="1"/>
  <c r="DE102" i="1"/>
  <c r="DV102" i="1"/>
  <c r="DZ155" i="1"/>
  <c r="DI155" i="1"/>
  <c r="DZ151" i="1"/>
  <c r="DI151" i="1"/>
  <c r="DF77" i="1"/>
  <c r="DW77" i="1"/>
  <c r="DY174" i="1"/>
  <c r="DH174" i="1"/>
  <c r="EH131" i="1"/>
  <c r="DQ131" i="1"/>
  <c r="EH127" i="1"/>
  <c r="DQ127" i="1"/>
  <c r="EH123" i="1"/>
  <c r="DQ123" i="1"/>
  <c r="DY179" i="1"/>
  <c r="DH179" i="1"/>
  <c r="EC174" i="1"/>
  <c r="DL174" i="1"/>
  <c r="ED117" i="1"/>
  <c r="DM117" i="1"/>
  <c r="ED113" i="1"/>
  <c r="DM113" i="1"/>
  <c r="DZ149" i="1"/>
  <c r="DI149" i="1"/>
  <c r="DZ147" i="1"/>
  <c r="DI147" i="1"/>
  <c r="DZ145" i="1"/>
  <c r="DI145" i="1"/>
  <c r="DZ143" i="1"/>
  <c r="DI143" i="1"/>
  <c r="DZ141" i="1"/>
  <c r="DI141" i="1"/>
  <c r="DZ139" i="1"/>
  <c r="DI139" i="1"/>
  <c r="DZ137" i="1"/>
  <c r="DI137" i="1"/>
  <c r="DZ135" i="1"/>
  <c r="DI135" i="1"/>
  <c r="DZ133" i="1"/>
  <c r="DI133" i="1"/>
  <c r="DZ131" i="1"/>
  <c r="DI131" i="1"/>
  <c r="DZ129" i="1"/>
  <c r="DI129" i="1"/>
  <c r="DZ127" i="1"/>
  <c r="DI127" i="1"/>
  <c r="DZ125" i="1"/>
  <c r="DI125" i="1"/>
  <c r="EK177" i="1"/>
  <c r="DT177" i="1"/>
  <c r="EK175" i="1"/>
  <c r="DT175" i="1"/>
  <c r="EK173" i="1"/>
  <c r="DT173" i="1"/>
  <c r="EG146" i="1"/>
  <c r="DP146" i="1"/>
  <c r="DY137" i="1"/>
  <c r="DH137" i="1"/>
  <c r="EC128" i="1"/>
  <c r="DL128" i="1"/>
  <c r="EG126" i="1"/>
  <c r="DP126" i="1"/>
  <c r="EG117" i="1"/>
  <c r="DP117" i="1"/>
  <c r="ED111" i="1"/>
  <c r="DM111" i="1"/>
  <c r="EH110" i="1"/>
  <c r="DQ110" i="1"/>
  <c r="EH109" i="1"/>
  <c r="DQ109" i="1"/>
  <c r="ED106" i="1"/>
  <c r="DM106" i="1"/>
  <c r="DV105" i="1"/>
  <c r="DE105" i="1"/>
  <c r="DV104" i="1"/>
  <c r="DE104" i="1"/>
  <c r="EC134" i="1"/>
  <c r="DL134" i="1"/>
  <c r="EG120" i="1"/>
  <c r="DP120" i="1"/>
  <c r="DY166" i="1"/>
  <c r="DH166" i="1"/>
  <c r="EK163" i="1"/>
  <c r="DT163" i="1"/>
  <c r="EK162" i="1"/>
  <c r="DT162" i="1"/>
  <c r="DY162" i="1"/>
  <c r="DH162" i="1"/>
  <c r="EG161" i="1"/>
  <c r="DP161" i="1"/>
  <c r="EK160" i="1"/>
  <c r="DT160" i="1"/>
  <c r="EK159" i="1"/>
  <c r="DT159" i="1"/>
  <c r="EK158" i="1"/>
  <c r="DT158" i="1"/>
  <c r="DY158" i="1"/>
  <c r="DH158" i="1"/>
  <c r="EG157" i="1"/>
  <c r="DP157" i="1"/>
  <c r="EK156" i="1"/>
  <c r="DT156" i="1"/>
  <c r="EK155" i="1"/>
  <c r="DT155" i="1"/>
  <c r="EC155" i="1"/>
  <c r="DL155" i="1"/>
  <c r="DY154" i="1"/>
  <c r="DH154" i="1"/>
  <c r="EG153" i="1"/>
  <c r="DP153" i="1"/>
  <c r="EK152" i="1"/>
  <c r="DT152" i="1"/>
  <c r="EK151" i="1"/>
  <c r="DT151" i="1"/>
  <c r="EC151" i="1"/>
  <c r="DL151" i="1"/>
  <c r="DY150" i="1"/>
  <c r="DH150" i="1"/>
  <c r="EG149" i="1"/>
  <c r="DP149" i="1"/>
  <c r="EK148" i="1"/>
  <c r="DT148" i="1"/>
  <c r="EK147" i="1"/>
  <c r="DT147" i="1"/>
  <c r="EC147" i="1"/>
  <c r="DL147" i="1"/>
  <c r="DY146" i="1"/>
  <c r="DH146" i="1"/>
  <c r="EG145" i="1"/>
  <c r="DP145" i="1"/>
  <c r="EK144" i="1"/>
  <c r="DT144" i="1"/>
  <c r="EK143" i="1"/>
  <c r="DT143" i="1"/>
  <c r="EC143" i="1"/>
  <c r="DL143" i="1"/>
  <c r="DY142" i="1"/>
  <c r="DH142" i="1"/>
  <c r="EG141" i="1"/>
  <c r="DP141" i="1"/>
  <c r="EK140" i="1"/>
  <c r="DT140" i="1"/>
  <c r="EK139" i="1"/>
  <c r="DT139" i="1"/>
  <c r="DY118" i="1"/>
  <c r="DH118" i="1"/>
  <c r="DY117" i="1"/>
  <c r="DH117" i="1"/>
  <c r="DY116" i="1"/>
  <c r="DH116" i="1"/>
  <c r="DY115" i="1"/>
  <c r="DH115" i="1"/>
  <c r="DY114" i="1"/>
  <c r="DH114" i="1"/>
  <c r="DY113" i="1"/>
  <c r="DH113" i="1"/>
  <c r="DY112" i="1"/>
  <c r="DH112" i="1"/>
  <c r="DY111" i="1"/>
  <c r="DH111" i="1"/>
  <c r="EC110" i="1"/>
  <c r="DL110" i="1"/>
  <c r="EG109" i="1"/>
  <c r="DP109" i="1"/>
  <c r="EC103" i="1"/>
  <c r="DL103" i="1"/>
  <c r="DE39" i="1"/>
  <c r="DV39" i="1"/>
  <c r="DZ154" i="1"/>
  <c r="DI154" i="1"/>
  <c r="DE76" i="1"/>
  <c r="DV76" i="1"/>
  <c r="DE84" i="1"/>
  <c r="DV84" i="1"/>
  <c r="DE59" i="1"/>
  <c r="DV59" i="1"/>
  <c r="DY178" i="1"/>
  <c r="DH178" i="1"/>
  <c r="EC173" i="1"/>
  <c r="DL173" i="1"/>
  <c r="DV131" i="1"/>
  <c r="DE131" i="1"/>
  <c r="DV127" i="1"/>
  <c r="DE127" i="1"/>
  <c r="DV123" i="1"/>
  <c r="DE123" i="1"/>
  <c r="EC178" i="1"/>
  <c r="DL178" i="1"/>
  <c r="EG173" i="1"/>
  <c r="DP173" i="1"/>
  <c r="ED116" i="1"/>
  <c r="DM116" i="1"/>
  <c r="ED112" i="1"/>
  <c r="DM112" i="1"/>
  <c r="DY125" i="1"/>
  <c r="DH125" i="1"/>
  <c r="EG118" i="1"/>
  <c r="DP118" i="1"/>
  <c r="EC160" i="1"/>
  <c r="DL160" i="1"/>
  <c r="EG154" i="1"/>
  <c r="DP154" i="1"/>
  <c r="DY145" i="1"/>
  <c r="DH145" i="1"/>
  <c r="EC136" i="1"/>
  <c r="DL136" i="1"/>
  <c r="EG116" i="1"/>
  <c r="DP116" i="1"/>
  <c r="EC119" i="1"/>
  <c r="DL119" i="1"/>
  <c r="EC139" i="1"/>
  <c r="DL139" i="1"/>
  <c r="DY138" i="1"/>
  <c r="DH138" i="1"/>
  <c r="EG137" i="1"/>
  <c r="DP137" i="1"/>
  <c r="EK136" i="1"/>
  <c r="DT136" i="1"/>
  <c r="EK135" i="1"/>
  <c r="DT135" i="1"/>
  <c r="EC135" i="1"/>
  <c r="DL135" i="1"/>
  <c r="DY134" i="1"/>
  <c r="DH134" i="1"/>
  <c r="EG133" i="1"/>
  <c r="DP133" i="1"/>
  <c r="EK132" i="1"/>
  <c r="DT132" i="1"/>
  <c r="EK131" i="1"/>
  <c r="DT131" i="1"/>
  <c r="EC131" i="1"/>
  <c r="DL131" i="1"/>
  <c r="EK129" i="1"/>
  <c r="DT129" i="1"/>
  <c r="EC129" i="1"/>
  <c r="DL129" i="1"/>
  <c r="DY128" i="1"/>
  <c r="DH128" i="1"/>
  <c r="EG127" i="1"/>
  <c r="DP127" i="1"/>
  <c r="EK126" i="1"/>
  <c r="DT126" i="1"/>
  <c r="EK125" i="1"/>
  <c r="DT125" i="1"/>
  <c r="EC125" i="1"/>
  <c r="DL125" i="1"/>
  <c r="EK122" i="1"/>
  <c r="DT122" i="1"/>
  <c r="DY122" i="1"/>
  <c r="DH122" i="1"/>
  <c r="EG121" i="1"/>
  <c r="DP121" i="1"/>
  <c r="EK120" i="1"/>
  <c r="DT120" i="1"/>
  <c r="EK119" i="1"/>
  <c r="DT119" i="1"/>
  <c r="EG108" i="1"/>
  <c r="DP108" i="1"/>
  <c r="EC107" i="1"/>
  <c r="DL107" i="1"/>
  <c r="EG106" i="1"/>
  <c r="DP106" i="1"/>
  <c r="DY106" i="1"/>
  <c r="DH106" i="1"/>
  <c r="EC105" i="1"/>
  <c r="DL105" i="1"/>
  <c r="EG104" i="1"/>
  <c r="DP104" i="1"/>
  <c r="DF91" i="1"/>
  <c r="DW91" i="1"/>
  <c r="DZ157" i="1"/>
  <c r="DI157" i="1"/>
  <c r="DZ153" i="1"/>
  <c r="DI153" i="1"/>
  <c r="DF71" i="1"/>
  <c r="DW71" i="1"/>
  <c r="DF85" i="1"/>
  <c r="DW85" i="1"/>
  <c r="EC177" i="1"/>
  <c r="DL177" i="1"/>
  <c r="EH129" i="1"/>
  <c r="DQ129" i="1"/>
  <c r="EH125" i="1"/>
  <c r="DQ125" i="1"/>
  <c r="EH121" i="1"/>
  <c r="DQ121" i="1"/>
  <c r="EG177" i="1"/>
  <c r="DP177" i="1"/>
  <c r="ED115" i="1"/>
  <c r="DM115" i="1"/>
  <c r="DZ150" i="1"/>
  <c r="DI150" i="1"/>
  <c r="DZ148" i="1"/>
  <c r="DI148" i="1"/>
  <c r="DZ146" i="1"/>
  <c r="DI146" i="1"/>
  <c r="DZ144" i="1"/>
  <c r="DI144" i="1"/>
  <c r="DZ142" i="1"/>
  <c r="DI142" i="1"/>
  <c r="DZ140" i="1"/>
  <c r="DI140" i="1"/>
  <c r="DZ138" i="1"/>
  <c r="DI138" i="1"/>
  <c r="DZ136" i="1"/>
  <c r="DI136" i="1"/>
  <c r="DZ134" i="1"/>
  <c r="DI134" i="1"/>
  <c r="DZ132" i="1"/>
  <c r="DI132" i="1"/>
  <c r="DZ130" i="1"/>
  <c r="DI130" i="1"/>
  <c r="DZ128" i="1"/>
  <c r="DI128" i="1"/>
  <c r="DZ126" i="1"/>
  <c r="DI126" i="1"/>
  <c r="EK178" i="1"/>
  <c r="DT178" i="1"/>
  <c r="EK176" i="1"/>
  <c r="DT176" i="1"/>
  <c r="EK174" i="1"/>
  <c r="DT174" i="1"/>
  <c r="EK172" i="1"/>
  <c r="DT172" i="1"/>
  <c r="EC126" i="1"/>
  <c r="DL126" i="1"/>
  <c r="EG124" i="1"/>
  <c r="DP124" i="1"/>
  <c r="EG110" i="1"/>
  <c r="DP110" i="1"/>
  <c r="EG159" i="1"/>
  <c r="DP159" i="1"/>
  <c r="DY153" i="1"/>
  <c r="DH153" i="1"/>
  <c r="EC144" i="1"/>
  <c r="DL144" i="1"/>
  <c r="EG113" i="1"/>
  <c r="DP113" i="1"/>
  <c r="ED110" i="1"/>
  <c r="DM110" i="1"/>
  <c r="DV109" i="1"/>
  <c r="DE109" i="1"/>
  <c r="DV108" i="1"/>
  <c r="DE108" i="1"/>
  <c r="ED107" i="1"/>
  <c r="DM107" i="1"/>
  <c r="EH106" i="1"/>
  <c r="DQ106" i="1"/>
  <c r="EH105" i="1"/>
  <c r="DQ105" i="1"/>
  <c r="ED103" i="1"/>
  <c r="DM103" i="1"/>
  <c r="EG136" i="1"/>
  <c r="DP136" i="1"/>
  <c r="DY129" i="1"/>
  <c r="DH129" i="1"/>
  <c r="EC122" i="1"/>
  <c r="DL122" i="1"/>
  <c r="EC169" i="1"/>
  <c r="DL169" i="1"/>
  <c r="EG168" i="1"/>
  <c r="DP168" i="1"/>
  <c r="EC165" i="1"/>
  <c r="DL165" i="1"/>
  <c r="EG164" i="1"/>
  <c r="DP164" i="1"/>
  <c r="DY163" i="1"/>
  <c r="DH163" i="1"/>
  <c r="EC162" i="1"/>
  <c r="DL162" i="1"/>
  <c r="EK161" i="1"/>
  <c r="DT161" i="1"/>
  <c r="EC161" i="1"/>
  <c r="DL161" i="1"/>
  <c r="EG160" i="1"/>
  <c r="DP160" i="1"/>
  <c r="DY159" i="1"/>
  <c r="DH159" i="1"/>
  <c r="EC158" i="1"/>
  <c r="DL158" i="1"/>
  <c r="EK157" i="1"/>
  <c r="DT157" i="1"/>
  <c r="EC157" i="1"/>
  <c r="DL157" i="1"/>
  <c r="DY156" i="1"/>
  <c r="DH156" i="1"/>
  <c r="EG155" i="1"/>
  <c r="DP155" i="1"/>
  <c r="EK154" i="1"/>
  <c r="DT154" i="1"/>
  <c r="EK153" i="1"/>
  <c r="DT153" i="1"/>
  <c r="EC153" i="1"/>
  <c r="DL153" i="1"/>
  <c r="DY152" i="1"/>
  <c r="DH152" i="1"/>
  <c r="EG151" i="1"/>
  <c r="DP151" i="1"/>
  <c r="EK150" i="1"/>
  <c r="DT150" i="1"/>
  <c r="EK149" i="1"/>
  <c r="DT149" i="1"/>
  <c r="EC149" i="1"/>
  <c r="DL149" i="1"/>
  <c r="DY148" i="1"/>
  <c r="DH148" i="1"/>
  <c r="EG147" i="1"/>
  <c r="DP147" i="1"/>
  <c r="EK146" i="1"/>
  <c r="DT146" i="1"/>
  <c r="EK145" i="1"/>
  <c r="DT145" i="1"/>
  <c r="EC145" i="1"/>
  <c r="DL145" i="1"/>
  <c r="DY144" i="1"/>
  <c r="DH144" i="1"/>
  <c r="EG143" i="1"/>
  <c r="DP143" i="1"/>
  <c r="EK142" i="1"/>
  <c r="DT142" i="1"/>
  <c r="EK141" i="1"/>
  <c r="DT141" i="1"/>
  <c r="EC141" i="1"/>
  <c r="DL141" i="1"/>
  <c r="DY140" i="1"/>
  <c r="DH140" i="1"/>
  <c r="EG139" i="1"/>
  <c r="DP139" i="1"/>
  <c r="EK118" i="1"/>
  <c r="DT118" i="1"/>
  <c r="EK117" i="1"/>
  <c r="DT117" i="1"/>
  <c r="EK116" i="1"/>
  <c r="DT116" i="1"/>
  <c r="EK115" i="1"/>
  <c r="DT115" i="1"/>
  <c r="EK114" i="1"/>
  <c r="DT114" i="1"/>
  <c r="EK113" i="1"/>
  <c r="DT113" i="1"/>
  <c r="EK112" i="1"/>
  <c r="DT112" i="1"/>
  <c r="EK111" i="1"/>
  <c r="DT111" i="1"/>
  <c r="DY110" i="1"/>
  <c r="DH110" i="1"/>
  <c r="EC109" i="1"/>
  <c r="DL109" i="1"/>
  <c r="U20" i="3"/>
  <c r="AN25" i="1"/>
  <c r="BE25" i="1" s="1"/>
  <c r="BY25" i="1"/>
  <c r="CP25" i="1" s="1"/>
  <c r="U42" i="3"/>
  <c r="AN47" i="1"/>
  <c r="BE47" i="1" s="1"/>
  <c r="BY47" i="1"/>
  <c r="CP47" i="1" s="1"/>
  <c r="V26" i="3"/>
  <c r="AO31" i="1"/>
  <c r="BF31" i="1" s="1"/>
  <c r="BZ31" i="1"/>
  <c r="CQ31" i="1" s="1"/>
  <c r="V42" i="3"/>
  <c r="AO47" i="1"/>
  <c r="BF47" i="1" s="1"/>
  <c r="BZ47" i="1"/>
  <c r="CQ47" i="1" s="1"/>
  <c r="V58" i="3"/>
  <c r="AO63" i="1"/>
  <c r="BF63" i="1" s="1"/>
  <c r="BZ63" i="1"/>
  <c r="CQ63" i="1" s="1"/>
  <c r="V74" i="3"/>
  <c r="AO79" i="1"/>
  <c r="BF79" i="1" s="1"/>
  <c r="BZ79" i="1"/>
  <c r="CQ79" i="1" s="1"/>
  <c r="V88" i="3"/>
  <c r="AO93" i="1"/>
  <c r="BF93" i="1" s="1"/>
  <c r="BZ93" i="1"/>
  <c r="CQ93" i="1" s="1"/>
  <c r="U22" i="3"/>
  <c r="AN27" i="1"/>
  <c r="BE27" i="1" s="1"/>
  <c r="BY27" i="1"/>
  <c r="CP27" i="1" s="1"/>
  <c r="V6" i="3"/>
  <c r="AO11" i="1"/>
  <c r="BF11" i="1" s="1"/>
  <c r="BZ11" i="1"/>
  <c r="CQ11" i="1" s="1"/>
  <c r="V27" i="3"/>
  <c r="BZ32" i="1"/>
  <c r="CQ32" i="1" s="1"/>
  <c r="AO32" i="1"/>
  <c r="BF32" i="1" s="1"/>
  <c r="V43" i="3"/>
  <c r="BZ48" i="1"/>
  <c r="CQ48" i="1" s="1"/>
  <c r="AO48" i="1"/>
  <c r="BF48" i="1" s="1"/>
  <c r="V59" i="3"/>
  <c r="BZ64" i="1"/>
  <c r="CQ64" i="1" s="1"/>
  <c r="AO64" i="1"/>
  <c r="BF64" i="1" s="1"/>
  <c r="V75" i="3"/>
  <c r="BZ80" i="1"/>
  <c r="CQ80" i="1" s="1"/>
  <c r="AO80" i="1"/>
  <c r="BF80" i="1" s="1"/>
  <c r="V92" i="3"/>
  <c r="AO97" i="1"/>
  <c r="BF97" i="1" s="1"/>
  <c r="BZ97" i="1"/>
  <c r="CQ97" i="1" s="1"/>
  <c r="X46" i="3"/>
  <c r="AQ51" i="1"/>
  <c r="BH51" i="1" s="1"/>
  <c r="CB51" i="1"/>
  <c r="CS51" i="1" s="1"/>
  <c r="AA9" i="3"/>
  <c r="CE14" i="1"/>
  <c r="CV14" i="1" s="1"/>
  <c r="AT14" i="1"/>
  <c r="BK14" i="1" s="1"/>
  <c r="AA41" i="3"/>
  <c r="CE46" i="1"/>
  <c r="CV46" i="1" s="1"/>
  <c r="AT46" i="1"/>
  <c r="BK46" i="1" s="1"/>
  <c r="AA74" i="3"/>
  <c r="CE79" i="1"/>
  <c r="CV79" i="1" s="1"/>
  <c r="AT79" i="1"/>
  <c r="BK79" i="1" s="1"/>
  <c r="AB69" i="3"/>
  <c r="CF74" i="1"/>
  <c r="CW74" i="1" s="1"/>
  <c r="AU74" i="1"/>
  <c r="BL74" i="1" s="1"/>
  <c r="AB52" i="3"/>
  <c r="CF57" i="1"/>
  <c r="CW57" i="1" s="1"/>
  <c r="AU57" i="1"/>
  <c r="BL57" i="1" s="1"/>
  <c r="AB40" i="3"/>
  <c r="CF45" i="1"/>
  <c r="CW45" i="1" s="1"/>
  <c r="AU45" i="1"/>
  <c r="BL45" i="1" s="1"/>
  <c r="AB26" i="3"/>
  <c r="CF31" i="1"/>
  <c r="CW31" i="1" s="1"/>
  <c r="AU31" i="1"/>
  <c r="BL31" i="1" s="1"/>
  <c r="AB8" i="3"/>
  <c r="CF13" i="1"/>
  <c r="AU13" i="1"/>
  <c r="AD20" i="3"/>
  <c r="CH25" i="1"/>
  <c r="CY25" i="1" s="1"/>
  <c r="AW25" i="1"/>
  <c r="BN25" i="1" s="1"/>
  <c r="AD32" i="3"/>
  <c r="CH37" i="1"/>
  <c r="CY37" i="1" s="1"/>
  <c r="AW37" i="1"/>
  <c r="BN37" i="1" s="1"/>
  <c r="AD51" i="3"/>
  <c r="CH56" i="1"/>
  <c r="CY56" i="1" s="1"/>
  <c r="AW56" i="1"/>
  <c r="BN56" i="1" s="1"/>
  <c r="AD63" i="3"/>
  <c r="CH68" i="1"/>
  <c r="CY68" i="1" s="1"/>
  <c r="AW68" i="1"/>
  <c r="BN68" i="1" s="1"/>
  <c r="AD78" i="3"/>
  <c r="CH83" i="1"/>
  <c r="CY83" i="1" s="1"/>
  <c r="AW83" i="1"/>
  <c r="BN83" i="1" s="1"/>
  <c r="AD93" i="3"/>
  <c r="CH98" i="1"/>
  <c r="CY98" i="1" s="1"/>
  <c r="AW98" i="1"/>
  <c r="BN98" i="1" s="1"/>
  <c r="X49" i="3"/>
  <c r="AQ54" i="1"/>
  <c r="BH54" i="1" s="1"/>
  <c r="CB54" i="1"/>
  <c r="CS54" i="1" s="1"/>
  <c r="Y92" i="3"/>
  <c r="AR97" i="1"/>
  <c r="BI97" i="1" s="1"/>
  <c r="CC97" i="1"/>
  <c r="CT97" i="1" s="1"/>
  <c r="Y78" i="3"/>
  <c r="AR83" i="1"/>
  <c r="BI83" i="1" s="1"/>
  <c r="CC83" i="1"/>
  <c r="CT83" i="1" s="1"/>
  <c r="Y66" i="3"/>
  <c r="AR71" i="1"/>
  <c r="BI71" i="1" s="1"/>
  <c r="CC71" i="1"/>
  <c r="CT71" i="1" s="1"/>
  <c r="Y51" i="3"/>
  <c r="AR56" i="1"/>
  <c r="BI56" i="1" s="1"/>
  <c r="CC56" i="1"/>
  <c r="CT56" i="1" s="1"/>
  <c r="Y24" i="3"/>
  <c r="AR29" i="1"/>
  <c r="BI29" i="1" s="1"/>
  <c r="CC29" i="1"/>
  <c r="CT29" i="1" s="1"/>
  <c r="Y90" i="3"/>
  <c r="AR95" i="1"/>
  <c r="BI95" i="1" s="1"/>
  <c r="CC95" i="1"/>
  <c r="CT95" i="1" s="1"/>
  <c r="Y74" i="3"/>
  <c r="AR79" i="1"/>
  <c r="BI79" i="1" s="1"/>
  <c r="CC79" i="1"/>
  <c r="CT79" i="1" s="1"/>
  <c r="Y62" i="3"/>
  <c r="AR67" i="1"/>
  <c r="BI67" i="1" s="1"/>
  <c r="CC67" i="1"/>
  <c r="CT67" i="1" s="1"/>
  <c r="Y40" i="3"/>
  <c r="AR45" i="1"/>
  <c r="BI45" i="1" s="1"/>
  <c r="CC45" i="1"/>
  <c r="CT45" i="1" s="1"/>
  <c r="Y10" i="3"/>
  <c r="AR15" i="1"/>
  <c r="BI15" i="1" s="1"/>
  <c r="CC15" i="1"/>
  <c r="CT15" i="1" s="1"/>
  <c r="Y32" i="3"/>
  <c r="AR37" i="1"/>
  <c r="BI37" i="1" s="1"/>
  <c r="CC37" i="1"/>
  <c r="CT37" i="1" s="1"/>
  <c r="Y20" i="3"/>
  <c r="AR25" i="1"/>
  <c r="BI25" i="1" s="1"/>
  <c r="CC25" i="1"/>
  <c r="CT25" i="1" s="1"/>
  <c r="Y6" i="3"/>
  <c r="AR11" i="1"/>
  <c r="BI11" i="1" s="1"/>
  <c r="CC11" i="1"/>
  <c r="CT11" i="1" s="1"/>
  <c r="Y25" i="3"/>
  <c r="AR30" i="1"/>
  <c r="BI30" i="1" s="1"/>
  <c r="CC30" i="1"/>
  <c r="CT30" i="1" s="1"/>
  <c r="Y11" i="3"/>
  <c r="AR16" i="1"/>
  <c r="BI16" i="1" s="1"/>
  <c r="CC16" i="1"/>
  <c r="CT16" i="1" s="1"/>
  <c r="AA42" i="3"/>
  <c r="AT47" i="1"/>
  <c r="BK47" i="1" s="1"/>
  <c r="CE47" i="1"/>
  <c r="CV47" i="1" s="1"/>
  <c r="AA75" i="3"/>
  <c r="CE80" i="1"/>
  <c r="CV80" i="1" s="1"/>
  <c r="AT80" i="1"/>
  <c r="BK80" i="1" s="1"/>
  <c r="AD13" i="3"/>
  <c r="CH18" i="1"/>
  <c r="CY18" i="1" s="1"/>
  <c r="AW18" i="1"/>
  <c r="BN18" i="1" s="1"/>
  <c r="AD26" i="3"/>
  <c r="CH31" i="1"/>
  <c r="CY31" i="1" s="1"/>
  <c r="AW31" i="1"/>
  <c r="BN31" i="1" s="1"/>
  <c r="AD43" i="3"/>
  <c r="CH48" i="1"/>
  <c r="CY48" i="1" s="1"/>
  <c r="AW48" i="1"/>
  <c r="BN48" i="1" s="1"/>
  <c r="AD64" i="3"/>
  <c r="CH69" i="1"/>
  <c r="CY69" i="1" s="1"/>
  <c r="AW69" i="1"/>
  <c r="BN69" i="1" s="1"/>
  <c r="AD75" i="3"/>
  <c r="CH80" i="1"/>
  <c r="CY80" i="1" s="1"/>
  <c r="AW80" i="1"/>
  <c r="BN80" i="1" s="1"/>
  <c r="AD90" i="3"/>
  <c r="CH95" i="1"/>
  <c r="CY95" i="1" s="1"/>
  <c r="AW95" i="1"/>
  <c r="BN95" i="1" s="1"/>
  <c r="X81" i="3"/>
  <c r="AQ86" i="1"/>
  <c r="BH86" i="1" s="1"/>
  <c r="CB86" i="1"/>
  <c r="CS86" i="1" s="1"/>
  <c r="X58" i="3"/>
  <c r="AQ63" i="1"/>
  <c r="BH63" i="1" s="1"/>
  <c r="CB63" i="1"/>
  <c r="CS63" i="1" s="1"/>
  <c r="X17" i="3"/>
  <c r="AQ22" i="1"/>
  <c r="BH22" i="1" s="1"/>
  <c r="CB22" i="1"/>
  <c r="CS22" i="1" s="1"/>
  <c r="X85" i="3"/>
  <c r="AQ90" i="1"/>
  <c r="BH90" i="1" s="1"/>
  <c r="CB90" i="1"/>
  <c r="CS90" i="1" s="1"/>
  <c r="X61" i="3"/>
  <c r="AQ66" i="1"/>
  <c r="BH66" i="1" s="1"/>
  <c r="CB66" i="1"/>
  <c r="CS66" i="1" s="1"/>
  <c r="X25" i="3"/>
  <c r="AQ30" i="1"/>
  <c r="BH30" i="1" s="1"/>
  <c r="CB30" i="1"/>
  <c r="CS30" i="1" s="1"/>
  <c r="X97" i="3"/>
  <c r="AQ102" i="1"/>
  <c r="BH102" i="1" s="1"/>
  <c r="CB102" i="1"/>
  <c r="CS102" i="1" s="1"/>
  <c r="X83" i="3"/>
  <c r="AQ88" i="1"/>
  <c r="BH88" i="1" s="1"/>
  <c r="CB88" i="1"/>
  <c r="CS88" i="1" s="1"/>
  <c r="X70" i="3"/>
  <c r="AQ75" i="1"/>
  <c r="BH75" i="1" s="1"/>
  <c r="CB75" i="1"/>
  <c r="CS75" i="1" s="1"/>
  <c r="X60" i="3"/>
  <c r="AQ65" i="1"/>
  <c r="BH65" i="1" s="1"/>
  <c r="CB65" i="1"/>
  <c r="CS65" i="1" s="1"/>
  <c r="X36" i="3"/>
  <c r="AQ41" i="1"/>
  <c r="BH41" i="1" s="1"/>
  <c r="CB41" i="1"/>
  <c r="CS41" i="1" s="1"/>
  <c r="X20" i="3"/>
  <c r="AQ25" i="1"/>
  <c r="BH25" i="1" s="1"/>
  <c r="CB25" i="1"/>
  <c r="CS25" i="1" s="1"/>
  <c r="X10" i="3"/>
  <c r="AQ15" i="1"/>
  <c r="BH15" i="1" s="1"/>
  <c r="CB15" i="1"/>
  <c r="CS15" i="1" s="1"/>
  <c r="X82" i="3"/>
  <c r="AQ87" i="1"/>
  <c r="BH87" i="1" s="1"/>
  <c r="CB87" i="1"/>
  <c r="CS87" i="1" s="1"/>
  <c r="X59" i="3"/>
  <c r="AQ64" i="1"/>
  <c r="BH64" i="1" s="1"/>
  <c r="CB64" i="1"/>
  <c r="CS64" i="1" s="1"/>
  <c r="X47" i="3"/>
  <c r="AQ52" i="1"/>
  <c r="BH52" i="1" s="1"/>
  <c r="CB52" i="1"/>
  <c r="CS52" i="1" s="1"/>
  <c r="X35" i="3"/>
  <c r="AQ40" i="1"/>
  <c r="BH40" i="1" s="1"/>
  <c r="CB40" i="1"/>
  <c r="CS40" i="1" s="1"/>
  <c r="X15" i="3"/>
  <c r="AQ20" i="1"/>
  <c r="BH20" i="1" s="1"/>
  <c r="CB20" i="1"/>
  <c r="CS20" i="1" s="1"/>
  <c r="AA82" i="3"/>
  <c r="CE87" i="1"/>
  <c r="CV87" i="1" s="1"/>
  <c r="AT87" i="1"/>
  <c r="BK87" i="1" s="1"/>
  <c r="AA50" i="3"/>
  <c r="AT55" i="1"/>
  <c r="BK55" i="1" s="1"/>
  <c r="CE55" i="1"/>
  <c r="CV55" i="1" s="1"/>
  <c r="AA15" i="3"/>
  <c r="CE20" i="1"/>
  <c r="CV20" i="1" s="1"/>
  <c r="AT20" i="1"/>
  <c r="BK20" i="1" s="1"/>
  <c r="AH30" i="3"/>
  <c r="CL35" i="1"/>
  <c r="DC35" i="1" s="1"/>
  <c r="BA35" i="1"/>
  <c r="BR35" i="1" s="1"/>
  <c r="AF58" i="3"/>
  <c r="CJ63" i="1"/>
  <c r="DA63" i="1" s="1"/>
  <c r="AY63" i="1"/>
  <c r="BP63" i="1" s="1"/>
  <c r="AH71" i="3"/>
  <c r="CL76" i="1"/>
  <c r="DC76" i="1" s="1"/>
  <c r="BA76" i="1"/>
  <c r="BR76" i="1" s="1"/>
  <c r="AH35" i="3"/>
  <c r="CL40" i="1"/>
  <c r="DC40" i="1" s="1"/>
  <c r="BA40" i="1"/>
  <c r="BR40" i="1" s="1"/>
  <c r="AH51" i="3"/>
  <c r="CL56" i="1"/>
  <c r="DC56" i="1" s="1"/>
  <c r="BA56" i="1"/>
  <c r="BR56" i="1" s="1"/>
  <c r="AH10" i="3"/>
  <c r="CL15" i="1"/>
  <c r="DC15" i="1" s="1"/>
  <c r="BA15" i="1"/>
  <c r="BR15" i="1" s="1"/>
  <c r="AG60" i="3"/>
  <c r="CK65" i="1"/>
  <c r="DB65" i="1" s="1"/>
  <c r="AZ65" i="1"/>
  <c r="BQ65" i="1" s="1"/>
  <c r="AG74" i="3"/>
  <c r="AZ79" i="1"/>
  <c r="BQ79" i="1" s="1"/>
  <c r="CK79" i="1"/>
  <c r="DB79" i="1" s="1"/>
  <c r="AG41" i="3"/>
  <c r="CK46" i="1"/>
  <c r="DB46" i="1" s="1"/>
  <c r="AZ46" i="1"/>
  <c r="BQ46" i="1" s="1"/>
  <c r="AG8" i="3"/>
  <c r="CK13" i="1"/>
  <c r="DB13" i="1" s="1"/>
  <c r="AZ13" i="1"/>
  <c r="BQ13" i="1" s="1"/>
  <c r="AG65" i="3"/>
  <c r="CK70" i="1"/>
  <c r="DB70" i="1" s="1"/>
  <c r="AZ70" i="1"/>
  <c r="BQ70" i="1" s="1"/>
  <c r="AG32" i="3"/>
  <c r="AZ37" i="1"/>
  <c r="BQ37" i="1" s="1"/>
  <c r="CK37" i="1"/>
  <c r="DB37" i="1" s="1"/>
  <c r="AG61" i="3"/>
  <c r="AZ66" i="1"/>
  <c r="BQ66" i="1" s="1"/>
  <c r="CK66" i="1"/>
  <c r="DB66" i="1" s="1"/>
  <c r="AG28" i="3"/>
  <c r="AZ33" i="1"/>
  <c r="BQ33" i="1" s="1"/>
  <c r="CK33" i="1"/>
  <c r="DB33" i="1" s="1"/>
  <c r="AG97" i="3"/>
  <c r="CK102" i="1"/>
  <c r="DB102" i="1" s="1"/>
  <c r="AZ102" i="1"/>
  <c r="BQ102" i="1" s="1"/>
  <c r="AG80" i="3"/>
  <c r="CK85" i="1"/>
  <c r="DB85" i="1" s="1"/>
  <c r="AZ85" i="1"/>
  <c r="BQ85" i="1" s="1"/>
  <c r="AG64" i="3"/>
  <c r="CK69" i="1"/>
  <c r="DB69" i="1" s="1"/>
  <c r="AZ69" i="1"/>
  <c r="BQ69" i="1" s="1"/>
  <c r="AG30" i="3"/>
  <c r="CK35" i="1"/>
  <c r="DB35" i="1" s="1"/>
  <c r="AZ35" i="1"/>
  <c r="BQ35" i="1" s="1"/>
  <c r="AG6" i="3"/>
  <c r="AZ11" i="1"/>
  <c r="BQ11" i="1" s="1"/>
  <c r="CK11" i="1"/>
  <c r="DB11" i="1" s="1"/>
  <c r="AG70" i="3"/>
  <c r="CK75" i="1"/>
  <c r="DB75" i="1" s="1"/>
  <c r="AZ75" i="1"/>
  <c r="BQ75" i="1" s="1"/>
  <c r="AG42" i="3"/>
  <c r="CK47" i="1"/>
  <c r="DB47" i="1" s="1"/>
  <c r="AZ47" i="1"/>
  <c r="BQ47" i="1" s="1"/>
  <c r="AG21" i="3"/>
  <c r="CK26" i="1"/>
  <c r="DB26" i="1" s="1"/>
  <c r="AZ26" i="1"/>
  <c r="BQ26" i="1" s="1"/>
  <c r="AG7" i="3"/>
  <c r="AZ12" i="1"/>
  <c r="BQ12" i="1" s="1"/>
  <c r="CK12" i="1"/>
  <c r="DB12" i="1" s="1"/>
  <c r="EK110" i="1"/>
  <c r="DT110" i="1"/>
  <c r="EK106" i="1"/>
  <c r="DT106" i="1"/>
  <c r="U27" i="3"/>
  <c r="AN32" i="1"/>
  <c r="BE32" i="1" s="1"/>
  <c r="BY32" i="1"/>
  <c r="CP32" i="1" s="1"/>
  <c r="V10" i="3"/>
  <c r="AO15" i="1"/>
  <c r="BF15" i="1" s="1"/>
  <c r="BZ15" i="1"/>
  <c r="CQ15" i="1" s="1"/>
  <c r="V30" i="3"/>
  <c r="AO35" i="1"/>
  <c r="BF35" i="1" s="1"/>
  <c r="BZ35" i="1"/>
  <c r="CQ35" i="1" s="1"/>
  <c r="V46" i="3"/>
  <c r="AO51" i="1"/>
  <c r="BF51" i="1" s="1"/>
  <c r="BZ51" i="1"/>
  <c r="CQ51" i="1" s="1"/>
  <c r="V62" i="3"/>
  <c r="AO67" i="1"/>
  <c r="BF67" i="1" s="1"/>
  <c r="BZ67" i="1"/>
  <c r="CQ67" i="1" s="1"/>
  <c r="V78" i="3"/>
  <c r="AO83" i="1"/>
  <c r="BF83" i="1" s="1"/>
  <c r="BZ83" i="1"/>
  <c r="CQ83" i="1" s="1"/>
  <c r="V91" i="3"/>
  <c r="BZ96" i="1"/>
  <c r="CQ96" i="1" s="1"/>
  <c r="AO96" i="1"/>
  <c r="BF96" i="1" s="1"/>
  <c r="U34" i="3"/>
  <c r="AN39" i="1"/>
  <c r="BE39" i="1" s="1"/>
  <c r="BY39" i="1"/>
  <c r="CP39" i="1" s="1"/>
  <c r="V14" i="3"/>
  <c r="AO19" i="1"/>
  <c r="BF19" i="1" s="1"/>
  <c r="BZ19" i="1"/>
  <c r="CQ19" i="1" s="1"/>
  <c r="V31" i="3"/>
  <c r="BZ36" i="1"/>
  <c r="CQ36" i="1" s="1"/>
  <c r="AO36" i="1"/>
  <c r="BF36" i="1" s="1"/>
  <c r="V47" i="3"/>
  <c r="BZ52" i="1"/>
  <c r="CQ52" i="1" s="1"/>
  <c r="AO52" i="1"/>
  <c r="BF52" i="1" s="1"/>
  <c r="V63" i="3"/>
  <c r="BZ68" i="1"/>
  <c r="CQ68" i="1" s="1"/>
  <c r="AO68" i="1"/>
  <c r="BF68" i="1" s="1"/>
  <c r="V82" i="3"/>
  <c r="AO87" i="1"/>
  <c r="BF87" i="1" s="1"/>
  <c r="BZ87" i="1"/>
  <c r="CQ87" i="1" s="1"/>
  <c r="V95" i="3"/>
  <c r="BZ100" i="1"/>
  <c r="CQ100" i="1" s="1"/>
  <c r="AO100" i="1"/>
  <c r="BF100" i="1" s="1"/>
  <c r="X57" i="3"/>
  <c r="AQ62" i="1"/>
  <c r="BH62" i="1" s="1"/>
  <c r="CB62" i="1"/>
  <c r="CS62" i="1" s="1"/>
  <c r="AA17" i="3"/>
  <c r="CE22" i="1"/>
  <c r="CV22" i="1" s="1"/>
  <c r="AT22" i="1"/>
  <c r="BK22" i="1" s="1"/>
  <c r="AA47" i="3"/>
  <c r="CE52" i="1"/>
  <c r="CV52" i="1" s="1"/>
  <c r="AT52" i="1"/>
  <c r="BK52" i="1" s="1"/>
  <c r="AA81" i="3"/>
  <c r="CE86" i="1"/>
  <c r="CV86" i="1" s="1"/>
  <c r="AT86" i="1"/>
  <c r="BK86" i="1" s="1"/>
  <c r="AB63" i="3"/>
  <c r="CF68" i="1"/>
  <c r="CW68" i="1" s="1"/>
  <c r="AU68" i="1"/>
  <c r="BL68" i="1" s="1"/>
  <c r="AB50" i="3"/>
  <c r="CF55" i="1"/>
  <c r="CW55" i="1" s="1"/>
  <c r="AU55" i="1"/>
  <c r="BL55" i="1" s="1"/>
  <c r="AB34" i="3"/>
  <c r="CF39" i="1"/>
  <c r="CW39" i="1" s="1"/>
  <c r="AU39" i="1"/>
  <c r="BL39" i="1" s="1"/>
  <c r="AB20" i="3"/>
  <c r="CF25" i="1"/>
  <c r="CW25" i="1" s="1"/>
  <c r="AU25" i="1"/>
  <c r="BL25" i="1" s="1"/>
  <c r="AD10" i="3"/>
  <c r="CH15" i="1"/>
  <c r="CY15" i="1" s="1"/>
  <c r="AW15" i="1"/>
  <c r="BN15" i="1" s="1"/>
  <c r="AD22" i="3"/>
  <c r="CH27" i="1"/>
  <c r="CY27" i="1" s="1"/>
  <c r="AW27" i="1"/>
  <c r="BN27" i="1" s="1"/>
  <c r="AD34" i="3"/>
  <c r="AW39" i="1"/>
  <c r="BN39" i="1" s="1"/>
  <c r="CH39" i="1"/>
  <c r="CY39" i="1" s="1"/>
  <c r="AD53" i="3"/>
  <c r="CH58" i="1"/>
  <c r="CY58" i="1" s="1"/>
  <c r="AW58" i="1"/>
  <c r="BN58" i="1" s="1"/>
  <c r="AD66" i="3"/>
  <c r="CH71" i="1"/>
  <c r="CY71" i="1" s="1"/>
  <c r="AW71" i="1"/>
  <c r="BN71" i="1" s="1"/>
  <c r="AD84" i="3"/>
  <c r="CH89" i="1"/>
  <c r="CY89" i="1" s="1"/>
  <c r="AW89" i="1"/>
  <c r="BN89" i="1" s="1"/>
  <c r="X13" i="3"/>
  <c r="AQ18" i="1"/>
  <c r="BH18" i="1" s="1"/>
  <c r="CB18" i="1"/>
  <c r="CS18" i="1" s="1"/>
  <c r="X71" i="3"/>
  <c r="AQ76" i="1"/>
  <c r="BH76" i="1" s="1"/>
  <c r="CB76" i="1"/>
  <c r="CS76" i="1" s="1"/>
  <c r="Y88" i="3"/>
  <c r="AR93" i="1"/>
  <c r="BI93" i="1" s="1"/>
  <c r="CC93" i="1"/>
  <c r="CT93" i="1" s="1"/>
  <c r="Y75" i="3"/>
  <c r="AR80" i="1"/>
  <c r="BI80" i="1" s="1"/>
  <c r="CC80" i="1"/>
  <c r="CT80" i="1" s="1"/>
  <c r="Y63" i="3"/>
  <c r="AR68" i="1"/>
  <c r="BI68" i="1" s="1"/>
  <c r="CC68" i="1"/>
  <c r="CT68" i="1" s="1"/>
  <c r="Y45" i="3"/>
  <c r="AR50" i="1"/>
  <c r="BI50" i="1" s="1"/>
  <c r="CC50" i="1"/>
  <c r="CT50" i="1" s="1"/>
  <c r="Y7" i="3"/>
  <c r="AR12" i="1"/>
  <c r="BI12" i="1" s="1"/>
  <c r="CC12" i="1"/>
  <c r="CT12" i="1" s="1"/>
  <c r="Y87" i="3"/>
  <c r="AR92" i="1"/>
  <c r="BI92" i="1" s="1"/>
  <c r="CC92" i="1"/>
  <c r="CT92" i="1" s="1"/>
  <c r="Y71" i="3"/>
  <c r="AR76" i="1"/>
  <c r="BI76" i="1" s="1"/>
  <c r="CC76" i="1"/>
  <c r="CT76" i="1" s="1"/>
  <c r="Y53" i="3"/>
  <c r="AR58" i="1"/>
  <c r="BI58" i="1" s="1"/>
  <c r="CC58" i="1"/>
  <c r="CT58" i="1" s="1"/>
  <c r="Y34" i="3"/>
  <c r="AR39" i="1"/>
  <c r="BI39" i="1" s="1"/>
  <c r="CC39" i="1"/>
  <c r="CT39" i="1" s="1"/>
  <c r="Y5" i="3"/>
  <c r="AR10" i="1"/>
  <c r="CC10" i="1"/>
  <c r="Y30" i="3"/>
  <c r="AR35" i="1"/>
  <c r="BI35" i="1" s="1"/>
  <c r="CC35" i="1"/>
  <c r="CT35" i="1" s="1"/>
  <c r="Y17" i="3"/>
  <c r="AR22" i="1"/>
  <c r="BI22" i="1" s="1"/>
  <c r="CC22" i="1"/>
  <c r="CT22" i="1" s="1"/>
  <c r="Y41" i="3"/>
  <c r="AR46" i="1"/>
  <c r="BI46" i="1" s="1"/>
  <c r="CC46" i="1"/>
  <c r="CT46" i="1" s="1"/>
  <c r="Y19" i="3"/>
  <c r="AR24" i="1"/>
  <c r="BI24" i="1" s="1"/>
  <c r="CC24" i="1"/>
  <c r="CT24" i="1" s="1"/>
  <c r="AA11" i="3"/>
  <c r="CE16" i="1"/>
  <c r="CV16" i="1" s="1"/>
  <c r="AT16" i="1"/>
  <c r="BK16" i="1" s="1"/>
  <c r="AA49" i="3"/>
  <c r="CE54" i="1"/>
  <c r="CV54" i="1" s="1"/>
  <c r="AT54" i="1"/>
  <c r="BK54" i="1" s="1"/>
  <c r="AA83" i="3"/>
  <c r="CE88" i="1"/>
  <c r="CV88" i="1" s="1"/>
  <c r="AT88" i="1"/>
  <c r="BK88" i="1" s="1"/>
  <c r="AD16" i="3"/>
  <c r="AW21" i="1"/>
  <c r="BN21" i="1" s="1"/>
  <c r="CH21" i="1"/>
  <c r="CY21" i="1" s="1"/>
  <c r="AD35" i="3"/>
  <c r="CH40" i="1"/>
  <c r="CY40" i="1" s="1"/>
  <c r="AW40" i="1"/>
  <c r="BN40" i="1" s="1"/>
  <c r="AD46" i="3"/>
  <c r="CH51" i="1"/>
  <c r="CY51" i="1" s="1"/>
  <c r="AW51" i="1"/>
  <c r="BN51" i="1" s="1"/>
  <c r="AD67" i="3"/>
  <c r="CH72" i="1"/>
  <c r="CY72" i="1" s="1"/>
  <c r="AW72" i="1"/>
  <c r="BN72" i="1" s="1"/>
  <c r="AD79" i="3"/>
  <c r="CH84" i="1"/>
  <c r="CY84" i="1" s="1"/>
  <c r="AW84" i="1"/>
  <c r="BN84" i="1" s="1"/>
  <c r="AD96" i="3"/>
  <c r="CH101" i="1"/>
  <c r="CY101" i="1" s="1"/>
  <c r="AW101" i="1"/>
  <c r="BN101" i="1" s="1"/>
  <c r="X74" i="3"/>
  <c r="AQ79" i="1"/>
  <c r="BH79" i="1" s="1"/>
  <c r="CB79" i="1"/>
  <c r="CS79" i="1" s="1"/>
  <c r="X40" i="3"/>
  <c r="AQ45" i="1"/>
  <c r="BH45" i="1" s="1"/>
  <c r="CB45" i="1"/>
  <c r="CS45" i="1" s="1"/>
  <c r="X11" i="3"/>
  <c r="AQ16" i="1"/>
  <c r="BH16" i="1" s="1"/>
  <c r="CB16" i="1"/>
  <c r="CS16" i="1" s="1"/>
  <c r="X77" i="3"/>
  <c r="AQ82" i="1"/>
  <c r="BH82" i="1" s="1"/>
  <c r="CB82" i="1"/>
  <c r="CS82" i="1" s="1"/>
  <c r="X55" i="3"/>
  <c r="AQ60" i="1"/>
  <c r="BH60" i="1" s="1"/>
  <c r="CB60" i="1"/>
  <c r="CS60" i="1" s="1"/>
  <c r="X19" i="3"/>
  <c r="AQ24" i="1"/>
  <c r="BH24" i="1" s="1"/>
  <c r="CB24" i="1"/>
  <c r="CS24" i="1" s="1"/>
  <c r="X93" i="3"/>
  <c r="AQ98" i="1"/>
  <c r="BH98" i="1" s="1"/>
  <c r="CB98" i="1"/>
  <c r="CS98" i="1" s="1"/>
  <c r="X79" i="3"/>
  <c r="AQ84" i="1"/>
  <c r="BH84" i="1" s="1"/>
  <c r="CB84" i="1"/>
  <c r="CS84" i="1" s="1"/>
  <c r="X68" i="3"/>
  <c r="CB73" i="1"/>
  <c r="CS73" i="1" s="1"/>
  <c r="AQ73" i="1"/>
  <c r="BH73" i="1" s="1"/>
  <c r="X51" i="3"/>
  <c r="AQ56" i="1"/>
  <c r="BH56" i="1" s="1"/>
  <c r="CB56" i="1"/>
  <c r="CS56" i="1" s="1"/>
  <c r="X33" i="3"/>
  <c r="AQ38" i="1"/>
  <c r="BH38" i="1" s="1"/>
  <c r="CB38" i="1"/>
  <c r="CS38" i="1" s="1"/>
  <c r="X18" i="3"/>
  <c r="AQ23" i="1"/>
  <c r="BH23" i="1" s="1"/>
  <c r="CB23" i="1"/>
  <c r="CS23" i="1" s="1"/>
  <c r="X7" i="3"/>
  <c r="AQ12" i="1"/>
  <c r="BH12" i="1" s="1"/>
  <c r="CB12" i="1"/>
  <c r="CS12" i="1" s="1"/>
  <c r="X78" i="3"/>
  <c r="AQ83" i="1"/>
  <c r="BH83" i="1" s="1"/>
  <c r="CB83" i="1"/>
  <c r="CS83" i="1" s="1"/>
  <c r="X56" i="3"/>
  <c r="AQ61" i="1"/>
  <c r="BH61" i="1" s="1"/>
  <c r="CB61" i="1"/>
  <c r="CS61" i="1" s="1"/>
  <c r="X45" i="3"/>
  <c r="AQ50" i="1"/>
  <c r="BH50" i="1" s="1"/>
  <c r="CB50" i="1"/>
  <c r="CS50" i="1" s="1"/>
  <c r="X32" i="3"/>
  <c r="AQ37" i="1"/>
  <c r="BH37" i="1" s="1"/>
  <c r="CB37" i="1"/>
  <c r="CS37" i="1" s="1"/>
  <c r="X6" i="3"/>
  <c r="AQ11" i="1"/>
  <c r="BH11" i="1" s="1"/>
  <c r="CB11" i="1"/>
  <c r="CS11" i="1" s="1"/>
  <c r="AA70" i="3"/>
  <c r="CE75" i="1"/>
  <c r="CV75" i="1" s="1"/>
  <c r="AT75" i="1"/>
  <c r="BK75" i="1" s="1"/>
  <c r="AA38" i="3"/>
  <c r="CE43" i="1"/>
  <c r="CV43" i="1" s="1"/>
  <c r="AT43" i="1"/>
  <c r="BK43" i="1" s="1"/>
  <c r="AA10" i="3"/>
  <c r="AT15" i="1"/>
  <c r="BK15" i="1" s="1"/>
  <c r="CE15" i="1"/>
  <c r="CV15" i="1" s="1"/>
  <c r="AH48" i="3"/>
  <c r="CL53" i="1"/>
  <c r="DC53" i="1" s="1"/>
  <c r="BA53" i="1"/>
  <c r="BR53" i="1" s="1"/>
  <c r="AH94" i="3"/>
  <c r="BA99" i="1"/>
  <c r="BR99" i="1" s="1"/>
  <c r="CL99" i="1"/>
  <c r="DC99" i="1" s="1"/>
  <c r="AH62" i="3"/>
  <c r="CL67" i="1"/>
  <c r="DC67" i="1" s="1"/>
  <c r="BA67" i="1"/>
  <c r="BR67" i="1" s="1"/>
  <c r="AH19" i="3"/>
  <c r="CL24" i="1"/>
  <c r="DC24" i="1" s="1"/>
  <c r="BA24" i="1"/>
  <c r="BR24" i="1" s="1"/>
  <c r="AH32" i="3"/>
  <c r="CL37" i="1"/>
  <c r="DC37" i="1" s="1"/>
  <c r="BA37" i="1"/>
  <c r="BR37" i="1" s="1"/>
  <c r="AG93" i="3"/>
  <c r="CK98" i="1"/>
  <c r="DB98" i="1" s="1"/>
  <c r="AZ98" i="1"/>
  <c r="BQ98" i="1" s="1"/>
  <c r="AG66" i="3"/>
  <c r="AZ71" i="1"/>
  <c r="BQ71" i="1" s="1"/>
  <c r="CK71" i="1"/>
  <c r="DB71" i="1" s="1"/>
  <c r="AG33" i="3"/>
  <c r="CK38" i="1"/>
  <c r="DB38" i="1" s="1"/>
  <c r="AZ38" i="1"/>
  <c r="BQ38" i="1" s="1"/>
  <c r="AG89" i="3"/>
  <c r="CK94" i="1"/>
  <c r="DB94" i="1" s="1"/>
  <c r="AZ94" i="1"/>
  <c r="BQ94" i="1" s="1"/>
  <c r="AG56" i="3"/>
  <c r="AZ61" i="1"/>
  <c r="BQ61" i="1" s="1"/>
  <c r="CK61" i="1"/>
  <c r="DB61" i="1" s="1"/>
  <c r="AG94" i="3"/>
  <c r="CK99" i="1"/>
  <c r="DB99" i="1" s="1"/>
  <c r="AZ99" i="1"/>
  <c r="BQ99" i="1" s="1"/>
  <c r="AG53" i="3"/>
  <c r="CK58" i="1"/>
  <c r="DB58" i="1" s="1"/>
  <c r="AZ58" i="1"/>
  <c r="BQ58" i="1" s="1"/>
  <c r="AG20" i="3"/>
  <c r="CK25" i="1"/>
  <c r="DB25" i="1" s="1"/>
  <c r="AZ25" i="1"/>
  <c r="BQ25" i="1" s="1"/>
  <c r="AG92" i="3"/>
  <c r="CK97" i="1"/>
  <c r="DB97" i="1" s="1"/>
  <c r="AZ97" i="1"/>
  <c r="BQ97" i="1" s="1"/>
  <c r="AG76" i="3"/>
  <c r="CK81" i="1"/>
  <c r="DB81" i="1" s="1"/>
  <c r="AZ81" i="1"/>
  <c r="BQ81" i="1" s="1"/>
  <c r="AG58" i="3"/>
  <c r="CK63" i="1"/>
  <c r="DB63" i="1" s="1"/>
  <c r="AZ63" i="1"/>
  <c r="BQ63" i="1" s="1"/>
  <c r="AG22" i="3"/>
  <c r="CK27" i="1"/>
  <c r="DB27" i="1" s="1"/>
  <c r="AZ27" i="1"/>
  <c r="BQ27" i="1" s="1"/>
  <c r="AG96" i="3"/>
  <c r="CK101" i="1"/>
  <c r="DB101" i="1" s="1"/>
  <c r="AZ101" i="1"/>
  <c r="BQ101" i="1" s="1"/>
  <c r="AG62" i="3"/>
  <c r="CK67" i="1"/>
  <c r="DB67" i="1" s="1"/>
  <c r="AZ67" i="1"/>
  <c r="BQ67" i="1" s="1"/>
  <c r="AG34" i="3"/>
  <c r="CK39" i="1"/>
  <c r="DB39" i="1" s="1"/>
  <c r="AZ39" i="1"/>
  <c r="BQ39" i="1" s="1"/>
  <c r="AG17" i="3"/>
  <c r="CK22" i="1"/>
  <c r="DB22" i="1" s="1"/>
  <c r="AZ22" i="1"/>
  <c r="BQ22" i="1" s="1"/>
  <c r="EK109" i="1"/>
  <c r="DT109" i="1"/>
  <c r="EK105" i="1"/>
  <c r="DT105" i="1"/>
  <c r="U32" i="3"/>
  <c r="BY37" i="1"/>
  <c r="CP37" i="1" s="1"/>
  <c r="AN37" i="1"/>
  <c r="BE37" i="1" s="1"/>
  <c r="V13" i="3"/>
  <c r="BZ18" i="1"/>
  <c r="CQ18" i="1" s="1"/>
  <c r="AO18" i="1"/>
  <c r="BF18" i="1" s="1"/>
  <c r="V34" i="3"/>
  <c r="AO39" i="1"/>
  <c r="BF39" i="1" s="1"/>
  <c r="BZ39" i="1"/>
  <c r="CQ39" i="1" s="1"/>
  <c r="V50" i="3"/>
  <c r="AO55" i="1"/>
  <c r="BF55" i="1" s="1"/>
  <c r="BZ55" i="1"/>
  <c r="CQ55" i="1" s="1"/>
  <c r="V66" i="3"/>
  <c r="AO71" i="1"/>
  <c r="BF71" i="1" s="1"/>
  <c r="BZ71" i="1"/>
  <c r="CQ71" i="1" s="1"/>
  <c r="V81" i="3"/>
  <c r="AO86" i="1"/>
  <c r="BF86" i="1" s="1"/>
  <c r="BZ86" i="1"/>
  <c r="CQ86" i="1" s="1"/>
  <c r="U10" i="3"/>
  <c r="BY15" i="1"/>
  <c r="CP15" i="1" s="1"/>
  <c r="AN15" i="1"/>
  <c r="BE15" i="1" s="1"/>
  <c r="U38" i="3"/>
  <c r="BY43" i="1"/>
  <c r="CP43" i="1" s="1"/>
  <c r="AN43" i="1"/>
  <c r="BE43" i="1" s="1"/>
  <c r="V18" i="3"/>
  <c r="BZ23" i="1"/>
  <c r="CQ23" i="1" s="1"/>
  <c r="AO23" i="1"/>
  <c r="BF23" i="1" s="1"/>
  <c r="V35" i="3"/>
  <c r="BZ40" i="1"/>
  <c r="CQ40" i="1" s="1"/>
  <c r="AO40" i="1"/>
  <c r="BF40" i="1" s="1"/>
  <c r="V51" i="3"/>
  <c r="BZ56" i="1"/>
  <c r="CQ56" i="1" s="1"/>
  <c r="AO56" i="1"/>
  <c r="BF56" i="1" s="1"/>
  <c r="V67" i="3"/>
  <c r="BZ72" i="1"/>
  <c r="CQ72" i="1" s="1"/>
  <c r="AO72" i="1"/>
  <c r="BF72" i="1" s="1"/>
  <c r="V86" i="3"/>
  <c r="AO91" i="1"/>
  <c r="BF91" i="1" s="1"/>
  <c r="BZ91" i="1"/>
  <c r="CQ91" i="1" s="1"/>
  <c r="X21" i="3"/>
  <c r="AQ26" i="1"/>
  <c r="BH26" i="1" s="1"/>
  <c r="CB26" i="1"/>
  <c r="CS26" i="1" s="1"/>
  <c r="X80" i="3"/>
  <c r="CB85" i="1"/>
  <c r="CS85" i="1" s="1"/>
  <c r="AQ85" i="1"/>
  <c r="BH85" i="1" s="1"/>
  <c r="AA25" i="3"/>
  <c r="CE30" i="1"/>
  <c r="CV30" i="1" s="1"/>
  <c r="AT30" i="1"/>
  <c r="BK30" i="1" s="1"/>
  <c r="AA57" i="3"/>
  <c r="CE62" i="1"/>
  <c r="CV62" i="1" s="1"/>
  <c r="AT62" i="1"/>
  <c r="BK62" i="1" s="1"/>
  <c r="AA90" i="3"/>
  <c r="CE95" i="1"/>
  <c r="CV95" i="1" s="1"/>
  <c r="AT95" i="1"/>
  <c r="BK95" i="1" s="1"/>
  <c r="AB61" i="3"/>
  <c r="AU66" i="1"/>
  <c r="BL66" i="1" s="1"/>
  <c r="CF66" i="1"/>
  <c r="CW66" i="1" s="1"/>
  <c r="AB46" i="3"/>
  <c r="CF51" i="1"/>
  <c r="CW51" i="1" s="1"/>
  <c r="AU51" i="1"/>
  <c r="BL51" i="1" s="1"/>
  <c r="AB31" i="3"/>
  <c r="CF36" i="1"/>
  <c r="CW36" i="1" s="1"/>
  <c r="AU36" i="1"/>
  <c r="BL36" i="1" s="1"/>
  <c r="AB14" i="3"/>
  <c r="CF19" i="1"/>
  <c r="CW19" i="1" s="1"/>
  <c r="AU19" i="1"/>
  <c r="BL19" i="1" s="1"/>
  <c r="AD12" i="3"/>
  <c r="CH17" i="1"/>
  <c r="CY17" i="1" s="1"/>
  <c r="AW17" i="1"/>
  <c r="BN17" i="1" s="1"/>
  <c r="AD25" i="3"/>
  <c r="CH30" i="1"/>
  <c r="CY30" i="1" s="1"/>
  <c r="AW30" i="1"/>
  <c r="BN30" i="1" s="1"/>
  <c r="AD39" i="3"/>
  <c r="CH44" i="1"/>
  <c r="CY44" i="1" s="1"/>
  <c r="AW44" i="1"/>
  <c r="BN44" i="1" s="1"/>
  <c r="AD56" i="3"/>
  <c r="AW61" i="1"/>
  <c r="BN61" i="1" s="1"/>
  <c r="CH61" i="1"/>
  <c r="CY61" i="1" s="1"/>
  <c r="AD71" i="3"/>
  <c r="CH76" i="1"/>
  <c r="CY76" i="1" s="1"/>
  <c r="AW76" i="1"/>
  <c r="BN76" i="1" s="1"/>
  <c r="AD86" i="3"/>
  <c r="CH91" i="1"/>
  <c r="CY91" i="1" s="1"/>
  <c r="AW91" i="1"/>
  <c r="BN91" i="1" s="1"/>
  <c r="X24" i="3"/>
  <c r="AQ29" i="1"/>
  <c r="BH29" i="1" s="1"/>
  <c r="CB29" i="1"/>
  <c r="CS29" i="1" s="1"/>
  <c r="X84" i="3"/>
  <c r="CB89" i="1"/>
  <c r="CS89" i="1" s="1"/>
  <c r="AQ89" i="1"/>
  <c r="BH89" i="1" s="1"/>
  <c r="Y86" i="3"/>
  <c r="AR91" i="1"/>
  <c r="BI91" i="1" s="1"/>
  <c r="CC91" i="1"/>
  <c r="CT91" i="1" s="1"/>
  <c r="Y72" i="3"/>
  <c r="AR77" i="1"/>
  <c r="BI77" i="1" s="1"/>
  <c r="CC77" i="1"/>
  <c r="CT77" i="1" s="1"/>
  <c r="Y60" i="3"/>
  <c r="AR65" i="1"/>
  <c r="BI65" i="1" s="1"/>
  <c r="CC65" i="1"/>
  <c r="CT65" i="1" s="1"/>
  <c r="Y42" i="3"/>
  <c r="AR47" i="1"/>
  <c r="BI47" i="1" s="1"/>
  <c r="CC47" i="1"/>
  <c r="CT47" i="1" s="1"/>
  <c r="Y96" i="3"/>
  <c r="AR101" i="1"/>
  <c r="BI101" i="1" s="1"/>
  <c r="CC101" i="1"/>
  <c r="CT101" i="1" s="1"/>
  <c r="Y84" i="3"/>
  <c r="AR89" i="1"/>
  <c r="BI89" i="1" s="1"/>
  <c r="CC89" i="1"/>
  <c r="CT89" i="1" s="1"/>
  <c r="Y68" i="3"/>
  <c r="AR73" i="1"/>
  <c r="BI73" i="1" s="1"/>
  <c r="CC73" i="1"/>
  <c r="CT73" i="1" s="1"/>
  <c r="Y49" i="3"/>
  <c r="AR54" i="1"/>
  <c r="BI54" i="1" s="1"/>
  <c r="CC54" i="1"/>
  <c r="CT54" i="1" s="1"/>
  <c r="Y28" i="3"/>
  <c r="AR33" i="1"/>
  <c r="BI33" i="1" s="1"/>
  <c r="CC33" i="1"/>
  <c r="CT33" i="1" s="1"/>
  <c r="Y38" i="3"/>
  <c r="AR43" i="1"/>
  <c r="BI43" i="1" s="1"/>
  <c r="CC43" i="1"/>
  <c r="CT43" i="1" s="1"/>
  <c r="Y26" i="3"/>
  <c r="AR31" i="1"/>
  <c r="BI31" i="1" s="1"/>
  <c r="CC31" i="1"/>
  <c r="CT31" i="1" s="1"/>
  <c r="Y12" i="3"/>
  <c r="AR17" i="1"/>
  <c r="BI17" i="1" s="1"/>
  <c r="CC17" i="1"/>
  <c r="CT17" i="1" s="1"/>
  <c r="Y37" i="3"/>
  <c r="AR42" i="1"/>
  <c r="BI42" i="1" s="1"/>
  <c r="CC42" i="1"/>
  <c r="CT42" i="1" s="1"/>
  <c r="Y16" i="3"/>
  <c r="AR21" i="1"/>
  <c r="BI21" i="1" s="1"/>
  <c r="CC21" i="1"/>
  <c r="CT21" i="1" s="1"/>
  <c r="AA18" i="3"/>
  <c r="AT23" i="1"/>
  <c r="BK23" i="1" s="1"/>
  <c r="CE23" i="1"/>
  <c r="CV23" i="1" s="1"/>
  <c r="AA59" i="3"/>
  <c r="CE64" i="1"/>
  <c r="CV64" i="1" s="1"/>
  <c r="AT64" i="1"/>
  <c r="BK64" i="1" s="1"/>
  <c r="AA91" i="3"/>
  <c r="CE96" i="1"/>
  <c r="CV96" i="1" s="1"/>
  <c r="AT96" i="1"/>
  <c r="BK96" i="1" s="1"/>
  <c r="AD18" i="3"/>
  <c r="CH23" i="1"/>
  <c r="CY23" i="1" s="1"/>
  <c r="AW23" i="1"/>
  <c r="BN23" i="1" s="1"/>
  <c r="AD37" i="3"/>
  <c r="CH42" i="1"/>
  <c r="CY42" i="1" s="1"/>
  <c r="AW42" i="1"/>
  <c r="BN42" i="1" s="1"/>
  <c r="AD49" i="3"/>
  <c r="CH54" i="1"/>
  <c r="CY54" i="1" s="1"/>
  <c r="AW54" i="1"/>
  <c r="BN54" i="1" s="1"/>
  <c r="AD69" i="3"/>
  <c r="CH74" i="1"/>
  <c r="CY74" i="1" s="1"/>
  <c r="AW74" i="1"/>
  <c r="BN74" i="1" s="1"/>
  <c r="AD82" i="3"/>
  <c r="CH87" i="1"/>
  <c r="CY87" i="1" s="1"/>
  <c r="AW87" i="1"/>
  <c r="BN87" i="1" s="1"/>
  <c r="X95" i="3"/>
  <c r="AQ100" i="1"/>
  <c r="BH100" i="1" s="1"/>
  <c r="CB100" i="1"/>
  <c r="CS100" i="1" s="1"/>
  <c r="X69" i="3"/>
  <c r="AQ74" i="1"/>
  <c r="BH74" i="1" s="1"/>
  <c r="CB74" i="1"/>
  <c r="CS74" i="1" s="1"/>
  <c r="X28" i="3"/>
  <c r="AQ33" i="1"/>
  <c r="BH33" i="1" s="1"/>
  <c r="CB33" i="1"/>
  <c r="CS33" i="1" s="1"/>
  <c r="X5" i="3"/>
  <c r="AQ10" i="1"/>
  <c r="CB10" i="1"/>
  <c r="X72" i="3"/>
  <c r="AQ77" i="1"/>
  <c r="BH77" i="1" s="1"/>
  <c r="CB77" i="1"/>
  <c r="CS77" i="1" s="1"/>
  <c r="X44" i="3"/>
  <c r="AQ49" i="1"/>
  <c r="BH49" i="1" s="1"/>
  <c r="CB49" i="1"/>
  <c r="CS49" i="1" s="1"/>
  <c r="X14" i="3"/>
  <c r="AQ19" i="1"/>
  <c r="BH19" i="1" s="1"/>
  <c r="CB19" i="1"/>
  <c r="CS19" i="1" s="1"/>
  <c r="X90" i="3"/>
  <c r="AQ95" i="1"/>
  <c r="BH95" i="1" s="1"/>
  <c r="CB95" i="1"/>
  <c r="CS95" i="1" s="1"/>
  <c r="X76" i="3"/>
  <c r="AQ81" i="1"/>
  <c r="BH81" i="1" s="1"/>
  <c r="CB81" i="1"/>
  <c r="CS81" i="1" s="1"/>
  <c r="X65" i="3"/>
  <c r="AQ70" i="1"/>
  <c r="BH70" i="1" s="1"/>
  <c r="CB70" i="1"/>
  <c r="CS70" i="1" s="1"/>
  <c r="X48" i="3"/>
  <c r="AQ53" i="1"/>
  <c r="BH53" i="1" s="1"/>
  <c r="CB53" i="1"/>
  <c r="CS53" i="1" s="1"/>
  <c r="X30" i="3"/>
  <c r="AQ35" i="1"/>
  <c r="BH35" i="1" s="1"/>
  <c r="CB35" i="1"/>
  <c r="CS35" i="1" s="1"/>
  <c r="X16" i="3"/>
  <c r="AQ21" i="1"/>
  <c r="BH21" i="1" s="1"/>
  <c r="CB21" i="1"/>
  <c r="CS21" i="1" s="1"/>
  <c r="X96" i="3"/>
  <c r="CB101" i="1"/>
  <c r="CS101" i="1" s="1"/>
  <c r="AQ101" i="1"/>
  <c r="BH101" i="1" s="1"/>
  <c r="X75" i="3"/>
  <c r="AQ80" i="1"/>
  <c r="BH80" i="1" s="1"/>
  <c r="CB80" i="1"/>
  <c r="CS80" i="1" s="1"/>
  <c r="X53" i="3"/>
  <c r="AQ58" i="1"/>
  <c r="BH58" i="1" s="1"/>
  <c r="CB58" i="1"/>
  <c r="CS58" i="1" s="1"/>
  <c r="X41" i="3"/>
  <c r="AQ46" i="1"/>
  <c r="BH46" i="1" s="1"/>
  <c r="CB46" i="1"/>
  <c r="CS46" i="1" s="1"/>
  <c r="X29" i="3"/>
  <c r="AQ34" i="1"/>
  <c r="BH34" i="1" s="1"/>
  <c r="CB34" i="1"/>
  <c r="CS34" i="1" s="1"/>
  <c r="AA95" i="3"/>
  <c r="CE100" i="1"/>
  <c r="CV100" i="1" s="1"/>
  <c r="AT100" i="1"/>
  <c r="BK100" i="1" s="1"/>
  <c r="AA63" i="3"/>
  <c r="AT68" i="1"/>
  <c r="BK68" i="1" s="1"/>
  <c r="CE68" i="1"/>
  <c r="CV68" i="1" s="1"/>
  <c r="AA34" i="3"/>
  <c r="AT39" i="1"/>
  <c r="BK39" i="1" s="1"/>
  <c r="CE39" i="1"/>
  <c r="CV39" i="1" s="1"/>
  <c r="AA5" i="3"/>
  <c r="CE10" i="1"/>
  <c r="CV10" i="1" s="1"/>
  <c r="AT10" i="1"/>
  <c r="BK10" i="1" s="1"/>
  <c r="AH67" i="3"/>
  <c r="CL72" i="1"/>
  <c r="DC72" i="1" s="1"/>
  <c r="BA72" i="1"/>
  <c r="BR72" i="1" s="1"/>
  <c r="AH87" i="3"/>
  <c r="CL92" i="1"/>
  <c r="DC92" i="1" s="1"/>
  <c r="BA92" i="1"/>
  <c r="BR92" i="1" s="1"/>
  <c r="AH55" i="3"/>
  <c r="CL60" i="1"/>
  <c r="DC60" i="1" s="1"/>
  <c r="BA60" i="1"/>
  <c r="BR60" i="1" s="1"/>
  <c r="AH12" i="3"/>
  <c r="CL17" i="1"/>
  <c r="DC17" i="1" s="1"/>
  <c r="BA17" i="1"/>
  <c r="BR17" i="1" s="1"/>
  <c r="AH26" i="3"/>
  <c r="CL31" i="1"/>
  <c r="DC31" i="1" s="1"/>
  <c r="BA31" i="1"/>
  <c r="BR31" i="1" s="1"/>
  <c r="AG57" i="3"/>
  <c r="CK62" i="1"/>
  <c r="DB62" i="1" s="1"/>
  <c r="AZ62" i="1"/>
  <c r="BQ62" i="1" s="1"/>
  <c r="AG24" i="3"/>
  <c r="CK29" i="1"/>
  <c r="DB29" i="1" s="1"/>
  <c r="AZ29" i="1"/>
  <c r="BQ29" i="1" s="1"/>
  <c r="AG81" i="3"/>
  <c r="CK86" i="1"/>
  <c r="DB86" i="1" s="1"/>
  <c r="AZ86" i="1"/>
  <c r="BQ86" i="1" s="1"/>
  <c r="AG48" i="3"/>
  <c r="AZ53" i="1"/>
  <c r="BQ53" i="1" s="1"/>
  <c r="CK53" i="1"/>
  <c r="DB53" i="1" s="1"/>
  <c r="AG86" i="3"/>
  <c r="CK91" i="1"/>
  <c r="DB91" i="1" s="1"/>
  <c r="AZ91" i="1"/>
  <c r="BQ91" i="1" s="1"/>
  <c r="AG45" i="3"/>
  <c r="CK50" i="1"/>
  <c r="DB50" i="1" s="1"/>
  <c r="AZ50" i="1"/>
  <c r="BQ50" i="1" s="1"/>
  <c r="AG12" i="3"/>
  <c r="CK17" i="1"/>
  <c r="DB17" i="1" s="1"/>
  <c r="AZ17" i="1"/>
  <c r="BQ17" i="1" s="1"/>
  <c r="AG88" i="3"/>
  <c r="CK93" i="1"/>
  <c r="DB93" i="1" s="1"/>
  <c r="AZ93" i="1"/>
  <c r="BQ93" i="1" s="1"/>
  <c r="AG72" i="3"/>
  <c r="CK77" i="1"/>
  <c r="DB77" i="1" s="1"/>
  <c r="AZ77" i="1"/>
  <c r="BQ77" i="1" s="1"/>
  <c r="AG50" i="3"/>
  <c r="CK55" i="1"/>
  <c r="DB55" i="1" s="1"/>
  <c r="AZ55" i="1"/>
  <c r="BQ55" i="1" s="1"/>
  <c r="AG14" i="3"/>
  <c r="CK19" i="1"/>
  <c r="DB19" i="1" s="1"/>
  <c r="AZ19" i="1"/>
  <c r="BQ19" i="1" s="1"/>
  <c r="AG90" i="3"/>
  <c r="CK95" i="1"/>
  <c r="DB95" i="1" s="1"/>
  <c r="AZ95" i="1"/>
  <c r="BQ95" i="1" s="1"/>
  <c r="AG54" i="3"/>
  <c r="CK59" i="1"/>
  <c r="DB59" i="1" s="1"/>
  <c r="AZ59" i="1"/>
  <c r="BQ59" i="1" s="1"/>
  <c r="AG29" i="3"/>
  <c r="AZ34" i="1"/>
  <c r="BQ34" i="1" s="1"/>
  <c r="CK34" i="1"/>
  <c r="DB34" i="1" s="1"/>
  <c r="AG13" i="3"/>
  <c r="CK18" i="1"/>
  <c r="DB18" i="1" s="1"/>
  <c r="AZ18" i="1"/>
  <c r="BQ18" i="1" s="1"/>
  <c r="EK108" i="1"/>
  <c r="DT108" i="1"/>
  <c r="EK104" i="1"/>
  <c r="DT104" i="1"/>
  <c r="U6" i="3"/>
  <c r="AN11" i="1"/>
  <c r="BE11" i="1" s="1"/>
  <c r="BY11" i="1"/>
  <c r="CP11" i="1" s="1"/>
  <c r="U36" i="3"/>
  <c r="AN41" i="1"/>
  <c r="BE41" i="1" s="1"/>
  <c r="BY41" i="1"/>
  <c r="CP41" i="1" s="1"/>
  <c r="V22" i="3"/>
  <c r="AO27" i="1"/>
  <c r="BF27" i="1" s="1"/>
  <c r="BZ27" i="1"/>
  <c r="CQ27" i="1" s="1"/>
  <c r="V38" i="3"/>
  <c r="AO43" i="1"/>
  <c r="BF43" i="1" s="1"/>
  <c r="BZ43" i="1"/>
  <c r="CQ43" i="1" s="1"/>
  <c r="V54" i="3"/>
  <c r="AO59" i="1"/>
  <c r="BF59" i="1" s="1"/>
  <c r="BZ59" i="1"/>
  <c r="CQ59" i="1" s="1"/>
  <c r="V70" i="3"/>
  <c r="AO75" i="1"/>
  <c r="BF75" i="1" s="1"/>
  <c r="BZ75" i="1"/>
  <c r="CQ75" i="1" s="1"/>
  <c r="V85" i="3"/>
  <c r="AO90" i="1"/>
  <c r="BF90" i="1" s="1"/>
  <c r="BZ90" i="1"/>
  <c r="CQ90" i="1" s="1"/>
  <c r="U18" i="3"/>
  <c r="AN23" i="1"/>
  <c r="BE23" i="1" s="1"/>
  <c r="BY23" i="1"/>
  <c r="CP23" i="1" s="1"/>
  <c r="U46" i="3"/>
  <c r="AN51" i="1"/>
  <c r="BE51" i="1" s="1"/>
  <c r="BY51" i="1"/>
  <c r="CP51" i="1" s="1"/>
  <c r="V23" i="3"/>
  <c r="BZ28" i="1"/>
  <c r="CQ28" i="1" s="1"/>
  <c r="AO28" i="1"/>
  <c r="BF28" i="1" s="1"/>
  <c r="V39" i="3"/>
  <c r="BZ44" i="1"/>
  <c r="CQ44" i="1" s="1"/>
  <c r="AO44" i="1"/>
  <c r="BF44" i="1" s="1"/>
  <c r="V55" i="3"/>
  <c r="BZ60" i="1"/>
  <c r="CQ60" i="1" s="1"/>
  <c r="AO60" i="1"/>
  <c r="BF60" i="1" s="1"/>
  <c r="V71" i="3"/>
  <c r="BZ76" i="1"/>
  <c r="CQ76" i="1" s="1"/>
  <c r="AO76" i="1"/>
  <c r="BF76" i="1" s="1"/>
  <c r="V89" i="3"/>
  <c r="AO94" i="1"/>
  <c r="BF94" i="1" s="1"/>
  <c r="BZ94" i="1"/>
  <c r="CQ94" i="1" s="1"/>
  <c r="X34" i="3"/>
  <c r="AQ39" i="1"/>
  <c r="BH39" i="1" s="1"/>
  <c r="CB39" i="1"/>
  <c r="CS39" i="1" s="1"/>
  <c r="X94" i="3"/>
  <c r="AQ99" i="1"/>
  <c r="BH99" i="1" s="1"/>
  <c r="CB99" i="1"/>
  <c r="CS99" i="1" s="1"/>
  <c r="AA33" i="3"/>
  <c r="CE38" i="1"/>
  <c r="CV38" i="1" s="1"/>
  <c r="AT38" i="1"/>
  <c r="BK38" i="1" s="1"/>
  <c r="AA65" i="3"/>
  <c r="CE70" i="1"/>
  <c r="CV70" i="1" s="1"/>
  <c r="AT70" i="1"/>
  <c r="BK70" i="1" s="1"/>
  <c r="AB71" i="3"/>
  <c r="CF76" i="1"/>
  <c r="CW76" i="1" s="1"/>
  <c r="AU76" i="1"/>
  <c r="BL76" i="1" s="1"/>
  <c r="AB57" i="3"/>
  <c r="CF62" i="1"/>
  <c r="CW62" i="1" s="1"/>
  <c r="AU62" i="1"/>
  <c r="BL62" i="1" s="1"/>
  <c r="AB43" i="3"/>
  <c r="AU48" i="1"/>
  <c r="BL48" i="1" s="1"/>
  <c r="CF48" i="1"/>
  <c r="CW48" i="1" s="1"/>
  <c r="AB28" i="3"/>
  <c r="CF33" i="1"/>
  <c r="CW33" i="1" s="1"/>
  <c r="AU33" i="1"/>
  <c r="BL33" i="1" s="1"/>
  <c r="AB11" i="3"/>
  <c r="CF16" i="1"/>
  <c r="CW16" i="1" s="1"/>
  <c r="AU16" i="1"/>
  <c r="BL16" i="1" s="1"/>
  <c r="AD15" i="3"/>
  <c r="CH20" i="1"/>
  <c r="CY20" i="1" s="1"/>
  <c r="AW20" i="1"/>
  <c r="BN20" i="1" s="1"/>
  <c r="AD29" i="3"/>
  <c r="CH34" i="1"/>
  <c r="CY34" i="1" s="1"/>
  <c r="AW34" i="1"/>
  <c r="BN34" i="1" s="1"/>
  <c r="AD42" i="3"/>
  <c r="CH47" i="1"/>
  <c r="CY47" i="1" s="1"/>
  <c r="AW47" i="1"/>
  <c r="BN47" i="1" s="1"/>
  <c r="AD59" i="3"/>
  <c r="CH64" i="1"/>
  <c r="CY64" i="1" s="1"/>
  <c r="AW64" i="1"/>
  <c r="BN64" i="1" s="1"/>
  <c r="AD74" i="3"/>
  <c r="CH79" i="1"/>
  <c r="CY79" i="1" s="1"/>
  <c r="AW79" i="1"/>
  <c r="BN79" i="1" s="1"/>
  <c r="AD89" i="3"/>
  <c r="CH94" i="1"/>
  <c r="CY94" i="1" s="1"/>
  <c r="AW94" i="1"/>
  <c r="BN94" i="1" s="1"/>
  <c r="X37" i="3"/>
  <c r="AQ42" i="1"/>
  <c r="BH42" i="1" s="1"/>
  <c r="CB42" i="1"/>
  <c r="CS42" i="1" s="1"/>
  <c r="Y95" i="3"/>
  <c r="AR100" i="1"/>
  <c r="BI100" i="1" s="1"/>
  <c r="CC100" i="1"/>
  <c r="CT100" i="1" s="1"/>
  <c r="Y82" i="3"/>
  <c r="AR87" i="1"/>
  <c r="BI87" i="1" s="1"/>
  <c r="CC87" i="1"/>
  <c r="CT87" i="1" s="1"/>
  <c r="Y70" i="3"/>
  <c r="AR75" i="1"/>
  <c r="BI75" i="1" s="1"/>
  <c r="CC75" i="1"/>
  <c r="CT75" i="1" s="1"/>
  <c r="Y57" i="3"/>
  <c r="AR62" i="1"/>
  <c r="BI62" i="1" s="1"/>
  <c r="CC62" i="1"/>
  <c r="CT62" i="1" s="1"/>
  <c r="Y31" i="3"/>
  <c r="AR36" i="1"/>
  <c r="BI36" i="1" s="1"/>
  <c r="CC36" i="1"/>
  <c r="CT36" i="1" s="1"/>
  <c r="Y94" i="3"/>
  <c r="AR99" i="1"/>
  <c r="BI99" i="1" s="1"/>
  <c r="CC99" i="1"/>
  <c r="CT99" i="1" s="1"/>
  <c r="Y80" i="3"/>
  <c r="AR85" i="1"/>
  <c r="BI85" i="1" s="1"/>
  <c r="CC85" i="1"/>
  <c r="CT85" i="1" s="1"/>
  <c r="Y64" i="3"/>
  <c r="AR69" i="1"/>
  <c r="BI69" i="1" s="1"/>
  <c r="CC69" i="1"/>
  <c r="CT69" i="1" s="1"/>
  <c r="Y43" i="3"/>
  <c r="AR48" i="1"/>
  <c r="BI48" i="1" s="1"/>
  <c r="CC48" i="1"/>
  <c r="CT48" i="1" s="1"/>
  <c r="Y22" i="3"/>
  <c r="AR27" i="1"/>
  <c r="BI27" i="1" s="1"/>
  <c r="CC27" i="1"/>
  <c r="CT27" i="1" s="1"/>
  <c r="Y35" i="3"/>
  <c r="AR40" i="1"/>
  <c r="BI40" i="1" s="1"/>
  <c r="CC40" i="1"/>
  <c r="CT40" i="1" s="1"/>
  <c r="Y23" i="3"/>
  <c r="AR28" i="1"/>
  <c r="BI28" i="1" s="1"/>
  <c r="CC28" i="1"/>
  <c r="CT28" i="1" s="1"/>
  <c r="Y8" i="3"/>
  <c r="AR13" i="1"/>
  <c r="BI13" i="1" s="1"/>
  <c r="CC13" i="1"/>
  <c r="CT13" i="1" s="1"/>
  <c r="Y29" i="3"/>
  <c r="AR34" i="1"/>
  <c r="BI34" i="1" s="1"/>
  <c r="CC34" i="1"/>
  <c r="CT34" i="1" s="1"/>
  <c r="Y14" i="3"/>
  <c r="AR19" i="1"/>
  <c r="BI19" i="1" s="1"/>
  <c r="CC19" i="1"/>
  <c r="CT19" i="1" s="1"/>
  <c r="AA26" i="3"/>
  <c r="CE31" i="1"/>
  <c r="CV31" i="1" s="1"/>
  <c r="AT31" i="1"/>
  <c r="BK31" i="1" s="1"/>
  <c r="AA66" i="3"/>
  <c r="AT71" i="1"/>
  <c r="BK71" i="1" s="1"/>
  <c r="CE71" i="1"/>
  <c r="CV71" i="1" s="1"/>
  <c r="AD6" i="3"/>
  <c r="AW11" i="1"/>
  <c r="CH11" i="1"/>
  <c r="AD23" i="3"/>
  <c r="CH28" i="1"/>
  <c r="CY28" i="1" s="1"/>
  <c r="AW28" i="1"/>
  <c r="BN28" i="1" s="1"/>
  <c r="AD40" i="3"/>
  <c r="AW45" i="1"/>
  <c r="BN45" i="1" s="1"/>
  <c r="CH45" i="1"/>
  <c r="CY45" i="1" s="1"/>
  <c r="AD60" i="3"/>
  <c r="CH65" i="1"/>
  <c r="CY65" i="1" s="1"/>
  <c r="AW65" i="1"/>
  <c r="BN65" i="1" s="1"/>
  <c r="AD72" i="3"/>
  <c r="AW77" i="1"/>
  <c r="BN77" i="1" s="1"/>
  <c r="CH77" i="1"/>
  <c r="CY77" i="1" s="1"/>
  <c r="AD87" i="3"/>
  <c r="CH92" i="1"/>
  <c r="CY92" i="1" s="1"/>
  <c r="AW92" i="1"/>
  <c r="BN92" i="1" s="1"/>
  <c r="X89" i="3"/>
  <c r="AQ94" i="1"/>
  <c r="BH94" i="1" s="1"/>
  <c r="CB94" i="1"/>
  <c r="CS94" i="1" s="1"/>
  <c r="X64" i="3"/>
  <c r="CB69" i="1"/>
  <c r="CS69" i="1" s="1"/>
  <c r="AQ69" i="1"/>
  <c r="BH69" i="1" s="1"/>
  <c r="X22" i="3"/>
  <c r="AQ27" i="1"/>
  <c r="BH27" i="1" s="1"/>
  <c r="CB27" i="1"/>
  <c r="CS27" i="1" s="1"/>
  <c r="X92" i="3"/>
  <c r="AQ97" i="1"/>
  <c r="BH97" i="1" s="1"/>
  <c r="CB97" i="1"/>
  <c r="CS97" i="1" s="1"/>
  <c r="X66" i="3"/>
  <c r="AQ71" i="1"/>
  <c r="BH71" i="1" s="1"/>
  <c r="CB71" i="1"/>
  <c r="CS71" i="1" s="1"/>
  <c r="X31" i="3"/>
  <c r="AQ36" i="1"/>
  <c r="BH36" i="1" s="1"/>
  <c r="CB36" i="1"/>
  <c r="CS36" i="1" s="1"/>
  <c r="X9" i="3"/>
  <c r="AQ14" i="1"/>
  <c r="BH14" i="1" s="1"/>
  <c r="CB14" i="1"/>
  <c r="CS14" i="1" s="1"/>
  <c r="X87" i="3"/>
  <c r="AQ92" i="1"/>
  <c r="BH92" i="1" s="1"/>
  <c r="CB92" i="1"/>
  <c r="CS92" i="1" s="1"/>
  <c r="X73" i="3"/>
  <c r="AQ78" i="1"/>
  <c r="BH78" i="1" s="1"/>
  <c r="CB78" i="1"/>
  <c r="CS78" i="1" s="1"/>
  <c r="X62" i="3"/>
  <c r="AQ67" i="1"/>
  <c r="BH67" i="1" s="1"/>
  <c r="CB67" i="1"/>
  <c r="CS67" i="1" s="1"/>
  <c r="X42" i="3"/>
  <c r="AQ47" i="1"/>
  <c r="BH47" i="1" s="1"/>
  <c r="CB47" i="1"/>
  <c r="CS47" i="1" s="1"/>
  <c r="X23" i="3"/>
  <c r="AQ28" i="1"/>
  <c r="BH28" i="1" s="1"/>
  <c r="CB28" i="1"/>
  <c r="CS28" i="1" s="1"/>
  <c r="X12" i="3"/>
  <c r="AQ17" i="1"/>
  <c r="BH17" i="1" s="1"/>
  <c r="CB17" i="1"/>
  <c r="CS17" i="1" s="1"/>
  <c r="X86" i="3"/>
  <c r="AQ91" i="1"/>
  <c r="BH91" i="1" s="1"/>
  <c r="CB91" i="1"/>
  <c r="CS91" i="1" s="1"/>
  <c r="X67" i="3"/>
  <c r="AQ72" i="1"/>
  <c r="BH72" i="1" s="1"/>
  <c r="CB72" i="1"/>
  <c r="CS72" i="1" s="1"/>
  <c r="X50" i="3"/>
  <c r="AQ55" i="1"/>
  <c r="BH55" i="1" s="1"/>
  <c r="CB55" i="1"/>
  <c r="CS55" i="1" s="1"/>
  <c r="X38" i="3"/>
  <c r="AQ43" i="1"/>
  <c r="BH43" i="1" s="1"/>
  <c r="CB43" i="1"/>
  <c r="CS43" i="1" s="1"/>
  <c r="X26" i="3"/>
  <c r="AQ31" i="1"/>
  <c r="BH31" i="1" s="1"/>
  <c r="CB31" i="1"/>
  <c r="CS31" i="1" s="1"/>
  <c r="AA89" i="3"/>
  <c r="CE94" i="1"/>
  <c r="CV94" i="1" s="1"/>
  <c r="AT94" i="1"/>
  <c r="BK94" i="1" s="1"/>
  <c r="AA58" i="3"/>
  <c r="CE63" i="1"/>
  <c r="CV63" i="1" s="1"/>
  <c r="AT63" i="1"/>
  <c r="BK63" i="1" s="1"/>
  <c r="AA27" i="3"/>
  <c r="CE32" i="1"/>
  <c r="CV32" i="1" s="1"/>
  <c r="AT32" i="1"/>
  <c r="BK32" i="1" s="1"/>
  <c r="AH14" i="3"/>
  <c r="CL19" i="1"/>
  <c r="DC19" i="1" s="1"/>
  <c r="BA19" i="1"/>
  <c r="BR19" i="1" s="1"/>
  <c r="AH83" i="3"/>
  <c r="CL88" i="1"/>
  <c r="DC88" i="1" s="1"/>
  <c r="BA88" i="1"/>
  <c r="BR88" i="1" s="1"/>
  <c r="AF90" i="3"/>
  <c r="CJ95" i="1"/>
  <c r="DA95" i="1" s="1"/>
  <c r="AY95" i="1"/>
  <c r="BP95" i="1" s="1"/>
  <c r="AH78" i="3"/>
  <c r="CL83" i="1"/>
  <c r="DC83" i="1" s="1"/>
  <c r="BA83" i="1"/>
  <c r="BR83" i="1" s="1"/>
  <c r="AH44" i="3"/>
  <c r="CL49" i="1"/>
  <c r="DC49" i="1" s="1"/>
  <c r="BA49" i="1"/>
  <c r="BR49" i="1" s="1"/>
  <c r="AH92" i="3"/>
  <c r="CL97" i="1"/>
  <c r="DC97" i="1" s="1"/>
  <c r="BA97" i="1"/>
  <c r="BR97" i="1" s="1"/>
  <c r="AH16" i="3"/>
  <c r="CL21" i="1"/>
  <c r="DC21" i="1" s="1"/>
  <c r="BA21" i="1"/>
  <c r="BR21" i="1" s="1"/>
  <c r="AG26" i="3"/>
  <c r="CK31" i="1"/>
  <c r="DB31" i="1" s="1"/>
  <c r="AZ31" i="1"/>
  <c r="BQ31" i="1" s="1"/>
  <c r="AG49" i="3"/>
  <c r="CK54" i="1"/>
  <c r="DB54" i="1" s="1"/>
  <c r="AZ54" i="1"/>
  <c r="BQ54" i="1" s="1"/>
  <c r="AG16" i="3"/>
  <c r="CK21" i="1"/>
  <c r="DB21" i="1" s="1"/>
  <c r="AZ21" i="1"/>
  <c r="BQ21" i="1" s="1"/>
  <c r="AG73" i="3"/>
  <c r="CK78" i="1"/>
  <c r="DB78" i="1" s="1"/>
  <c r="AZ78" i="1"/>
  <c r="BQ78" i="1" s="1"/>
  <c r="AG40" i="3"/>
  <c r="CK45" i="1"/>
  <c r="DB45" i="1" s="1"/>
  <c r="AZ45" i="1"/>
  <c r="BQ45" i="1" s="1"/>
  <c r="AG78" i="3"/>
  <c r="CK83" i="1"/>
  <c r="DB83" i="1" s="1"/>
  <c r="AZ83" i="1"/>
  <c r="BQ83" i="1" s="1"/>
  <c r="AG37" i="3"/>
  <c r="CK42" i="1"/>
  <c r="DB42" i="1" s="1"/>
  <c r="AZ42" i="1"/>
  <c r="BQ42" i="1" s="1"/>
  <c r="AG5" i="3"/>
  <c r="CK10" i="1"/>
  <c r="DB10" i="1" s="1"/>
  <c r="AZ10" i="1"/>
  <c r="BQ10" i="1" s="1"/>
  <c r="AG84" i="3"/>
  <c r="CK89" i="1"/>
  <c r="DB89" i="1" s="1"/>
  <c r="AZ89" i="1"/>
  <c r="BQ89" i="1" s="1"/>
  <c r="AG68" i="3"/>
  <c r="CK73" i="1"/>
  <c r="DB73" i="1" s="1"/>
  <c r="AZ73" i="1"/>
  <c r="BQ73" i="1" s="1"/>
  <c r="AG38" i="3"/>
  <c r="CK43" i="1"/>
  <c r="DB43" i="1" s="1"/>
  <c r="AZ43" i="1"/>
  <c r="BQ43" i="1" s="1"/>
  <c r="AG10" i="3"/>
  <c r="CK15" i="1"/>
  <c r="DB15" i="1" s="1"/>
  <c r="AZ15" i="1"/>
  <c r="BQ15" i="1" s="1"/>
  <c r="AG82" i="3"/>
  <c r="CK87" i="1"/>
  <c r="DB87" i="1" s="1"/>
  <c r="AZ87" i="1"/>
  <c r="BQ87" i="1" s="1"/>
  <c r="AG46" i="3"/>
  <c r="CK51" i="1"/>
  <c r="DB51" i="1" s="1"/>
  <c r="AZ51" i="1"/>
  <c r="BQ51" i="1" s="1"/>
  <c r="AG25" i="3"/>
  <c r="CK30" i="1"/>
  <c r="DB30" i="1" s="1"/>
  <c r="AZ30" i="1"/>
  <c r="BQ30" i="1" s="1"/>
  <c r="AG9" i="3"/>
  <c r="CK14" i="1"/>
  <c r="DB14" i="1" s="1"/>
  <c r="AZ14" i="1"/>
  <c r="BQ14" i="1" s="1"/>
  <c r="AG77" i="3"/>
  <c r="CK82" i="1"/>
  <c r="DB82" i="1" s="1"/>
  <c r="AZ82" i="1"/>
  <c r="BQ82" i="1" s="1"/>
  <c r="EK107" i="1"/>
  <c r="DT107" i="1"/>
  <c r="EK103" i="1"/>
  <c r="DT103" i="1"/>
  <c r="EI178" i="1"/>
  <c r="DR178" i="1"/>
  <c r="EI177" i="1"/>
  <c r="DR177" i="1"/>
  <c r="EI176" i="1"/>
  <c r="DR176" i="1"/>
  <c r="EI175" i="1"/>
  <c r="DR175" i="1"/>
  <c r="EI174" i="1"/>
  <c r="DR174" i="1"/>
  <c r="EI173" i="1"/>
  <c r="DR173" i="1"/>
  <c r="EI172" i="1"/>
  <c r="DR172" i="1"/>
  <c r="EI171" i="1"/>
  <c r="DR171" i="1"/>
  <c r="EI170" i="1"/>
  <c r="DR170" i="1"/>
  <c r="EI169" i="1"/>
  <c r="DR169" i="1"/>
  <c r="EI168" i="1"/>
  <c r="DR168" i="1"/>
  <c r="EI167" i="1"/>
  <c r="DR167" i="1"/>
  <c r="EI166" i="1"/>
  <c r="DR166" i="1"/>
  <c r="EA165" i="1"/>
  <c r="DJ165" i="1"/>
  <c r="EF128" i="1"/>
  <c r="DO128" i="1"/>
  <c r="EA171" i="1"/>
  <c r="DJ171" i="1"/>
  <c r="EA170" i="1"/>
  <c r="DJ170" i="1"/>
  <c r="EA169" i="1"/>
  <c r="DJ169" i="1"/>
  <c r="EA168" i="1"/>
  <c r="DJ168" i="1"/>
  <c r="EA167" i="1"/>
  <c r="DJ167" i="1"/>
  <c r="EA166" i="1"/>
  <c r="DJ166" i="1"/>
  <c r="EI165" i="1"/>
  <c r="DR165" i="1"/>
  <c r="EI164" i="1"/>
  <c r="DR164" i="1"/>
  <c r="EF129" i="1"/>
  <c r="DO129" i="1"/>
  <c r="EF127" i="1"/>
  <c r="DO127" i="1"/>
  <c r="EF126" i="1"/>
  <c r="DO126" i="1"/>
  <c r="EF125" i="1"/>
  <c r="DO125" i="1"/>
  <c r="EF124" i="1"/>
  <c r="DO124" i="1"/>
  <c r="EE179" i="1"/>
  <c r="DN179" i="1"/>
  <c r="EE178" i="1"/>
  <c r="DN178" i="1"/>
  <c r="EE177" i="1"/>
  <c r="DN177" i="1"/>
  <c r="EE176" i="1"/>
  <c r="DN176" i="1"/>
  <c r="EE175" i="1"/>
  <c r="DN175" i="1"/>
  <c r="EE174" i="1"/>
  <c r="DN174" i="1"/>
  <c r="EE173" i="1"/>
  <c r="DN173" i="1"/>
  <c r="EE172" i="1"/>
  <c r="DN172" i="1"/>
  <c r="EA172" i="1"/>
  <c r="DJ172" i="1"/>
  <c r="EB129" i="1"/>
  <c r="DK129" i="1"/>
  <c r="EB128" i="1"/>
  <c r="DK128" i="1"/>
  <c r="EB127" i="1"/>
  <c r="DK127" i="1"/>
  <c r="EB126" i="1"/>
  <c r="DK126" i="1"/>
  <c r="EB125" i="1"/>
  <c r="DK125" i="1"/>
  <c r="EF164" i="1"/>
  <c r="DO164" i="1"/>
  <c r="DX164" i="1"/>
  <c r="DG164" i="1"/>
  <c r="EF163" i="1"/>
  <c r="DO163" i="1"/>
  <c r="DX163" i="1"/>
  <c r="DG163" i="1"/>
  <c r="EF162" i="1"/>
  <c r="DO162" i="1"/>
  <c r="DX162" i="1"/>
  <c r="DG162" i="1"/>
  <c r="EF161" i="1"/>
  <c r="DO161" i="1"/>
  <c r="DX161" i="1"/>
  <c r="DG161" i="1"/>
  <c r="EF160" i="1"/>
  <c r="DO160" i="1"/>
  <c r="DX160" i="1"/>
  <c r="DG160" i="1"/>
  <c r="EF159" i="1"/>
  <c r="DO159" i="1"/>
  <c r="DX159" i="1"/>
  <c r="DG159" i="1"/>
  <c r="EF158" i="1"/>
  <c r="DO158" i="1"/>
  <c r="DX158" i="1"/>
  <c r="DG158" i="1"/>
  <c r="EF157" i="1"/>
  <c r="DO157" i="1"/>
  <c r="DX157" i="1"/>
  <c r="DG157" i="1"/>
  <c r="EF156" i="1"/>
  <c r="DO156" i="1"/>
  <c r="DX156" i="1"/>
  <c r="DG156" i="1"/>
  <c r="EF155" i="1"/>
  <c r="DO155" i="1"/>
  <c r="DX155" i="1"/>
  <c r="DG155" i="1"/>
  <c r="EF154" i="1"/>
  <c r="DO154" i="1"/>
  <c r="DX154" i="1"/>
  <c r="DG154" i="1"/>
  <c r="EF153" i="1"/>
  <c r="DO153" i="1"/>
  <c r="DX153" i="1"/>
  <c r="DG153" i="1"/>
  <c r="EF152" i="1"/>
  <c r="DO152" i="1"/>
  <c r="DX152" i="1"/>
  <c r="DG152" i="1"/>
  <c r="EF151" i="1"/>
  <c r="DO151" i="1"/>
  <c r="DX151" i="1"/>
  <c r="DG151" i="1"/>
  <c r="EF150" i="1"/>
  <c r="DO150" i="1"/>
  <c r="DX150" i="1"/>
  <c r="DG150" i="1"/>
  <c r="EF149" i="1"/>
  <c r="DO149" i="1"/>
  <c r="DX149" i="1"/>
  <c r="DG149" i="1"/>
  <c r="EF148" i="1"/>
  <c r="DO148" i="1"/>
  <c r="DX148" i="1"/>
  <c r="DG148" i="1"/>
  <c r="EF147" i="1"/>
  <c r="DO147" i="1"/>
  <c r="DX147" i="1"/>
  <c r="DG147" i="1"/>
  <c r="EF146" i="1"/>
  <c r="DO146" i="1"/>
  <c r="DX146" i="1"/>
  <c r="DG146" i="1"/>
  <c r="EF145" i="1"/>
  <c r="DO145" i="1"/>
  <c r="DX145" i="1"/>
  <c r="DG145" i="1"/>
  <c r="EF144" i="1"/>
  <c r="DO144" i="1"/>
  <c r="DX144" i="1"/>
  <c r="DG144" i="1"/>
  <c r="EF143" i="1"/>
  <c r="DO143" i="1"/>
  <c r="DX143" i="1"/>
  <c r="DG143" i="1"/>
  <c r="EF142" i="1"/>
  <c r="DO142" i="1"/>
  <c r="DX142" i="1"/>
  <c r="DG142" i="1"/>
  <c r="EF141" i="1"/>
  <c r="DO141" i="1"/>
  <c r="DX141" i="1"/>
  <c r="DG141" i="1"/>
  <c r="EF140" i="1"/>
  <c r="DO140" i="1"/>
  <c r="DX140" i="1"/>
  <c r="DG140" i="1"/>
  <c r="EF139" i="1"/>
  <c r="DO139" i="1"/>
  <c r="DX139" i="1"/>
  <c r="DG139" i="1"/>
  <c r="EF138" i="1"/>
  <c r="DO138" i="1"/>
  <c r="DX138" i="1"/>
  <c r="DG138" i="1"/>
  <c r="EF137" i="1"/>
  <c r="DO137" i="1"/>
  <c r="DX137" i="1"/>
  <c r="DG137" i="1"/>
  <c r="EF136" i="1"/>
  <c r="DO136" i="1"/>
  <c r="DX136" i="1"/>
  <c r="DG136" i="1"/>
  <c r="EF135" i="1"/>
  <c r="DO135" i="1"/>
  <c r="DX135" i="1"/>
  <c r="DG135" i="1"/>
  <c r="EF134" i="1"/>
  <c r="DO134" i="1"/>
  <c r="DX134" i="1"/>
  <c r="DG134" i="1"/>
  <c r="EF133" i="1"/>
  <c r="DO133" i="1"/>
  <c r="DX133" i="1"/>
  <c r="DG133" i="1"/>
  <c r="EF132" i="1"/>
  <c r="DO132" i="1"/>
  <c r="DX132" i="1"/>
  <c r="DG132" i="1"/>
  <c r="EF131" i="1"/>
  <c r="DO131" i="1"/>
  <c r="DX131" i="1"/>
  <c r="DG131" i="1"/>
  <c r="EF130" i="1"/>
  <c r="DO130" i="1"/>
  <c r="EB124" i="1"/>
  <c r="DK124" i="1"/>
  <c r="EJ123" i="1"/>
  <c r="DS123" i="1"/>
  <c r="EB123" i="1"/>
  <c r="DK123" i="1"/>
  <c r="EJ122" i="1"/>
  <c r="DS122" i="1"/>
  <c r="EB122" i="1"/>
  <c r="DK122" i="1"/>
  <c r="EJ121" i="1"/>
  <c r="DS121" i="1"/>
  <c r="EB121" i="1"/>
  <c r="DK121" i="1"/>
  <c r="EJ120" i="1"/>
  <c r="DS120" i="1"/>
  <c r="EB120" i="1"/>
  <c r="DK120" i="1"/>
  <c r="EJ119" i="1"/>
  <c r="DS119" i="1"/>
  <c r="EB119" i="1"/>
  <c r="DK119" i="1"/>
  <c r="EJ118" i="1"/>
  <c r="DS118" i="1"/>
  <c r="EB118" i="1"/>
  <c r="DK118" i="1"/>
  <c r="EJ117" i="1"/>
  <c r="DS117" i="1"/>
  <c r="EB117" i="1"/>
  <c r="DK117" i="1"/>
  <c r="EJ116" i="1"/>
  <c r="DS116" i="1"/>
  <c r="EB116" i="1"/>
  <c r="DK116" i="1"/>
  <c r="EJ115" i="1"/>
  <c r="DS115" i="1"/>
  <c r="EB115" i="1"/>
  <c r="DK115" i="1"/>
  <c r="EJ114" i="1"/>
  <c r="DS114" i="1"/>
  <c r="EB114" i="1"/>
  <c r="DK114" i="1"/>
  <c r="EJ113" i="1"/>
  <c r="DS113" i="1"/>
  <c r="EB113" i="1"/>
  <c r="DK113" i="1"/>
  <c r="EJ112" i="1"/>
  <c r="DS112" i="1"/>
  <c r="EB112" i="1"/>
  <c r="DK112" i="1"/>
  <c r="EJ111" i="1"/>
  <c r="DS111" i="1"/>
  <c r="EB111" i="1"/>
  <c r="DK111" i="1"/>
  <c r="EJ110" i="1"/>
  <c r="DS110" i="1"/>
  <c r="EB110" i="1"/>
  <c r="DK110" i="1"/>
  <c r="EJ109" i="1"/>
  <c r="DS109" i="1"/>
  <c r="EB109" i="1"/>
  <c r="DK109" i="1"/>
  <c r="EJ108" i="1"/>
  <c r="DS108" i="1"/>
  <c r="EB108" i="1"/>
  <c r="DK108" i="1"/>
  <c r="EJ107" i="1"/>
  <c r="DS107" i="1"/>
  <c r="EB107" i="1"/>
  <c r="DK107" i="1"/>
  <c r="EJ106" i="1"/>
  <c r="DS106" i="1"/>
  <c r="EB106" i="1"/>
  <c r="DK106" i="1"/>
  <c r="EJ105" i="1"/>
  <c r="DS105" i="1"/>
  <c r="EB105" i="1"/>
  <c r="DK105" i="1"/>
  <c r="EJ104" i="1"/>
  <c r="DS104" i="1"/>
  <c r="EB104" i="1"/>
  <c r="DK104" i="1"/>
  <c r="EJ103" i="1"/>
  <c r="DS103" i="1"/>
  <c r="EB103" i="1"/>
  <c r="DK103" i="1"/>
  <c r="EA179" i="1"/>
  <c r="DJ179" i="1"/>
  <c r="EA178" i="1"/>
  <c r="DJ178" i="1"/>
  <c r="EA177" i="1"/>
  <c r="DJ177" i="1"/>
  <c r="EA176" i="1"/>
  <c r="DJ176" i="1"/>
  <c r="EA175" i="1"/>
  <c r="DJ175" i="1"/>
  <c r="EA174" i="1"/>
  <c r="DJ174" i="1"/>
  <c r="EA173" i="1"/>
  <c r="DJ173" i="1"/>
  <c r="DW172" i="1"/>
  <c r="DF172" i="1"/>
  <c r="EE171" i="1"/>
  <c r="DN171" i="1"/>
  <c r="DW171" i="1"/>
  <c r="DF171" i="1"/>
  <c r="EE170" i="1"/>
  <c r="DN170" i="1"/>
  <c r="DW170" i="1"/>
  <c r="DF170" i="1"/>
  <c r="EE169" i="1"/>
  <c r="DN169" i="1"/>
  <c r="DW169" i="1"/>
  <c r="DF169" i="1"/>
  <c r="EE168" i="1"/>
  <c r="DN168" i="1"/>
  <c r="DW168" i="1"/>
  <c r="DF168" i="1"/>
  <c r="EE167" i="1"/>
  <c r="DN167" i="1"/>
  <c r="DW167" i="1"/>
  <c r="DF167" i="1"/>
  <c r="EE166" i="1"/>
  <c r="DN166" i="1"/>
  <c r="DW166" i="1"/>
  <c r="DF166" i="1"/>
  <c r="EE165" i="1"/>
  <c r="DN165" i="1"/>
  <c r="DW165" i="1"/>
  <c r="DF165" i="1"/>
  <c r="DX130" i="1"/>
  <c r="DG130" i="1"/>
  <c r="DX129" i="1"/>
  <c r="DG129" i="1"/>
  <c r="DX128" i="1"/>
  <c r="DG128" i="1"/>
  <c r="DX127" i="1"/>
  <c r="DG127" i="1"/>
  <c r="DX126" i="1"/>
  <c r="DG126" i="1"/>
  <c r="DX125" i="1"/>
  <c r="DG125" i="1"/>
  <c r="DW179" i="1"/>
  <c r="DF179" i="1"/>
  <c r="DW178" i="1"/>
  <c r="DF178" i="1"/>
  <c r="DW177" i="1"/>
  <c r="DF177" i="1"/>
  <c r="DW176" i="1"/>
  <c r="DF176" i="1"/>
  <c r="DW175" i="1"/>
  <c r="DF175" i="1"/>
  <c r="DW174" i="1"/>
  <c r="DF174" i="1"/>
  <c r="DW173" i="1"/>
  <c r="DF173" i="1"/>
  <c r="EJ129" i="1"/>
  <c r="DS129" i="1"/>
  <c r="EJ128" i="1"/>
  <c r="DS128" i="1"/>
  <c r="EJ127" i="1"/>
  <c r="DS127" i="1"/>
  <c r="EJ126" i="1"/>
  <c r="DS126" i="1"/>
  <c r="EJ125" i="1"/>
  <c r="DS125" i="1"/>
  <c r="EJ124" i="1"/>
  <c r="DS124" i="1"/>
  <c r="EB164" i="1"/>
  <c r="DK164" i="1"/>
  <c r="EJ163" i="1"/>
  <c r="DS163" i="1"/>
  <c r="EB163" i="1"/>
  <c r="DK163" i="1"/>
  <c r="EJ162" i="1"/>
  <c r="DS162" i="1"/>
  <c r="EB162" i="1"/>
  <c r="DK162" i="1"/>
  <c r="EJ161" i="1"/>
  <c r="DS161" i="1"/>
  <c r="EB161" i="1"/>
  <c r="DK161" i="1"/>
  <c r="EJ160" i="1"/>
  <c r="DS160" i="1"/>
  <c r="EB160" i="1"/>
  <c r="DK160" i="1"/>
  <c r="EJ159" i="1"/>
  <c r="DS159" i="1"/>
  <c r="EB159" i="1"/>
  <c r="DK159" i="1"/>
  <c r="EJ158" i="1"/>
  <c r="DS158" i="1"/>
  <c r="EB158" i="1"/>
  <c r="DK158" i="1"/>
  <c r="EJ157" i="1"/>
  <c r="DS157" i="1"/>
  <c r="EB157" i="1"/>
  <c r="DK157" i="1"/>
  <c r="EJ156" i="1"/>
  <c r="DS156" i="1"/>
  <c r="EB156" i="1"/>
  <c r="DK156" i="1"/>
  <c r="EJ155" i="1"/>
  <c r="DS155" i="1"/>
  <c r="EB155" i="1"/>
  <c r="DK155" i="1"/>
  <c r="EJ154" i="1"/>
  <c r="DS154" i="1"/>
  <c r="EB154" i="1"/>
  <c r="DK154" i="1"/>
  <c r="EJ153" i="1"/>
  <c r="DS153" i="1"/>
  <c r="EB153" i="1"/>
  <c r="DK153" i="1"/>
  <c r="EJ152" i="1"/>
  <c r="DS152" i="1"/>
  <c r="EB152" i="1"/>
  <c r="DK152" i="1"/>
  <c r="EJ151" i="1"/>
  <c r="DS151" i="1"/>
  <c r="EB151" i="1"/>
  <c r="DK151" i="1"/>
  <c r="EJ150" i="1"/>
  <c r="DS150" i="1"/>
  <c r="EB150" i="1"/>
  <c r="DK150" i="1"/>
  <c r="EJ149" i="1"/>
  <c r="DS149" i="1"/>
  <c r="EB149" i="1"/>
  <c r="DK149" i="1"/>
  <c r="EJ148" i="1"/>
  <c r="DS148" i="1"/>
  <c r="EB148" i="1"/>
  <c r="DK148" i="1"/>
  <c r="EJ147" i="1"/>
  <c r="DS147" i="1"/>
  <c r="EB147" i="1"/>
  <c r="DK147" i="1"/>
  <c r="EJ146" i="1"/>
  <c r="DS146" i="1"/>
  <c r="EB146" i="1"/>
  <c r="DK146" i="1"/>
  <c r="EJ145" i="1"/>
  <c r="DS145" i="1"/>
  <c r="EB145" i="1"/>
  <c r="DK145" i="1"/>
  <c r="EJ144" i="1"/>
  <c r="DS144" i="1"/>
  <c r="EB144" i="1"/>
  <c r="DK144" i="1"/>
  <c r="EJ143" i="1"/>
  <c r="DS143" i="1"/>
  <c r="EB143" i="1"/>
  <c r="DK143" i="1"/>
  <c r="EJ142" i="1"/>
  <c r="DS142" i="1"/>
  <c r="EB142" i="1"/>
  <c r="DK142" i="1"/>
  <c r="EJ141" i="1"/>
  <c r="DS141" i="1"/>
  <c r="EB141" i="1"/>
  <c r="DK141" i="1"/>
  <c r="EJ140" i="1"/>
  <c r="DS140" i="1"/>
  <c r="EB140" i="1"/>
  <c r="DK140" i="1"/>
  <c r="EJ139" i="1"/>
  <c r="DS139" i="1"/>
  <c r="EB139" i="1"/>
  <c r="DK139" i="1"/>
  <c r="EJ138" i="1"/>
  <c r="DS138" i="1"/>
  <c r="EB138" i="1"/>
  <c r="DK138" i="1"/>
  <c r="EJ137" i="1"/>
  <c r="DS137" i="1"/>
  <c r="EB137" i="1"/>
  <c r="DK137" i="1"/>
  <c r="EJ136" i="1"/>
  <c r="DS136" i="1"/>
  <c r="EB136" i="1"/>
  <c r="DK136" i="1"/>
  <c r="EJ135" i="1"/>
  <c r="DS135" i="1"/>
  <c r="EB135" i="1"/>
  <c r="DK135" i="1"/>
  <c r="EJ134" i="1"/>
  <c r="DS134" i="1"/>
  <c r="EB134" i="1"/>
  <c r="DK134" i="1"/>
  <c r="EJ133" i="1"/>
  <c r="DS133" i="1"/>
  <c r="EB133" i="1"/>
  <c r="DK133" i="1"/>
  <c r="EJ132" i="1"/>
  <c r="DS132" i="1"/>
  <c r="EB132" i="1"/>
  <c r="DK132" i="1"/>
  <c r="EJ131" i="1"/>
  <c r="DS131" i="1"/>
  <c r="EB131" i="1"/>
  <c r="DK131" i="1"/>
  <c r="EJ130" i="1"/>
  <c r="DS130" i="1"/>
  <c r="EB130" i="1"/>
  <c r="DK130" i="1"/>
  <c r="DX124" i="1"/>
  <c r="DG124" i="1"/>
  <c r="EF123" i="1"/>
  <c r="DO123" i="1"/>
  <c r="DX123" i="1"/>
  <c r="DG123" i="1"/>
  <c r="EF122" i="1"/>
  <c r="DO122" i="1"/>
  <c r="DX122" i="1"/>
  <c r="DG122" i="1"/>
  <c r="EF121" i="1"/>
  <c r="DO121" i="1"/>
  <c r="DX121" i="1"/>
  <c r="DG121" i="1"/>
  <c r="EF120" i="1"/>
  <c r="DO120" i="1"/>
  <c r="DX120" i="1"/>
  <c r="DG120" i="1"/>
  <c r="EF119" i="1"/>
  <c r="DO119" i="1"/>
  <c r="DX119" i="1"/>
  <c r="DG119" i="1"/>
  <c r="EF118" i="1"/>
  <c r="DO118" i="1"/>
  <c r="DX118" i="1"/>
  <c r="DG118" i="1"/>
  <c r="EF117" i="1"/>
  <c r="DO117" i="1"/>
  <c r="DX117" i="1"/>
  <c r="DG117" i="1"/>
  <c r="EF116" i="1"/>
  <c r="DO116" i="1"/>
  <c r="DX116" i="1"/>
  <c r="DG116" i="1"/>
  <c r="EF115" i="1"/>
  <c r="DO115" i="1"/>
  <c r="DX115" i="1"/>
  <c r="DG115" i="1"/>
  <c r="EF114" i="1"/>
  <c r="DO114" i="1"/>
  <c r="DX114" i="1"/>
  <c r="DG114" i="1"/>
  <c r="EF113" i="1"/>
  <c r="DO113" i="1"/>
  <c r="DX113" i="1"/>
  <c r="DG113" i="1"/>
  <c r="EF112" i="1"/>
  <c r="DO112" i="1"/>
  <c r="DX112" i="1"/>
  <c r="DG112" i="1"/>
  <c r="EF111" i="1"/>
  <c r="DO111" i="1"/>
  <c r="DX111" i="1"/>
  <c r="DG111" i="1"/>
  <c r="EF110" i="1"/>
  <c r="DO110" i="1"/>
  <c r="DX110" i="1"/>
  <c r="DG110" i="1"/>
  <c r="EF109" i="1"/>
  <c r="DO109" i="1"/>
  <c r="DX109" i="1"/>
  <c r="DG109" i="1"/>
  <c r="EF108" i="1"/>
  <c r="DO108" i="1"/>
  <c r="DX108" i="1"/>
  <c r="DG108" i="1"/>
  <c r="EF107" i="1"/>
  <c r="DO107" i="1"/>
  <c r="DX107" i="1"/>
  <c r="DG107" i="1"/>
  <c r="EF106" i="1"/>
  <c r="DO106" i="1"/>
  <c r="DX106" i="1"/>
  <c r="DG106" i="1"/>
  <c r="EF105" i="1"/>
  <c r="DO105" i="1"/>
  <c r="DX105" i="1"/>
  <c r="DG105" i="1"/>
  <c r="EF104" i="1"/>
  <c r="DO104" i="1"/>
  <c r="DX104" i="1"/>
  <c r="DG104" i="1"/>
  <c r="EF103" i="1"/>
  <c r="DO103" i="1"/>
  <c r="DX103" i="1"/>
  <c r="DG103" i="1"/>
  <c r="T24" i="3"/>
  <c r="AM29" i="1"/>
  <c r="BD29" i="1" s="1"/>
  <c r="BX29" i="1"/>
  <c r="CO29" i="1" s="1"/>
  <c r="T28" i="3"/>
  <c r="AM33" i="1"/>
  <c r="BD33" i="1" s="1"/>
  <c r="BX33" i="1"/>
  <c r="CO33" i="1" s="1"/>
  <c r="T32" i="3"/>
  <c r="AM37" i="1"/>
  <c r="BD37" i="1" s="1"/>
  <c r="BX37" i="1"/>
  <c r="CO37" i="1" s="1"/>
  <c r="T36" i="3"/>
  <c r="AM41" i="1"/>
  <c r="BD41" i="1" s="1"/>
  <c r="BX41" i="1"/>
  <c r="CO41" i="1" s="1"/>
  <c r="T49" i="3"/>
  <c r="AM54" i="1"/>
  <c r="BD54" i="1" s="1"/>
  <c r="BX54" i="1"/>
  <c r="CO54" i="1" s="1"/>
  <c r="T65" i="3"/>
  <c r="AM70" i="1"/>
  <c r="BD70" i="1" s="1"/>
  <c r="BX70" i="1"/>
  <c r="CO70" i="1" s="1"/>
  <c r="T81" i="3"/>
  <c r="AM86" i="1"/>
  <c r="BD86" i="1" s="1"/>
  <c r="BX86" i="1"/>
  <c r="CO86" i="1" s="1"/>
  <c r="AK81" i="3"/>
  <c r="BB81" i="3" s="1"/>
  <c r="B86" i="1" s="1"/>
  <c r="S86" i="1" s="1"/>
  <c r="T97" i="3"/>
  <c r="AM102" i="1"/>
  <c r="BD102" i="1" s="1"/>
  <c r="BX102" i="1"/>
  <c r="CO102" i="1" s="1"/>
  <c r="AK97" i="3"/>
  <c r="BB97" i="3" s="1"/>
  <c r="B102" i="1" s="1"/>
  <c r="S102" i="1" s="1"/>
  <c r="T8" i="3"/>
  <c r="AM13" i="1"/>
  <c r="BD13" i="1" s="1"/>
  <c r="BX13" i="1"/>
  <c r="CO13" i="1" s="1"/>
  <c r="T12" i="3"/>
  <c r="AM17" i="1"/>
  <c r="BD17" i="1" s="1"/>
  <c r="BX17" i="1"/>
  <c r="CO17" i="1" s="1"/>
  <c r="T16" i="3"/>
  <c r="AM21" i="1"/>
  <c r="BD21" i="1" s="1"/>
  <c r="BX21" i="1"/>
  <c r="CO21" i="1" s="1"/>
  <c r="T51" i="3"/>
  <c r="BX56" i="1"/>
  <c r="CO56" i="1" s="1"/>
  <c r="AM56" i="1"/>
  <c r="BD56" i="1" s="1"/>
  <c r="T67" i="3"/>
  <c r="BX72" i="1"/>
  <c r="CO72" i="1" s="1"/>
  <c r="AM72" i="1"/>
  <c r="BD72" i="1" s="1"/>
  <c r="T83" i="3"/>
  <c r="BX88" i="1"/>
  <c r="CO88" i="1" s="1"/>
  <c r="AM88" i="1"/>
  <c r="BD88" i="1" s="1"/>
  <c r="AK83" i="3"/>
  <c r="BB83" i="3" s="1"/>
  <c r="B88" i="1" s="1"/>
  <c r="S88" i="1" s="1"/>
  <c r="S6" i="3"/>
  <c r="BW11" i="1"/>
  <c r="CN11" i="1" s="1"/>
  <c r="AL11" i="1"/>
  <c r="BC11" i="1" s="1"/>
  <c r="S9" i="3"/>
  <c r="BW14" i="1"/>
  <c r="CN14" i="1" s="1"/>
  <c r="AL14" i="1"/>
  <c r="BC14" i="1" s="1"/>
  <c r="U15" i="3"/>
  <c r="BY20" i="1"/>
  <c r="CP20" i="1" s="1"/>
  <c r="AN20" i="1"/>
  <c r="BE20" i="1" s="1"/>
  <c r="U25" i="3"/>
  <c r="AN30" i="1"/>
  <c r="BE30" i="1" s="1"/>
  <c r="BY30" i="1"/>
  <c r="CP30" i="1" s="1"/>
  <c r="U9" i="3"/>
  <c r="AN14" i="1"/>
  <c r="BE14" i="1" s="1"/>
  <c r="BY14" i="1"/>
  <c r="CP14" i="1" s="1"/>
  <c r="U30" i="3"/>
  <c r="AN35" i="1"/>
  <c r="BE35" i="1" s="1"/>
  <c r="BY35" i="1"/>
  <c r="CP35" i="1" s="1"/>
  <c r="U45" i="3"/>
  <c r="AN50" i="1"/>
  <c r="BE50" i="1" s="1"/>
  <c r="BY50" i="1"/>
  <c r="CP50" i="1" s="1"/>
  <c r="U61" i="3"/>
  <c r="AN66" i="1"/>
  <c r="BE66" i="1" s="1"/>
  <c r="BY66" i="1"/>
  <c r="CP66" i="1" s="1"/>
  <c r="U77" i="3"/>
  <c r="AN82" i="1"/>
  <c r="BE82" i="1" s="1"/>
  <c r="BY82" i="1"/>
  <c r="CP82" i="1" s="1"/>
  <c r="AL77" i="3"/>
  <c r="BC77" i="3" s="1"/>
  <c r="C82" i="1" s="1"/>
  <c r="T82" i="1" s="1"/>
  <c r="U93" i="3"/>
  <c r="AN98" i="1"/>
  <c r="BE98" i="1" s="1"/>
  <c r="BY98" i="1"/>
  <c r="CP98" i="1" s="1"/>
  <c r="AL93" i="3"/>
  <c r="BC93" i="3" s="1"/>
  <c r="C98" i="1" s="1"/>
  <c r="T98" i="1" s="1"/>
  <c r="V7" i="3"/>
  <c r="AO12" i="1"/>
  <c r="BZ12" i="1"/>
  <c r="W30" i="3"/>
  <c r="AP35" i="1"/>
  <c r="BG35" i="1" s="1"/>
  <c r="CA35" i="1"/>
  <c r="CR35" i="1" s="1"/>
  <c r="AN30" i="3"/>
  <c r="BE30" i="3" s="1"/>
  <c r="E35" i="1" s="1"/>
  <c r="V35" i="1" s="1"/>
  <c r="W62" i="3"/>
  <c r="AP67" i="1"/>
  <c r="BG67" i="1" s="1"/>
  <c r="CA67" i="1"/>
  <c r="CR67" i="1" s="1"/>
  <c r="AN62" i="3"/>
  <c r="BE62" i="3" s="1"/>
  <c r="E67" i="1" s="1"/>
  <c r="V67" i="1" s="1"/>
  <c r="W93" i="3"/>
  <c r="CA98" i="1"/>
  <c r="CR98" i="1" s="1"/>
  <c r="AN93" i="3"/>
  <c r="BE93" i="3" s="1"/>
  <c r="E98" i="1" s="1"/>
  <c r="V98" i="1" s="1"/>
  <c r="AP98" i="1"/>
  <c r="BG98" i="1" s="1"/>
  <c r="W25" i="3"/>
  <c r="CA30" i="1"/>
  <c r="CR30" i="1" s="1"/>
  <c r="AN25" i="3"/>
  <c r="BE25" i="3" s="1"/>
  <c r="E30" i="1" s="1"/>
  <c r="V30" i="1" s="1"/>
  <c r="AP30" i="1"/>
  <c r="BG30" i="1" s="1"/>
  <c r="W57" i="3"/>
  <c r="CA62" i="1"/>
  <c r="CR62" i="1" s="1"/>
  <c r="AN57" i="3"/>
  <c r="BE57" i="3" s="1"/>
  <c r="E62" i="1" s="1"/>
  <c r="V62" i="1" s="1"/>
  <c r="AP62" i="1"/>
  <c r="BG62" i="1" s="1"/>
  <c r="W83" i="3"/>
  <c r="AP88" i="1"/>
  <c r="BG88" i="1" s="1"/>
  <c r="AN83" i="3"/>
  <c r="BE83" i="3" s="1"/>
  <c r="E88" i="1" s="1"/>
  <c r="V88" i="1" s="1"/>
  <c r="CA88" i="1"/>
  <c r="CR88" i="1" s="1"/>
  <c r="W75" i="3"/>
  <c r="AP80" i="1"/>
  <c r="BG80" i="1" s="1"/>
  <c r="AN75" i="3"/>
  <c r="BE75" i="3" s="1"/>
  <c r="E80" i="1" s="1"/>
  <c r="V80" i="1" s="1"/>
  <c r="CA80" i="1"/>
  <c r="CR80" i="1" s="1"/>
  <c r="W59" i="3"/>
  <c r="AP64" i="1"/>
  <c r="BG64" i="1" s="1"/>
  <c r="AN59" i="3"/>
  <c r="BE59" i="3" s="1"/>
  <c r="E64" i="1" s="1"/>
  <c r="V64" i="1" s="1"/>
  <c r="CA64" i="1"/>
  <c r="CR64" i="1" s="1"/>
  <c r="W43" i="3"/>
  <c r="AP48" i="1"/>
  <c r="BG48" i="1" s="1"/>
  <c r="AN43" i="3"/>
  <c r="BE43" i="3" s="1"/>
  <c r="E48" i="1" s="1"/>
  <c r="V48" i="1" s="1"/>
  <c r="CA48" i="1"/>
  <c r="CR48" i="1" s="1"/>
  <c r="W27" i="3"/>
  <c r="AP32" i="1"/>
  <c r="BG32" i="1" s="1"/>
  <c r="AN27" i="3"/>
  <c r="BE27" i="3" s="1"/>
  <c r="E32" i="1" s="1"/>
  <c r="V32" i="1" s="1"/>
  <c r="CA32" i="1"/>
  <c r="CR32" i="1" s="1"/>
  <c r="W11" i="3"/>
  <c r="AN11" i="3"/>
  <c r="BE11" i="3" s="1"/>
  <c r="E16" i="1" s="1"/>
  <c r="V16" i="1" s="1"/>
  <c r="AP16" i="1"/>
  <c r="BG16" i="1" s="1"/>
  <c r="CA16" i="1"/>
  <c r="CR16" i="1" s="1"/>
  <c r="W88" i="3"/>
  <c r="AN88" i="3"/>
  <c r="BE88" i="3" s="1"/>
  <c r="E93" i="1" s="1"/>
  <c r="V93" i="1" s="1"/>
  <c r="CA93" i="1"/>
  <c r="CR93" i="1" s="1"/>
  <c r="AP93" i="1"/>
  <c r="BG93" i="1" s="1"/>
  <c r="W72" i="3"/>
  <c r="AN72" i="3"/>
  <c r="BE72" i="3" s="1"/>
  <c r="E77" i="1" s="1"/>
  <c r="V77" i="1" s="1"/>
  <c r="CA77" i="1"/>
  <c r="CR77" i="1" s="1"/>
  <c r="AP77" i="1"/>
  <c r="BG77" i="1" s="1"/>
  <c r="W56" i="3"/>
  <c r="AN56" i="3"/>
  <c r="BE56" i="3" s="1"/>
  <c r="E61" i="1" s="1"/>
  <c r="V61" i="1" s="1"/>
  <c r="AP61" i="1"/>
  <c r="BG61" i="1" s="1"/>
  <c r="CA61" i="1"/>
  <c r="CR61" i="1" s="1"/>
  <c r="W40" i="3"/>
  <c r="AN40" i="3"/>
  <c r="BE40" i="3" s="1"/>
  <c r="E45" i="1" s="1"/>
  <c r="V45" i="1" s="1"/>
  <c r="CA45" i="1"/>
  <c r="CR45" i="1" s="1"/>
  <c r="AP45" i="1"/>
  <c r="BG45" i="1" s="1"/>
  <c r="W24" i="3"/>
  <c r="AN24" i="3"/>
  <c r="BE24" i="3" s="1"/>
  <c r="E29" i="1" s="1"/>
  <c r="V29" i="1" s="1"/>
  <c r="AP29" i="1"/>
  <c r="BG29" i="1" s="1"/>
  <c r="CA29" i="1"/>
  <c r="CR29" i="1" s="1"/>
  <c r="W8" i="3"/>
  <c r="AN8" i="3"/>
  <c r="BE8" i="3" s="1"/>
  <c r="E13" i="1" s="1"/>
  <c r="V13" i="1" s="1"/>
  <c r="CA13" i="1"/>
  <c r="CR13" i="1" s="1"/>
  <c r="AP13" i="1"/>
  <c r="BG13" i="1" s="1"/>
  <c r="Z18" i="3"/>
  <c r="AS23" i="1"/>
  <c r="BJ23" i="1" s="1"/>
  <c r="AQ18" i="3"/>
  <c r="BH18" i="3" s="1"/>
  <c r="H23" i="1" s="1"/>
  <c r="Y23" i="1" s="1"/>
  <c r="CD23" i="1"/>
  <c r="CU23" i="1" s="1"/>
  <c r="Z34" i="3"/>
  <c r="AS39" i="1"/>
  <c r="BJ39" i="1" s="1"/>
  <c r="AQ34" i="3"/>
  <c r="BH34" i="3" s="1"/>
  <c r="H39" i="1" s="1"/>
  <c r="Y39" i="1" s="1"/>
  <c r="CD39" i="1"/>
  <c r="CU39" i="1" s="1"/>
  <c r="Z50" i="3"/>
  <c r="AS55" i="1"/>
  <c r="BJ55" i="1" s="1"/>
  <c r="AQ50" i="3"/>
  <c r="BH50" i="3" s="1"/>
  <c r="H55" i="1" s="1"/>
  <c r="Y55" i="1" s="1"/>
  <c r="CD55" i="1"/>
  <c r="CU55" i="1" s="1"/>
  <c r="Z66" i="3"/>
  <c r="AS71" i="1"/>
  <c r="BJ71" i="1" s="1"/>
  <c r="AQ66" i="3"/>
  <c r="BH66" i="3" s="1"/>
  <c r="H71" i="1" s="1"/>
  <c r="Y71" i="1" s="1"/>
  <c r="CD71" i="1"/>
  <c r="CU71" i="1" s="1"/>
  <c r="Z82" i="3"/>
  <c r="AS87" i="1"/>
  <c r="BJ87" i="1" s="1"/>
  <c r="AQ82" i="3"/>
  <c r="BH82" i="3" s="1"/>
  <c r="H87" i="1" s="1"/>
  <c r="Y87" i="1" s="1"/>
  <c r="CD87" i="1"/>
  <c r="CU87" i="1" s="1"/>
  <c r="AA84" i="3"/>
  <c r="AR84" i="3"/>
  <c r="BI84" i="3" s="1"/>
  <c r="I89" i="1" s="1"/>
  <c r="Z89" i="1" s="1"/>
  <c r="CE89" i="1"/>
  <c r="CV89" i="1" s="1"/>
  <c r="AT89" i="1"/>
  <c r="BK89" i="1" s="1"/>
  <c r="AA68" i="3"/>
  <c r="AR68" i="3"/>
  <c r="BI68" i="3" s="1"/>
  <c r="I73" i="1" s="1"/>
  <c r="Z73" i="1" s="1"/>
  <c r="CE73" i="1"/>
  <c r="CV73" i="1" s="1"/>
  <c r="AT73" i="1"/>
  <c r="BK73" i="1" s="1"/>
  <c r="AA52" i="3"/>
  <c r="AR52" i="3"/>
  <c r="BI52" i="3" s="1"/>
  <c r="I57" i="1" s="1"/>
  <c r="Z57" i="1" s="1"/>
  <c r="CE57" i="1"/>
  <c r="CV57" i="1" s="1"/>
  <c r="AT57" i="1"/>
  <c r="BK57" i="1" s="1"/>
  <c r="AA36" i="3"/>
  <c r="AR36" i="3"/>
  <c r="BI36" i="3" s="1"/>
  <c r="I41" i="1" s="1"/>
  <c r="Z41" i="1" s="1"/>
  <c r="CE41" i="1"/>
  <c r="CV41" i="1" s="1"/>
  <c r="AT41" i="1"/>
  <c r="BK41" i="1" s="1"/>
  <c r="AA20" i="3"/>
  <c r="AR20" i="3"/>
  <c r="BI20" i="3" s="1"/>
  <c r="I25" i="1" s="1"/>
  <c r="Z25" i="1" s="1"/>
  <c r="CE25" i="1"/>
  <c r="CV25" i="1" s="1"/>
  <c r="AT25" i="1"/>
  <c r="BK25" i="1" s="1"/>
  <c r="AE11" i="3"/>
  <c r="AV11" i="3"/>
  <c r="BM11" i="3" s="1"/>
  <c r="M16" i="1" s="1"/>
  <c r="CI16" i="1"/>
  <c r="AX16" i="1"/>
  <c r="AE27" i="3"/>
  <c r="AV27" i="3"/>
  <c r="BM27" i="3" s="1"/>
  <c r="M32" i="1" s="1"/>
  <c r="AD32" i="1" s="1"/>
  <c r="CI32" i="1"/>
  <c r="CZ32" i="1" s="1"/>
  <c r="AX32" i="1"/>
  <c r="BO32" i="1" s="1"/>
  <c r="AE43" i="3"/>
  <c r="AV43" i="3"/>
  <c r="BM43" i="3" s="1"/>
  <c r="M48" i="1" s="1"/>
  <c r="AD48" i="1" s="1"/>
  <c r="CI48" i="1"/>
  <c r="CZ48" i="1" s="1"/>
  <c r="AX48" i="1"/>
  <c r="BO48" i="1" s="1"/>
  <c r="AE59" i="3"/>
  <c r="AV59" i="3"/>
  <c r="BM59" i="3" s="1"/>
  <c r="M64" i="1" s="1"/>
  <c r="AD64" i="1" s="1"/>
  <c r="CI64" i="1"/>
  <c r="CZ64" i="1" s="1"/>
  <c r="AX64" i="1"/>
  <c r="BO64" i="1" s="1"/>
  <c r="AE75" i="3"/>
  <c r="AV75" i="3"/>
  <c r="BM75" i="3" s="1"/>
  <c r="M80" i="1" s="1"/>
  <c r="AD80" i="1" s="1"/>
  <c r="CI80" i="1"/>
  <c r="CZ80" i="1" s="1"/>
  <c r="AX80" i="1"/>
  <c r="BO80" i="1" s="1"/>
  <c r="AE91" i="3"/>
  <c r="AV91" i="3"/>
  <c r="BM91" i="3" s="1"/>
  <c r="M96" i="1" s="1"/>
  <c r="AD96" i="1" s="1"/>
  <c r="CI96" i="1"/>
  <c r="CZ96" i="1" s="1"/>
  <c r="AX96" i="1"/>
  <c r="BO96" i="1" s="1"/>
  <c r="AG19" i="3"/>
  <c r="AX19" i="3"/>
  <c r="BO19" i="3" s="1"/>
  <c r="O24" i="1" s="1"/>
  <c r="AF24" i="1" s="1"/>
  <c r="CK24" i="1"/>
  <c r="DB24" i="1" s="1"/>
  <c r="AZ24" i="1"/>
  <c r="BQ24" i="1" s="1"/>
  <c r="AG35" i="3"/>
  <c r="AX35" i="3"/>
  <c r="BO35" i="3" s="1"/>
  <c r="O40" i="1" s="1"/>
  <c r="AF40" i="1" s="1"/>
  <c r="CK40" i="1"/>
  <c r="DB40" i="1" s="1"/>
  <c r="AZ40" i="1"/>
  <c r="BQ40" i="1" s="1"/>
  <c r="AG51" i="3"/>
  <c r="AX51" i="3"/>
  <c r="BO51" i="3" s="1"/>
  <c r="O56" i="1" s="1"/>
  <c r="AF56" i="1" s="1"/>
  <c r="CK56" i="1"/>
  <c r="DB56" i="1" s="1"/>
  <c r="AZ56" i="1"/>
  <c r="BQ56" i="1" s="1"/>
  <c r="AG67" i="3"/>
  <c r="AX67" i="3"/>
  <c r="BO67" i="3" s="1"/>
  <c r="O72" i="1" s="1"/>
  <c r="AF72" i="1" s="1"/>
  <c r="CK72" i="1"/>
  <c r="DB72" i="1" s="1"/>
  <c r="AZ72" i="1"/>
  <c r="BQ72" i="1" s="1"/>
  <c r="AG83" i="3"/>
  <c r="AX83" i="3"/>
  <c r="BO83" i="3" s="1"/>
  <c r="O88" i="1" s="1"/>
  <c r="AF88" i="1" s="1"/>
  <c r="CK88" i="1"/>
  <c r="DB88" i="1" s="1"/>
  <c r="AZ88" i="1"/>
  <c r="BQ88" i="1" s="1"/>
  <c r="AA7" i="3"/>
  <c r="AR7" i="3"/>
  <c r="BI7" i="3" s="1"/>
  <c r="I12" i="1" s="1"/>
  <c r="AT12" i="1"/>
  <c r="CE12" i="1"/>
  <c r="AA30" i="3"/>
  <c r="AR30" i="3"/>
  <c r="BI30" i="3" s="1"/>
  <c r="I35" i="1" s="1"/>
  <c r="Z35" i="1" s="1"/>
  <c r="CE35" i="1"/>
  <c r="CV35" i="1" s="1"/>
  <c r="AT35" i="1"/>
  <c r="BK35" i="1" s="1"/>
  <c r="AA53" i="3"/>
  <c r="AR53" i="3"/>
  <c r="BI53" i="3" s="1"/>
  <c r="I58" i="1" s="1"/>
  <c r="Z58" i="1" s="1"/>
  <c r="CE58" i="1"/>
  <c r="CV58" i="1" s="1"/>
  <c r="AT58" i="1"/>
  <c r="BK58" i="1" s="1"/>
  <c r="AA71" i="3"/>
  <c r="AR71" i="3"/>
  <c r="BI71" i="3" s="1"/>
  <c r="I76" i="1" s="1"/>
  <c r="Z76" i="1" s="1"/>
  <c r="AT76" i="1"/>
  <c r="BK76" i="1" s="1"/>
  <c r="CE76" i="1"/>
  <c r="CV76" i="1" s="1"/>
  <c r="AA94" i="3"/>
  <c r="AR94" i="3"/>
  <c r="BI94" i="3" s="1"/>
  <c r="I99" i="1" s="1"/>
  <c r="Z99" i="1" s="1"/>
  <c r="CE99" i="1"/>
  <c r="CV99" i="1" s="1"/>
  <c r="AT99" i="1"/>
  <c r="BK99" i="1" s="1"/>
  <c r="AH27" i="3"/>
  <c r="AY27" i="3"/>
  <c r="BP27" i="3" s="1"/>
  <c r="P32" i="1" s="1"/>
  <c r="AG32" i="1" s="1"/>
  <c r="CL32" i="1"/>
  <c r="DC32" i="1" s="1"/>
  <c r="BA32" i="1"/>
  <c r="BR32" i="1" s="1"/>
  <c r="AH50" i="3"/>
  <c r="AY50" i="3"/>
  <c r="BP50" i="3" s="1"/>
  <c r="P55" i="1" s="1"/>
  <c r="AG55" i="1" s="1"/>
  <c r="CL55" i="1"/>
  <c r="DC55" i="1" s="1"/>
  <c r="BA55" i="1"/>
  <c r="BR55" i="1" s="1"/>
  <c r="AH68" i="3"/>
  <c r="AY68" i="3"/>
  <c r="BP68" i="3" s="1"/>
  <c r="P73" i="1" s="1"/>
  <c r="AG73" i="1" s="1"/>
  <c r="CL73" i="1"/>
  <c r="DC73" i="1" s="1"/>
  <c r="BA73" i="1"/>
  <c r="BR73" i="1" s="1"/>
  <c r="AH91" i="3"/>
  <c r="AY91" i="3"/>
  <c r="BP91" i="3" s="1"/>
  <c r="P96" i="1" s="1"/>
  <c r="AG96" i="1" s="1"/>
  <c r="CL96" i="1"/>
  <c r="DC96" i="1" s="1"/>
  <c r="BA96" i="1"/>
  <c r="BR96" i="1" s="1"/>
  <c r="AH15" i="3"/>
  <c r="AY15" i="3"/>
  <c r="BP15" i="3" s="1"/>
  <c r="P20" i="1" s="1"/>
  <c r="AG20" i="1" s="1"/>
  <c r="CL20" i="1"/>
  <c r="DC20" i="1" s="1"/>
  <c r="BA20" i="1"/>
  <c r="BR20" i="1" s="1"/>
  <c r="AH38" i="3"/>
  <c r="AY38" i="3"/>
  <c r="BP38" i="3" s="1"/>
  <c r="P43" i="1" s="1"/>
  <c r="AG43" i="1" s="1"/>
  <c r="CL43" i="1"/>
  <c r="DC43" i="1" s="1"/>
  <c r="BA43" i="1"/>
  <c r="BR43" i="1" s="1"/>
  <c r="AH56" i="3"/>
  <c r="AY56" i="3"/>
  <c r="BP56" i="3" s="1"/>
  <c r="P61" i="1" s="1"/>
  <c r="AG61" i="1" s="1"/>
  <c r="CL61" i="1"/>
  <c r="DC61" i="1" s="1"/>
  <c r="BA61" i="1"/>
  <c r="BR61" i="1" s="1"/>
  <c r="AH79" i="3"/>
  <c r="AY79" i="3"/>
  <c r="BP79" i="3" s="1"/>
  <c r="P84" i="1" s="1"/>
  <c r="AG84" i="1" s="1"/>
  <c r="CL84" i="1"/>
  <c r="DC84" i="1" s="1"/>
  <c r="BA84" i="1"/>
  <c r="BR84" i="1" s="1"/>
  <c r="AH97" i="3"/>
  <c r="AY97" i="3"/>
  <c r="BP97" i="3" s="1"/>
  <c r="P102" i="1" s="1"/>
  <c r="AG102" i="1" s="1"/>
  <c r="CL102" i="1"/>
  <c r="DC102" i="1" s="1"/>
  <c r="BA102" i="1"/>
  <c r="BR102" i="1" s="1"/>
  <c r="AH81" i="3"/>
  <c r="AY81" i="3"/>
  <c r="BP81" i="3" s="1"/>
  <c r="P86" i="1" s="1"/>
  <c r="AG86" i="1" s="1"/>
  <c r="CL86" i="1"/>
  <c r="DC86" i="1" s="1"/>
  <c r="BA86" i="1"/>
  <c r="BR86" i="1" s="1"/>
  <c r="AH65" i="3"/>
  <c r="AY65" i="3"/>
  <c r="BP65" i="3" s="1"/>
  <c r="P70" i="1" s="1"/>
  <c r="AG70" i="1" s="1"/>
  <c r="CL70" i="1"/>
  <c r="DC70" i="1" s="1"/>
  <c r="BA70" i="1"/>
  <c r="BR70" i="1" s="1"/>
  <c r="AH49" i="3"/>
  <c r="AY49" i="3"/>
  <c r="BP49" i="3" s="1"/>
  <c r="P54" i="1" s="1"/>
  <c r="AG54" i="1" s="1"/>
  <c r="CL54" i="1"/>
  <c r="DC54" i="1" s="1"/>
  <c r="BA54" i="1"/>
  <c r="BR54" i="1" s="1"/>
  <c r="AH33" i="3"/>
  <c r="AY33" i="3"/>
  <c r="BP33" i="3" s="1"/>
  <c r="P38" i="1" s="1"/>
  <c r="AG38" i="1" s="1"/>
  <c r="CL38" i="1"/>
  <c r="DC38" i="1" s="1"/>
  <c r="BA38" i="1"/>
  <c r="BR38" i="1" s="1"/>
  <c r="AH17" i="3"/>
  <c r="AY17" i="3"/>
  <c r="BP17" i="3" s="1"/>
  <c r="P22" i="1" s="1"/>
  <c r="AG22" i="1" s="1"/>
  <c r="CL22" i="1"/>
  <c r="DC22" i="1" s="1"/>
  <c r="BA22" i="1"/>
  <c r="BR22" i="1" s="1"/>
  <c r="AC86" i="3"/>
  <c r="AT86" i="3"/>
  <c r="BK86" i="3" s="1"/>
  <c r="K91" i="1" s="1"/>
  <c r="AB91" i="1" s="1"/>
  <c r="CG91" i="1"/>
  <c r="CX91" i="1" s="1"/>
  <c r="AV91" i="1"/>
  <c r="BM91" i="1" s="1"/>
  <c r="AC47" i="3"/>
  <c r="AT47" i="3"/>
  <c r="BK47" i="3" s="1"/>
  <c r="K52" i="1" s="1"/>
  <c r="AB52" i="1" s="1"/>
  <c r="CG52" i="1"/>
  <c r="CX52" i="1" s="1"/>
  <c r="AV52" i="1"/>
  <c r="BM52" i="1" s="1"/>
  <c r="AC81" i="3"/>
  <c r="AT81" i="3"/>
  <c r="BK81" i="3" s="1"/>
  <c r="K86" i="1" s="1"/>
  <c r="AB86" i="1" s="1"/>
  <c r="CG86" i="1"/>
  <c r="CX86" i="1" s="1"/>
  <c r="AV86" i="1"/>
  <c r="BM86" i="1" s="1"/>
  <c r="AC42" i="3"/>
  <c r="AT42" i="3"/>
  <c r="BK42" i="3" s="1"/>
  <c r="K47" i="1" s="1"/>
  <c r="AB47" i="1" s="1"/>
  <c r="CG47" i="1"/>
  <c r="CX47" i="1" s="1"/>
  <c r="AV47" i="1"/>
  <c r="BM47" i="1" s="1"/>
  <c r="AC95" i="3"/>
  <c r="AT95" i="3"/>
  <c r="BK95" i="3" s="1"/>
  <c r="K100" i="1" s="1"/>
  <c r="AB100" i="1" s="1"/>
  <c r="CG100" i="1"/>
  <c r="CX100" i="1" s="1"/>
  <c r="AV100" i="1"/>
  <c r="BM100" i="1" s="1"/>
  <c r="AC45" i="3"/>
  <c r="AT45" i="3"/>
  <c r="BK45" i="3" s="1"/>
  <c r="K50" i="1" s="1"/>
  <c r="AB50" i="1" s="1"/>
  <c r="CG50" i="1"/>
  <c r="CX50" i="1" s="1"/>
  <c r="AV50" i="1"/>
  <c r="BM50" i="1" s="1"/>
  <c r="AC6" i="3"/>
  <c r="AT6" i="3"/>
  <c r="BK6" i="3" s="1"/>
  <c r="K11" i="1" s="1"/>
  <c r="AB11" i="1" s="1"/>
  <c r="CG11" i="1"/>
  <c r="CX11" i="1" s="1"/>
  <c r="AV11" i="1"/>
  <c r="BM11" i="1" s="1"/>
  <c r="AC75" i="3"/>
  <c r="AT75" i="3"/>
  <c r="BK75" i="3" s="1"/>
  <c r="K80" i="1" s="1"/>
  <c r="AB80" i="1" s="1"/>
  <c r="CG80" i="1"/>
  <c r="CX80" i="1" s="1"/>
  <c r="AV80" i="1"/>
  <c r="BM80" i="1" s="1"/>
  <c r="AC57" i="3"/>
  <c r="AT57" i="3"/>
  <c r="BK57" i="3" s="1"/>
  <c r="K62" i="1" s="1"/>
  <c r="AB62" i="1" s="1"/>
  <c r="CG62" i="1"/>
  <c r="CX62" i="1" s="1"/>
  <c r="AV62" i="1"/>
  <c r="BM62" i="1" s="1"/>
  <c r="AC34" i="3"/>
  <c r="AT34" i="3"/>
  <c r="BK34" i="3" s="1"/>
  <c r="K39" i="1" s="1"/>
  <c r="AB39" i="1" s="1"/>
  <c r="CG39" i="1"/>
  <c r="CX39" i="1" s="1"/>
  <c r="AV39" i="1"/>
  <c r="BM39" i="1" s="1"/>
  <c r="AC11" i="3"/>
  <c r="AT11" i="3"/>
  <c r="BK11" i="3" s="1"/>
  <c r="K16" i="1" s="1"/>
  <c r="AB16" i="1" s="1"/>
  <c r="CG16" i="1"/>
  <c r="CX16" i="1" s="1"/>
  <c r="AV16" i="1"/>
  <c r="BM16" i="1" s="1"/>
  <c r="AC85" i="3"/>
  <c r="AT85" i="3"/>
  <c r="BK85" i="3" s="1"/>
  <c r="K90" i="1" s="1"/>
  <c r="AB90" i="1" s="1"/>
  <c r="CG90" i="1"/>
  <c r="CX90" i="1" s="1"/>
  <c r="AV90" i="1"/>
  <c r="BM90" i="1" s="1"/>
  <c r="AC62" i="3"/>
  <c r="AT62" i="3"/>
  <c r="BK62" i="3" s="1"/>
  <c r="K67" i="1" s="1"/>
  <c r="AB67" i="1" s="1"/>
  <c r="CG67" i="1"/>
  <c r="CX67" i="1" s="1"/>
  <c r="AV67" i="1"/>
  <c r="BM67" i="1" s="1"/>
  <c r="AC39" i="3"/>
  <c r="AT39" i="3"/>
  <c r="BK39" i="3" s="1"/>
  <c r="K44" i="1" s="1"/>
  <c r="AB44" i="1" s="1"/>
  <c r="CG44" i="1"/>
  <c r="CX44" i="1" s="1"/>
  <c r="AV44" i="1"/>
  <c r="BM44" i="1" s="1"/>
  <c r="AC21" i="3"/>
  <c r="AT21" i="3"/>
  <c r="BK21" i="3" s="1"/>
  <c r="K26" i="1" s="1"/>
  <c r="AB26" i="1" s="1"/>
  <c r="CG26" i="1"/>
  <c r="CX26" i="1" s="1"/>
  <c r="AV26" i="1"/>
  <c r="BM26" i="1" s="1"/>
  <c r="AC96" i="3"/>
  <c r="AT96" i="3"/>
  <c r="BK96" i="3" s="1"/>
  <c r="K101" i="1" s="1"/>
  <c r="AB101" i="1" s="1"/>
  <c r="CG101" i="1"/>
  <c r="CX101" i="1" s="1"/>
  <c r="AV101" i="1"/>
  <c r="BM101" i="1" s="1"/>
  <c r="AC80" i="3"/>
  <c r="AT80" i="3"/>
  <c r="BK80" i="3" s="1"/>
  <c r="K85" i="1" s="1"/>
  <c r="AB85" i="1" s="1"/>
  <c r="CG85" i="1"/>
  <c r="CX85" i="1" s="1"/>
  <c r="AV85" i="1"/>
  <c r="BM85" i="1" s="1"/>
  <c r="AC64" i="3"/>
  <c r="AT64" i="3"/>
  <c r="BK64" i="3" s="1"/>
  <c r="K69" i="1" s="1"/>
  <c r="AB69" i="1" s="1"/>
  <c r="CG69" i="1"/>
  <c r="CX69" i="1" s="1"/>
  <c r="AV69" i="1"/>
  <c r="BM69" i="1" s="1"/>
  <c r="AC48" i="3"/>
  <c r="AT48" i="3"/>
  <c r="BK48" i="3" s="1"/>
  <c r="K53" i="1" s="1"/>
  <c r="AB53" i="1" s="1"/>
  <c r="CG53" i="1"/>
  <c r="CX53" i="1" s="1"/>
  <c r="AV53" i="1"/>
  <c r="BM53" i="1" s="1"/>
  <c r="AC32" i="3"/>
  <c r="AT32" i="3"/>
  <c r="BK32" i="3" s="1"/>
  <c r="K37" i="1" s="1"/>
  <c r="AB37" i="1" s="1"/>
  <c r="CG37" i="1"/>
  <c r="CX37" i="1" s="1"/>
  <c r="AV37" i="1"/>
  <c r="BM37" i="1" s="1"/>
  <c r="AC16" i="3"/>
  <c r="AT16" i="3"/>
  <c r="BK16" i="3" s="1"/>
  <c r="K21" i="1" s="1"/>
  <c r="AB21" i="1" s="1"/>
  <c r="AV21" i="1"/>
  <c r="BM21" i="1" s="1"/>
  <c r="CG21" i="1"/>
  <c r="CX21" i="1" s="1"/>
  <c r="AF18" i="3"/>
  <c r="AW18" i="3"/>
  <c r="BN18" i="3" s="1"/>
  <c r="N23" i="1" s="1"/>
  <c r="AE23" i="1" s="1"/>
  <c r="CJ23" i="1"/>
  <c r="DA23" i="1" s="1"/>
  <c r="AY23" i="1"/>
  <c r="BP23" i="1" s="1"/>
  <c r="AF10" i="3"/>
  <c r="AW10" i="3"/>
  <c r="BN10" i="3" s="1"/>
  <c r="N15" i="1" s="1"/>
  <c r="AE15" i="1" s="1"/>
  <c r="CJ15" i="1"/>
  <c r="DA15" i="1" s="1"/>
  <c r="AY15" i="1"/>
  <c r="BP15" i="1" s="1"/>
  <c r="AF95" i="3"/>
  <c r="AW95" i="3"/>
  <c r="BN95" i="3" s="1"/>
  <c r="N100" i="1" s="1"/>
  <c r="AE100" i="1" s="1"/>
  <c r="CJ100" i="1"/>
  <c r="DA100" i="1" s="1"/>
  <c r="AY100" i="1"/>
  <c r="BP100" i="1" s="1"/>
  <c r="AF63" i="3"/>
  <c r="AW63" i="3"/>
  <c r="BN63" i="3" s="1"/>
  <c r="N68" i="1" s="1"/>
  <c r="AE68" i="1" s="1"/>
  <c r="CJ68" i="1"/>
  <c r="DA68" i="1" s="1"/>
  <c r="AY68" i="1"/>
  <c r="BP68" i="1" s="1"/>
  <c r="AF31" i="3"/>
  <c r="AW31" i="3"/>
  <c r="BN31" i="3" s="1"/>
  <c r="N36" i="1" s="1"/>
  <c r="AE36" i="1" s="1"/>
  <c r="CJ36" i="1"/>
  <c r="DA36" i="1" s="1"/>
  <c r="AY36" i="1"/>
  <c r="BP36" i="1" s="1"/>
  <c r="AF94" i="3"/>
  <c r="AW94" i="3"/>
  <c r="BN94" i="3" s="1"/>
  <c r="N99" i="1" s="1"/>
  <c r="AE99" i="1" s="1"/>
  <c r="CJ99" i="1"/>
  <c r="DA99" i="1" s="1"/>
  <c r="AY99" i="1"/>
  <c r="BP99" i="1" s="1"/>
  <c r="AF62" i="3"/>
  <c r="AW62" i="3"/>
  <c r="BN62" i="3" s="1"/>
  <c r="N67" i="1" s="1"/>
  <c r="AE67" i="1" s="1"/>
  <c r="CJ67" i="1"/>
  <c r="DA67" i="1" s="1"/>
  <c r="AY67" i="1"/>
  <c r="BP67" i="1" s="1"/>
  <c r="AF30" i="3"/>
  <c r="AW30" i="3"/>
  <c r="BN30" i="3" s="1"/>
  <c r="N35" i="1" s="1"/>
  <c r="AE35" i="1" s="1"/>
  <c r="CJ35" i="1"/>
  <c r="DA35" i="1" s="1"/>
  <c r="AY35" i="1"/>
  <c r="BP35" i="1" s="1"/>
  <c r="AF91" i="3"/>
  <c r="AW91" i="3"/>
  <c r="BN91" i="3" s="1"/>
  <c r="N96" i="1" s="1"/>
  <c r="AE96" i="1" s="1"/>
  <c r="AY96" i="1"/>
  <c r="BP96" i="1" s="1"/>
  <c r="CJ96" i="1"/>
  <c r="DA96" i="1" s="1"/>
  <c r="AF59" i="3"/>
  <c r="AW59" i="3"/>
  <c r="BN59" i="3" s="1"/>
  <c r="N64" i="1" s="1"/>
  <c r="AE64" i="1" s="1"/>
  <c r="AY64" i="1"/>
  <c r="BP64" i="1" s="1"/>
  <c r="CJ64" i="1"/>
  <c r="DA64" i="1" s="1"/>
  <c r="AF27" i="3"/>
  <c r="AW27" i="3"/>
  <c r="BN27" i="3" s="1"/>
  <c r="N32" i="1" s="1"/>
  <c r="AE32" i="1" s="1"/>
  <c r="CJ32" i="1"/>
  <c r="DA32" i="1" s="1"/>
  <c r="AY32" i="1"/>
  <c r="BP32" i="1" s="1"/>
  <c r="AF92" i="3"/>
  <c r="AW92" i="3"/>
  <c r="BN92" i="3" s="1"/>
  <c r="N97" i="1" s="1"/>
  <c r="AE97" i="1" s="1"/>
  <c r="CJ97" i="1"/>
  <c r="DA97" i="1" s="1"/>
  <c r="AY97" i="1"/>
  <c r="BP97" i="1" s="1"/>
  <c r="AF76" i="3"/>
  <c r="AW76" i="3"/>
  <c r="BN76" i="3" s="1"/>
  <c r="N81" i="1" s="1"/>
  <c r="AE81" i="1" s="1"/>
  <c r="CJ81" i="1"/>
  <c r="DA81" i="1" s="1"/>
  <c r="AY81" i="1"/>
  <c r="BP81" i="1" s="1"/>
  <c r="AF60" i="3"/>
  <c r="AW60" i="3"/>
  <c r="BN60" i="3" s="1"/>
  <c r="N65" i="1" s="1"/>
  <c r="AE65" i="1" s="1"/>
  <c r="CJ65" i="1"/>
  <c r="DA65" i="1" s="1"/>
  <c r="AY65" i="1"/>
  <c r="BP65" i="1" s="1"/>
  <c r="AF44" i="3"/>
  <c r="AW44" i="3"/>
  <c r="BN44" i="3" s="1"/>
  <c r="N49" i="1" s="1"/>
  <c r="AE49" i="1" s="1"/>
  <c r="CJ49" i="1"/>
  <c r="DA49" i="1" s="1"/>
  <c r="AY49" i="1"/>
  <c r="BP49" i="1" s="1"/>
  <c r="AF28" i="3"/>
  <c r="AW28" i="3"/>
  <c r="BN28" i="3" s="1"/>
  <c r="N33" i="1" s="1"/>
  <c r="AE33" i="1" s="1"/>
  <c r="CJ33" i="1"/>
  <c r="DA33" i="1" s="1"/>
  <c r="AY33" i="1"/>
  <c r="BP33" i="1" s="1"/>
  <c r="AF12" i="3"/>
  <c r="AW12" i="3"/>
  <c r="BN12" i="3" s="1"/>
  <c r="N17" i="1" s="1"/>
  <c r="AE17" i="1" s="1"/>
  <c r="CJ17" i="1"/>
  <c r="DA17" i="1" s="1"/>
  <c r="AY17" i="1"/>
  <c r="BP17" i="1" s="1"/>
  <c r="AF89" i="3"/>
  <c r="AW89" i="3"/>
  <c r="BN89" i="3" s="1"/>
  <c r="N94" i="1" s="1"/>
  <c r="AE94" i="1" s="1"/>
  <c r="CJ94" i="1"/>
  <c r="DA94" i="1" s="1"/>
  <c r="AY94" i="1"/>
  <c r="BP94" i="1" s="1"/>
  <c r="AF73" i="3"/>
  <c r="AW73" i="3"/>
  <c r="BN73" i="3" s="1"/>
  <c r="N78" i="1" s="1"/>
  <c r="AE78" i="1" s="1"/>
  <c r="CJ78" i="1"/>
  <c r="DA78" i="1" s="1"/>
  <c r="AY78" i="1"/>
  <c r="BP78" i="1" s="1"/>
  <c r="AF57" i="3"/>
  <c r="AW57" i="3"/>
  <c r="BN57" i="3" s="1"/>
  <c r="N62" i="1" s="1"/>
  <c r="AE62" i="1" s="1"/>
  <c r="CJ62" i="1"/>
  <c r="DA62" i="1" s="1"/>
  <c r="AY62" i="1"/>
  <c r="BP62" i="1" s="1"/>
  <c r="AF41" i="3"/>
  <c r="AW41" i="3"/>
  <c r="BN41" i="3" s="1"/>
  <c r="N46" i="1" s="1"/>
  <c r="AE46" i="1" s="1"/>
  <c r="CJ46" i="1"/>
  <c r="DA46" i="1" s="1"/>
  <c r="AY46" i="1"/>
  <c r="BP46" i="1" s="1"/>
  <c r="AF25" i="3"/>
  <c r="AW25" i="3"/>
  <c r="BN25" i="3" s="1"/>
  <c r="N30" i="1" s="1"/>
  <c r="AE30" i="1" s="1"/>
  <c r="CJ30" i="1"/>
  <c r="DA30" i="1" s="1"/>
  <c r="AY30" i="1"/>
  <c r="BP30" i="1" s="1"/>
  <c r="AF9" i="3"/>
  <c r="AW9" i="3"/>
  <c r="BN9" i="3" s="1"/>
  <c r="N14" i="1" s="1"/>
  <c r="AE14" i="1" s="1"/>
  <c r="CJ14" i="1"/>
  <c r="DA14" i="1" s="1"/>
  <c r="AY14" i="1"/>
  <c r="BP14" i="1" s="1"/>
  <c r="T25" i="3"/>
  <c r="AM30" i="1"/>
  <c r="BD30" i="1" s="1"/>
  <c r="BX30" i="1"/>
  <c r="CO30" i="1" s="1"/>
  <c r="T29" i="3"/>
  <c r="AM34" i="1"/>
  <c r="BD34" i="1" s="1"/>
  <c r="BX34" i="1"/>
  <c r="CO34" i="1" s="1"/>
  <c r="T33" i="3"/>
  <c r="AM38" i="1"/>
  <c r="BD38" i="1" s="1"/>
  <c r="BX38" i="1"/>
  <c r="CO38" i="1" s="1"/>
  <c r="T37" i="3"/>
  <c r="AM42" i="1"/>
  <c r="BD42" i="1" s="1"/>
  <c r="BX42" i="1"/>
  <c r="CO42" i="1" s="1"/>
  <c r="T53" i="3"/>
  <c r="AM58" i="1"/>
  <c r="BD58" i="1" s="1"/>
  <c r="BX58" i="1"/>
  <c r="CO58" i="1" s="1"/>
  <c r="T69" i="3"/>
  <c r="AM74" i="1"/>
  <c r="BD74" i="1" s="1"/>
  <c r="BX74" i="1"/>
  <c r="CO74" i="1" s="1"/>
  <c r="T85" i="3"/>
  <c r="AM90" i="1"/>
  <c r="BD90" i="1" s="1"/>
  <c r="BX90" i="1"/>
  <c r="CO90" i="1" s="1"/>
  <c r="AK85" i="3"/>
  <c r="BB85" i="3" s="1"/>
  <c r="B90" i="1" s="1"/>
  <c r="S90" i="1" s="1"/>
  <c r="AM10" i="1"/>
  <c r="BX10" i="1"/>
  <c r="T5" i="3"/>
  <c r="T9" i="3"/>
  <c r="AM14" i="1"/>
  <c r="BD14" i="1" s="1"/>
  <c r="BX14" i="1"/>
  <c r="CO14" i="1" s="1"/>
  <c r="T13" i="3"/>
  <c r="AM18" i="1"/>
  <c r="BD18" i="1" s="1"/>
  <c r="BX18" i="1"/>
  <c r="CO18" i="1" s="1"/>
  <c r="T39" i="3"/>
  <c r="BX44" i="1"/>
  <c r="CO44" i="1" s="1"/>
  <c r="AM44" i="1"/>
  <c r="BD44" i="1" s="1"/>
  <c r="T55" i="3"/>
  <c r="BX60" i="1"/>
  <c r="CO60" i="1" s="1"/>
  <c r="AM60" i="1"/>
  <c r="BD60" i="1" s="1"/>
  <c r="T71" i="3"/>
  <c r="BX76" i="1"/>
  <c r="CO76" i="1" s="1"/>
  <c r="AM76" i="1"/>
  <c r="BD76" i="1" s="1"/>
  <c r="T87" i="3"/>
  <c r="BX92" i="1"/>
  <c r="CO92" i="1" s="1"/>
  <c r="AM92" i="1"/>
  <c r="BD92" i="1" s="1"/>
  <c r="AK87" i="3"/>
  <c r="BB87" i="3" s="1"/>
  <c r="B92" i="1" s="1"/>
  <c r="S92" i="1" s="1"/>
  <c r="S15" i="3"/>
  <c r="AL20" i="1"/>
  <c r="BC20" i="1" s="1"/>
  <c r="BW20" i="1"/>
  <c r="CN20" i="1" s="1"/>
  <c r="S5" i="3"/>
  <c r="AL10" i="1"/>
  <c r="BW10" i="1"/>
  <c r="U11" i="3"/>
  <c r="BY16" i="1"/>
  <c r="CP16" i="1" s="1"/>
  <c r="AN16" i="1"/>
  <c r="BE16" i="1" s="1"/>
  <c r="U21" i="3"/>
  <c r="AN26" i="1"/>
  <c r="BE26" i="1" s="1"/>
  <c r="BY26" i="1"/>
  <c r="CP26" i="1" s="1"/>
  <c r="U5" i="3"/>
  <c r="AN10" i="1"/>
  <c r="BY10" i="1"/>
  <c r="U33" i="3"/>
  <c r="AN38" i="1"/>
  <c r="BE38" i="1" s="1"/>
  <c r="BY38" i="1"/>
  <c r="CP38" i="1" s="1"/>
  <c r="U49" i="3"/>
  <c r="AN54" i="1"/>
  <c r="BE54" i="1" s="1"/>
  <c r="BY54" i="1"/>
  <c r="CP54" i="1" s="1"/>
  <c r="U65" i="3"/>
  <c r="AN70" i="1"/>
  <c r="BE70" i="1" s="1"/>
  <c r="BY70" i="1"/>
  <c r="CP70" i="1" s="1"/>
  <c r="U81" i="3"/>
  <c r="AN86" i="1"/>
  <c r="BE86" i="1" s="1"/>
  <c r="BY86" i="1"/>
  <c r="CP86" i="1" s="1"/>
  <c r="AL81" i="3"/>
  <c r="BC81" i="3" s="1"/>
  <c r="C86" i="1" s="1"/>
  <c r="T86" i="1" s="1"/>
  <c r="V19" i="3"/>
  <c r="AO24" i="1"/>
  <c r="BF24" i="1" s="1"/>
  <c r="BZ24" i="1"/>
  <c r="CQ24" i="1" s="1"/>
  <c r="W6" i="3"/>
  <c r="AP11" i="1"/>
  <c r="AN6" i="3"/>
  <c r="BE6" i="3" s="1"/>
  <c r="E11" i="1" s="1"/>
  <c r="CA11" i="1"/>
  <c r="W38" i="3"/>
  <c r="AP43" i="1"/>
  <c r="BG43" i="1" s="1"/>
  <c r="CA43" i="1"/>
  <c r="CR43" i="1" s="1"/>
  <c r="AN38" i="3"/>
  <c r="BE38" i="3" s="1"/>
  <c r="E43" i="1" s="1"/>
  <c r="V43" i="1" s="1"/>
  <c r="W70" i="3"/>
  <c r="AP75" i="1"/>
  <c r="BG75" i="1" s="1"/>
  <c r="CA75" i="1"/>
  <c r="CR75" i="1" s="1"/>
  <c r="AN70" i="3"/>
  <c r="BE70" i="3" s="1"/>
  <c r="E75" i="1" s="1"/>
  <c r="V75" i="1" s="1"/>
  <c r="W95" i="3"/>
  <c r="AP100" i="1"/>
  <c r="BG100" i="1" s="1"/>
  <c r="AN95" i="3"/>
  <c r="BE95" i="3" s="1"/>
  <c r="E100" i="1" s="1"/>
  <c r="V100" i="1" s="1"/>
  <c r="CA100" i="1"/>
  <c r="CR100" i="1" s="1"/>
  <c r="W33" i="3"/>
  <c r="CA38" i="1"/>
  <c r="CR38" i="1" s="1"/>
  <c r="AN33" i="3"/>
  <c r="BE33" i="3" s="1"/>
  <c r="E38" i="1" s="1"/>
  <c r="V38" i="1" s="1"/>
  <c r="AP38" i="1"/>
  <c r="BG38" i="1" s="1"/>
  <c r="W65" i="3"/>
  <c r="CA70" i="1"/>
  <c r="CR70" i="1" s="1"/>
  <c r="AN65" i="3"/>
  <c r="BE65" i="3" s="1"/>
  <c r="E70" i="1" s="1"/>
  <c r="V70" i="1" s="1"/>
  <c r="AP70" i="1"/>
  <c r="BG70" i="1" s="1"/>
  <c r="W90" i="3"/>
  <c r="AP95" i="1"/>
  <c r="BG95" i="1" s="1"/>
  <c r="CA95" i="1"/>
  <c r="CR95" i="1" s="1"/>
  <c r="AN90" i="3"/>
  <c r="BE90" i="3" s="1"/>
  <c r="E95" i="1" s="1"/>
  <c r="V95" i="1" s="1"/>
  <c r="W71" i="3"/>
  <c r="AP76" i="1"/>
  <c r="BG76" i="1" s="1"/>
  <c r="AN71" i="3"/>
  <c r="BE71" i="3" s="1"/>
  <c r="E76" i="1" s="1"/>
  <c r="V76" i="1" s="1"/>
  <c r="CA76" i="1"/>
  <c r="CR76" i="1" s="1"/>
  <c r="W55" i="3"/>
  <c r="AP60" i="1"/>
  <c r="BG60" i="1" s="1"/>
  <c r="AN55" i="3"/>
  <c r="BE55" i="3" s="1"/>
  <c r="E60" i="1" s="1"/>
  <c r="V60" i="1" s="1"/>
  <c r="CA60" i="1"/>
  <c r="CR60" i="1" s="1"/>
  <c r="W39" i="3"/>
  <c r="AP44" i="1"/>
  <c r="BG44" i="1" s="1"/>
  <c r="AN39" i="3"/>
  <c r="BE39" i="3" s="1"/>
  <c r="E44" i="1" s="1"/>
  <c r="V44" i="1" s="1"/>
  <c r="CA44" i="1"/>
  <c r="CR44" i="1" s="1"/>
  <c r="W23" i="3"/>
  <c r="AP28" i="1"/>
  <c r="BG28" i="1" s="1"/>
  <c r="AN23" i="3"/>
  <c r="BE23" i="3" s="1"/>
  <c r="E28" i="1" s="1"/>
  <c r="V28" i="1" s="1"/>
  <c r="CA28" i="1"/>
  <c r="CR28" i="1" s="1"/>
  <c r="W7" i="3"/>
  <c r="AN7" i="3"/>
  <c r="BE7" i="3" s="1"/>
  <c r="E12" i="1" s="1"/>
  <c r="V12" i="1" s="1"/>
  <c r="AP12" i="1"/>
  <c r="BG12" i="1" s="1"/>
  <c r="CA12" i="1"/>
  <c r="CR12" i="1" s="1"/>
  <c r="W84" i="3"/>
  <c r="AN84" i="3"/>
  <c r="BE84" i="3" s="1"/>
  <c r="E89" i="1" s="1"/>
  <c r="V89" i="1" s="1"/>
  <c r="CA89" i="1"/>
  <c r="CR89" i="1" s="1"/>
  <c r="AP89" i="1"/>
  <c r="BG89" i="1" s="1"/>
  <c r="W68" i="3"/>
  <c r="AN68" i="3"/>
  <c r="BE68" i="3" s="1"/>
  <c r="E73" i="1" s="1"/>
  <c r="V73" i="1" s="1"/>
  <c r="AP73" i="1"/>
  <c r="BG73" i="1" s="1"/>
  <c r="CA73" i="1"/>
  <c r="CR73" i="1" s="1"/>
  <c r="W52" i="3"/>
  <c r="AN52" i="3"/>
  <c r="BE52" i="3" s="1"/>
  <c r="E57" i="1" s="1"/>
  <c r="V57" i="1" s="1"/>
  <c r="CA57" i="1"/>
  <c r="CR57" i="1" s="1"/>
  <c r="AP57" i="1"/>
  <c r="BG57" i="1" s="1"/>
  <c r="W36" i="3"/>
  <c r="AN36" i="3"/>
  <c r="BE36" i="3" s="1"/>
  <c r="E41" i="1" s="1"/>
  <c r="V41" i="1" s="1"/>
  <c r="AP41" i="1"/>
  <c r="BG41" i="1" s="1"/>
  <c r="CA41" i="1"/>
  <c r="CR41" i="1" s="1"/>
  <c r="W20" i="3"/>
  <c r="AN20" i="3"/>
  <c r="BE20" i="3" s="1"/>
  <c r="E25" i="1" s="1"/>
  <c r="V25" i="1" s="1"/>
  <c r="CA25" i="1"/>
  <c r="CR25" i="1" s="1"/>
  <c r="AP25" i="1"/>
  <c r="BG25" i="1" s="1"/>
  <c r="Z6" i="3"/>
  <c r="AS11" i="1"/>
  <c r="CD11" i="1"/>
  <c r="AQ6" i="3"/>
  <c r="BH6" i="3" s="1"/>
  <c r="H11" i="1" s="1"/>
  <c r="Z22" i="3"/>
  <c r="AS27" i="1"/>
  <c r="BJ27" i="1" s="1"/>
  <c r="AQ22" i="3"/>
  <c r="BH22" i="3" s="1"/>
  <c r="H27" i="1" s="1"/>
  <c r="Y27" i="1" s="1"/>
  <c r="CD27" i="1"/>
  <c r="CU27" i="1" s="1"/>
  <c r="Z38" i="3"/>
  <c r="AS43" i="1"/>
  <c r="BJ43" i="1" s="1"/>
  <c r="AQ38" i="3"/>
  <c r="BH38" i="3" s="1"/>
  <c r="H43" i="1" s="1"/>
  <c r="Y43" i="1" s="1"/>
  <c r="CD43" i="1"/>
  <c r="CU43" i="1" s="1"/>
  <c r="Z54" i="3"/>
  <c r="AS59" i="1"/>
  <c r="BJ59" i="1" s="1"/>
  <c r="AQ54" i="3"/>
  <c r="BH54" i="3" s="1"/>
  <c r="H59" i="1" s="1"/>
  <c r="Y59" i="1" s="1"/>
  <c r="CD59" i="1"/>
  <c r="CU59" i="1" s="1"/>
  <c r="Z70" i="3"/>
  <c r="AS75" i="1"/>
  <c r="BJ75" i="1" s="1"/>
  <c r="AQ70" i="3"/>
  <c r="BH70" i="3" s="1"/>
  <c r="H75" i="1" s="1"/>
  <c r="Y75" i="1" s="1"/>
  <c r="CD75" i="1"/>
  <c r="CU75" i="1" s="1"/>
  <c r="Z86" i="3"/>
  <c r="AS91" i="1"/>
  <c r="BJ91" i="1" s="1"/>
  <c r="AQ86" i="3"/>
  <c r="BH86" i="3" s="1"/>
  <c r="H91" i="1" s="1"/>
  <c r="Y91" i="1" s="1"/>
  <c r="CD91" i="1"/>
  <c r="CU91" i="1" s="1"/>
  <c r="Z16" i="3"/>
  <c r="AS21" i="1"/>
  <c r="BJ21" i="1" s="1"/>
  <c r="AQ16" i="3"/>
  <c r="BH16" i="3" s="1"/>
  <c r="H21" i="1" s="1"/>
  <c r="Y21" i="1" s="1"/>
  <c r="CD21" i="1"/>
  <c r="CU21" i="1" s="1"/>
  <c r="AA96" i="3"/>
  <c r="AR96" i="3"/>
  <c r="BI96" i="3" s="1"/>
  <c r="I101" i="1" s="1"/>
  <c r="Z101" i="1" s="1"/>
  <c r="AT101" i="1"/>
  <c r="BK101" i="1" s="1"/>
  <c r="CE101" i="1"/>
  <c r="CV101" i="1" s="1"/>
  <c r="AA80" i="3"/>
  <c r="AR80" i="3"/>
  <c r="BI80" i="3" s="1"/>
  <c r="I85" i="1" s="1"/>
  <c r="Z85" i="1" s="1"/>
  <c r="AT85" i="1"/>
  <c r="BK85" i="1" s="1"/>
  <c r="CE85" i="1"/>
  <c r="CV85" i="1" s="1"/>
  <c r="AA64" i="3"/>
  <c r="AR64" i="3"/>
  <c r="BI64" i="3" s="1"/>
  <c r="I69" i="1" s="1"/>
  <c r="Z69" i="1" s="1"/>
  <c r="CE69" i="1"/>
  <c r="CV69" i="1" s="1"/>
  <c r="AT69" i="1"/>
  <c r="BK69" i="1" s="1"/>
  <c r="AA48" i="3"/>
  <c r="AR48" i="3"/>
  <c r="BI48" i="3" s="1"/>
  <c r="I53" i="1" s="1"/>
  <c r="Z53" i="1" s="1"/>
  <c r="CE53" i="1"/>
  <c r="CV53" i="1" s="1"/>
  <c r="AT53" i="1"/>
  <c r="BK53" i="1" s="1"/>
  <c r="AA32" i="3"/>
  <c r="AR32" i="3"/>
  <c r="BI32" i="3" s="1"/>
  <c r="I37" i="1" s="1"/>
  <c r="Z37" i="1" s="1"/>
  <c r="CE37" i="1"/>
  <c r="CV37" i="1" s="1"/>
  <c r="AT37" i="1"/>
  <c r="BK37" i="1" s="1"/>
  <c r="AA16" i="3"/>
  <c r="AR16" i="3"/>
  <c r="BI16" i="3" s="1"/>
  <c r="I21" i="1" s="1"/>
  <c r="Z21" i="1" s="1"/>
  <c r="AT21" i="1"/>
  <c r="BK21" i="1" s="1"/>
  <c r="CE21" i="1"/>
  <c r="CV21" i="1" s="1"/>
  <c r="AE15" i="3"/>
  <c r="AV15" i="3"/>
  <c r="BM15" i="3" s="1"/>
  <c r="M20" i="1" s="1"/>
  <c r="AD20" i="1" s="1"/>
  <c r="CI20" i="1"/>
  <c r="CZ20" i="1" s="1"/>
  <c r="AX20" i="1"/>
  <c r="BO20" i="1" s="1"/>
  <c r="AE31" i="3"/>
  <c r="AV31" i="3"/>
  <c r="BM31" i="3" s="1"/>
  <c r="M36" i="1" s="1"/>
  <c r="AD36" i="1" s="1"/>
  <c r="AX36" i="1"/>
  <c r="BO36" i="1" s="1"/>
  <c r="CI36" i="1"/>
  <c r="CZ36" i="1" s="1"/>
  <c r="AE47" i="3"/>
  <c r="AV47" i="3"/>
  <c r="BM47" i="3" s="1"/>
  <c r="M52" i="1" s="1"/>
  <c r="AD52" i="1" s="1"/>
  <c r="CI52" i="1"/>
  <c r="CZ52" i="1" s="1"/>
  <c r="AX52" i="1"/>
  <c r="BO52" i="1" s="1"/>
  <c r="AE63" i="3"/>
  <c r="AV63" i="3"/>
  <c r="BM63" i="3" s="1"/>
  <c r="M68" i="1" s="1"/>
  <c r="AD68" i="1" s="1"/>
  <c r="CI68" i="1"/>
  <c r="CZ68" i="1" s="1"/>
  <c r="AX68" i="1"/>
  <c r="BO68" i="1" s="1"/>
  <c r="AE79" i="3"/>
  <c r="AV79" i="3"/>
  <c r="BM79" i="3" s="1"/>
  <c r="M84" i="1" s="1"/>
  <c r="AD84" i="1" s="1"/>
  <c r="AX84" i="1"/>
  <c r="BO84" i="1" s="1"/>
  <c r="CI84" i="1"/>
  <c r="CZ84" i="1" s="1"/>
  <c r="AE95" i="3"/>
  <c r="AV95" i="3"/>
  <c r="BM95" i="3" s="1"/>
  <c r="M100" i="1" s="1"/>
  <c r="AD100" i="1" s="1"/>
  <c r="CI100" i="1"/>
  <c r="CZ100" i="1" s="1"/>
  <c r="AX100" i="1"/>
  <c r="BO100" i="1" s="1"/>
  <c r="AG23" i="3"/>
  <c r="AX23" i="3"/>
  <c r="BO23" i="3" s="1"/>
  <c r="O28" i="1" s="1"/>
  <c r="AF28" i="1" s="1"/>
  <c r="CK28" i="1"/>
  <c r="DB28" i="1" s="1"/>
  <c r="AZ28" i="1"/>
  <c r="BQ28" i="1" s="1"/>
  <c r="AG39" i="3"/>
  <c r="AX39" i="3"/>
  <c r="BO39" i="3" s="1"/>
  <c r="O44" i="1" s="1"/>
  <c r="AF44" i="1" s="1"/>
  <c r="CK44" i="1"/>
  <c r="DB44" i="1" s="1"/>
  <c r="AZ44" i="1"/>
  <c r="BQ44" i="1" s="1"/>
  <c r="AG55" i="3"/>
  <c r="AX55" i="3"/>
  <c r="BO55" i="3" s="1"/>
  <c r="O60" i="1" s="1"/>
  <c r="AF60" i="1" s="1"/>
  <c r="CK60" i="1"/>
  <c r="DB60" i="1" s="1"/>
  <c r="AZ60" i="1"/>
  <c r="BQ60" i="1" s="1"/>
  <c r="AG71" i="3"/>
  <c r="AX71" i="3"/>
  <c r="BO71" i="3" s="1"/>
  <c r="O76" i="1" s="1"/>
  <c r="AF76" i="1" s="1"/>
  <c r="CK76" i="1"/>
  <c r="DB76" i="1" s="1"/>
  <c r="AZ76" i="1"/>
  <c r="BQ76" i="1" s="1"/>
  <c r="AG87" i="3"/>
  <c r="AX87" i="3"/>
  <c r="BO87" i="3" s="1"/>
  <c r="O92" i="1" s="1"/>
  <c r="AF92" i="1" s="1"/>
  <c r="CK92" i="1"/>
  <c r="DB92" i="1" s="1"/>
  <c r="AZ92" i="1"/>
  <c r="BQ92" i="1" s="1"/>
  <c r="AA14" i="3"/>
  <c r="AR14" i="3"/>
  <c r="BI14" i="3" s="1"/>
  <c r="I19" i="1" s="1"/>
  <c r="Z19" i="1" s="1"/>
  <c r="CE19" i="1"/>
  <c r="CV19" i="1" s="1"/>
  <c r="AT19" i="1"/>
  <c r="BK19" i="1" s="1"/>
  <c r="AA37" i="3"/>
  <c r="AR37" i="3"/>
  <c r="BI37" i="3" s="1"/>
  <c r="I42" i="1" s="1"/>
  <c r="Z42" i="1" s="1"/>
  <c r="CE42" i="1"/>
  <c r="CV42" i="1" s="1"/>
  <c r="AT42" i="1"/>
  <c r="BK42" i="1" s="1"/>
  <c r="AA55" i="3"/>
  <c r="AR55" i="3"/>
  <c r="BI55" i="3" s="1"/>
  <c r="I60" i="1" s="1"/>
  <c r="Z60" i="1" s="1"/>
  <c r="AT60" i="1"/>
  <c r="BK60" i="1" s="1"/>
  <c r="CE60" i="1"/>
  <c r="CV60" i="1" s="1"/>
  <c r="AA78" i="3"/>
  <c r="AR78" i="3"/>
  <c r="BI78" i="3" s="1"/>
  <c r="I83" i="1" s="1"/>
  <c r="Z83" i="1" s="1"/>
  <c r="CE83" i="1"/>
  <c r="CV83" i="1" s="1"/>
  <c r="AT83" i="1"/>
  <c r="BK83" i="1" s="1"/>
  <c r="AH11" i="3"/>
  <c r="AY11" i="3"/>
  <c r="BP11" i="3" s="1"/>
  <c r="P16" i="1" s="1"/>
  <c r="AG16" i="1" s="1"/>
  <c r="CL16" i="1"/>
  <c r="DC16" i="1" s="1"/>
  <c r="BA16" i="1"/>
  <c r="BR16" i="1" s="1"/>
  <c r="AH34" i="3"/>
  <c r="AY34" i="3"/>
  <c r="BP34" i="3" s="1"/>
  <c r="P39" i="1" s="1"/>
  <c r="AG39" i="1" s="1"/>
  <c r="CL39" i="1"/>
  <c r="DC39" i="1" s="1"/>
  <c r="BA39" i="1"/>
  <c r="BR39" i="1" s="1"/>
  <c r="AH52" i="3"/>
  <c r="AY52" i="3"/>
  <c r="BP52" i="3" s="1"/>
  <c r="P57" i="1" s="1"/>
  <c r="AG57" i="1" s="1"/>
  <c r="CL57" i="1"/>
  <c r="DC57" i="1" s="1"/>
  <c r="BA57" i="1"/>
  <c r="BR57" i="1" s="1"/>
  <c r="AH75" i="3"/>
  <c r="AY75" i="3"/>
  <c r="BP75" i="3" s="1"/>
  <c r="P80" i="1" s="1"/>
  <c r="AG80" i="1" s="1"/>
  <c r="CL80" i="1"/>
  <c r="DC80" i="1" s="1"/>
  <c r="BA80" i="1"/>
  <c r="BR80" i="1" s="1"/>
  <c r="AH22" i="3"/>
  <c r="AY22" i="3"/>
  <c r="BP22" i="3" s="1"/>
  <c r="P27" i="1" s="1"/>
  <c r="AG27" i="1" s="1"/>
  <c r="CL27" i="1"/>
  <c r="DC27" i="1" s="1"/>
  <c r="BA27" i="1"/>
  <c r="BR27" i="1" s="1"/>
  <c r="AH40" i="3"/>
  <c r="AY40" i="3"/>
  <c r="BP40" i="3" s="1"/>
  <c r="P45" i="1" s="1"/>
  <c r="AG45" i="1" s="1"/>
  <c r="CL45" i="1"/>
  <c r="DC45" i="1" s="1"/>
  <c r="BA45" i="1"/>
  <c r="BR45" i="1" s="1"/>
  <c r="AH63" i="3"/>
  <c r="AY63" i="3"/>
  <c r="BP63" i="3" s="1"/>
  <c r="P68" i="1" s="1"/>
  <c r="AG68" i="1" s="1"/>
  <c r="CL68" i="1"/>
  <c r="DC68" i="1" s="1"/>
  <c r="BA68" i="1"/>
  <c r="BR68" i="1" s="1"/>
  <c r="AH86" i="3"/>
  <c r="AY86" i="3"/>
  <c r="BP86" i="3" s="1"/>
  <c r="P91" i="1" s="1"/>
  <c r="AG91" i="1" s="1"/>
  <c r="CL91" i="1"/>
  <c r="DC91" i="1" s="1"/>
  <c r="BA91" i="1"/>
  <c r="BR91" i="1" s="1"/>
  <c r="AH93" i="3"/>
  <c r="AY93" i="3"/>
  <c r="BP93" i="3" s="1"/>
  <c r="P98" i="1" s="1"/>
  <c r="AG98" i="1" s="1"/>
  <c r="CL98" i="1"/>
  <c r="DC98" i="1" s="1"/>
  <c r="BA98" i="1"/>
  <c r="BR98" i="1" s="1"/>
  <c r="AH77" i="3"/>
  <c r="AY77" i="3"/>
  <c r="BP77" i="3" s="1"/>
  <c r="P82" i="1" s="1"/>
  <c r="AG82" i="1" s="1"/>
  <c r="CL82" i="1"/>
  <c r="DC82" i="1" s="1"/>
  <c r="BA82" i="1"/>
  <c r="BR82" i="1" s="1"/>
  <c r="AH61" i="3"/>
  <c r="AY61" i="3"/>
  <c r="BP61" i="3" s="1"/>
  <c r="P66" i="1" s="1"/>
  <c r="AG66" i="1" s="1"/>
  <c r="CL66" i="1"/>
  <c r="DC66" i="1" s="1"/>
  <c r="BA66" i="1"/>
  <c r="BR66" i="1" s="1"/>
  <c r="AH45" i="3"/>
  <c r="AY45" i="3"/>
  <c r="BP45" i="3" s="1"/>
  <c r="P50" i="1" s="1"/>
  <c r="AG50" i="1" s="1"/>
  <c r="CL50" i="1"/>
  <c r="DC50" i="1" s="1"/>
  <c r="BA50" i="1"/>
  <c r="BR50" i="1" s="1"/>
  <c r="AH29" i="3"/>
  <c r="AY29" i="3"/>
  <c r="BP29" i="3" s="1"/>
  <c r="P34" i="1" s="1"/>
  <c r="AG34" i="1" s="1"/>
  <c r="CL34" i="1"/>
  <c r="DC34" i="1" s="1"/>
  <c r="BA34" i="1"/>
  <c r="BR34" i="1" s="1"/>
  <c r="AH13" i="3"/>
  <c r="AY13" i="3"/>
  <c r="BP13" i="3" s="1"/>
  <c r="P18" i="1" s="1"/>
  <c r="AG18" i="1" s="1"/>
  <c r="CL18" i="1"/>
  <c r="DC18" i="1" s="1"/>
  <c r="BA18" i="1"/>
  <c r="BR18" i="1" s="1"/>
  <c r="AC79" i="3"/>
  <c r="AT79" i="3"/>
  <c r="BK79" i="3" s="1"/>
  <c r="K84" i="1" s="1"/>
  <c r="AB84" i="1" s="1"/>
  <c r="CG84" i="1"/>
  <c r="CX84" i="1" s="1"/>
  <c r="AV84" i="1"/>
  <c r="BM84" i="1" s="1"/>
  <c r="AC29" i="3"/>
  <c r="AT29" i="3"/>
  <c r="BK29" i="3" s="1"/>
  <c r="K34" i="1" s="1"/>
  <c r="AB34" i="1" s="1"/>
  <c r="CG34" i="1"/>
  <c r="CX34" i="1" s="1"/>
  <c r="AV34" i="1"/>
  <c r="BM34" i="1" s="1"/>
  <c r="AC74" i="3"/>
  <c r="AT74" i="3"/>
  <c r="BK74" i="3" s="1"/>
  <c r="K79" i="1" s="1"/>
  <c r="AB79" i="1" s="1"/>
  <c r="AV79" i="1"/>
  <c r="BM79" i="1" s="1"/>
  <c r="CG79" i="1"/>
  <c r="CX79" i="1" s="1"/>
  <c r="AC35" i="3"/>
  <c r="AT35" i="3"/>
  <c r="BK35" i="3" s="1"/>
  <c r="K40" i="1" s="1"/>
  <c r="AB40" i="1" s="1"/>
  <c r="CG40" i="1"/>
  <c r="CX40" i="1" s="1"/>
  <c r="AV40" i="1"/>
  <c r="BM40" i="1" s="1"/>
  <c r="AC77" i="3"/>
  <c r="AT77" i="3"/>
  <c r="BK77" i="3" s="1"/>
  <c r="K82" i="1" s="1"/>
  <c r="AB82" i="1" s="1"/>
  <c r="CG82" i="1"/>
  <c r="CX82" i="1" s="1"/>
  <c r="AV82" i="1"/>
  <c r="BM82" i="1" s="1"/>
  <c r="AC38" i="3"/>
  <c r="AT38" i="3"/>
  <c r="BK38" i="3" s="1"/>
  <c r="K43" i="1" s="1"/>
  <c r="AB43" i="1" s="1"/>
  <c r="CG43" i="1"/>
  <c r="CX43" i="1" s="1"/>
  <c r="AV43" i="1"/>
  <c r="BM43" i="1" s="1"/>
  <c r="AC91" i="3"/>
  <c r="AT91" i="3"/>
  <c r="BK91" i="3" s="1"/>
  <c r="K96" i="1" s="1"/>
  <c r="AB96" i="1" s="1"/>
  <c r="CG96" i="1"/>
  <c r="CX96" i="1" s="1"/>
  <c r="AV96" i="1"/>
  <c r="BM96" i="1" s="1"/>
  <c r="AC73" i="3"/>
  <c r="AT73" i="3"/>
  <c r="BK73" i="3" s="1"/>
  <c r="K78" i="1" s="1"/>
  <c r="AB78" i="1" s="1"/>
  <c r="CG78" i="1"/>
  <c r="CX78" i="1" s="1"/>
  <c r="AV78" i="1"/>
  <c r="BM78" i="1" s="1"/>
  <c r="AC50" i="3"/>
  <c r="AT50" i="3"/>
  <c r="BK50" i="3" s="1"/>
  <c r="K55" i="1" s="1"/>
  <c r="AB55" i="1" s="1"/>
  <c r="CG55" i="1"/>
  <c r="CX55" i="1" s="1"/>
  <c r="AV55" i="1"/>
  <c r="BM55" i="1" s="1"/>
  <c r="AC27" i="3"/>
  <c r="AT27" i="3"/>
  <c r="BK27" i="3" s="1"/>
  <c r="K32" i="1" s="1"/>
  <c r="AB32" i="1" s="1"/>
  <c r="CG32" i="1"/>
  <c r="CX32" i="1" s="1"/>
  <c r="AV32" i="1"/>
  <c r="BM32" i="1" s="1"/>
  <c r="AC9" i="3"/>
  <c r="AT9" i="3"/>
  <c r="BK9" i="3" s="1"/>
  <c r="K14" i="1" s="1"/>
  <c r="AB14" i="1" s="1"/>
  <c r="CG14" i="1"/>
  <c r="CX14" i="1" s="1"/>
  <c r="AV14" i="1"/>
  <c r="BM14" i="1" s="1"/>
  <c r="AC78" i="3"/>
  <c r="AT78" i="3"/>
  <c r="BK78" i="3" s="1"/>
  <c r="K83" i="1" s="1"/>
  <c r="AB83" i="1" s="1"/>
  <c r="CG83" i="1"/>
  <c r="CX83" i="1" s="1"/>
  <c r="AV83" i="1"/>
  <c r="BM83" i="1" s="1"/>
  <c r="AC55" i="3"/>
  <c r="AT55" i="3"/>
  <c r="BK55" i="3" s="1"/>
  <c r="K60" i="1" s="1"/>
  <c r="AB60" i="1" s="1"/>
  <c r="CG60" i="1"/>
  <c r="CX60" i="1" s="1"/>
  <c r="AV60" i="1"/>
  <c r="BM60" i="1" s="1"/>
  <c r="AC37" i="3"/>
  <c r="AT37" i="3"/>
  <c r="BK37" i="3" s="1"/>
  <c r="K42" i="1" s="1"/>
  <c r="AB42" i="1" s="1"/>
  <c r="CG42" i="1"/>
  <c r="CX42" i="1" s="1"/>
  <c r="AV42" i="1"/>
  <c r="BM42" i="1" s="1"/>
  <c r="AC14" i="3"/>
  <c r="AT14" i="3"/>
  <c r="BK14" i="3" s="1"/>
  <c r="K19" i="1" s="1"/>
  <c r="AB19" i="1" s="1"/>
  <c r="CG19" i="1"/>
  <c r="CX19" i="1" s="1"/>
  <c r="AV19" i="1"/>
  <c r="BM19" i="1" s="1"/>
  <c r="AC92" i="3"/>
  <c r="AT92" i="3"/>
  <c r="BK92" i="3" s="1"/>
  <c r="K97" i="1" s="1"/>
  <c r="AB97" i="1" s="1"/>
  <c r="CG97" i="1"/>
  <c r="CX97" i="1" s="1"/>
  <c r="AV97" i="1"/>
  <c r="BM97" i="1" s="1"/>
  <c r="AC76" i="3"/>
  <c r="AT76" i="3"/>
  <c r="BK76" i="3" s="1"/>
  <c r="K81" i="1" s="1"/>
  <c r="AB81" i="1" s="1"/>
  <c r="AV81" i="1"/>
  <c r="BM81" i="1" s="1"/>
  <c r="CG81" i="1"/>
  <c r="CX81" i="1" s="1"/>
  <c r="AC60" i="3"/>
  <c r="AT60" i="3"/>
  <c r="BK60" i="3" s="1"/>
  <c r="K65" i="1" s="1"/>
  <c r="AB65" i="1" s="1"/>
  <c r="CG65" i="1"/>
  <c r="CX65" i="1" s="1"/>
  <c r="AV65" i="1"/>
  <c r="BM65" i="1" s="1"/>
  <c r="AC44" i="3"/>
  <c r="AT44" i="3"/>
  <c r="BK44" i="3" s="1"/>
  <c r="K49" i="1" s="1"/>
  <c r="AB49" i="1" s="1"/>
  <c r="CG49" i="1"/>
  <c r="CX49" i="1" s="1"/>
  <c r="AV49" i="1"/>
  <c r="BM49" i="1" s="1"/>
  <c r="AC28" i="3"/>
  <c r="AT28" i="3"/>
  <c r="BK28" i="3" s="1"/>
  <c r="K33" i="1" s="1"/>
  <c r="AB33" i="1" s="1"/>
  <c r="CG33" i="1"/>
  <c r="CX33" i="1" s="1"/>
  <c r="AV33" i="1"/>
  <c r="BM33" i="1" s="1"/>
  <c r="AC12" i="3"/>
  <c r="AT12" i="3"/>
  <c r="BK12" i="3" s="1"/>
  <c r="K17" i="1" s="1"/>
  <c r="AB17" i="1" s="1"/>
  <c r="CG17" i="1"/>
  <c r="CX17" i="1" s="1"/>
  <c r="AV17" i="1"/>
  <c r="BM17" i="1" s="1"/>
  <c r="AF50" i="3"/>
  <c r="AW50" i="3"/>
  <c r="BN50" i="3" s="1"/>
  <c r="N55" i="1" s="1"/>
  <c r="AE55" i="1" s="1"/>
  <c r="CJ55" i="1"/>
  <c r="DA55" i="1" s="1"/>
  <c r="AY55" i="1"/>
  <c r="BP55" i="1" s="1"/>
  <c r="AF42" i="3"/>
  <c r="AW42" i="3"/>
  <c r="BN42" i="3" s="1"/>
  <c r="N47" i="1" s="1"/>
  <c r="AE47" i="1" s="1"/>
  <c r="CJ47" i="1"/>
  <c r="DA47" i="1" s="1"/>
  <c r="AY47" i="1"/>
  <c r="BP47" i="1" s="1"/>
  <c r="CN2" i="1"/>
  <c r="CO2" i="1"/>
  <c r="CQ2" i="1"/>
  <c r="CR2" i="1"/>
  <c r="CP2" i="1"/>
  <c r="CT2" i="1"/>
  <c r="CS2" i="1"/>
  <c r="CU2" i="1"/>
  <c r="CY2" i="1"/>
  <c r="CZ2" i="1"/>
  <c r="CX2" i="1"/>
  <c r="DB2" i="1"/>
  <c r="CW2" i="1"/>
  <c r="DA2" i="1"/>
  <c r="DC2" i="1"/>
  <c r="CV2" i="1"/>
  <c r="AF87" i="3"/>
  <c r="AW87" i="3"/>
  <c r="BN87" i="3" s="1"/>
  <c r="N92" i="1" s="1"/>
  <c r="AE92" i="1" s="1"/>
  <c r="CJ92" i="1"/>
  <c r="DA92" i="1" s="1"/>
  <c r="AY92" i="1"/>
  <c r="BP92" i="1" s="1"/>
  <c r="AF55" i="3"/>
  <c r="AW55" i="3"/>
  <c r="BN55" i="3" s="1"/>
  <c r="N60" i="1" s="1"/>
  <c r="AE60" i="1" s="1"/>
  <c r="CJ60" i="1"/>
  <c r="DA60" i="1" s="1"/>
  <c r="AY60" i="1"/>
  <c r="BP60" i="1" s="1"/>
  <c r="AF23" i="3"/>
  <c r="AW23" i="3"/>
  <c r="BN23" i="3" s="1"/>
  <c r="N28" i="1" s="1"/>
  <c r="AE28" i="1" s="1"/>
  <c r="CJ28" i="1"/>
  <c r="DA28" i="1" s="1"/>
  <c r="AY28" i="1"/>
  <c r="BP28" i="1" s="1"/>
  <c r="AF86" i="3"/>
  <c r="AW86" i="3"/>
  <c r="BN86" i="3" s="1"/>
  <c r="N91" i="1" s="1"/>
  <c r="AE91" i="1" s="1"/>
  <c r="AY91" i="1"/>
  <c r="BP91" i="1" s="1"/>
  <c r="CJ91" i="1"/>
  <c r="DA91" i="1" s="1"/>
  <c r="AF54" i="3"/>
  <c r="AW54" i="3"/>
  <c r="BN54" i="3" s="1"/>
  <c r="N59" i="1" s="1"/>
  <c r="AE59" i="1" s="1"/>
  <c r="CJ59" i="1"/>
  <c r="DA59" i="1" s="1"/>
  <c r="AY59" i="1"/>
  <c r="BP59" i="1" s="1"/>
  <c r="AF22" i="3"/>
  <c r="AW22" i="3"/>
  <c r="BN22" i="3" s="1"/>
  <c r="N27" i="1" s="1"/>
  <c r="AE27" i="1" s="1"/>
  <c r="CJ27" i="1"/>
  <c r="DA27" i="1" s="1"/>
  <c r="AY27" i="1"/>
  <c r="BP27" i="1" s="1"/>
  <c r="AF83" i="3"/>
  <c r="AW83" i="3"/>
  <c r="BN83" i="3" s="1"/>
  <c r="N88" i="1" s="1"/>
  <c r="AE88" i="1" s="1"/>
  <c r="AY88" i="1"/>
  <c r="BP88" i="1" s="1"/>
  <c r="CJ88" i="1"/>
  <c r="DA88" i="1" s="1"/>
  <c r="AF51" i="3"/>
  <c r="AW51" i="3"/>
  <c r="BN51" i="3" s="1"/>
  <c r="N56" i="1" s="1"/>
  <c r="AE56" i="1" s="1"/>
  <c r="CJ56" i="1"/>
  <c r="DA56" i="1" s="1"/>
  <c r="AY56" i="1"/>
  <c r="BP56" i="1" s="1"/>
  <c r="AF19" i="3"/>
  <c r="AW19" i="3"/>
  <c r="BN19" i="3" s="1"/>
  <c r="N24" i="1" s="1"/>
  <c r="AE24" i="1" s="1"/>
  <c r="CJ24" i="1"/>
  <c r="DA24" i="1" s="1"/>
  <c r="AY24" i="1"/>
  <c r="BP24" i="1" s="1"/>
  <c r="AF88" i="3"/>
  <c r="AW88" i="3"/>
  <c r="BN88" i="3" s="1"/>
  <c r="N93" i="1" s="1"/>
  <c r="AE93" i="1" s="1"/>
  <c r="CJ93" i="1"/>
  <c r="DA93" i="1" s="1"/>
  <c r="AY93" i="1"/>
  <c r="BP93" i="1" s="1"/>
  <c r="AF72" i="3"/>
  <c r="AW72" i="3"/>
  <c r="BN72" i="3" s="1"/>
  <c r="N77" i="1" s="1"/>
  <c r="AE77" i="1" s="1"/>
  <c r="AY77" i="1"/>
  <c r="BP77" i="1" s="1"/>
  <c r="CJ77" i="1"/>
  <c r="DA77" i="1" s="1"/>
  <c r="AF56" i="3"/>
  <c r="AW56" i="3"/>
  <c r="BN56" i="3" s="1"/>
  <c r="N61" i="1" s="1"/>
  <c r="AE61" i="1" s="1"/>
  <c r="CJ61" i="1"/>
  <c r="DA61" i="1" s="1"/>
  <c r="AY61" i="1"/>
  <c r="BP61" i="1" s="1"/>
  <c r="AF40" i="3"/>
  <c r="AW40" i="3"/>
  <c r="BN40" i="3" s="1"/>
  <c r="N45" i="1" s="1"/>
  <c r="AE45" i="1" s="1"/>
  <c r="CJ45" i="1"/>
  <c r="DA45" i="1" s="1"/>
  <c r="AY45" i="1"/>
  <c r="BP45" i="1" s="1"/>
  <c r="AF24" i="3"/>
  <c r="AW24" i="3"/>
  <c r="BN24" i="3" s="1"/>
  <c r="N29" i="1" s="1"/>
  <c r="AE29" i="1" s="1"/>
  <c r="AY29" i="1"/>
  <c r="BP29" i="1" s="1"/>
  <c r="CJ29" i="1"/>
  <c r="DA29" i="1" s="1"/>
  <c r="AF8" i="3"/>
  <c r="AW8" i="3"/>
  <c r="BN8" i="3" s="1"/>
  <c r="N13" i="1" s="1"/>
  <c r="AE13" i="1" s="1"/>
  <c r="CJ13" i="1"/>
  <c r="DA13" i="1" s="1"/>
  <c r="AY13" i="1"/>
  <c r="BP13" i="1" s="1"/>
  <c r="AF85" i="3"/>
  <c r="AW85" i="3"/>
  <c r="BN85" i="3" s="1"/>
  <c r="N90" i="1" s="1"/>
  <c r="AE90" i="1" s="1"/>
  <c r="CJ90" i="1"/>
  <c r="DA90" i="1" s="1"/>
  <c r="AY90" i="1"/>
  <c r="BP90" i="1" s="1"/>
  <c r="AF69" i="3"/>
  <c r="AW69" i="3"/>
  <c r="BN69" i="3" s="1"/>
  <c r="N74" i="1" s="1"/>
  <c r="AE74" i="1" s="1"/>
  <c r="CJ74" i="1"/>
  <c r="DA74" i="1" s="1"/>
  <c r="AY74" i="1"/>
  <c r="BP74" i="1" s="1"/>
  <c r="AF53" i="3"/>
  <c r="AW53" i="3"/>
  <c r="BN53" i="3" s="1"/>
  <c r="N58" i="1" s="1"/>
  <c r="AE58" i="1" s="1"/>
  <c r="CJ58" i="1"/>
  <c r="DA58" i="1" s="1"/>
  <c r="AY58" i="1"/>
  <c r="BP58" i="1" s="1"/>
  <c r="AF37" i="3"/>
  <c r="AW37" i="3"/>
  <c r="BN37" i="3" s="1"/>
  <c r="N42" i="1" s="1"/>
  <c r="AE42" i="1" s="1"/>
  <c r="CJ42" i="1"/>
  <c r="DA42" i="1" s="1"/>
  <c r="AY42" i="1"/>
  <c r="BP42" i="1" s="1"/>
  <c r="AF21" i="3"/>
  <c r="AW21" i="3"/>
  <c r="BN21" i="3" s="1"/>
  <c r="N26" i="1" s="1"/>
  <c r="AE26" i="1" s="1"/>
  <c r="CJ26" i="1"/>
  <c r="DA26" i="1" s="1"/>
  <c r="AY26" i="1"/>
  <c r="BP26" i="1" s="1"/>
  <c r="AF5" i="3"/>
  <c r="AW5" i="3"/>
  <c r="BN5" i="3" s="1"/>
  <c r="N10" i="1" s="1"/>
  <c r="AY10" i="1"/>
  <c r="CJ10" i="1"/>
  <c r="T26" i="3"/>
  <c r="AM31" i="1"/>
  <c r="BD31" i="1" s="1"/>
  <c r="BX31" i="1"/>
  <c r="CO31" i="1" s="1"/>
  <c r="T30" i="3"/>
  <c r="BX35" i="1"/>
  <c r="CO35" i="1" s="1"/>
  <c r="AM35" i="1"/>
  <c r="BD35" i="1" s="1"/>
  <c r="T34" i="3"/>
  <c r="AM39" i="1"/>
  <c r="BD39" i="1" s="1"/>
  <c r="BX39" i="1"/>
  <c r="CO39" i="1" s="1"/>
  <c r="T41" i="3"/>
  <c r="AM46" i="1"/>
  <c r="BD46" i="1" s="1"/>
  <c r="BX46" i="1"/>
  <c r="CO46" i="1" s="1"/>
  <c r="T57" i="3"/>
  <c r="AM62" i="1"/>
  <c r="BD62" i="1" s="1"/>
  <c r="BX62" i="1"/>
  <c r="CO62" i="1" s="1"/>
  <c r="T73" i="3"/>
  <c r="AM78" i="1"/>
  <c r="BD78" i="1" s="1"/>
  <c r="BX78" i="1"/>
  <c r="CO78" i="1" s="1"/>
  <c r="T89" i="3"/>
  <c r="AM94" i="1"/>
  <c r="BD94" i="1" s="1"/>
  <c r="BX94" i="1"/>
  <c r="CO94" i="1" s="1"/>
  <c r="AK89" i="3"/>
  <c r="BB89" i="3" s="1"/>
  <c r="B94" i="1" s="1"/>
  <c r="S94" i="1" s="1"/>
  <c r="T6" i="3"/>
  <c r="AM11" i="1"/>
  <c r="BD11" i="1" s="1"/>
  <c r="BX11" i="1"/>
  <c r="CO11" i="1" s="1"/>
  <c r="T10" i="3"/>
  <c r="AM15" i="1"/>
  <c r="BD15" i="1" s="1"/>
  <c r="BX15" i="1"/>
  <c r="CO15" i="1" s="1"/>
  <c r="T14" i="3"/>
  <c r="AM19" i="1"/>
  <c r="BD19" i="1" s="1"/>
  <c r="BX19" i="1"/>
  <c r="CO19" i="1" s="1"/>
  <c r="T43" i="3"/>
  <c r="BX48" i="1"/>
  <c r="CO48" i="1" s="1"/>
  <c r="AM48" i="1"/>
  <c r="BD48" i="1" s="1"/>
  <c r="T59" i="3"/>
  <c r="BX64" i="1"/>
  <c r="CO64" i="1" s="1"/>
  <c r="AM64" i="1"/>
  <c r="BD64" i="1" s="1"/>
  <c r="T75" i="3"/>
  <c r="BX80" i="1"/>
  <c r="CO80" i="1" s="1"/>
  <c r="AM80" i="1"/>
  <c r="BD80" i="1" s="1"/>
  <c r="AK75" i="3"/>
  <c r="BB75" i="3" s="1"/>
  <c r="B80" i="1" s="1"/>
  <c r="S80" i="1" s="1"/>
  <c r="T91" i="3"/>
  <c r="BX96" i="1"/>
  <c r="CO96" i="1" s="1"/>
  <c r="AM96" i="1"/>
  <c r="BD96" i="1" s="1"/>
  <c r="AK91" i="3"/>
  <c r="BB91" i="3" s="1"/>
  <c r="B96" i="1" s="1"/>
  <c r="S96" i="1" s="1"/>
  <c r="S19" i="3"/>
  <c r="AL24" i="1"/>
  <c r="BC24" i="1" s="1"/>
  <c r="BW24" i="1"/>
  <c r="CN24" i="1" s="1"/>
  <c r="S11" i="3"/>
  <c r="AL16" i="1"/>
  <c r="BC16" i="1" s="1"/>
  <c r="BW16" i="1"/>
  <c r="CN16" i="1" s="1"/>
  <c r="U7" i="3"/>
  <c r="BY12" i="1"/>
  <c r="CP12" i="1" s="1"/>
  <c r="AN12" i="1"/>
  <c r="BE12" i="1" s="1"/>
  <c r="U17" i="3"/>
  <c r="AN22" i="1"/>
  <c r="BE22" i="1" s="1"/>
  <c r="BY22" i="1"/>
  <c r="CP22" i="1" s="1"/>
  <c r="U16" i="3"/>
  <c r="AN21" i="1"/>
  <c r="BE21" i="1" s="1"/>
  <c r="BY21" i="1"/>
  <c r="CP21" i="1" s="1"/>
  <c r="U37" i="3"/>
  <c r="AN42" i="1"/>
  <c r="BE42" i="1" s="1"/>
  <c r="BY42" i="1"/>
  <c r="CP42" i="1" s="1"/>
  <c r="U53" i="3"/>
  <c r="AN58" i="1"/>
  <c r="BE58" i="1" s="1"/>
  <c r="BY58" i="1"/>
  <c r="CP58" i="1" s="1"/>
  <c r="U69" i="3"/>
  <c r="AN74" i="1"/>
  <c r="BE74" i="1" s="1"/>
  <c r="BY74" i="1"/>
  <c r="CP74" i="1" s="1"/>
  <c r="U85" i="3"/>
  <c r="AN90" i="1"/>
  <c r="BE90" i="1" s="1"/>
  <c r="BY90" i="1"/>
  <c r="CP90" i="1" s="1"/>
  <c r="AL85" i="3"/>
  <c r="BC85" i="3" s="1"/>
  <c r="C90" i="1" s="1"/>
  <c r="T90" i="1" s="1"/>
  <c r="V15" i="3"/>
  <c r="AO20" i="1"/>
  <c r="BF20" i="1" s="1"/>
  <c r="BZ20" i="1"/>
  <c r="CQ20" i="1" s="1"/>
  <c r="W14" i="3"/>
  <c r="AP19" i="1"/>
  <c r="BG19" i="1" s="1"/>
  <c r="AN14" i="3"/>
  <c r="BE14" i="3" s="1"/>
  <c r="E19" i="1" s="1"/>
  <c r="V19" i="1" s="1"/>
  <c r="CA19" i="1"/>
  <c r="CR19" i="1" s="1"/>
  <c r="W46" i="3"/>
  <c r="AP51" i="1"/>
  <c r="BG51" i="1" s="1"/>
  <c r="CA51" i="1"/>
  <c r="CR51" i="1" s="1"/>
  <c r="AN46" i="3"/>
  <c r="BE46" i="3" s="1"/>
  <c r="E51" i="1" s="1"/>
  <c r="V51" i="1" s="1"/>
  <c r="W78" i="3"/>
  <c r="AP83" i="1"/>
  <c r="BG83" i="1" s="1"/>
  <c r="CA83" i="1"/>
  <c r="CR83" i="1" s="1"/>
  <c r="AN78" i="3"/>
  <c r="BE78" i="3" s="1"/>
  <c r="E83" i="1" s="1"/>
  <c r="V83" i="1" s="1"/>
  <c r="W9" i="3"/>
  <c r="AN9" i="3"/>
  <c r="BE9" i="3" s="1"/>
  <c r="E14" i="1" s="1"/>
  <c r="V14" i="1" s="1"/>
  <c r="CA14" i="1"/>
  <c r="CR14" i="1" s="1"/>
  <c r="AP14" i="1"/>
  <c r="BG14" i="1" s="1"/>
  <c r="W41" i="3"/>
  <c r="CA46" i="1"/>
  <c r="CR46" i="1" s="1"/>
  <c r="AN41" i="3"/>
  <c r="BE41" i="3" s="1"/>
  <c r="E46" i="1" s="1"/>
  <c r="V46" i="1" s="1"/>
  <c r="AP46" i="1"/>
  <c r="BG46" i="1" s="1"/>
  <c r="W73" i="3"/>
  <c r="CA78" i="1"/>
  <c r="CR78" i="1" s="1"/>
  <c r="AN73" i="3"/>
  <c r="BE73" i="3" s="1"/>
  <c r="E78" i="1" s="1"/>
  <c r="V78" i="1" s="1"/>
  <c r="AP78" i="1"/>
  <c r="BG78" i="1" s="1"/>
  <c r="W97" i="3"/>
  <c r="CA102" i="1"/>
  <c r="CR102" i="1" s="1"/>
  <c r="AN97" i="3"/>
  <c r="BE97" i="3" s="1"/>
  <c r="E102" i="1" s="1"/>
  <c r="V102" i="1" s="1"/>
  <c r="AP102" i="1"/>
  <c r="BG102" i="1" s="1"/>
  <c r="W67" i="3"/>
  <c r="AP72" i="1"/>
  <c r="BG72" i="1" s="1"/>
  <c r="AN67" i="3"/>
  <c r="BE67" i="3" s="1"/>
  <c r="E72" i="1" s="1"/>
  <c r="V72" i="1" s="1"/>
  <c r="CA72" i="1"/>
  <c r="CR72" i="1" s="1"/>
  <c r="W51" i="3"/>
  <c r="AP56" i="1"/>
  <c r="BG56" i="1" s="1"/>
  <c r="AN51" i="3"/>
  <c r="BE51" i="3" s="1"/>
  <c r="E56" i="1" s="1"/>
  <c r="V56" i="1" s="1"/>
  <c r="CA56" i="1"/>
  <c r="CR56" i="1" s="1"/>
  <c r="W35" i="3"/>
  <c r="AP40" i="1"/>
  <c r="BG40" i="1" s="1"/>
  <c r="AN35" i="3"/>
  <c r="BE35" i="3" s="1"/>
  <c r="E40" i="1" s="1"/>
  <c r="V40" i="1" s="1"/>
  <c r="CA40" i="1"/>
  <c r="CR40" i="1" s="1"/>
  <c r="W19" i="3"/>
  <c r="AN19" i="3"/>
  <c r="BE19" i="3" s="1"/>
  <c r="E24" i="1" s="1"/>
  <c r="V24" i="1" s="1"/>
  <c r="AP24" i="1"/>
  <c r="BG24" i="1" s="1"/>
  <c r="CA24" i="1"/>
  <c r="CR24" i="1" s="1"/>
  <c r="W96" i="3"/>
  <c r="AN96" i="3"/>
  <c r="BE96" i="3" s="1"/>
  <c r="E101" i="1" s="1"/>
  <c r="V101" i="1" s="1"/>
  <c r="CA101" i="1"/>
  <c r="CR101" i="1" s="1"/>
  <c r="AP101" i="1"/>
  <c r="BG101" i="1" s="1"/>
  <c r="W80" i="3"/>
  <c r="AN80" i="3"/>
  <c r="BE80" i="3" s="1"/>
  <c r="E85" i="1" s="1"/>
  <c r="V85" i="1" s="1"/>
  <c r="CA85" i="1"/>
  <c r="CR85" i="1" s="1"/>
  <c r="AP85" i="1"/>
  <c r="BG85" i="1" s="1"/>
  <c r="W64" i="3"/>
  <c r="AN64" i="3"/>
  <c r="BE64" i="3" s="1"/>
  <c r="E69" i="1" s="1"/>
  <c r="V69" i="1" s="1"/>
  <c r="AP69" i="1"/>
  <c r="BG69" i="1" s="1"/>
  <c r="CA69" i="1"/>
  <c r="CR69" i="1" s="1"/>
  <c r="W48" i="3"/>
  <c r="AN48" i="3"/>
  <c r="BE48" i="3" s="1"/>
  <c r="E53" i="1" s="1"/>
  <c r="V53" i="1" s="1"/>
  <c r="CA53" i="1"/>
  <c r="CR53" i="1" s="1"/>
  <c r="AP53" i="1"/>
  <c r="BG53" i="1" s="1"/>
  <c r="W32" i="3"/>
  <c r="AN32" i="3"/>
  <c r="BE32" i="3" s="1"/>
  <c r="E37" i="1" s="1"/>
  <c r="V37" i="1" s="1"/>
  <c r="AP37" i="1"/>
  <c r="BG37" i="1" s="1"/>
  <c r="CA37" i="1"/>
  <c r="CR37" i="1" s="1"/>
  <c r="W16" i="3"/>
  <c r="AN16" i="3"/>
  <c r="BE16" i="3" s="1"/>
  <c r="E21" i="1" s="1"/>
  <c r="V21" i="1" s="1"/>
  <c r="CA21" i="1"/>
  <c r="CR21" i="1" s="1"/>
  <c r="AP21" i="1"/>
  <c r="BG21" i="1" s="1"/>
  <c r="Z13" i="3"/>
  <c r="AS18" i="1"/>
  <c r="BJ18" i="1" s="1"/>
  <c r="CD18" i="1"/>
  <c r="CU18" i="1" s="1"/>
  <c r="AQ13" i="3"/>
  <c r="BH13" i="3" s="1"/>
  <c r="H18" i="1" s="1"/>
  <c r="Y18" i="1" s="1"/>
  <c r="Z26" i="3"/>
  <c r="AS31" i="1"/>
  <c r="BJ31" i="1" s="1"/>
  <c r="AQ26" i="3"/>
  <c r="BH26" i="3" s="1"/>
  <c r="H31" i="1" s="1"/>
  <c r="Y31" i="1" s="1"/>
  <c r="CD31" i="1"/>
  <c r="CU31" i="1" s="1"/>
  <c r="Z42" i="3"/>
  <c r="AS47" i="1"/>
  <c r="BJ47" i="1" s="1"/>
  <c r="AQ42" i="3"/>
  <c r="BH42" i="3" s="1"/>
  <c r="H47" i="1" s="1"/>
  <c r="Y47" i="1" s="1"/>
  <c r="CD47" i="1"/>
  <c r="CU47" i="1" s="1"/>
  <c r="Z58" i="3"/>
  <c r="AS63" i="1"/>
  <c r="BJ63" i="1" s="1"/>
  <c r="AQ58" i="3"/>
  <c r="BH58" i="3" s="1"/>
  <c r="H63" i="1" s="1"/>
  <c r="Y63" i="1" s="1"/>
  <c r="CD63" i="1"/>
  <c r="CU63" i="1" s="1"/>
  <c r="Z74" i="3"/>
  <c r="AS79" i="1"/>
  <c r="BJ79" i="1" s="1"/>
  <c r="AQ74" i="3"/>
  <c r="BH74" i="3" s="1"/>
  <c r="H79" i="1" s="1"/>
  <c r="Y79" i="1" s="1"/>
  <c r="CD79" i="1"/>
  <c r="CU79" i="1" s="1"/>
  <c r="Z90" i="3"/>
  <c r="AS95" i="1"/>
  <c r="BJ95" i="1" s="1"/>
  <c r="AQ90" i="3"/>
  <c r="BH90" i="3" s="1"/>
  <c r="H95" i="1" s="1"/>
  <c r="Y95" i="1" s="1"/>
  <c r="CD95" i="1"/>
  <c r="CU95" i="1" s="1"/>
  <c r="Z12" i="3"/>
  <c r="AS17" i="1"/>
  <c r="BJ17" i="1" s="1"/>
  <c r="AQ12" i="3"/>
  <c r="BH12" i="3" s="1"/>
  <c r="H17" i="1" s="1"/>
  <c r="Y17" i="1" s="1"/>
  <c r="CD17" i="1"/>
  <c r="CU17" i="1" s="1"/>
  <c r="AA92" i="3"/>
  <c r="AR92" i="3"/>
  <c r="BI92" i="3" s="1"/>
  <c r="I97" i="1" s="1"/>
  <c r="Z97" i="1" s="1"/>
  <c r="CE97" i="1"/>
  <c r="CV97" i="1" s="1"/>
  <c r="AT97" i="1"/>
  <c r="BK97" i="1" s="1"/>
  <c r="AA76" i="3"/>
  <c r="AR76" i="3"/>
  <c r="BI76" i="3" s="1"/>
  <c r="I81" i="1" s="1"/>
  <c r="Z81" i="1" s="1"/>
  <c r="CE81" i="1"/>
  <c r="CV81" i="1" s="1"/>
  <c r="AT81" i="1"/>
  <c r="BK81" i="1" s="1"/>
  <c r="AA60" i="3"/>
  <c r="AR60" i="3"/>
  <c r="BI60" i="3" s="1"/>
  <c r="I65" i="1" s="1"/>
  <c r="Z65" i="1" s="1"/>
  <c r="CE65" i="1"/>
  <c r="CV65" i="1" s="1"/>
  <c r="AT65" i="1"/>
  <c r="BK65" i="1" s="1"/>
  <c r="AA44" i="3"/>
  <c r="AR44" i="3"/>
  <c r="BI44" i="3" s="1"/>
  <c r="I49" i="1" s="1"/>
  <c r="Z49" i="1" s="1"/>
  <c r="CE49" i="1"/>
  <c r="CV49" i="1" s="1"/>
  <c r="AT49" i="1"/>
  <c r="BK49" i="1" s="1"/>
  <c r="AA28" i="3"/>
  <c r="AR28" i="3"/>
  <c r="BI28" i="3" s="1"/>
  <c r="I33" i="1" s="1"/>
  <c r="Z33" i="1" s="1"/>
  <c r="CE33" i="1"/>
  <c r="CV33" i="1" s="1"/>
  <c r="AT33" i="1"/>
  <c r="BK33" i="1" s="1"/>
  <c r="AA12" i="3"/>
  <c r="AR12" i="3"/>
  <c r="BI12" i="3" s="1"/>
  <c r="I17" i="1" s="1"/>
  <c r="Z17" i="1" s="1"/>
  <c r="CE17" i="1"/>
  <c r="CV17" i="1" s="1"/>
  <c r="AT17" i="1"/>
  <c r="BK17" i="1" s="1"/>
  <c r="AE19" i="3"/>
  <c r="AV19" i="3"/>
  <c r="BM19" i="3" s="1"/>
  <c r="M24" i="1" s="1"/>
  <c r="AD24" i="1" s="1"/>
  <c r="CI24" i="1"/>
  <c r="CZ24" i="1" s="1"/>
  <c r="AX24" i="1"/>
  <c r="BO24" i="1" s="1"/>
  <c r="AE35" i="3"/>
  <c r="AV35" i="3"/>
  <c r="BM35" i="3" s="1"/>
  <c r="M40" i="1" s="1"/>
  <c r="AD40" i="1" s="1"/>
  <c r="CI40" i="1"/>
  <c r="CZ40" i="1" s="1"/>
  <c r="AX40" i="1"/>
  <c r="BO40" i="1" s="1"/>
  <c r="AE51" i="3"/>
  <c r="AV51" i="3"/>
  <c r="BM51" i="3" s="1"/>
  <c r="M56" i="1" s="1"/>
  <c r="AD56" i="1" s="1"/>
  <c r="CI56" i="1"/>
  <c r="CZ56" i="1" s="1"/>
  <c r="AX56" i="1"/>
  <c r="BO56" i="1" s="1"/>
  <c r="AE67" i="3"/>
  <c r="AV67" i="3"/>
  <c r="BM67" i="3" s="1"/>
  <c r="M72" i="1" s="1"/>
  <c r="AD72" i="1" s="1"/>
  <c r="CI72" i="1"/>
  <c r="CZ72" i="1" s="1"/>
  <c r="AX72" i="1"/>
  <c r="BO72" i="1" s="1"/>
  <c r="AE83" i="3"/>
  <c r="AV83" i="3"/>
  <c r="BM83" i="3" s="1"/>
  <c r="M88" i="1" s="1"/>
  <c r="AD88" i="1" s="1"/>
  <c r="CI88" i="1"/>
  <c r="CZ88" i="1" s="1"/>
  <c r="AX88" i="1"/>
  <c r="BO88" i="1" s="1"/>
  <c r="AG11" i="3"/>
  <c r="AX11" i="3"/>
  <c r="BO11" i="3" s="1"/>
  <c r="O16" i="1" s="1"/>
  <c r="CK16" i="1"/>
  <c r="AZ16" i="1"/>
  <c r="AG27" i="3"/>
  <c r="AX27" i="3"/>
  <c r="BO27" i="3" s="1"/>
  <c r="O32" i="1" s="1"/>
  <c r="AF32" i="1" s="1"/>
  <c r="CK32" i="1"/>
  <c r="DB32" i="1" s="1"/>
  <c r="AZ32" i="1"/>
  <c r="BQ32" i="1" s="1"/>
  <c r="AG43" i="3"/>
  <c r="AX43" i="3"/>
  <c r="BO43" i="3" s="1"/>
  <c r="O48" i="1" s="1"/>
  <c r="AF48" i="1" s="1"/>
  <c r="CK48" i="1"/>
  <c r="DB48" i="1" s="1"/>
  <c r="AZ48" i="1"/>
  <c r="BQ48" i="1" s="1"/>
  <c r="AG59" i="3"/>
  <c r="AX59" i="3"/>
  <c r="BO59" i="3" s="1"/>
  <c r="O64" i="1" s="1"/>
  <c r="AF64" i="1" s="1"/>
  <c r="CK64" i="1"/>
  <c r="DB64" i="1" s="1"/>
  <c r="AZ64" i="1"/>
  <c r="BQ64" i="1" s="1"/>
  <c r="AG75" i="3"/>
  <c r="AX75" i="3"/>
  <c r="BO75" i="3" s="1"/>
  <c r="O80" i="1" s="1"/>
  <c r="AF80" i="1" s="1"/>
  <c r="CK80" i="1"/>
  <c r="DB80" i="1" s="1"/>
  <c r="AZ80" i="1"/>
  <c r="BQ80" i="1" s="1"/>
  <c r="AG91" i="3"/>
  <c r="AX91" i="3"/>
  <c r="BO91" i="3" s="1"/>
  <c r="O96" i="1" s="1"/>
  <c r="AF96" i="1" s="1"/>
  <c r="CK96" i="1"/>
  <c r="DB96" i="1" s="1"/>
  <c r="AZ96" i="1"/>
  <c r="BQ96" i="1" s="1"/>
  <c r="AA21" i="3"/>
  <c r="AR21" i="3"/>
  <c r="BI21" i="3" s="1"/>
  <c r="I26" i="1" s="1"/>
  <c r="Z26" i="1" s="1"/>
  <c r="CE26" i="1"/>
  <c r="CV26" i="1" s="1"/>
  <c r="AT26" i="1"/>
  <c r="BK26" i="1" s="1"/>
  <c r="AA39" i="3"/>
  <c r="AR39" i="3"/>
  <c r="BI39" i="3" s="1"/>
  <c r="I44" i="1" s="1"/>
  <c r="Z44" i="1" s="1"/>
  <c r="CE44" i="1"/>
  <c r="CV44" i="1" s="1"/>
  <c r="AT44" i="1"/>
  <c r="BK44" i="1" s="1"/>
  <c r="AA62" i="3"/>
  <c r="AR62" i="3"/>
  <c r="BI62" i="3" s="1"/>
  <c r="I67" i="1" s="1"/>
  <c r="Z67" i="1" s="1"/>
  <c r="CE67" i="1"/>
  <c r="CV67" i="1" s="1"/>
  <c r="AT67" i="1"/>
  <c r="BK67" i="1" s="1"/>
  <c r="AA85" i="3"/>
  <c r="AR85" i="3"/>
  <c r="BI85" i="3" s="1"/>
  <c r="I90" i="1" s="1"/>
  <c r="Z90" i="1" s="1"/>
  <c r="CE90" i="1"/>
  <c r="CV90" i="1" s="1"/>
  <c r="AT90" i="1"/>
  <c r="BK90" i="1" s="1"/>
  <c r="AH18" i="3"/>
  <c r="AY18" i="3"/>
  <c r="BP18" i="3" s="1"/>
  <c r="P23" i="1" s="1"/>
  <c r="AG23" i="1" s="1"/>
  <c r="CL23" i="1"/>
  <c r="DC23" i="1" s="1"/>
  <c r="BA23" i="1"/>
  <c r="BR23" i="1" s="1"/>
  <c r="AH36" i="3"/>
  <c r="AY36" i="3"/>
  <c r="BP36" i="3" s="1"/>
  <c r="P41" i="1" s="1"/>
  <c r="AG41" i="1" s="1"/>
  <c r="CL41" i="1"/>
  <c r="DC41" i="1" s="1"/>
  <c r="BA41" i="1"/>
  <c r="BR41" i="1" s="1"/>
  <c r="AH59" i="3"/>
  <c r="AY59" i="3"/>
  <c r="BP59" i="3" s="1"/>
  <c r="P64" i="1" s="1"/>
  <c r="AG64" i="1" s="1"/>
  <c r="CL64" i="1"/>
  <c r="DC64" i="1" s="1"/>
  <c r="BA64" i="1"/>
  <c r="BR64" i="1" s="1"/>
  <c r="AH82" i="3"/>
  <c r="AY82" i="3"/>
  <c r="BP82" i="3" s="1"/>
  <c r="P87" i="1" s="1"/>
  <c r="AG87" i="1" s="1"/>
  <c r="CL87" i="1"/>
  <c r="DC87" i="1" s="1"/>
  <c r="BA87" i="1"/>
  <c r="BR87" i="1" s="1"/>
  <c r="AH6" i="3"/>
  <c r="AY6" i="3"/>
  <c r="BP6" i="3" s="1"/>
  <c r="P11" i="1" s="1"/>
  <c r="AG11" i="1" s="1"/>
  <c r="BA11" i="1"/>
  <c r="BR11" i="1" s="1"/>
  <c r="CL11" i="1"/>
  <c r="DC11" i="1" s="1"/>
  <c r="AH24" i="3"/>
  <c r="AY24" i="3"/>
  <c r="BP24" i="3" s="1"/>
  <c r="P29" i="1" s="1"/>
  <c r="AG29" i="1" s="1"/>
  <c r="CL29" i="1"/>
  <c r="DC29" i="1" s="1"/>
  <c r="BA29" i="1"/>
  <c r="BR29" i="1" s="1"/>
  <c r="AH47" i="3"/>
  <c r="AY47" i="3"/>
  <c r="BP47" i="3" s="1"/>
  <c r="P52" i="1" s="1"/>
  <c r="AG52" i="1" s="1"/>
  <c r="CL52" i="1"/>
  <c r="DC52" i="1" s="1"/>
  <c r="BA52" i="1"/>
  <c r="BR52" i="1" s="1"/>
  <c r="AH70" i="3"/>
  <c r="AY70" i="3"/>
  <c r="BP70" i="3" s="1"/>
  <c r="P75" i="1" s="1"/>
  <c r="AG75" i="1" s="1"/>
  <c r="CL75" i="1"/>
  <c r="DC75" i="1" s="1"/>
  <c r="BA75" i="1"/>
  <c r="BR75" i="1" s="1"/>
  <c r="AH88" i="3"/>
  <c r="AY88" i="3"/>
  <c r="BP88" i="3" s="1"/>
  <c r="P93" i="1" s="1"/>
  <c r="AG93" i="1" s="1"/>
  <c r="CL93" i="1"/>
  <c r="DC93" i="1" s="1"/>
  <c r="BA93" i="1"/>
  <c r="BR93" i="1" s="1"/>
  <c r="AH89" i="3"/>
  <c r="AY89" i="3"/>
  <c r="BP89" i="3" s="1"/>
  <c r="P94" i="1" s="1"/>
  <c r="AG94" i="1" s="1"/>
  <c r="CL94" i="1"/>
  <c r="DC94" i="1" s="1"/>
  <c r="BA94" i="1"/>
  <c r="BR94" i="1" s="1"/>
  <c r="AH73" i="3"/>
  <c r="AY73" i="3"/>
  <c r="BP73" i="3" s="1"/>
  <c r="P78" i="1" s="1"/>
  <c r="AG78" i="1" s="1"/>
  <c r="CL78" i="1"/>
  <c r="DC78" i="1" s="1"/>
  <c r="BA78" i="1"/>
  <c r="BR78" i="1" s="1"/>
  <c r="AH57" i="3"/>
  <c r="AY57" i="3"/>
  <c r="BP57" i="3" s="1"/>
  <c r="P62" i="1" s="1"/>
  <c r="AG62" i="1" s="1"/>
  <c r="CL62" i="1"/>
  <c r="DC62" i="1" s="1"/>
  <c r="BA62" i="1"/>
  <c r="BR62" i="1" s="1"/>
  <c r="AH41" i="3"/>
  <c r="AY41" i="3"/>
  <c r="BP41" i="3" s="1"/>
  <c r="P46" i="1" s="1"/>
  <c r="AG46" i="1" s="1"/>
  <c r="CL46" i="1"/>
  <c r="DC46" i="1" s="1"/>
  <c r="BA46" i="1"/>
  <c r="BR46" i="1" s="1"/>
  <c r="AH25" i="3"/>
  <c r="AY25" i="3"/>
  <c r="BP25" i="3" s="1"/>
  <c r="P30" i="1" s="1"/>
  <c r="AG30" i="1" s="1"/>
  <c r="CL30" i="1"/>
  <c r="DC30" i="1" s="1"/>
  <c r="BA30" i="1"/>
  <c r="BR30" i="1" s="1"/>
  <c r="AH9" i="3"/>
  <c r="AY9" i="3"/>
  <c r="BP9" i="3" s="1"/>
  <c r="P14" i="1" s="1"/>
  <c r="AG14" i="1" s="1"/>
  <c r="CL14" i="1"/>
  <c r="DC14" i="1" s="1"/>
  <c r="BA14" i="1"/>
  <c r="BR14" i="1" s="1"/>
  <c r="AC61" i="3"/>
  <c r="AT61" i="3"/>
  <c r="BK61" i="3" s="1"/>
  <c r="K66" i="1" s="1"/>
  <c r="AB66" i="1" s="1"/>
  <c r="CG66" i="1"/>
  <c r="CX66" i="1" s="1"/>
  <c r="AV66" i="1"/>
  <c r="BM66" i="1" s="1"/>
  <c r="AC22" i="3"/>
  <c r="AT22" i="3"/>
  <c r="BK22" i="3" s="1"/>
  <c r="K27" i="1" s="1"/>
  <c r="AB27" i="1" s="1"/>
  <c r="AV27" i="1"/>
  <c r="BM27" i="1" s="1"/>
  <c r="CG27" i="1"/>
  <c r="CX27" i="1" s="1"/>
  <c r="AC67" i="3"/>
  <c r="AT67" i="3"/>
  <c r="BK67" i="3" s="1"/>
  <c r="K72" i="1" s="1"/>
  <c r="AB72" i="1" s="1"/>
  <c r="CG72" i="1"/>
  <c r="CX72" i="1" s="1"/>
  <c r="AV72" i="1"/>
  <c r="BM72" i="1" s="1"/>
  <c r="AC17" i="3"/>
  <c r="AT17" i="3"/>
  <c r="BK17" i="3" s="1"/>
  <c r="K22" i="1" s="1"/>
  <c r="AB22" i="1" s="1"/>
  <c r="CG22" i="1"/>
  <c r="CX22" i="1" s="1"/>
  <c r="AV22" i="1"/>
  <c r="BM22" i="1" s="1"/>
  <c r="AC70" i="3"/>
  <c r="AT70" i="3"/>
  <c r="BK70" i="3" s="1"/>
  <c r="K75" i="1" s="1"/>
  <c r="AB75" i="1" s="1"/>
  <c r="CG75" i="1"/>
  <c r="CX75" i="1" s="1"/>
  <c r="AV75" i="1"/>
  <c r="BM75" i="1" s="1"/>
  <c r="AC31" i="3"/>
  <c r="AT31" i="3"/>
  <c r="BK31" i="3" s="1"/>
  <c r="K36" i="1" s="1"/>
  <c r="AB36" i="1" s="1"/>
  <c r="CG36" i="1"/>
  <c r="CX36" i="1" s="1"/>
  <c r="AV36" i="1"/>
  <c r="BM36" i="1" s="1"/>
  <c r="AC89" i="3"/>
  <c r="AT89" i="3"/>
  <c r="BK89" i="3" s="1"/>
  <c r="K94" i="1" s="1"/>
  <c r="AB94" i="1" s="1"/>
  <c r="CG94" i="1"/>
  <c r="CX94" i="1" s="1"/>
  <c r="AV94" i="1"/>
  <c r="BM94" i="1" s="1"/>
  <c r="AC66" i="3"/>
  <c r="AT66" i="3"/>
  <c r="BK66" i="3" s="1"/>
  <c r="K71" i="1" s="1"/>
  <c r="AB71" i="1" s="1"/>
  <c r="CG71" i="1"/>
  <c r="CX71" i="1" s="1"/>
  <c r="AV71" i="1"/>
  <c r="BM71" i="1" s="1"/>
  <c r="AC43" i="3"/>
  <c r="AT43" i="3"/>
  <c r="BK43" i="3" s="1"/>
  <c r="K48" i="1" s="1"/>
  <c r="AB48" i="1" s="1"/>
  <c r="CG48" i="1"/>
  <c r="CX48" i="1" s="1"/>
  <c r="AV48" i="1"/>
  <c r="BM48" i="1" s="1"/>
  <c r="AC25" i="3"/>
  <c r="AT25" i="3"/>
  <c r="BK25" i="3" s="1"/>
  <c r="K30" i="1" s="1"/>
  <c r="AB30" i="1" s="1"/>
  <c r="CG30" i="1"/>
  <c r="CX30" i="1" s="1"/>
  <c r="AV30" i="1"/>
  <c r="BM30" i="1" s="1"/>
  <c r="AC94" i="3"/>
  <c r="AT94" i="3"/>
  <c r="BK94" i="3" s="1"/>
  <c r="K99" i="1" s="1"/>
  <c r="AB99" i="1" s="1"/>
  <c r="CG99" i="1"/>
  <c r="CX99" i="1" s="1"/>
  <c r="AV99" i="1"/>
  <c r="BM99" i="1" s="1"/>
  <c r="AC71" i="3"/>
  <c r="AT71" i="3"/>
  <c r="BK71" i="3" s="1"/>
  <c r="K76" i="1" s="1"/>
  <c r="AB76" i="1" s="1"/>
  <c r="CG76" i="1"/>
  <c r="CX76" i="1" s="1"/>
  <c r="AV76" i="1"/>
  <c r="BM76" i="1" s="1"/>
  <c r="AC53" i="3"/>
  <c r="AT53" i="3"/>
  <c r="BK53" i="3" s="1"/>
  <c r="K58" i="1" s="1"/>
  <c r="AB58" i="1" s="1"/>
  <c r="CG58" i="1"/>
  <c r="CX58" i="1" s="1"/>
  <c r="AV58" i="1"/>
  <c r="BM58" i="1" s="1"/>
  <c r="AC30" i="3"/>
  <c r="AT30" i="3"/>
  <c r="BK30" i="3" s="1"/>
  <c r="K35" i="1" s="1"/>
  <c r="AB35" i="1" s="1"/>
  <c r="AV35" i="1"/>
  <c r="BM35" i="1" s="1"/>
  <c r="CG35" i="1"/>
  <c r="CX35" i="1" s="1"/>
  <c r="AC7" i="3"/>
  <c r="AT7" i="3"/>
  <c r="BK7" i="3" s="1"/>
  <c r="K12" i="1" s="1"/>
  <c r="AB12" i="1" s="1"/>
  <c r="AV12" i="1"/>
  <c r="BM12" i="1" s="1"/>
  <c r="CG12" i="1"/>
  <c r="CX12" i="1" s="1"/>
  <c r="AC88" i="3"/>
  <c r="AT88" i="3"/>
  <c r="BK88" i="3" s="1"/>
  <c r="K93" i="1" s="1"/>
  <c r="AB93" i="1" s="1"/>
  <c r="CG93" i="1"/>
  <c r="CX93" i="1" s="1"/>
  <c r="AV93" i="1"/>
  <c r="BM93" i="1" s="1"/>
  <c r="AC72" i="3"/>
  <c r="AT72" i="3"/>
  <c r="BK72" i="3" s="1"/>
  <c r="K77" i="1" s="1"/>
  <c r="AB77" i="1" s="1"/>
  <c r="CG77" i="1"/>
  <c r="CX77" i="1" s="1"/>
  <c r="AV77" i="1"/>
  <c r="BM77" i="1" s="1"/>
  <c r="AC56" i="3"/>
  <c r="AT56" i="3"/>
  <c r="BK56" i="3" s="1"/>
  <c r="K61" i="1" s="1"/>
  <c r="AB61" i="1" s="1"/>
  <c r="CG61" i="1"/>
  <c r="CX61" i="1" s="1"/>
  <c r="AV61" i="1"/>
  <c r="BM61" i="1" s="1"/>
  <c r="AC40" i="3"/>
  <c r="AT40" i="3"/>
  <c r="BK40" i="3" s="1"/>
  <c r="K45" i="1" s="1"/>
  <c r="AB45" i="1" s="1"/>
  <c r="AV45" i="1"/>
  <c r="BM45" i="1" s="1"/>
  <c r="CG45" i="1"/>
  <c r="CX45" i="1" s="1"/>
  <c r="AC24" i="3"/>
  <c r="AT24" i="3"/>
  <c r="BK24" i="3" s="1"/>
  <c r="K29" i="1" s="1"/>
  <c r="AB29" i="1" s="1"/>
  <c r="AV29" i="1"/>
  <c r="BM29" i="1" s="1"/>
  <c r="CG29" i="1"/>
  <c r="CX29" i="1" s="1"/>
  <c r="AC8" i="3"/>
  <c r="AT8" i="3"/>
  <c r="BK8" i="3" s="1"/>
  <c r="K13" i="1" s="1"/>
  <c r="AB13" i="1" s="1"/>
  <c r="CG13" i="1"/>
  <c r="CX13" i="1" s="1"/>
  <c r="AV13" i="1"/>
  <c r="BM13" i="1" s="1"/>
  <c r="AF82" i="3"/>
  <c r="AW82" i="3"/>
  <c r="BN82" i="3" s="1"/>
  <c r="N87" i="1" s="1"/>
  <c r="AE87" i="1" s="1"/>
  <c r="CJ87" i="1"/>
  <c r="DA87" i="1" s="1"/>
  <c r="AY87" i="1"/>
  <c r="BP87" i="1" s="1"/>
  <c r="AF74" i="3"/>
  <c r="AW74" i="3"/>
  <c r="BN74" i="3" s="1"/>
  <c r="N79" i="1" s="1"/>
  <c r="AE79" i="1" s="1"/>
  <c r="CJ79" i="1"/>
  <c r="DA79" i="1" s="1"/>
  <c r="AY79" i="1"/>
  <c r="BP79" i="1" s="1"/>
  <c r="AF34" i="3"/>
  <c r="AW34" i="3"/>
  <c r="BN34" i="3" s="1"/>
  <c r="N39" i="1" s="1"/>
  <c r="AE39" i="1" s="1"/>
  <c r="CJ39" i="1"/>
  <c r="DA39" i="1" s="1"/>
  <c r="AY39" i="1"/>
  <c r="BP39" i="1" s="1"/>
  <c r="AF79" i="3"/>
  <c r="AW79" i="3"/>
  <c r="BN79" i="3" s="1"/>
  <c r="N84" i="1" s="1"/>
  <c r="AE84" i="1" s="1"/>
  <c r="CJ84" i="1"/>
  <c r="DA84" i="1" s="1"/>
  <c r="AY84" i="1"/>
  <c r="BP84" i="1" s="1"/>
  <c r="AF47" i="3"/>
  <c r="AW47" i="3"/>
  <c r="BN47" i="3" s="1"/>
  <c r="N52" i="1" s="1"/>
  <c r="AE52" i="1" s="1"/>
  <c r="CJ52" i="1"/>
  <c r="DA52" i="1" s="1"/>
  <c r="AY52" i="1"/>
  <c r="BP52" i="1" s="1"/>
  <c r="AF15" i="3"/>
  <c r="AW15" i="3"/>
  <c r="BN15" i="3" s="1"/>
  <c r="N20" i="1" s="1"/>
  <c r="AE20" i="1" s="1"/>
  <c r="CJ20" i="1"/>
  <c r="DA20" i="1" s="1"/>
  <c r="AY20" i="1"/>
  <c r="BP20" i="1" s="1"/>
  <c r="AF78" i="3"/>
  <c r="AW78" i="3"/>
  <c r="BN78" i="3" s="1"/>
  <c r="N83" i="1" s="1"/>
  <c r="AE83" i="1" s="1"/>
  <c r="CJ83" i="1"/>
  <c r="DA83" i="1" s="1"/>
  <c r="AY83" i="1"/>
  <c r="BP83" i="1" s="1"/>
  <c r="AF46" i="3"/>
  <c r="AW46" i="3"/>
  <c r="BN46" i="3" s="1"/>
  <c r="N51" i="1" s="1"/>
  <c r="AE51" i="1" s="1"/>
  <c r="CJ51" i="1"/>
  <c r="DA51" i="1" s="1"/>
  <c r="AY51" i="1"/>
  <c r="BP51" i="1" s="1"/>
  <c r="AF14" i="3"/>
  <c r="AW14" i="3"/>
  <c r="BN14" i="3" s="1"/>
  <c r="N19" i="1" s="1"/>
  <c r="AE19" i="1" s="1"/>
  <c r="AY19" i="1"/>
  <c r="BP19" i="1" s="1"/>
  <c r="CJ19" i="1"/>
  <c r="DA19" i="1" s="1"/>
  <c r="AF75" i="3"/>
  <c r="AW75" i="3"/>
  <c r="BN75" i="3" s="1"/>
  <c r="N80" i="1" s="1"/>
  <c r="AE80" i="1" s="1"/>
  <c r="CJ80" i="1"/>
  <c r="DA80" i="1" s="1"/>
  <c r="AY80" i="1"/>
  <c r="BP80" i="1" s="1"/>
  <c r="AF43" i="3"/>
  <c r="AW43" i="3"/>
  <c r="BN43" i="3" s="1"/>
  <c r="N48" i="1" s="1"/>
  <c r="AE48" i="1" s="1"/>
  <c r="CJ48" i="1"/>
  <c r="DA48" i="1" s="1"/>
  <c r="AY48" i="1"/>
  <c r="BP48" i="1" s="1"/>
  <c r="AF11" i="3"/>
  <c r="AW11" i="3"/>
  <c r="BN11" i="3" s="1"/>
  <c r="N16" i="1" s="1"/>
  <c r="AE16" i="1" s="1"/>
  <c r="CJ16" i="1"/>
  <c r="DA16" i="1" s="1"/>
  <c r="AY16" i="1"/>
  <c r="BP16" i="1" s="1"/>
  <c r="AF84" i="3"/>
  <c r="AW84" i="3"/>
  <c r="BN84" i="3" s="1"/>
  <c r="N89" i="1" s="1"/>
  <c r="AE89" i="1" s="1"/>
  <c r="CJ89" i="1"/>
  <c r="DA89" i="1" s="1"/>
  <c r="AY89" i="1"/>
  <c r="BP89" i="1" s="1"/>
  <c r="AF68" i="3"/>
  <c r="AW68" i="3"/>
  <c r="BN68" i="3" s="1"/>
  <c r="N73" i="1" s="1"/>
  <c r="AE73" i="1" s="1"/>
  <c r="CJ73" i="1"/>
  <c r="DA73" i="1" s="1"/>
  <c r="AY73" i="1"/>
  <c r="BP73" i="1" s="1"/>
  <c r="AF52" i="3"/>
  <c r="AW52" i="3"/>
  <c r="BN52" i="3" s="1"/>
  <c r="N57" i="1" s="1"/>
  <c r="AE57" i="1" s="1"/>
  <c r="CJ57" i="1"/>
  <c r="DA57" i="1" s="1"/>
  <c r="AY57" i="1"/>
  <c r="BP57" i="1" s="1"/>
  <c r="AF36" i="3"/>
  <c r="AW36" i="3"/>
  <c r="BN36" i="3" s="1"/>
  <c r="N41" i="1" s="1"/>
  <c r="AE41" i="1" s="1"/>
  <c r="CJ41" i="1"/>
  <c r="DA41" i="1" s="1"/>
  <c r="AY41" i="1"/>
  <c r="BP41" i="1" s="1"/>
  <c r="AF20" i="3"/>
  <c r="AW20" i="3"/>
  <c r="BN20" i="3" s="1"/>
  <c r="N25" i="1" s="1"/>
  <c r="AE25" i="1" s="1"/>
  <c r="CJ25" i="1"/>
  <c r="DA25" i="1" s="1"/>
  <c r="AY25" i="1"/>
  <c r="BP25" i="1" s="1"/>
  <c r="AF97" i="3"/>
  <c r="AW97" i="3"/>
  <c r="BN97" i="3" s="1"/>
  <c r="N102" i="1" s="1"/>
  <c r="AE102" i="1" s="1"/>
  <c r="CJ102" i="1"/>
  <c r="DA102" i="1" s="1"/>
  <c r="AY102" i="1"/>
  <c r="BP102" i="1" s="1"/>
  <c r="AF81" i="3"/>
  <c r="AW81" i="3"/>
  <c r="BN81" i="3" s="1"/>
  <c r="N86" i="1" s="1"/>
  <c r="AE86" i="1" s="1"/>
  <c r="CJ86" i="1"/>
  <c r="DA86" i="1" s="1"/>
  <c r="AY86" i="1"/>
  <c r="BP86" i="1" s="1"/>
  <c r="AF65" i="3"/>
  <c r="AW65" i="3"/>
  <c r="BN65" i="3" s="1"/>
  <c r="N70" i="1" s="1"/>
  <c r="AE70" i="1" s="1"/>
  <c r="CJ70" i="1"/>
  <c r="DA70" i="1" s="1"/>
  <c r="AY70" i="1"/>
  <c r="BP70" i="1" s="1"/>
  <c r="AF49" i="3"/>
  <c r="AW49" i="3"/>
  <c r="BN49" i="3" s="1"/>
  <c r="N54" i="1" s="1"/>
  <c r="AE54" i="1" s="1"/>
  <c r="CJ54" i="1"/>
  <c r="DA54" i="1" s="1"/>
  <c r="AY54" i="1"/>
  <c r="BP54" i="1" s="1"/>
  <c r="AF33" i="3"/>
  <c r="AW33" i="3"/>
  <c r="BN33" i="3" s="1"/>
  <c r="N38" i="1" s="1"/>
  <c r="AE38" i="1" s="1"/>
  <c r="CJ38" i="1"/>
  <c r="DA38" i="1" s="1"/>
  <c r="AY38" i="1"/>
  <c r="BP38" i="1" s="1"/>
  <c r="AF17" i="3"/>
  <c r="AW17" i="3"/>
  <c r="BN17" i="3" s="1"/>
  <c r="N22" i="1" s="1"/>
  <c r="AE22" i="1" s="1"/>
  <c r="CJ22" i="1"/>
  <c r="DA22" i="1" s="1"/>
  <c r="AY22" i="1"/>
  <c r="BP22" i="1" s="1"/>
  <c r="BD2" i="1"/>
  <c r="BG2" i="1"/>
  <c r="BH2" i="1"/>
  <c r="BC2" i="1"/>
  <c r="BE2" i="1"/>
  <c r="BF2" i="1"/>
  <c r="BJ2" i="1"/>
  <c r="BI2" i="1"/>
  <c r="BK2" i="1"/>
  <c r="BO2" i="1"/>
  <c r="BR2" i="1"/>
  <c r="BN2" i="1"/>
  <c r="BP2" i="1"/>
  <c r="BM2" i="1"/>
  <c r="BQ2" i="1"/>
  <c r="BL2" i="1"/>
  <c r="T23" i="3"/>
  <c r="BX28" i="1"/>
  <c r="CO28" i="1" s="1"/>
  <c r="AM28" i="1"/>
  <c r="BD28" i="1" s="1"/>
  <c r="T27" i="3"/>
  <c r="BX32" i="1"/>
  <c r="CO32" i="1" s="1"/>
  <c r="AM32" i="1"/>
  <c r="BD32" i="1" s="1"/>
  <c r="T31" i="3"/>
  <c r="BX36" i="1"/>
  <c r="CO36" i="1" s="1"/>
  <c r="AM36" i="1"/>
  <c r="BD36" i="1" s="1"/>
  <c r="T35" i="3"/>
  <c r="BX40" i="1"/>
  <c r="CO40" i="1" s="1"/>
  <c r="AM40" i="1"/>
  <c r="BD40" i="1" s="1"/>
  <c r="T45" i="3"/>
  <c r="AM50" i="1"/>
  <c r="BD50" i="1" s="1"/>
  <c r="BX50" i="1"/>
  <c r="CO50" i="1" s="1"/>
  <c r="T61" i="3"/>
  <c r="AM66" i="1"/>
  <c r="BD66" i="1" s="1"/>
  <c r="BX66" i="1"/>
  <c r="CO66" i="1" s="1"/>
  <c r="T77" i="3"/>
  <c r="AM82" i="1"/>
  <c r="BD82" i="1" s="1"/>
  <c r="BX82" i="1"/>
  <c r="CO82" i="1" s="1"/>
  <c r="AK77" i="3"/>
  <c r="BB77" i="3" s="1"/>
  <c r="B82" i="1" s="1"/>
  <c r="S82" i="1" s="1"/>
  <c r="T93" i="3"/>
  <c r="AM98" i="1"/>
  <c r="BD98" i="1" s="1"/>
  <c r="BX98" i="1"/>
  <c r="CO98" i="1" s="1"/>
  <c r="AK93" i="3"/>
  <c r="BB93" i="3" s="1"/>
  <c r="B98" i="1" s="1"/>
  <c r="S98" i="1" s="1"/>
  <c r="T7" i="3"/>
  <c r="BX12" i="1"/>
  <c r="CO12" i="1" s="1"/>
  <c r="AM12" i="1"/>
  <c r="BD12" i="1" s="1"/>
  <c r="T11" i="3"/>
  <c r="BX16" i="1"/>
  <c r="CO16" i="1" s="1"/>
  <c r="AM16" i="1"/>
  <c r="BD16" i="1" s="1"/>
  <c r="T15" i="3"/>
  <c r="BX20" i="1"/>
  <c r="CO20" i="1" s="1"/>
  <c r="AM20" i="1"/>
  <c r="BD20" i="1" s="1"/>
  <c r="T47" i="3"/>
  <c r="BX52" i="1"/>
  <c r="CO52" i="1" s="1"/>
  <c r="AM52" i="1"/>
  <c r="BD52" i="1" s="1"/>
  <c r="T63" i="3"/>
  <c r="BX68" i="1"/>
  <c r="CO68" i="1" s="1"/>
  <c r="AM68" i="1"/>
  <c r="BD68" i="1" s="1"/>
  <c r="T79" i="3"/>
  <c r="BX84" i="1"/>
  <c r="CO84" i="1" s="1"/>
  <c r="AM84" i="1"/>
  <c r="BD84" i="1" s="1"/>
  <c r="AK79" i="3"/>
  <c r="BB79" i="3" s="1"/>
  <c r="B84" i="1" s="1"/>
  <c r="S84" i="1" s="1"/>
  <c r="T95" i="3"/>
  <c r="BX100" i="1"/>
  <c r="CO100" i="1" s="1"/>
  <c r="AM100" i="1"/>
  <c r="BD100" i="1" s="1"/>
  <c r="AK95" i="3"/>
  <c r="BB95" i="3" s="1"/>
  <c r="B100" i="1" s="1"/>
  <c r="S100" i="1" s="1"/>
  <c r="S13" i="3"/>
  <c r="AL18" i="1"/>
  <c r="BC18" i="1" s="1"/>
  <c r="BW18" i="1"/>
  <c r="CN18" i="1" s="1"/>
  <c r="S7" i="3"/>
  <c r="AL12" i="1"/>
  <c r="BC12" i="1" s="1"/>
  <c r="BW12" i="1"/>
  <c r="CN12" i="1" s="1"/>
  <c r="U29" i="3"/>
  <c r="AN34" i="1"/>
  <c r="BE34" i="1" s="1"/>
  <c r="BY34" i="1"/>
  <c r="CP34" i="1" s="1"/>
  <c r="U13" i="3"/>
  <c r="AN18" i="1"/>
  <c r="BE18" i="1" s="1"/>
  <c r="BY18" i="1"/>
  <c r="CP18" i="1" s="1"/>
  <c r="U23" i="3"/>
  <c r="BY28" i="1"/>
  <c r="CP28" i="1" s="1"/>
  <c r="AN28" i="1"/>
  <c r="BE28" i="1" s="1"/>
  <c r="U41" i="3"/>
  <c r="AN46" i="1"/>
  <c r="BE46" i="1" s="1"/>
  <c r="BY46" i="1"/>
  <c r="CP46" i="1" s="1"/>
  <c r="U57" i="3"/>
  <c r="AN62" i="1"/>
  <c r="BE62" i="1" s="1"/>
  <c r="BY62" i="1"/>
  <c r="CP62" i="1" s="1"/>
  <c r="U73" i="3"/>
  <c r="AN78" i="1"/>
  <c r="BE78" i="1" s="1"/>
  <c r="BY78" i="1"/>
  <c r="CP78" i="1" s="1"/>
  <c r="U89" i="3"/>
  <c r="AN94" i="1"/>
  <c r="BE94" i="1" s="1"/>
  <c r="BY94" i="1"/>
  <c r="CP94" i="1" s="1"/>
  <c r="AL89" i="3"/>
  <c r="BC89" i="3" s="1"/>
  <c r="C94" i="1" s="1"/>
  <c r="T94" i="1" s="1"/>
  <c r="V11" i="3"/>
  <c r="AO16" i="1"/>
  <c r="BF16" i="1" s="1"/>
  <c r="BZ16" i="1"/>
  <c r="CQ16" i="1" s="1"/>
  <c r="W22" i="3"/>
  <c r="AP27" i="1"/>
  <c r="BG27" i="1" s="1"/>
  <c r="CA27" i="1"/>
  <c r="CR27" i="1" s="1"/>
  <c r="AN22" i="3"/>
  <c r="BE22" i="3" s="1"/>
  <c r="E27" i="1" s="1"/>
  <c r="V27" i="1" s="1"/>
  <c r="W54" i="3"/>
  <c r="AP59" i="1"/>
  <c r="BG59" i="1" s="1"/>
  <c r="CA59" i="1"/>
  <c r="CR59" i="1" s="1"/>
  <c r="AN54" i="3"/>
  <c r="BE54" i="3" s="1"/>
  <c r="E59" i="1" s="1"/>
  <c r="V59" i="1" s="1"/>
  <c r="W86" i="3"/>
  <c r="AP91" i="1"/>
  <c r="BG91" i="1" s="1"/>
  <c r="CA91" i="1"/>
  <c r="CR91" i="1" s="1"/>
  <c r="AN86" i="3"/>
  <c r="BE86" i="3" s="1"/>
  <c r="E91" i="1" s="1"/>
  <c r="V91" i="1" s="1"/>
  <c r="W17" i="3"/>
  <c r="AN17" i="3"/>
  <c r="BE17" i="3" s="1"/>
  <c r="E22" i="1" s="1"/>
  <c r="V22" i="1" s="1"/>
  <c r="CA22" i="1"/>
  <c r="CR22" i="1" s="1"/>
  <c r="AP22" i="1"/>
  <c r="BG22" i="1" s="1"/>
  <c r="W49" i="3"/>
  <c r="CA54" i="1"/>
  <c r="CR54" i="1" s="1"/>
  <c r="AN49" i="3"/>
  <c r="BE49" i="3" s="1"/>
  <c r="E54" i="1" s="1"/>
  <c r="V54" i="1" s="1"/>
  <c r="AP54" i="1"/>
  <c r="BG54" i="1" s="1"/>
  <c r="W81" i="3"/>
  <c r="CA86" i="1"/>
  <c r="CR86" i="1" s="1"/>
  <c r="AN81" i="3"/>
  <c r="BE81" i="3" s="1"/>
  <c r="E86" i="1" s="1"/>
  <c r="V86" i="1" s="1"/>
  <c r="AP86" i="1"/>
  <c r="BG86" i="1" s="1"/>
  <c r="W79" i="3"/>
  <c r="AP84" i="1"/>
  <c r="BG84" i="1" s="1"/>
  <c r="AN79" i="3"/>
  <c r="BE79" i="3" s="1"/>
  <c r="E84" i="1" s="1"/>
  <c r="V84" i="1" s="1"/>
  <c r="CA84" i="1"/>
  <c r="CR84" i="1" s="1"/>
  <c r="W63" i="3"/>
  <c r="AP68" i="1"/>
  <c r="BG68" i="1" s="1"/>
  <c r="AN63" i="3"/>
  <c r="BE63" i="3" s="1"/>
  <c r="E68" i="1" s="1"/>
  <c r="V68" i="1" s="1"/>
  <c r="CA68" i="1"/>
  <c r="CR68" i="1" s="1"/>
  <c r="W47" i="3"/>
  <c r="AP52" i="1"/>
  <c r="BG52" i="1" s="1"/>
  <c r="AN47" i="3"/>
  <c r="BE47" i="3" s="1"/>
  <c r="E52" i="1" s="1"/>
  <c r="V52" i="1" s="1"/>
  <c r="CA52" i="1"/>
  <c r="CR52" i="1" s="1"/>
  <c r="W31" i="3"/>
  <c r="AP36" i="1"/>
  <c r="BG36" i="1" s="1"/>
  <c r="AN31" i="3"/>
  <c r="BE31" i="3" s="1"/>
  <c r="E36" i="1" s="1"/>
  <c r="V36" i="1" s="1"/>
  <c r="CA36" i="1"/>
  <c r="CR36" i="1" s="1"/>
  <c r="W15" i="3"/>
  <c r="AN15" i="3"/>
  <c r="BE15" i="3" s="1"/>
  <c r="E20" i="1" s="1"/>
  <c r="V20" i="1" s="1"/>
  <c r="AP20" i="1"/>
  <c r="BG20" i="1" s="1"/>
  <c r="CA20" i="1"/>
  <c r="CR20" i="1" s="1"/>
  <c r="W92" i="3"/>
  <c r="AN92" i="3"/>
  <c r="BE92" i="3" s="1"/>
  <c r="E97" i="1" s="1"/>
  <c r="V97" i="1" s="1"/>
  <c r="AP97" i="1"/>
  <c r="BG97" i="1" s="1"/>
  <c r="CA97" i="1"/>
  <c r="CR97" i="1" s="1"/>
  <c r="W76" i="3"/>
  <c r="AN76" i="3"/>
  <c r="BE76" i="3" s="1"/>
  <c r="E81" i="1" s="1"/>
  <c r="V81" i="1" s="1"/>
  <c r="AP81" i="1"/>
  <c r="BG81" i="1" s="1"/>
  <c r="CA81" i="1"/>
  <c r="CR81" i="1" s="1"/>
  <c r="W60" i="3"/>
  <c r="AN60" i="3"/>
  <c r="BE60" i="3" s="1"/>
  <c r="E65" i="1" s="1"/>
  <c r="V65" i="1" s="1"/>
  <c r="CA65" i="1"/>
  <c r="CR65" i="1" s="1"/>
  <c r="AP65" i="1"/>
  <c r="BG65" i="1" s="1"/>
  <c r="W44" i="3"/>
  <c r="AN44" i="3"/>
  <c r="BE44" i="3" s="1"/>
  <c r="E49" i="1" s="1"/>
  <c r="V49" i="1" s="1"/>
  <c r="AP49" i="1"/>
  <c r="BG49" i="1" s="1"/>
  <c r="CA49" i="1"/>
  <c r="CR49" i="1" s="1"/>
  <c r="W28" i="3"/>
  <c r="AN28" i="3"/>
  <c r="BE28" i="3" s="1"/>
  <c r="E33" i="1" s="1"/>
  <c r="V33" i="1" s="1"/>
  <c r="CA33" i="1"/>
  <c r="CR33" i="1" s="1"/>
  <c r="AP33" i="1"/>
  <c r="BG33" i="1" s="1"/>
  <c r="W12" i="3"/>
  <c r="AN12" i="3"/>
  <c r="BE12" i="3" s="1"/>
  <c r="E17" i="1" s="1"/>
  <c r="V17" i="1" s="1"/>
  <c r="AP17" i="1"/>
  <c r="BG17" i="1" s="1"/>
  <c r="CA17" i="1"/>
  <c r="CR17" i="1" s="1"/>
  <c r="Z15" i="3"/>
  <c r="AS20" i="1"/>
  <c r="BJ20" i="1" s="1"/>
  <c r="CD20" i="1"/>
  <c r="CU20" i="1" s="1"/>
  <c r="AQ15" i="3"/>
  <c r="BH15" i="3" s="1"/>
  <c r="H20" i="1" s="1"/>
  <c r="Y20" i="1" s="1"/>
  <c r="Z30" i="3"/>
  <c r="AS35" i="1"/>
  <c r="BJ35" i="1" s="1"/>
  <c r="AQ30" i="3"/>
  <c r="BH30" i="3" s="1"/>
  <c r="H35" i="1" s="1"/>
  <c r="Y35" i="1" s="1"/>
  <c r="CD35" i="1"/>
  <c r="CU35" i="1" s="1"/>
  <c r="Z46" i="3"/>
  <c r="AS51" i="1"/>
  <c r="BJ51" i="1" s="1"/>
  <c r="AQ46" i="3"/>
  <c r="BH46" i="3" s="1"/>
  <c r="H51" i="1" s="1"/>
  <c r="Y51" i="1" s="1"/>
  <c r="CD51" i="1"/>
  <c r="CU51" i="1" s="1"/>
  <c r="Z62" i="3"/>
  <c r="AS67" i="1"/>
  <c r="BJ67" i="1" s="1"/>
  <c r="AQ62" i="3"/>
  <c r="BH62" i="3" s="1"/>
  <c r="H67" i="1" s="1"/>
  <c r="Y67" i="1" s="1"/>
  <c r="CD67" i="1"/>
  <c r="CU67" i="1" s="1"/>
  <c r="Z78" i="3"/>
  <c r="AS83" i="1"/>
  <c r="BJ83" i="1" s="1"/>
  <c r="AQ78" i="3"/>
  <c r="BH78" i="3" s="1"/>
  <c r="H83" i="1" s="1"/>
  <c r="Y83" i="1" s="1"/>
  <c r="CD83" i="1"/>
  <c r="CU83" i="1" s="1"/>
  <c r="Z94" i="3"/>
  <c r="AS99" i="1"/>
  <c r="BJ99" i="1" s="1"/>
  <c r="AQ94" i="3"/>
  <c r="BH94" i="3" s="1"/>
  <c r="H99" i="1" s="1"/>
  <c r="Y99" i="1" s="1"/>
  <c r="CD99" i="1"/>
  <c r="CU99" i="1" s="1"/>
  <c r="Z8" i="3"/>
  <c r="AS13" i="1"/>
  <c r="BJ13" i="1" s="1"/>
  <c r="AQ8" i="3"/>
  <c r="BH8" i="3" s="1"/>
  <c r="H13" i="1" s="1"/>
  <c r="Y13" i="1" s="1"/>
  <c r="CD13" i="1"/>
  <c r="CU13" i="1" s="1"/>
  <c r="AA88" i="3"/>
  <c r="AR88" i="3"/>
  <c r="BI88" i="3" s="1"/>
  <c r="I93" i="1" s="1"/>
  <c r="Z93" i="1" s="1"/>
  <c r="AT93" i="1"/>
  <c r="BK93" i="1" s="1"/>
  <c r="CE93" i="1"/>
  <c r="CV93" i="1" s="1"/>
  <c r="AA72" i="3"/>
  <c r="AR72" i="3"/>
  <c r="BI72" i="3" s="1"/>
  <c r="I77" i="1" s="1"/>
  <c r="Z77" i="1" s="1"/>
  <c r="CE77" i="1"/>
  <c r="CV77" i="1" s="1"/>
  <c r="AT77" i="1"/>
  <c r="BK77" i="1" s="1"/>
  <c r="AA56" i="3"/>
  <c r="AR56" i="3"/>
  <c r="BI56" i="3" s="1"/>
  <c r="I61" i="1" s="1"/>
  <c r="Z61" i="1" s="1"/>
  <c r="CE61" i="1"/>
  <c r="CV61" i="1" s="1"/>
  <c r="AT61" i="1"/>
  <c r="BK61" i="1" s="1"/>
  <c r="AA40" i="3"/>
  <c r="AR40" i="3"/>
  <c r="BI40" i="3" s="1"/>
  <c r="I45" i="1" s="1"/>
  <c r="Z45" i="1" s="1"/>
  <c r="AT45" i="1"/>
  <c r="BK45" i="1" s="1"/>
  <c r="CE45" i="1"/>
  <c r="CV45" i="1" s="1"/>
  <c r="AA24" i="3"/>
  <c r="AR24" i="3"/>
  <c r="BI24" i="3" s="1"/>
  <c r="I29" i="1" s="1"/>
  <c r="Z29" i="1" s="1"/>
  <c r="AT29" i="1"/>
  <c r="BK29" i="1" s="1"/>
  <c r="CE29" i="1"/>
  <c r="CV29" i="1" s="1"/>
  <c r="AA8" i="3"/>
  <c r="AR8" i="3"/>
  <c r="BI8" i="3" s="1"/>
  <c r="I13" i="1" s="1"/>
  <c r="Z13" i="1" s="1"/>
  <c r="AT13" i="1"/>
  <c r="BK13" i="1" s="1"/>
  <c r="CE13" i="1"/>
  <c r="CV13" i="1" s="1"/>
  <c r="AE23" i="3"/>
  <c r="AV23" i="3"/>
  <c r="BM23" i="3" s="1"/>
  <c r="M28" i="1" s="1"/>
  <c r="AD28" i="1" s="1"/>
  <c r="AX28" i="1"/>
  <c r="BO28" i="1" s="1"/>
  <c r="CI28" i="1"/>
  <c r="CZ28" i="1" s="1"/>
  <c r="AE39" i="3"/>
  <c r="AV39" i="3"/>
  <c r="BM39" i="3" s="1"/>
  <c r="M44" i="1" s="1"/>
  <c r="AD44" i="1" s="1"/>
  <c r="AX44" i="1"/>
  <c r="BO44" i="1" s="1"/>
  <c r="CI44" i="1"/>
  <c r="CZ44" i="1" s="1"/>
  <c r="AE55" i="3"/>
  <c r="AV55" i="3"/>
  <c r="BM55" i="3" s="1"/>
  <c r="M60" i="1" s="1"/>
  <c r="AD60" i="1" s="1"/>
  <c r="AX60" i="1"/>
  <c r="BO60" i="1" s="1"/>
  <c r="CI60" i="1"/>
  <c r="CZ60" i="1" s="1"/>
  <c r="AE71" i="3"/>
  <c r="AV71" i="3"/>
  <c r="BM71" i="3" s="1"/>
  <c r="M76" i="1" s="1"/>
  <c r="AD76" i="1" s="1"/>
  <c r="CI76" i="1"/>
  <c r="CZ76" i="1" s="1"/>
  <c r="AX76" i="1"/>
  <c r="BO76" i="1" s="1"/>
  <c r="AE87" i="3"/>
  <c r="AV87" i="3"/>
  <c r="BM87" i="3" s="1"/>
  <c r="M92" i="1" s="1"/>
  <c r="AD92" i="1" s="1"/>
  <c r="CI92" i="1"/>
  <c r="CZ92" i="1" s="1"/>
  <c r="AX92" i="1"/>
  <c r="BO92" i="1" s="1"/>
  <c r="AG15" i="3"/>
  <c r="AX15" i="3"/>
  <c r="BO15" i="3" s="1"/>
  <c r="O20" i="1" s="1"/>
  <c r="AF20" i="1" s="1"/>
  <c r="CK20" i="1"/>
  <c r="DB20" i="1" s="1"/>
  <c r="AZ20" i="1"/>
  <c r="BQ20" i="1" s="1"/>
  <c r="AG31" i="3"/>
  <c r="AX31" i="3"/>
  <c r="BO31" i="3" s="1"/>
  <c r="O36" i="1" s="1"/>
  <c r="AF36" i="1" s="1"/>
  <c r="CK36" i="1"/>
  <c r="DB36" i="1" s="1"/>
  <c r="AZ36" i="1"/>
  <c r="BQ36" i="1" s="1"/>
  <c r="AG47" i="3"/>
  <c r="AX47" i="3"/>
  <c r="BO47" i="3" s="1"/>
  <c r="O52" i="1" s="1"/>
  <c r="AF52" i="1" s="1"/>
  <c r="CK52" i="1"/>
  <c r="DB52" i="1" s="1"/>
  <c r="AZ52" i="1"/>
  <c r="BQ52" i="1" s="1"/>
  <c r="AG63" i="3"/>
  <c r="AX63" i="3"/>
  <c r="BO63" i="3" s="1"/>
  <c r="O68" i="1" s="1"/>
  <c r="AF68" i="1" s="1"/>
  <c r="CK68" i="1"/>
  <c r="DB68" i="1" s="1"/>
  <c r="AZ68" i="1"/>
  <c r="BQ68" i="1" s="1"/>
  <c r="AG79" i="3"/>
  <c r="AX79" i="3"/>
  <c r="BO79" i="3" s="1"/>
  <c r="O84" i="1" s="1"/>
  <c r="AF84" i="1" s="1"/>
  <c r="CK84" i="1"/>
  <c r="DB84" i="1" s="1"/>
  <c r="AZ84" i="1"/>
  <c r="BQ84" i="1" s="1"/>
  <c r="AG95" i="3"/>
  <c r="AX95" i="3"/>
  <c r="BO95" i="3" s="1"/>
  <c r="O100" i="1" s="1"/>
  <c r="AF100" i="1" s="1"/>
  <c r="CK100" i="1"/>
  <c r="DB100" i="1" s="1"/>
  <c r="AZ100" i="1"/>
  <c r="BQ100" i="1" s="1"/>
  <c r="AA23" i="3"/>
  <c r="AR23" i="3"/>
  <c r="BI23" i="3" s="1"/>
  <c r="I28" i="1" s="1"/>
  <c r="Z28" i="1" s="1"/>
  <c r="AT28" i="1"/>
  <c r="BK28" i="1" s="1"/>
  <c r="CE28" i="1"/>
  <c r="CV28" i="1" s="1"/>
  <c r="AA46" i="3"/>
  <c r="AR46" i="3"/>
  <c r="BI46" i="3" s="1"/>
  <c r="I51" i="1" s="1"/>
  <c r="Z51" i="1" s="1"/>
  <c r="CE51" i="1"/>
  <c r="CV51" i="1" s="1"/>
  <c r="AT51" i="1"/>
  <c r="BK51" i="1" s="1"/>
  <c r="AA69" i="3"/>
  <c r="AR69" i="3"/>
  <c r="BI69" i="3" s="1"/>
  <c r="I74" i="1" s="1"/>
  <c r="Z74" i="1" s="1"/>
  <c r="CE74" i="1"/>
  <c r="CV74" i="1" s="1"/>
  <c r="AT74" i="1"/>
  <c r="BK74" i="1" s="1"/>
  <c r="AA87" i="3"/>
  <c r="AR87" i="3"/>
  <c r="BI87" i="3" s="1"/>
  <c r="I92" i="1" s="1"/>
  <c r="Z92" i="1" s="1"/>
  <c r="CE92" i="1"/>
  <c r="CV92" i="1" s="1"/>
  <c r="AT92" i="1"/>
  <c r="BK92" i="1" s="1"/>
  <c r="AH20" i="3"/>
  <c r="AY20" i="3"/>
  <c r="BP20" i="3" s="1"/>
  <c r="P25" i="1" s="1"/>
  <c r="AG25" i="1" s="1"/>
  <c r="CL25" i="1"/>
  <c r="DC25" i="1" s="1"/>
  <c r="BA25" i="1"/>
  <c r="BR25" i="1" s="1"/>
  <c r="AH43" i="3"/>
  <c r="AY43" i="3"/>
  <c r="BP43" i="3" s="1"/>
  <c r="P48" i="1" s="1"/>
  <c r="AG48" i="1" s="1"/>
  <c r="CL48" i="1"/>
  <c r="DC48" i="1" s="1"/>
  <c r="BA48" i="1"/>
  <c r="BR48" i="1" s="1"/>
  <c r="AH66" i="3"/>
  <c r="AY66" i="3"/>
  <c r="BP66" i="3" s="1"/>
  <c r="P71" i="1" s="1"/>
  <c r="AG71" i="1" s="1"/>
  <c r="CL71" i="1"/>
  <c r="DC71" i="1" s="1"/>
  <c r="BA71" i="1"/>
  <c r="BR71" i="1" s="1"/>
  <c r="AH84" i="3"/>
  <c r="AY84" i="3"/>
  <c r="BP84" i="3" s="1"/>
  <c r="P89" i="1" s="1"/>
  <c r="AG89" i="1" s="1"/>
  <c r="CL89" i="1"/>
  <c r="DC89" i="1" s="1"/>
  <c r="BA89" i="1"/>
  <c r="BR89" i="1" s="1"/>
  <c r="AH8" i="3"/>
  <c r="AY8" i="3"/>
  <c r="BP8" i="3" s="1"/>
  <c r="P13" i="1" s="1"/>
  <c r="AG13" i="1" s="1"/>
  <c r="CL13" i="1"/>
  <c r="DC13" i="1" s="1"/>
  <c r="BA13" i="1"/>
  <c r="BR13" i="1" s="1"/>
  <c r="AH31" i="3"/>
  <c r="AY31" i="3"/>
  <c r="BP31" i="3" s="1"/>
  <c r="P36" i="1" s="1"/>
  <c r="AG36" i="1" s="1"/>
  <c r="CL36" i="1"/>
  <c r="DC36" i="1" s="1"/>
  <c r="BA36" i="1"/>
  <c r="BR36" i="1" s="1"/>
  <c r="AH54" i="3"/>
  <c r="AY54" i="3"/>
  <c r="BP54" i="3" s="1"/>
  <c r="P59" i="1" s="1"/>
  <c r="AG59" i="1" s="1"/>
  <c r="CL59" i="1"/>
  <c r="DC59" i="1" s="1"/>
  <c r="BA59" i="1"/>
  <c r="BR59" i="1" s="1"/>
  <c r="AH72" i="3"/>
  <c r="AY72" i="3"/>
  <c r="BP72" i="3" s="1"/>
  <c r="P77" i="1" s="1"/>
  <c r="AG77" i="1" s="1"/>
  <c r="CL77" i="1"/>
  <c r="DC77" i="1" s="1"/>
  <c r="BA77" i="1"/>
  <c r="BR77" i="1" s="1"/>
  <c r="AH95" i="3"/>
  <c r="AY95" i="3"/>
  <c r="BP95" i="3" s="1"/>
  <c r="P100" i="1" s="1"/>
  <c r="AG100" i="1" s="1"/>
  <c r="CL100" i="1"/>
  <c r="DC100" i="1" s="1"/>
  <c r="BA100" i="1"/>
  <c r="BR100" i="1" s="1"/>
  <c r="AH85" i="3"/>
  <c r="AY85" i="3"/>
  <c r="BP85" i="3" s="1"/>
  <c r="P90" i="1" s="1"/>
  <c r="AG90" i="1" s="1"/>
  <c r="CL90" i="1"/>
  <c r="DC90" i="1" s="1"/>
  <c r="BA90" i="1"/>
  <c r="BR90" i="1" s="1"/>
  <c r="AH69" i="3"/>
  <c r="AY69" i="3"/>
  <c r="BP69" i="3" s="1"/>
  <c r="P74" i="1" s="1"/>
  <c r="AG74" i="1" s="1"/>
  <c r="CL74" i="1"/>
  <c r="DC74" i="1" s="1"/>
  <c r="BA74" i="1"/>
  <c r="BR74" i="1" s="1"/>
  <c r="AH53" i="3"/>
  <c r="AY53" i="3"/>
  <c r="BP53" i="3" s="1"/>
  <c r="P58" i="1" s="1"/>
  <c r="AG58" i="1" s="1"/>
  <c r="CL58" i="1"/>
  <c r="DC58" i="1" s="1"/>
  <c r="BA58" i="1"/>
  <c r="BR58" i="1" s="1"/>
  <c r="AH37" i="3"/>
  <c r="AY37" i="3"/>
  <c r="BP37" i="3" s="1"/>
  <c r="P42" i="1" s="1"/>
  <c r="AG42" i="1" s="1"/>
  <c r="CL42" i="1"/>
  <c r="DC42" i="1" s="1"/>
  <c r="BA42" i="1"/>
  <c r="BR42" i="1" s="1"/>
  <c r="AH21" i="3"/>
  <c r="AY21" i="3"/>
  <c r="BP21" i="3" s="1"/>
  <c r="P26" i="1" s="1"/>
  <c r="AG26" i="1" s="1"/>
  <c r="CL26" i="1"/>
  <c r="DC26" i="1" s="1"/>
  <c r="BA26" i="1"/>
  <c r="BR26" i="1" s="1"/>
  <c r="AH5" i="3"/>
  <c r="AY5" i="3"/>
  <c r="BP5" i="3" s="1"/>
  <c r="P10" i="1" s="1"/>
  <c r="BA10" i="1"/>
  <c r="CL10" i="1"/>
  <c r="AC93" i="3"/>
  <c r="AT93" i="3"/>
  <c r="BK93" i="3" s="1"/>
  <c r="K98" i="1" s="1"/>
  <c r="AB98" i="1" s="1"/>
  <c r="CG98" i="1"/>
  <c r="CX98" i="1" s="1"/>
  <c r="AV98" i="1"/>
  <c r="BM98" i="1" s="1"/>
  <c r="AC54" i="3"/>
  <c r="AT54" i="3"/>
  <c r="BK54" i="3" s="1"/>
  <c r="K59" i="1" s="1"/>
  <c r="AB59" i="1" s="1"/>
  <c r="CG59" i="1"/>
  <c r="CX59" i="1" s="1"/>
  <c r="AV59" i="1"/>
  <c r="BM59" i="1" s="1"/>
  <c r="AC15" i="3"/>
  <c r="AT15" i="3"/>
  <c r="BK15" i="3" s="1"/>
  <c r="K20" i="1" s="1"/>
  <c r="AB20" i="1" s="1"/>
  <c r="CG20" i="1"/>
  <c r="CX20" i="1" s="1"/>
  <c r="AV20" i="1"/>
  <c r="BM20" i="1" s="1"/>
  <c r="AC49" i="3"/>
  <c r="AT49" i="3"/>
  <c r="BK49" i="3" s="1"/>
  <c r="K54" i="1" s="1"/>
  <c r="AB54" i="1" s="1"/>
  <c r="CG54" i="1"/>
  <c r="CX54" i="1" s="1"/>
  <c r="AV54" i="1"/>
  <c r="BM54" i="1" s="1"/>
  <c r="AC10" i="3"/>
  <c r="AT10" i="3"/>
  <c r="BK10" i="3" s="1"/>
  <c r="K15" i="1" s="1"/>
  <c r="AB15" i="1" s="1"/>
  <c r="CG15" i="1"/>
  <c r="CX15" i="1" s="1"/>
  <c r="AV15" i="1"/>
  <c r="BM15" i="1" s="1"/>
  <c r="AC63" i="3"/>
  <c r="AT63" i="3"/>
  <c r="BK63" i="3" s="1"/>
  <c r="K68" i="1" s="1"/>
  <c r="AB68" i="1" s="1"/>
  <c r="CG68" i="1"/>
  <c r="CX68" i="1" s="1"/>
  <c r="AV68" i="1"/>
  <c r="BM68" i="1" s="1"/>
  <c r="AC13" i="3"/>
  <c r="AT13" i="3"/>
  <c r="BK13" i="3" s="1"/>
  <c r="K18" i="1" s="1"/>
  <c r="AB18" i="1" s="1"/>
  <c r="CG18" i="1"/>
  <c r="CX18" i="1" s="1"/>
  <c r="AV18" i="1"/>
  <c r="BM18" i="1" s="1"/>
  <c r="AC82" i="3"/>
  <c r="AT82" i="3"/>
  <c r="BK82" i="3" s="1"/>
  <c r="K87" i="1" s="1"/>
  <c r="AB87" i="1" s="1"/>
  <c r="CG87" i="1"/>
  <c r="CX87" i="1" s="1"/>
  <c r="AV87" i="1"/>
  <c r="BM87" i="1" s="1"/>
  <c r="AC59" i="3"/>
  <c r="AT59" i="3"/>
  <c r="BK59" i="3" s="1"/>
  <c r="K64" i="1" s="1"/>
  <c r="AB64" i="1" s="1"/>
  <c r="CG64" i="1"/>
  <c r="CX64" i="1" s="1"/>
  <c r="AV64" i="1"/>
  <c r="BM64" i="1" s="1"/>
  <c r="AC41" i="3"/>
  <c r="AT41" i="3"/>
  <c r="BK41" i="3" s="1"/>
  <c r="K46" i="1" s="1"/>
  <c r="AB46" i="1" s="1"/>
  <c r="CG46" i="1"/>
  <c r="CX46" i="1" s="1"/>
  <c r="AV46" i="1"/>
  <c r="BM46" i="1" s="1"/>
  <c r="AC18" i="3"/>
  <c r="AT18" i="3"/>
  <c r="BK18" i="3" s="1"/>
  <c r="K23" i="1" s="1"/>
  <c r="AB23" i="1" s="1"/>
  <c r="CG23" i="1"/>
  <c r="CX23" i="1" s="1"/>
  <c r="AV23" i="1"/>
  <c r="BM23" i="1" s="1"/>
  <c r="AC87" i="3"/>
  <c r="AT87" i="3"/>
  <c r="BK87" i="3" s="1"/>
  <c r="K92" i="1" s="1"/>
  <c r="AB92" i="1" s="1"/>
  <c r="CG92" i="1"/>
  <c r="CX92" i="1" s="1"/>
  <c r="AV92" i="1"/>
  <c r="BM92" i="1" s="1"/>
  <c r="AC69" i="3"/>
  <c r="AT69" i="3"/>
  <c r="BK69" i="3" s="1"/>
  <c r="K74" i="1" s="1"/>
  <c r="AB74" i="1" s="1"/>
  <c r="CG74" i="1"/>
  <c r="CX74" i="1" s="1"/>
  <c r="AV74" i="1"/>
  <c r="BM74" i="1" s="1"/>
  <c r="AC46" i="3"/>
  <c r="AT46" i="3"/>
  <c r="BK46" i="3" s="1"/>
  <c r="K51" i="1" s="1"/>
  <c r="AB51" i="1" s="1"/>
  <c r="CG51" i="1"/>
  <c r="CX51" i="1" s="1"/>
  <c r="AV51" i="1"/>
  <c r="BM51" i="1" s="1"/>
  <c r="AC23" i="3"/>
  <c r="AT23" i="3"/>
  <c r="BK23" i="3" s="1"/>
  <c r="K28" i="1" s="1"/>
  <c r="AB28" i="1" s="1"/>
  <c r="CG28" i="1"/>
  <c r="CX28" i="1" s="1"/>
  <c r="AV28" i="1"/>
  <c r="BM28" i="1" s="1"/>
  <c r="AC5" i="3"/>
  <c r="AT5" i="3"/>
  <c r="BK5" i="3" s="1"/>
  <c r="K10" i="1" s="1"/>
  <c r="AV10" i="1"/>
  <c r="CG10" i="1"/>
  <c r="AC84" i="3"/>
  <c r="AT84" i="3"/>
  <c r="BK84" i="3" s="1"/>
  <c r="K89" i="1" s="1"/>
  <c r="AB89" i="1" s="1"/>
  <c r="AV89" i="1"/>
  <c r="BM89" i="1" s="1"/>
  <c r="CG89" i="1"/>
  <c r="CX89" i="1" s="1"/>
  <c r="AC68" i="3"/>
  <c r="AT68" i="3"/>
  <c r="BK68" i="3" s="1"/>
  <c r="K73" i="1" s="1"/>
  <c r="AB73" i="1" s="1"/>
  <c r="CG73" i="1"/>
  <c r="CX73" i="1" s="1"/>
  <c r="AV73" i="1"/>
  <c r="BM73" i="1" s="1"/>
  <c r="AC52" i="3"/>
  <c r="AT52" i="3"/>
  <c r="BK52" i="3" s="1"/>
  <c r="K57" i="1" s="1"/>
  <c r="AB57" i="1" s="1"/>
  <c r="CG57" i="1"/>
  <c r="CX57" i="1" s="1"/>
  <c r="AV57" i="1"/>
  <c r="BM57" i="1" s="1"/>
  <c r="AC36" i="3"/>
  <c r="AT36" i="3"/>
  <c r="BK36" i="3" s="1"/>
  <c r="K41" i="1" s="1"/>
  <c r="AB41" i="1" s="1"/>
  <c r="CG41" i="1"/>
  <c r="CX41" i="1" s="1"/>
  <c r="AV41" i="1"/>
  <c r="BM41" i="1" s="1"/>
  <c r="AC20" i="3"/>
  <c r="AT20" i="3"/>
  <c r="BK20" i="3" s="1"/>
  <c r="K25" i="1" s="1"/>
  <c r="AB25" i="1" s="1"/>
  <c r="CG25" i="1"/>
  <c r="CX25" i="1" s="1"/>
  <c r="AV25" i="1"/>
  <c r="BM25" i="1" s="1"/>
  <c r="AF66" i="3"/>
  <c r="AW66" i="3"/>
  <c r="BN66" i="3" s="1"/>
  <c r="N71" i="1" s="1"/>
  <c r="AE71" i="1" s="1"/>
  <c r="AY71" i="1"/>
  <c r="BP71" i="1" s="1"/>
  <c r="CJ71" i="1"/>
  <c r="DA71" i="1" s="1"/>
  <c r="AF71" i="3"/>
  <c r="AW71" i="3"/>
  <c r="BN71" i="3" s="1"/>
  <c r="N76" i="1" s="1"/>
  <c r="AE76" i="1" s="1"/>
  <c r="CJ76" i="1"/>
  <c r="DA76" i="1" s="1"/>
  <c r="AY76" i="1"/>
  <c r="BP76" i="1" s="1"/>
  <c r="AF39" i="3"/>
  <c r="AW39" i="3"/>
  <c r="BN39" i="3" s="1"/>
  <c r="N44" i="1" s="1"/>
  <c r="AE44" i="1" s="1"/>
  <c r="CJ44" i="1"/>
  <c r="DA44" i="1" s="1"/>
  <c r="AY44" i="1"/>
  <c r="BP44" i="1" s="1"/>
  <c r="AF7" i="3"/>
  <c r="AW7" i="3"/>
  <c r="BN7" i="3" s="1"/>
  <c r="N12" i="1" s="1"/>
  <c r="AE12" i="1" s="1"/>
  <c r="AY12" i="1"/>
  <c r="BP12" i="1" s="1"/>
  <c r="CJ12" i="1"/>
  <c r="DA12" i="1" s="1"/>
  <c r="AF70" i="3"/>
  <c r="AW70" i="3"/>
  <c r="BN70" i="3" s="1"/>
  <c r="N75" i="1" s="1"/>
  <c r="AE75" i="1" s="1"/>
  <c r="CJ75" i="1"/>
  <c r="DA75" i="1" s="1"/>
  <c r="AY75" i="1"/>
  <c r="BP75" i="1" s="1"/>
  <c r="AF38" i="3"/>
  <c r="AW38" i="3"/>
  <c r="BN38" i="3" s="1"/>
  <c r="N43" i="1" s="1"/>
  <c r="AE43" i="1" s="1"/>
  <c r="CJ43" i="1"/>
  <c r="DA43" i="1" s="1"/>
  <c r="AY43" i="1"/>
  <c r="BP43" i="1" s="1"/>
  <c r="AF6" i="3"/>
  <c r="AW6" i="3"/>
  <c r="BN6" i="3" s="1"/>
  <c r="N11" i="1" s="1"/>
  <c r="AE11" i="1" s="1"/>
  <c r="AY11" i="1"/>
  <c r="BP11" i="1" s="1"/>
  <c r="CJ11" i="1"/>
  <c r="DA11" i="1" s="1"/>
  <c r="AF67" i="3"/>
  <c r="AW67" i="3"/>
  <c r="BN67" i="3" s="1"/>
  <c r="N72" i="1" s="1"/>
  <c r="AE72" i="1" s="1"/>
  <c r="CJ72" i="1"/>
  <c r="DA72" i="1" s="1"/>
  <c r="AY72" i="1"/>
  <c r="BP72" i="1" s="1"/>
  <c r="AF35" i="3"/>
  <c r="AW35" i="3"/>
  <c r="BN35" i="3" s="1"/>
  <c r="N40" i="1" s="1"/>
  <c r="AE40" i="1" s="1"/>
  <c r="CJ40" i="1"/>
  <c r="DA40" i="1" s="1"/>
  <c r="AY40" i="1"/>
  <c r="BP40" i="1" s="1"/>
  <c r="AF96" i="3"/>
  <c r="AW96" i="3"/>
  <c r="BN96" i="3" s="1"/>
  <c r="N101" i="1" s="1"/>
  <c r="AE101" i="1" s="1"/>
  <c r="CJ101" i="1"/>
  <c r="DA101" i="1" s="1"/>
  <c r="AY101" i="1"/>
  <c r="BP101" i="1" s="1"/>
  <c r="AF80" i="3"/>
  <c r="AW80" i="3"/>
  <c r="BN80" i="3" s="1"/>
  <c r="N85" i="1" s="1"/>
  <c r="AE85" i="1" s="1"/>
  <c r="CJ85" i="1"/>
  <c r="DA85" i="1" s="1"/>
  <c r="AY85" i="1"/>
  <c r="BP85" i="1" s="1"/>
  <c r="AF64" i="3"/>
  <c r="AW64" i="3"/>
  <c r="BN64" i="3" s="1"/>
  <c r="N69" i="1" s="1"/>
  <c r="AE69" i="1" s="1"/>
  <c r="CJ69" i="1"/>
  <c r="DA69" i="1" s="1"/>
  <c r="AY69" i="1"/>
  <c r="BP69" i="1" s="1"/>
  <c r="AF48" i="3"/>
  <c r="AW48" i="3"/>
  <c r="BN48" i="3" s="1"/>
  <c r="N53" i="1" s="1"/>
  <c r="AE53" i="1" s="1"/>
  <c r="CJ53" i="1"/>
  <c r="DA53" i="1" s="1"/>
  <c r="AY53" i="1"/>
  <c r="BP53" i="1" s="1"/>
  <c r="AF32" i="3"/>
  <c r="AW32" i="3"/>
  <c r="BN32" i="3" s="1"/>
  <c r="N37" i="1" s="1"/>
  <c r="AE37" i="1" s="1"/>
  <c r="CJ37" i="1"/>
  <c r="DA37" i="1" s="1"/>
  <c r="AY37" i="1"/>
  <c r="BP37" i="1" s="1"/>
  <c r="AF16" i="3"/>
  <c r="AW16" i="3"/>
  <c r="BN16" i="3" s="1"/>
  <c r="N21" i="1" s="1"/>
  <c r="AE21" i="1" s="1"/>
  <c r="CJ21" i="1"/>
  <c r="DA21" i="1" s="1"/>
  <c r="AY21" i="1"/>
  <c r="BP21" i="1" s="1"/>
  <c r="AF93" i="3"/>
  <c r="AW93" i="3"/>
  <c r="BN93" i="3" s="1"/>
  <c r="N98" i="1" s="1"/>
  <c r="AE98" i="1" s="1"/>
  <c r="AY98" i="1"/>
  <c r="BP98" i="1" s="1"/>
  <c r="CJ98" i="1"/>
  <c r="DA98" i="1" s="1"/>
  <c r="AF77" i="3"/>
  <c r="AW77" i="3"/>
  <c r="BN77" i="3" s="1"/>
  <c r="N82" i="1" s="1"/>
  <c r="AE82" i="1" s="1"/>
  <c r="CJ82" i="1"/>
  <c r="DA82" i="1" s="1"/>
  <c r="AY82" i="1"/>
  <c r="BP82" i="1" s="1"/>
  <c r="AF61" i="3"/>
  <c r="AW61" i="3"/>
  <c r="BN61" i="3" s="1"/>
  <c r="N66" i="1" s="1"/>
  <c r="AE66" i="1" s="1"/>
  <c r="CJ66" i="1"/>
  <c r="DA66" i="1" s="1"/>
  <c r="AY66" i="1"/>
  <c r="BP66" i="1" s="1"/>
  <c r="AF45" i="3"/>
  <c r="AW45" i="3"/>
  <c r="BN45" i="3" s="1"/>
  <c r="N50" i="1" s="1"/>
  <c r="AE50" i="1" s="1"/>
  <c r="CJ50" i="1"/>
  <c r="DA50" i="1" s="1"/>
  <c r="AY50" i="1"/>
  <c r="BP50" i="1" s="1"/>
  <c r="AF29" i="3"/>
  <c r="AW29" i="3"/>
  <c r="BN29" i="3" s="1"/>
  <c r="N34" i="1" s="1"/>
  <c r="AE34" i="1" s="1"/>
  <c r="CJ34" i="1"/>
  <c r="DA34" i="1" s="1"/>
  <c r="AY34" i="1"/>
  <c r="BP34" i="1" s="1"/>
  <c r="AF13" i="3"/>
  <c r="AW13" i="3"/>
  <c r="BN13" i="3" s="1"/>
  <c r="N18" i="1" s="1"/>
  <c r="AE18" i="1" s="1"/>
  <c r="CJ18" i="1"/>
  <c r="DA18" i="1" s="1"/>
  <c r="AY18" i="1"/>
  <c r="BP18" i="1" s="1"/>
  <c r="DZ15" i="1" l="1"/>
  <c r="DX19" i="1"/>
  <c r="DW43" i="1"/>
  <c r="DM59" i="1"/>
  <c r="DG89" i="1"/>
  <c r="DX89" i="1"/>
  <c r="DE27" i="1"/>
  <c r="DV27" i="1"/>
  <c r="DE64" i="1"/>
  <c r="DV64" i="1"/>
  <c r="DQ93" i="1"/>
  <c r="EH93" i="1"/>
  <c r="DQ31" i="1"/>
  <c r="EH31" i="1"/>
  <c r="DQ87" i="1"/>
  <c r="EH87" i="1"/>
  <c r="DE67" i="1"/>
  <c r="DV67" i="1"/>
  <c r="DQ65" i="1"/>
  <c r="EH65" i="1"/>
  <c r="DE22" i="1"/>
  <c r="DV22" i="1"/>
  <c r="DE101" i="1"/>
  <c r="DV101" i="1"/>
  <c r="DX88" i="1"/>
  <c r="DG88" i="1"/>
  <c r="DN87" i="1"/>
  <c r="EE87" i="1"/>
  <c r="EC25" i="1"/>
  <c r="DL25" i="1"/>
  <c r="DN59" i="1"/>
  <c r="EE59" i="1"/>
  <c r="DK57" i="1"/>
  <c r="EB57" i="1"/>
  <c r="DZ23" i="1"/>
  <c r="DI23" i="1"/>
  <c r="DN22" i="1"/>
  <c r="EE22" i="1"/>
  <c r="DN27" i="1"/>
  <c r="EE27" i="1"/>
  <c r="DL73" i="1"/>
  <c r="EC73" i="1"/>
  <c r="DN99" i="1"/>
  <c r="EE99" i="1"/>
  <c r="DQ47" i="1"/>
  <c r="DN81" i="1"/>
  <c r="EE81" i="1"/>
  <c r="DL44" i="1"/>
  <c r="EC44" i="1"/>
  <c r="DK90" i="1"/>
  <c r="EB90" i="1"/>
  <c r="DL52" i="1"/>
  <c r="EC52" i="1"/>
  <c r="DE69" i="1"/>
  <c r="DV69" i="1"/>
  <c r="EC16" i="1"/>
  <c r="DL16" i="1"/>
  <c r="DQ37" i="1"/>
  <c r="DY14" i="1"/>
  <c r="DZ96" i="1"/>
  <c r="DE54" i="1"/>
  <c r="DV54" i="1"/>
  <c r="DN90" i="1"/>
  <c r="EE90" i="1"/>
  <c r="DF25" i="1"/>
  <c r="DW25" i="1"/>
  <c r="DL56" i="1"/>
  <c r="EC56" i="1"/>
  <c r="DL85" i="1"/>
  <c r="EC85" i="1"/>
  <c r="DE85" i="1"/>
  <c r="DV85" i="1"/>
  <c r="DN34" i="1"/>
  <c r="EE34" i="1"/>
  <c r="EE32" i="1"/>
  <c r="DN32" i="1"/>
  <c r="DZ71" i="1"/>
  <c r="DI71" i="1"/>
  <c r="DI34" i="1"/>
  <c r="DZ34" i="1"/>
  <c r="DI26" i="1"/>
  <c r="DZ26" i="1"/>
  <c r="EB94" i="1"/>
  <c r="DK94" i="1"/>
  <c r="DL38" i="1"/>
  <c r="EC38" i="1"/>
  <c r="DF97" i="1"/>
  <c r="DW97" i="1"/>
  <c r="DK59" i="1"/>
  <c r="EB59" i="1"/>
  <c r="DN65" i="1"/>
  <c r="EE65" i="1"/>
  <c r="DE73" i="1"/>
  <c r="DV73" i="1"/>
  <c r="DN46" i="1"/>
  <c r="EE46" i="1"/>
  <c r="DI87" i="1"/>
  <c r="DZ87" i="1"/>
  <c r="DN52" i="1"/>
  <c r="EE52" i="1"/>
  <c r="DE58" i="1"/>
  <c r="DV58" i="1"/>
  <c r="DN15" i="1"/>
  <c r="EE15" i="1"/>
  <c r="DE49" i="1"/>
  <c r="DV49" i="1"/>
  <c r="DF93" i="1"/>
  <c r="DW93" i="1"/>
  <c r="DE41" i="1"/>
  <c r="DV41" i="1"/>
  <c r="DN20" i="1"/>
  <c r="EE20" i="1"/>
  <c r="DE42" i="1"/>
  <c r="DV42" i="1"/>
  <c r="DF95" i="1"/>
  <c r="DW95" i="1"/>
  <c r="DL98" i="1"/>
  <c r="EC98" i="1"/>
  <c r="EC74" i="1"/>
  <c r="DL74" i="1"/>
  <c r="EH51" i="1"/>
  <c r="DQ51" i="1"/>
  <c r="EB78" i="1"/>
  <c r="DK78" i="1"/>
  <c r="DK38" i="1"/>
  <c r="EB38" i="1"/>
  <c r="DN91" i="1"/>
  <c r="EE91" i="1"/>
  <c r="DL66" i="1"/>
  <c r="EC66" i="1"/>
  <c r="EE96" i="1"/>
  <c r="DN96" i="1"/>
  <c r="DN78" i="1"/>
  <c r="EE78" i="1"/>
  <c r="DN58" i="1"/>
  <c r="EE58" i="1"/>
  <c r="DQ82" i="1"/>
  <c r="EH82" i="1"/>
  <c r="DI55" i="1"/>
  <c r="DZ55" i="1"/>
  <c r="EE101" i="1"/>
  <c r="DN101" i="1"/>
  <c r="DG64" i="1"/>
  <c r="DX64" i="1"/>
  <c r="DE38" i="1"/>
  <c r="DV38" i="1"/>
  <c r="EE71" i="1"/>
  <c r="DN71" i="1"/>
  <c r="DN70" i="1"/>
  <c r="EE70" i="1"/>
  <c r="DI58" i="1"/>
  <c r="DZ58" i="1"/>
  <c r="DI90" i="1"/>
  <c r="DZ90" i="1"/>
  <c r="FY12" i="1"/>
  <c r="DL22" i="1"/>
  <c r="EC22" i="1"/>
  <c r="DF101" i="1"/>
  <c r="DW101" i="1"/>
  <c r="DT44" i="1"/>
  <c r="EK44" i="1"/>
  <c r="DG65" i="1"/>
  <c r="DX65" i="1"/>
  <c r="DK55" i="1"/>
  <c r="EB55" i="1"/>
  <c r="DL64" i="1"/>
  <c r="EC64" i="1"/>
  <c r="DO88" i="1"/>
  <c r="EF88" i="1"/>
  <c r="DM84" i="1"/>
  <c r="ED84" i="1"/>
  <c r="DQ22" i="1"/>
  <c r="EH22" i="1"/>
  <c r="EK63" i="1"/>
  <c r="DT63" i="1"/>
  <c r="DQ38" i="1"/>
  <c r="EH38" i="1"/>
  <c r="DX45" i="1"/>
  <c r="DG45" i="1"/>
  <c r="DE50" i="1"/>
  <c r="DV50" i="1"/>
  <c r="DF65" i="1"/>
  <c r="DW65" i="1"/>
  <c r="DQ63" i="1"/>
  <c r="EH63" i="1"/>
  <c r="DL96" i="1"/>
  <c r="EC96" i="1"/>
  <c r="DF87" i="1"/>
  <c r="DW87" i="1"/>
  <c r="DF49" i="1"/>
  <c r="DW49" i="1"/>
  <c r="DL53" i="1"/>
  <c r="EC53" i="1"/>
  <c r="DL58" i="1"/>
  <c r="EC58" i="1"/>
  <c r="DO38" i="1"/>
  <c r="EF38" i="1"/>
  <c r="DK18" i="1"/>
  <c r="EB18" i="1"/>
  <c r="EC90" i="1"/>
  <c r="DL90" i="1"/>
  <c r="DE71" i="1"/>
  <c r="DV71" i="1"/>
  <c r="DH25" i="1"/>
  <c r="DY25" i="1"/>
  <c r="DG44" i="1"/>
  <c r="DX44" i="1"/>
  <c r="L7" i="1"/>
  <c r="FY15" i="1" s="1"/>
  <c r="FY28" i="1" s="1"/>
  <c r="DT12" i="1"/>
  <c r="EK12" i="1"/>
  <c r="DM48" i="1"/>
  <c r="ED48" i="1"/>
  <c r="W13" i="1"/>
  <c r="W7" i="1" s="1"/>
  <c r="F7" i="1"/>
  <c r="FS15" i="1" s="1"/>
  <c r="FS28" i="1" s="1"/>
  <c r="DE31" i="1"/>
  <c r="DV31" i="1"/>
  <c r="DE93" i="1"/>
  <c r="DV93" i="1"/>
  <c r="DE56" i="1"/>
  <c r="DV56" i="1"/>
  <c r="DL41" i="1"/>
  <c r="EC41" i="1"/>
  <c r="DQ42" i="1"/>
  <c r="EH42" i="1"/>
  <c r="DO95" i="1"/>
  <c r="EF95" i="1"/>
  <c r="DM91" i="1"/>
  <c r="ED91" i="1"/>
  <c r="DL36" i="1"/>
  <c r="EC36" i="1"/>
  <c r="DL24" i="1"/>
  <c r="EC24" i="1"/>
  <c r="DL94" i="1"/>
  <c r="EC94" i="1"/>
  <c r="DL42" i="1"/>
  <c r="EC42" i="1"/>
  <c r="DL19" i="1"/>
  <c r="EC19" i="1"/>
  <c r="X14" i="1"/>
  <c r="X7" i="1" s="1"/>
  <c r="G7" i="1"/>
  <c r="FT15" i="1" s="1"/>
  <c r="FT28" i="1" s="1"/>
  <c r="DL15" i="1"/>
  <c r="EC15" i="1"/>
  <c r="DJ13" i="1"/>
  <c r="EA13" i="1"/>
  <c r="EB88" i="1"/>
  <c r="DK88" i="1"/>
  <c r="DL69" i="1"/>
  <c r="EC69" i="1"/>
  <c r="DM11" i="1"/>
  <c r="ED11" i="1"/>
  <c r="DE77" i="1"/>
  <c r="DV77" i="1"/>
  <c r="DK61" i="1"/>
  <c r="EB61" i="1"/>
  <c r="DH54" i="1"/>
  <c r="DY54" i="1"/>
  <c r="DL49" i="1"/>
  <c r="EC49" i="1"/>
  <c r="DL57" i="1"/>
  <c r="EC57" i="1"/>
  <c r="DF26" i="1"/>
  <c r="DW26" i="1"/>
  <c r="DG91" i="1"/>
  <c r="DX91" i="1"/>
  <c r="AA11" i="1"/>
  <c r="AA7" i="1" s="1"/>
  <c r="J7" i="1"/>
  <c r="FW15" i="1" s="1"/>
  <c r="FW28" i="1" s="1"/>
  <c r="DE87" i="1"/>
  <c r="DV87" i="1"/>
  <c r="EA32" i="1"/>
  <c r="DJ32" i="1"/>
  <c r="DG33" i="1"/>
  <c r="DX33" i="1"/>
  <c r="EK47" i="1"/>
  <c r="DT47" i="1"/>
  <c r="DF24" i="1"/>
  <c r="DW24" i="1"/>
  <c r="DE81" i="1"/>
  <c r="DV81" i="1"/>
  <c r="DE46" i="1"/>
  <c r="DV46" i="1"/>
  <c r="DK96" i="1"/>
  <c r="EB96" i="1"/>
  <c r="DT28" i="1"/>
  <c r="EK28" i="1"/>
  <c r="DM36" i="1"/>
  <c r="ED36" i="1"/>
  <c r="DF57" i="1"/>
  <c r="DW57" i="1"/>
  <c r="DL34" i="1"/>
  <c r="EC34" i="1"/>
  <c r="DN11" i="1"/>
  <c r="EE11" i="1"/>
  <c r="DL101" i="1"/>
  <c r="EC101" i="1"/>
  <c r="DK74" i="1"/>
  <c r="EB74" i="1"/>
  <c r="DK14" i="1"/>
  <c r="EB14" i="1"/>
  <c r="DF99" i="1"/>
  <c r="DW99" i="1"/>
  <c r="EC54" i="1"/>
  <c r="DL54" i="1"/>
  <c r="DL29" i="1"/>
  <c r="EC29" i="1"/>
  <c r="DL14" i="1"/>
  <c r="EC14" i="1"/>
  <c r="DM56" i="1"/>
  <c r="ED56" i="1"/>
  <c r="DL77" i="1"/>
  <c r="EC77" i="1"/>
  <c r="DT69" i="1"/>
  <c r="EK69" i="1"/>
  <c r="DO24" i="1"/>
  <c r="EF24" i="1"/>
  <c r="DM98" i="1"/>
  <c r="ED98" i="1"/>
  <c r="DL84" i="1"/>
  <c r="EC84" i="1"/>
  <c r="DE66" i="1"/>
  <c r="DV66" i="1"/>
  <c r="DV37" i="1"/>
  <c r="DH66" i="1"/>
  <c r="DY66" i="1"/>
  <c r="DF51" i="1"/>
  <c r="DW51" i="1"/>
  <c r="DP99" i="1"/>
  <c r="EG99" i="1"/>
  <c r="DF67" i="1"/>
  <c r="DW67" i="1"/>
  <c r="DT101" i="1"/>
  <c r="EK101" i="1"/>
  <c r="DS57" i="1"/>
  <c r="EJ57" i="1"/>
  <c r="DF73" i="1"/>
  <c r="DW73" i="1"/>
  <c r="DE33" i="1"/>
  <c r="DV33" i="1"/>
  <c r="DL33" i="1"/>
  <c r="EC33" i="1"/>
  <c r="DK98" i="1"/>
  <c r="EB98" i="1"/>
  <c r="EC82" i="1"/>
  <c r="DL82" i="1"/>
  <c r="DL30" i="1"/>
  <c r="EC30" i="1"/>
  <c r="DE97" i="1"/>
  <c r="DV97" i="1"/>
  <c r="DE55" i="1"/>
  <c r="DV55" i="1"/>
  <c r="DL88" i="1"/>
  <c r="EC88" i="1"/>
  <c r="DL93" i="1"/>
  <c r="EC93" i="1"/>
  <c r="EK95" i="1"/>
  <c r="DT95" i="1"/>
  <c r="EC72" i="1"/>
  <c r="DL72" i="1"/>
  <c r="EC46" i="1"/>
  <c r="DL46" i="1"/>
  <c r="DF55" i="1"/>
  <c r="DW55" i="1"/>
  <c r="DQ73" i="1"/>
  <c r="EH73" i="1"/>
  <c r="DE61" i="1"/>
  <c r="DV61" i="1"/>
  <c r="DS23" i="1"/>
  <c r="EJ23" i="1"/>
  <c r="DQ89" i="1"/>
  <c r="EH89" i="1"/>
  <c r="DQ95" i="1"/>
  <c r="EH95" i="1"/>
  <c r="DP50" i="1"/>
  <c r="EG50" i="1"/>
  <c r="DH26" i="1"/>
  <c r="DY26" i="1"/>
  <c r="DQ14" i="1"/>
  <c r="EH14" i="1"/>
  <c r="DK23" i="1"/>
  <c r="EB23" i="1"/>
  <c r="DN100" i="1"/>
  <c r="EE100" i="1"/>
  <c r="DH17" i="1"/>
  <c r="DY17" i="1"/>
  <c r="DQ30" i="1"/>
  <c r="EH30" i="1"/>
  <c r="DQ61" i="1"/>
  <c r="EH61" i="1"/>
  <c r="DG31" i="1"/>
  <c r="DX31" i="1"/>
  <c r="DQ34" i="1"/>
  <c r="EH34" i="1"/>
  <c r="DS90" i="1"/>
  <c r="EJ90" i="1"/>
  <c r="DQ21" i="1"/>
  <c r="EH21" i="1"/>
  <c r="DG79" i="1"/>
  <c r="DX79" i="1"/>
  <c r="DP49" i="1"/>
  <c r="EG49" i="1"/>
  <c r="DM27" i="1"/>
  <c r="ED27" i="1"/>
  <c r="DH82" i="1"/>
  <c r="DY82" i="1"/>
  <c r="DG92" i="1"/>
  <c r="DX92" i="1"/>
  <c r="DN42" i="1"/>
  <c r="EE42" i="1"/>
  <c r="DP73" i="1"/>
  <c r="EG73" i="1"/>
  <c r="DG101" i="1"/>
  <c r="DX101" i="1"/>
  <c r="DQ62" i="1"/>
  <c r="EH62" i="1"/>
  <c r="DQ55" i="1"/>
  <c r="EH55" i="1"/>
  <c r="EH39" i="1"/>
  <c r="DQ39" i="1"/>
  <c r="DQ35" i="1"/>
  <c r="EH35" i="1"/>
  <c r="DE60" i="1"/>
  <c r="DV60" i="1"/>
  <c r="DN84" i="1"/>
  <c r="EE84" i="1"/>
  <c r="DM78" i="1"/>
  <c r="ED78" i="1"/>
  <c r="DH89" i="1"/>
  <c r="DY89" i="1"/>
  <c r="DG68" i="1"/>
  <c r="DX68" i="1"/>
  <c r="DG80" i="1"/>
  <c r="DX80" i="1"/>
  <c r="DL68" i="1"/>
  <c r="EC68" i="1"/>
  <c r="DK53" i="1"/>
  <c r="EB53" i="1"/>
  <c r="DG83" i="1"/>
  <c r="DX83" i="1"/>
  <c r="DQ12" i="1"/>
  <c r="EH12" i="1"/>
  <c r="DK66" i="1"/>
  <c r="EB66" i="1"/>
  <c r="DQ71" i="1"/>
  <c r="EH71" i="1"/>
  <c r="DQ90" i="1"/>
  <c r="EH90" i="1"/>
  <c r="EH59" i="1"/>
  <c r="DQ59" i="1"/>
  <c r="DN30" i="1"/>
  <c r="EE30" i="1"/>
  <c r="DQ85" i="1"/>
  <c r="EH85" i="1"/>
  <c r="DG102" i="1"/>
  <c r="DX102" i="1"/>
  <c r="DP82" i="1"/>
  <c r="EG82" i="1"/>
  <c r="DP29" i="1"/>
  <c r="EG29" i="1"/>
  <c r="DE100" i="1"/>
  <c r="DV100" i="1"/>
  <c r="DI99" i="1"/>
  <c r="DZ99" i="1"/>
  <c r="EH33" i="1"/>
  <c r="DQ33" i="1"/>
  <c r="DQ29" i="1"/>
  <c r="EH29" i="1"/>
  <c r="DE45" i="1"/>
  <c r="DV45" i="1"/>
  <c r="DS49" i="1"/>
  <c r="EJ49" i="1"/>
  <c r="DL78" i="1"/>
  <c r="EC78" i="1"/>
  <c r="DQ99" i="1"/>
  <c r="EH99" i="1"/>
  <c r="DQ102" i="1"/>
  <c r="EH102" i="1"/>
  <c r="DE83" i="1"/>
  <c r="DV83" i="1"/>
  <c r="EE53" i="1"/>
  <c r="DN53" i="1"/>
  <c r="DP33" i="1"/>
  <c r="EG33" i="1"/>
  <c r="DH57" i="1"/>
  <c r="DY57" i="1"/>
  <c r="DP81" i="1"/>
  <c r="EG81" i="1"/>
  <c r="DH73" i="1"/>
  <c r="DY73" i="1"/>
  <c r="DQ97" i="1"/>
  <c r="EH97" i="1"/>
  <c r="DE44" i="1"/>
  <c r="DV44" i="1"/>
  <c r="DN21" i="1"/>
  <c r="EE21" i="1"/>
  <c r="DH58" i="1"/>
  <c r="DY58" i="1"/>
  <c r="DO102" i="1"/>
  <c r="EF102" i="1"/>
  <c r="EH27" i="1"/>
  <c r="DQ27" i="1"/>
  <c r="DQ19" i="1"/>
  <c r="EH19" i="1"/>
  <c r="DM34" i="1"/>
  <c r="ED34" i="1"/>
  <c r="DP32" i="1"/>
  <c r="EG32" i="1"/>
  <c r="DG63" i="1"/>
  <c r="DX63" i="1"/>
  <c r="DT33" i="1"/>
  <c r="EK33" i="1"/>
  <c r="DH41" i="1"/>
  <c r="DY41" i="1"/>
  <c r="DT81" i="1"/>
  <c r="EK81" i="1"/>
  <c r="DG53" i="1"/>
  <c r="DX53" i="1"/>
  <c r="DQ81" i="1"/>
  <c r="EH81" i="1"/>
  <c r="DL37" i="1"/>
  <c r="EC37" i="1"/>
  <c r="DK86" i="1"/>
  <c r="EB86" i="1"/>
  <c r="DQ70" i="1"/>
  <c r="EH70" i="1"/>
  <c r="DP63" i="1"/>
  <c r="EG63" i="1"/>
  <c r="DH42" i="1"/>
  <c r="DY42" i="1"/>
  <c r="DQ25" i="1"/>
  <c r="EH25" i="1"/>
  <c r="DN92" i="1"/>
  <c r="EE92" i="1"/>
  <c r="DQ50" i="1"/>
  <c r="EH50" i="1"/>
  <c r="DQ17" i="1"/>
  <c r="EH17" i="1"/>
  <c r="DL89" i="1"/>
  <c r="EC89" i="1"/>
  <c r="DQ45" i="1"/>
  <c r="EH45" i="1"/>
  <c r="DG52" i="1"/>
  <c r="DX52" i="1"/>
  <c r="EH10" i="1"/>
  <c r="DQ10" i="1"/>
  <c r="DK26" i="1"/>
  <c r="EB26" i="1"/>
  <c r="DE53" i="1"/>
  <c r="DV53" i="1"/>
  <c r="DQ67" i="1"/>
  <c r="EH67" i="1"/>
  <c r="DJ59" i="1"/>
  <c r="EA59" i="1"/>
  <c r="DQ94" i="1"/>
  <c r="EH94" i="1"/>
  <c r="DQ77" i="1"/>
  <c r="EH77" i="1"/>
  <c r="DM66" i="1"/>
  <c r="ED66" i="1"/>
  <c r="DQ74" i="1"/>
  <c r="EH74" i="1"/>
  <c r="DH99" i="1"/>
  <c r="DY99" i="1"/>
  <c r="DL26" i="1"/>
  <c r="EC26" i="1"/>
  <c r="EG53" i="1"/>
  <c r="DP53" i="1"/>
  <c r="DQ54" i="1"/>
  <c r="EH54" i="1"/>
  <c r="DO63" i="1"/>
  <c r="EF63" i="1"/>
  <c r="EB52" i="1"/>
  <c r="DK52" i="1"/>
  <c r="DE52" i="1"/>
  <c r="DV52" i="1"/>
  <c r="DO56" i="1"/>
  <c r="EF56" i="1"/>
  <c r="DH74" i="1"/>
  <c r="DY74" i="1"/>
  <c r="DQ46" i="1"/>
  <c r="EH46" i="1"/>
  <c r="DE68" i="1"/>
  <c r="DV68" i="1"/>
  <c r="DI42" i="1"/>
  <c r="DZ42" i="1"/>
  <c r="ED72" i="1"/>
  <c r="DM72" i="1"/>
  <c r="DP14" i="1"/>
  <c r="EG14" i="1"/>
  <c r="EH83" i="1"/>
  <c r="DQ83" i="1"/>
  <c r="DL48" i="1"/>
  <c r="EC48" i="1"/>
  <c r="DP62" i="1"/>
  <c r="EG62" i="1"/>
  <c r="DG84" i="1"/>
  <c r="DX84" i="1"/>
  <c r="DQ101" i="1"/>
  <c r="EH101" i="1"/>
  <c r="DG93" i="1"/>
  <c r="DX93" i="1"/>
  <c r="EH75" i="1"/>
  <c r="DQ75" i="1"/>
  <c r="EH43" i="1"/>
  <c r="DQ43" i="1"/>
  <c r="DL10" i="1"/>
  <c r="EC10" i="1"/>
  <c r="DQ41" i="1"/>
  <c r="EH41" i="1"/>
  <c r="DK64" i="1"/>
  <c r="EB64" i="1"/>
  <c r="DQ23" i="1"/>
  <c r="EH23" i="1"/>
  <c r="DP12" i="1"/>
  <c r="EG12" i="1"/>
  <c r="DQ13" i="1"/>
  <c r="EH13" i="1"/>
  <c r="DQ57" i="1"/>
  <c r="EH57" i="1"/>
  <c r="DM18" i="1"/>
  <c r="ED18" i="1"/>
  <c r="DN64" i="1"/>
  <c r="EE64" i="1"/>
  <c r="DG97" i="1"/>
  <c r="DX97" i="1"/>
  <c r="DQ18" i="1"/>
  <c r="EH18" i="1"/>
  <c r="DG73" i="1"/>
  <c r="DX73" i="1"/>
  <c r="DP96" i="1"/>
  <c r="EG96" i="1"/>
  <c r="DE91" i="1"/>
  <c r="DV91" i="1"/>
  <c r="EH86" i="1"/>
  <c r="DQ86" i="1"/>
  <c r="DH81" i="1"/>
  <c r="DY81" i="1"/>
  <c r="EH66" i="1"/>
  <c r="DQ66" i="1"/>
  <c r="DP97" i="1"/>
  <c r="EG97" i="1"/>
  <c r="DH88" i="1"/>
  <c r="DY88" i="1"/>
  <c r="DQ78" i="1"/>
  <c r="EH78" i="1"/>
  <c r="DQ49" i="1"/>
  <c r="EH49" i="1"/>
  <c r="DL100" i="1"/>
  <c r="EC100" i="1"/>
  <c r="DH65" i="1"/>
  <c r="DY65" i="1"/>
  <c r="DH34" i="1"/>
  <c r="DY34" i="1"/>
  <c r="DI74" i="1"/>
  <c r="DZ74" i="1"/>
  <c r="DK84" i="1"/>
  <c r="EB84" i="1"/>
  <c r="EH11" i="1"/>
  <c r="DQ11" i="1"/>
  <c r="DN75" i="1"/>
  <c r="EE75" i="1"/>
  <c r="DJ68" i="1"/>
  <c r="EA68" i="1"/>
  <c r="DE75" i="1"/>
  <c r="DV75" i="1"/>
  <c r="DE13" i="1"/>
  <c r="DV13" i="1"/>
  <c r="DS82" i="1"/>
  <c r="EJ82" i="1"/>
  <c r="EJ87" i="1"/>
  <c r="DS87" i="1"/>
  <c r="DS89" i="1"/>
  <c r="EJ89" i="1"/>
  <c r="DS45" i="1"/>
  <c r="EJ45" i="1"/>
  <c r="DS31" i="1"/>
  <c r="EJ31" i="1"/>
  <c r="DT83" i="1"/>
  <c r="EK83" i="1"/>
  <c r="DM32" i="1"/>
  <c r="ED32" i="1"/>
  <c r="DJ43" i="1"/>
  <c r="EA43" i="1"/>
  <c r="DJ17" i="1"/>
  <c r="EA17" i="1"/>
  <c r="EA78" i="1"/>
  <c r="DJ78" i="1"/>
  <c r="DJ71" i="1"/>
  <c r="EA71" i="1"/>
  <c r="DJ94" i="1"/>
  <c r="EA94" i="1"/>
  <c r="DP45" i="1"/>
  <c r="EG45" i="1"/>
  <c r="CY11" i="1"/>
  <c r="CY7" i="1" s="1"/>
  <c r="CH7" i="1"/>
  <c r="DM31" i="1"/>
  <c r="ED31" i="1"/>
  <c r="DK28" i="1"/>
  <c r="EB28" i="1"/>
  <c r="DK69" i="1"/>
  <c r="EB69" i="1"/>
  <c r="DK62" i="1"/>
  <c r="EB62" i="1"/>
  <c r="DJ42" i="1"/>
  <c r="EA42" i="1"/>
  <c r="DP47" i="1"/>
  <c r="EG47" i="1"/>
  <c r="DN33" i="1"/>
  <c r="EE33" i="1"/>
  <c r="DM70" i="1"/>
  <c r="ED70" i="1"/>
  <c r="DH94" i="1"/>
  <c r="DY94" i="1"/>
  <c r="DH28" i="1"/>
  <c r="DY28" i="1"/>
  <c r="DH75" i="1"/>
  <c r="DY75" i="1"/>
  <c r="DG41" i="1"/>
  <c r="DX41" i="1"/>
  <c r="DS95" i="1"/>
  <c r="EJ95" i="1"/>
  <c r="DS93" i="1"/>
  <c r="EJ93" i="1"/>
  <c r="DS53" i="1"/>
  <c r="EJ53" i="1"/>
  <c r="EK31" i="1"/>
  <c r="DT31" i="1"/>
  <c r="DT72" i="1"/>
  <c r="EK72" i="1"/>
  <c r="DM100" i="1"/>
  <c r="ED100" i="1"/>
  <c r="DJ80" i="1"/>
  <c r="EA80" i="1"/>
  <c r="DJ53" i="1"/>
  <c r="EA53" i="1"/>
  <c r="DJ19" i="1"/>
  <c r="EA19" i="1"/>
  <c r="BH10" i="1"/>
  <c r="BH7" i="1" s="1"/>
  <c r="AQ7" i="1"/>
  <c r="DJ33" i="1"/>
  <c r="EA33" i="1"/>
  <c r="DP74" i="1"/>
  <c r="EG74" i="1"/>
  <c r="ED96" i="1"/>
  <c r="DM96" i="1"/>
  <c r="DK42" i="1"/>
  <c r="EB42" i="1"/>
  <c r="DK33" i="1"/>
  <c r="EB33" i="1"/>
  <c r="DK101" i="1"/>
  <c r="EB101" i="1"/>
  <c r="DK91" i="1"/>
  <c r="EB91" i="1"/>
  <c r="DP76" i="1"/>
  <c r="EG76" i="1"/>
  <c r="DP17" i="1"/>
  <c r="EG17" i="1"/>
  <c r="DN66" i="1"/>
  <c r="EE66" i="1"/>
  <c r="DJ85" i="1"/>
  <c r="EA85" i="1"/>
  <c r="DH56" i="1"/>
  <c r="DY56" i="1"/>
  <c r="DG15" i="1"/>
  <c r="DX15" i="1"/>
  <c r="DH39" i="1"/>
  <c r="DY39" i="1"/>
  <c r="DS39" i="1"/>
  <c r="EJ39" i="1"/>
  <c r="DS63" i="1"/>
  <c r="EJ63" i="1"/>
  <c r="DS58" i="1"/>
  <c r="EJ58" i="1"/>
  <c r="EJ38" i="1"/>
  <c r="DS38" i="1"/>
  <c r="DT24" i="1"/>
  <c r="EK24" i="1"/>
  <c r="DM15" i="1"/>
  <c r="ED15" i="1"/>
  <c r="DJ37" i="1"/>
  <c r="EA37" i="1"/>
  <c r="DJ12" i="1"/>
  <c r="EA12" i="1"/>
  <c r="DJ73" i="1"/>
  <c r="EA73" i="1"/>
  <c r="DJ60" i="1"/>
  <c r="EA60" i="1"/>
  <c r="DJ79" i="1"/>
  <c r="EA79" i="1"/>
  <c r="DP51" i="1"/>
  <c r="EG51" i="1"/>
  <c r="DM54" i="1"/>
  <c r="ED54" i="1"/>
  <c r="DK22" i="1"/>
  <c r="EB22" i="1"/>
  <c r="CT10" i="1"/>
  <c r="CT7" i="1" s="1"/>
  <c r="CC7" i="1"/>
  <c r="DK58" i="1"/>
  <c r="EB58" i="1"/>
  <c r="DK50" i="1"/>
  <c r="EB50" i="1"/>
  <c r="DJ76" i="1"/>
  <c r="EA76" i="1"/>
  <c r="DP58" i="1"/>
  <c r="EG58" i="1"/>
  <c r="DN25" i="1"/>
  <c r="EE25" i="1"/>
  <c r="DM86" i="1"/>
  <c r="ED86" i="1"/>
  <c r="DH100" i="1"/>
  <c r="DY100" i="1"/>
  <c r="DH36" i="1"/>
  <c r="DY36" i="1"/>
  <c r="DH83" i="1"/>
  <c r="DY83" i="1"/>
  <c r="DH15" i="1"/>
  <c r="DY15" i="1"/>
  <c r="DS47" i="1"/>
  <c r="EJ47" i="1"/>
  <c r="DS69" i="1"/>
  <c r="EJ69" i="1"/>
  <c r="DS66" i="1"/>
  <c r="EJ66" i="1"/>
  <c r="DS46" i="1"/>
  <c r="EJ46" i="1"/>
  <c r="DT56" i="1"/>
  <c r="EK56" i="1"/>
  <c r="DT35" i="1"/>
  <c r="EK35" i="1"/>
  <c r="DJ20" i="1"/>
  <c r="EA20" i="1"/>
  <c r="DJ87" i="1"/>
  <c r="EA87" i="1"/>
  <c r="EA65" i="1"/>
  <c r="DJ65" i="1"/>
  <c r="DJ30" i="1"/>
  <c r="EA30" i="1"/>
  <c r="DJ63" i="1"/>
  <c r="EA63" i="1"/>
  <c r="DP69" i="1"/>
  <c r="EG69" i="1"/>
  <c r="DM80" i="1"/>
  <c r="ED80" i="1"/>
  <c r="DK11" i="1"/>
  <c r="EB11" i="1"/>
  <c r="DK45" i="1"/>
  <c r="EB45" i="1"/>
  <c r="DK29" i="1"/>
  <c r="EB29" i="1"/>
  <c r="DK97" i="1"/>
  <c r="EB97" i="1"/>
  <c r="DP68" i="1"/>
  <c r="EG68" i="1"/>
  <c r="DN13" i="1"/>
  <c r="EE13" i="1"/>
  <c r="DN74" i="1"/>
  <c r="EE74" i="1"/>
  <c r="DJ51" i="1"/>
  <c r="EA51" i="1"/>
  <c r="DH48" i="1"/>
  <c r="DY48" i="1"/>
  <c r="DH93" i="1"/>
  <c r="DY93" i="1"/>
  <c r="DH31" i="1"/>
  <c r="DY31" i="1"/>
  <c r="DS51" i="1"/>
  <c r="EJ51" i="1"/>
  <c r="DS73" i="1"/>
  <c r="EJ73" i="1"/>
  <c r="DS83" i="1"/>
  <c r="EJ83" i="1"/>
  <c r="DS54" i="1"/>
  <c r="EJ54" i="1"/>
  <c r="DT49" i="1"/>
  <c r="EK49" i="1"/>
  <c r="DT19" i="1"/>
  <c r="EK19" i="1"/>
  <c r="DJ31" i="1"/>
  <c r="EA31" i="1"/>
  <c r="DJ91" i="1"/>
  <c r="EA91" i="1"/>
  <c r="DJ67" i="1"/>
  <c r="EA67" i="1"/>
  <c r="DJ36" i="1"/>
  <c r="EA36" i="1"/>
  <c r="DJ69" i="1"/>
  <c r="EA69" i="1"/>
  <c r="DP65" i="1"/>
  <c r="EG65" i="1"/>
  <c r="BN11" i="1"/>
  <c r="BN7" i="1" s="1"/>
  <c r="AW7" i="1"/>
  <c r="DM71" i="1"/>
  <c r="ED71" i="1"/>
  <c r="DK13" i="1"/>
  <c r="EB13" i="1"/>
  <c r="DK48" i="1"/>
  <c r="EB48" i="1"/>
  <c r="DK36" i="1"/>
  <c r="EB36" i="1"/>
  <c r="EB100" i="1"/>
  <c r="DK100" i="1"/>
  <c r="DP64" i="1"/>
  <c r="EG64" i="1"/>
  <c r="DN16" i="1"/>
  <c r="EE16" i="1"/>
  <c r="DN76" i="1"/>
  <c r="EE76" i="1"/>
  <c r="DJ39" i="1"/>
  <c r="EA39" i="1"/>
  <c r="DH44" i="1"/>
  <c r="DY44" i="1"/>
  <c r="DH90" i="1"/>
  <c r="DY90" i="1"/>
  <c r="DH27" i="1"/>
  <c r="DY27" i="1"/>
  <c r="DS59" i="1"/>
  <c r="EJ59" i="1"/>
  <c r="DS77" i="1"/>
  <c r="EJ77" i="1"/>
  <c r="DS91" i="1"/>
  <c r="EJ91" i="1"/>
  <c r="DS62" i="1"/>
  <c r="EJ62" i="1"/>
  <c r="DT92" i="1"/>
  <c r="EK92" i="1"/>
  <c r="DM68" i="1"/>
  <c r="ED68" i="1"/>
  <c r="DJ58" i="1"/>
  <c r="EA58" i="1"/>
  <c r="EA35" i="1"/>
  <c r="DJ35" i="1"/>
  <c r="DJ95" i="1"/>
  <c r="EA95" i="1"/>
  <c r="DJ10" i="1"/>
  <c r="EA10" i="1"/>
  <c r="DP87" i="1"/>
  <c r="EG87" i="1"/>
  <c r="DP23" i="1"/>
  <c r="EG23" i="1"/>
  <c r="DK21" i="1"/>
  <c r="EB21" i="1"/>
  <c r="DK43" i="1"/>
  <c r="EB43" i="1"/>
  <c r="DK89" i="1"/>
  <c r="EB89" i="1"/>
  <c r="DK77" i="1"/>
  <c r="EB77" i="1"/>
  <c r="DP91" i="1"/>
  <c r="EG91" i="1"/>
  <c r="DP30" i="1"/>
  <c r="EG30" i="1"/>
  <c r="DN51" i="1"/>
  <c r="EE51" i="1"/>
  <c r="DM30" i="1"/>
  <c r="ED30" i="1"/>
  <c r="DH72" i="1"/>
  <c r="DY72" i="1"/>
  <c r="DG43" i="1"/>
  <c r="DX43" i="1"/>
  <c r="DH55" i="1"/>
  <c r="DY55" i="1"/>
  <c r="DS22" i="1"/>
  <c r="EJ22" i="1"/>
  <c r="DS27" i="1"/>
  <c r="EJ27" i="1"/>
  <c r="DS25" i="1"/>
  <c r="EJ25" i="1"/>
  <c r="DS94" i="1"/>
  <c r="EJ94" i="1"/>
  <c r="DT37" i="1"/>
  <c r="EK37" i="1"/>
  <c r="DT53" i="1"/>
  <c r="EK53" i="1"/>
  <c r="DJ11" i="1"/>
  <c r="EA11" i="1"/>
  <c r="DJ83" i="1"/>
  <c r="EA83" i="1"/>
  <c r="DJ56" i="1"/>
  <c r="EA56" i="1"/>
  <c r="DJ24" i="1"/>
  <c r="EA24" i="1"/>
  <c r="DJ45" i="1"/>
  <c r="EA45" i="1"/>
  <c r="DP72" i="1"/>
  <c r="EG72" i="1"/>
  <c r="DM88" i="1"/>
  <c r="ED88" i="1"/>
  <c r="DK46" i="1"/>
  <c r="EB46" i="1"/>
  <c r="BI10" i="1"/>
  <c r="BI7" i="1" s="1"/>
  <c r="AR7" i="1"/>
  <c r="DK39" i="1"/>
  <c r="EB39" i="1"/>
  <c r="DK12" i="1"/>
  <c r="EB12" i="1"/>
  <c r="DK93" i="1"/>
  <c r="EB93" i="1"/>
  <c r="DP71" i="1"/>
  <c r="EG71" i="1"/>
  <c r="DP15" i="1"/>
  <c r="EG15" i="1"/>
  <c r="DN68" i="1"/>
  <c r="EE68" i="1"/>
  <c r="DJ62" i="1"/>
  <c r="EA62" i="1"/>
  <c r="DH52" i="1"/>
  <c r="DY52" i="1"/>
  <c r="DH96" i="1"/>
  <c r="DY96" i="1"/>
  <c r="DH35" i="1"/>
  <c r="DY35" i="1"/>
  <c r="DS26" i="1"/>
  <c r="EJ26" i="1"/>
  <c r="DS35" i="1"/>
  <c r="EJ35" i="1"/>
  <c r="DS33" i="1"/>
  <c r="EJ33" i="1"/>
  <c r="DS13" i="1"/>
  <c r="EJ13" i="1"/>
  <c r="EK15" i="1"/>
  <c r="DT15" i="1"/>
  <c r="DR63" i="1"/>
  <c r="EI63" i="1"/>
  <c r="ED87" i="1"/>
  <c r="DM87" i="1"/>
  <c r="DJ64" i="1"/>
  <c r="EA64" i="1"/>
  <c r="DJ41" i="1"/>
  <c r="EA41" i="1"/>
  <c r="DJ102" i="1"/>
  <c r="EA102" i="1"/>
  <c r="DJ22" i="1"/>
  <c r="EA22" i="1"/>
  <c r="DP80" i="1"/>
  <c r="EG80" i="1"/>
  <c r="DP18" i="1"/>
  <c r="EG18" i="1"/>
  <c r="DK30" i="1"/>
  <c r="EB30" i="1"/>
  <c r="DK15" i="1"/>
  <c r="EB15" i="1"/>
  <c r="DK95" i="1"/>
  <c r="EB95" i="1"/>
  <c r="DK83" i="1"/>
  <c r="EB83" i="1"/>
  <c r="DP83" i="1"/>
  <c r="EG83" i="1"/>
  <c r="DP25" i="1"/>
  <c r="EG25" i="1"/>
  <c r="DN57" i="1"/>
  <c r="EE57" i="1"/>
  <c r="DM14" i="1"/>
  <c r="ED14" i="1"/>
  <c r="DH64" i="1"/>
  <c r="DY64" i="1"/>
  <c r="DG27" i="1"/>
  <c r="DX27" i="1"/>
  <c r="DH47" i="1"/>
  <c r="DY47" i="1"/>
  <c r="DS30" i="1"/>
  <c r="EJ30" i="1"/>
  <c r="DS43" i="1"/>
  <c r="EJ43" i="1"/>
  <c r="DS42" i="1"/>
  <c r="EJ42" i="1"/>
  <c r="DS21" i="1"/>
  <c r="EJ21" i="1"/>
  <c r="DT97" i="1"/>
  <c r="EK97" i="1"/>
  <c r="DT88" i="1"/>
  <c r="EK88" i="1"/>
  <c r="DM94" i="1"/>
  <c r="ED94" i="1"/>
  <c r="DJ72" i="1"/>
  <c r="EA72" i="1"/>
  <c r="DJ47" i="1"/>
  <c r="EA47" i="1"/>
  <c r="DJ14" i="1"/>
  <c r="EA14" i="1"/>
  <c r="DJ27" i="1"/>
  <c r="EA27" i="1"/>
  <c r="DP77" i="1"/>
  <c r="EG77" i="1"/>
  <c r="DP11" i="1"/>
  <c r="EG11" i="1"/>
  <c r="DK34" i="1"/>
  <c r="EB34" i="1"/>
  <c r="DK27" i="1"/>
  <c r="EB27" i="1"/>
  <c r="DK99" i="1"/>
  <c r="EB99" i="1"/>
  <c r="DK87" i="1"/>
  <c r="EB87" i="1"/>
  <c r="DP79" i="1"/>
  <c r="EG79" i="1"/>
  <c r="DP20" i="1"/>
  <c r="EG20" i="1"/>
  <c r="DN62" i="1"/>
  <c r="EE62" i="1"/>
  <c r="DJ99" i="1"/>
  <c r="EA99" i="1"/>
  <c r="DH60" i="1"/>
  <c r="DY60" i="1"/>
  <c r="DG23" i="1"/>
  <c r="DX23" i="1"/>
  <c r="DH43" i="1"/>
  <c r="DY43" i="1"/>
  <c r="DS34" i="1"/>
  <c r="EJ34" i="1"/>
  <c r="EJ55" i="1"/>
  <c r="DS55" i="1"/>
  <c r="DS50" i="1"/>
  <c r="EJ50" i="1"/>
  <c r="DS29" i="1"/>
  <c r="EJ29" i="1"/>
  <c r="DT60" i="1"/>
  <c r="EK60" i="1"/>
  <c r="DM39" i="1"/>
  <c r="ED39" i="1"/>
  <c r="DJ46" i="1"/>
  <c r="EA46" i="1"/>
  <c r="DJ21" i="1"/>
  <c r="EA21" i="1"/>
  <c r="DJ81" i="1"/>
  <c r="EA81" i="1"/>
  <c r="DJ77" i="1"/>
  <c r="EA77" i="1"/>
  <c r="DJ100" i="1"/>
  <c r="EA100" i="1"/>
  <c r="DP42" i="1"/>
  <c r="EG42" i="1"/>
  <c r="DM23" i="1"/>
  <c r="ED23" i="1"/>
  <c r="DK31" i="1"/>
  <c r="EB31" i="1"/>
  <c r="DK73" i="1"/>
  <c r="EB73" i="1"/>
  <c r="DK65" i="1"/>
  <c r="EB65" i="1"/>
  <c r="DJ29" i="1"/>
  <c r="EA29" i="1"/>
  <c r="DP44" i="1"/>
  <c r="EG44" i="1"/>
  <c r="DN36" i="1"/>
  <c r="EE36" i="1"/>
  <c r="DM62" i="1"/>
  <c r="ED62" i="1"/>
  <c r="DH91" i="1"/>
  <c r="DY91" i="1"/>
  <c r="DH23" i="1"/>
  <c r="DY23" i="1"/>
  <c r="DH71" i="1"/>
  <c r="DY71" i="1"/>
  <c r="DG37" i="1"/>
  <c r="DX37" i="1"/>
  <c r="DS101" i="1"/>
  <c r="EJ101" i="1"/>
  <c r="DS97" i="1"/>
  <c r="EJ97" i="1"/>
  <c r="DS61" i="1"/>
  <c r="EJ61" i="1"/>
  <c r="DS98" i="1"/>
  <c r="EJ98" i="1"/>
  <c r="DT99" i="1"/>
  <c r="EK99" i="1"/>
  <c r="DM75" i="1"/>
  <c r="ED75" i="1"/>
  <c r="DJ61" i="1"/>
  <c r="EA61" i="1"/>
  <c r="DJ38" i="1"/>
  <c r="EA38" i="1"/>
  <c r="DJ98" i="1"/>
  <c r="EA98" i="1"/>
  <c r="DJ16" i="1"/>
  <c r="EA16" i="1"/>
  <c r="DP84" i="1"/>
  <c r="EG84" i="1"/>
  <c r="DP21" i="1"/>
  <c r="EG21" i="1"/>
  <c r="DK24" i="1"/>
  <c r="EB24" i="1"/>
  <c r="DK10" i="1"/>
  <c r="EB10" i="1"/>
  <c r="DK92" i="1"/>
  <c r="EB92" i="1"/>
  <c r="DK80" i="1"/>
  <c r="EB80" i="1"/>
  <c r="DP89" i="1"/>
  <c r="EG89" i="1"/>
  <c r="DP27" i="1"/>
  <c r="EG27" i="1"/>
  <c r="DN55" i="1"/>
  <c r="EE55" i="1"/>
  <c r="DM22" i="1"/>
  <c r="ED22" i="1"/>
  <c r="DH68" i="1"/>
  <c r="DY68" i="1"/>
  <c r="DG39" i="1"/>
  <c r="DX39" i="1"/>
  <c r="DH51" i="1"/>
  <c r="DY51" i="1"/>
  <c r="DS12" i="1"/>
  <c r="EJ12" i="1"/>
  <c r="DS11" i="1"/>
  <c r="EJ11" i="1"/>
  <c r="DS102" i="1"/>
  <c r="EJ102" i="1"/>
  <c r="DS70" i="1"/>
  <c r="EJ70" i="1"/>
  <c r="DS65" i="1"/>
  <c r="EJ65" i="1"/>
  <c r="DT76" i="1"/>
  <c r="EK76" i="1"/>
  <c r="DM55" i="1"/>
  <c r="ED55" i="1"/>
  <c r="DJ52" i="1"/>
  <c r="EA52" i="1"/>
  <c r="DJ25" i="1"/>
  <c r="EA25" i="1"/>
  <c r="DJ88" i="1"/>
  <c r="EA88" i="1"/>
  <c r="DJ90" i="1"/>
  <c r="EA90" i="1"/>
  <c r="DP95" i="1"/>
  <c r="EG95" i="1"/>
  <c r="DP31" i="1"/>
  <c r="EG31" i="1"/>
  <c r="DK16" i="1"/>
  <c r="EB16" i="1"/>
  <c r="DK37" i="1"/>
  <c r="EB37" i="1"/>
  <c r="DK79" i="1"/>
  <c r="EB79" i="1"/>
  <c r="DK71" i="1"/>
  <c r="EB71" i="1"/>
  <c r="DP98" i="1"/>
  <c r="EG98" i="1"/>
  <c r="DP37" i="1"/>
  <c r="EG37" i="1"/>
  <c r="BL13" i="1"/>
  <c r="BL7" i="1" s="1"/>
  <c r="AU7" i="1"/>
  <c r="EE45" i="1"/>
  <c r="DN45" i="1"/>
  <c r="DM46" i="1"/>
  <c r="ED46" i="1"/>
  <c r="DH80" i="1"/>
  <c r="DY80" i="1"/>
  <c r="DH11" i="1"/>
  <c r="DY11" i="1"/>
  <c r="DH63" i="1"/>
  <c r="DY63" i="1"/>
  <c r="DG25" i="1"/>
  <c r="DX25" i="1"/>
  <c r="DS14" i="1"/>
  <c r="EJ14" i="1"/>
  <c r="DS15" i="1"/>
  <c r="EJ15" i="1"/>
  <c r="DS10" i="1"/>
  <c r="EJ10" i="1"/>
  <c r="EJ78" i="1"/>
  <c r="DS78" i="1"/>
  <c r="DT21" i="1"/>
  <c r="EK21" i="1"/>
  <c r="DR95" i="1"/>
  <c r="EI95" i="1"/>
  <c r="DM63" i="1"/>
  <c r="ED63" i="1"/>
  <c r="DJ55" i="1"/>
  <c r="EA55" i="1"/>
  <c r="DJ28" i="1"/>
  <c r="EA28" i="1"/>
  <c r="DJ92" i="1"/>
  <c r="EA92" i="1"/>
  <c r="DJ97" i="1"/>
  <c r="EA97" i="1"/>
  <c r="DP92" i="1"/>
  <c r="EG92" i="1"/>
  <c r="DP28" i="1"/>
  <c r="EG28" i="1"/>
  <c r="DK19" i="1"/>
  <c r="EB19" i="1"/>
  <c r="DK40" i="1"/>
  <c r="EB40" i="1"/>
  <c r="EB85" i="1"/>
  <c r="DK85" i="1"/>
  <c r="DK75" i="1"/>
  <c r="EB75" i="1"/>
  <c r="EG94" i="1"/>
  <c r="DP94" i="1"/>
  <c r="DP34" i="1"/>
  <c r="EG34" i="1"/>
  <c r="DN48" i="1"/>
  <c r="EE48" i="1"/>
  <c r="DM38" i="1"/>
  <c r="ED38" i="1"/>
  <c r="DH76" i="1"/>
  <c r="DY76" i="1"/>
  <c r="DG51" i="1"/>
  <c r="DX51" i="1"/>
  <c r="DH59" i="1"/>
  <c r="DY59" i="1"/>
  <c r="DG11" i="1"/>
  <c r="DX11" i="1"/>
  <c r="DS18" i="1"/>
  <c r="EJ18" i="1"/>
  <c r="DS19" i="1"/>
  <c r="EJ19" i="1"/>
  <c r="DS17" i="1"/>
  <c r="EJ17" i="1"/>
  <c r="EJ86" i="1"/>
  <c r="DS86" i="1"/>
  <c r="DT17" i="1"/>
  <c r="EK17" i="1"/>
  <c r="DM10" i="1"/>
  <c r="ED10" i="1"/>
  <c r="DJ34" i="1"/>
  <c r="EA34" i="1"/>
  <c r="DJ101" i="1"/>
  <c r="EA101" i="1"/>
  <c r="EA70" i="1"/>
  <c r="DJ70" i="1"/>
  <c r="DJ49" i="1"/>
  <c r="EA49" i="1"/>
  <c r="CS10" i="1"/>
  <c r="CS7" i="1" s="1"/>
  <c r="CB7" i="1"/>
  <c r="DJ74" i="1"/>
  <c r="EA74" i="1"/>
  <c r="DP54" i="1"/>
  <c r="EG54" i="1"/>
  <c r="DM64" i="1"/>
  <c r="ED64" i="1"/>
  <c r="DK17" i="1"/>
  <c r="EB17" i="1"/>
  <c r="DK54" i="1"/>
  <c r="EB54" i="1"/>
  <c r="EB47" i="1"/>
  <c r="DK47" i="1"/>
  <c r="DJ89" i="1"/>
  <c r="EA89" i="1"/>
  <c r="DP61" i="1"/>
  <c r="EG61" i="1"/>
  <c r="DN19" i="1"/>
  <c r="EE19" i="1"/>
  <c r="DM95" i="1"/>
  <c r="ED95" i="1"/>
  <c r="DJ26" i="1"/>
  <c r="EA26" i="1"/>
  <c r="DH40" i="1"/>
  <c r="DY40" i="1"/>
  <c r="DH86" i="1"/>
  <c r="DY86" i="1"/>
  <c r="DH18" i="1"/>
  <c r="DY18" i="1"/>
  <c r="EJ67" i="1"/>
  <c r="DS67" i="1"/>
  <c r="DS81" i="1"/>
  <c r="EJ81" i="1"/>
  <c r="EJ99" i="1"/>
  <c r="DS99" i="1"/>
  <c r="DS71" i="1"/>
  <c r="EJ71" i="1"/>
  <c r="DT67" i="1"/>
  <c r="EK67" i="1"/>
  <c r="DM43" i="1"/>
  <c r="ED43" i="1"/>
  <c r="DJ50" i="1"/>
  <c r="EA50" i="1"/>
  <c r="DJ23" i="1"/>
  <c r="EA23" i="1"/>
  <c r="EA84" i="1"/>
  <c r="DJ84" i="1"/>
  <c r="DJ82" i="1"/>
  <c r="EA82" i="1"/>
  <c r="DP101" i="1"/>
  <c r="EG101" i="1"/>
  <c r="DP40" i="1"/>
  <c r="EG40" i="1"/>
  <c r="DM16" i="1"/>
  <c r="ED16" i="1"/>
  <c r="DK35" i="1"/>
  <c r="EB35" i="1"/>
  <c r="DK76" i="1"/>
  <c r="EB76" i="1"/>
  <c r="DK68" i="1"/>
  <c r="EB68" i="1"/>
  <c r="DJ18" i="1"/>
  <c r="EA18" i="1"/>
  <c r="DP39" i="1"/>
  <c r="EG39" i="1"/>
  <c r="DN39" i="1"/>
  <c r="EE39" i="1"/>
  <c r="DM52" i="1"/>
  <c r="ED52" i="1"/>
  <c r="DH87" i="1"/>
  <c r="DY87" i="1"/>
  <c r="DH19" i="1"/>
  <c r="DY19" i="1"/>
  <c r="DH67" i="1"/>
  <c r="DY67" i="1"/>
  <c r="DG32" i="1"/>
  <c r="DX32" i="1"/>
  <c r="DS75" i="1"/>
  <c r="EJ75" i="1"/>
  <c r="DS85" i="1"/>
  <c r="EJ85" i="1"/>
  <c r="DS37" i="1"/>
  <c r="EJ37" i="1"/>
  <c r="DS79" i="1"/>
  <c r="EJ79" i="1"/>
  <c r="EK40" i="1"/>
  <c r="DT40" i="1"/>
  <c r="DM20" i="1"/>
  <c r="ED20" i="1"/>
  <c r="DJ40" i="1"/>
  <c r="EA40" i="1"/>
  <c r="DJ15" i="1"/>
  <c r="EA15" i="1"/>
  <c r="DJ75" i="1"/>
  <c r="EA75" i="1"/>
  <c r="DJ66" i="1"/>
  <c r="EA66" i="1"/>
  <c r="DJ86" i="1"/>
  <c r="EA86" i="1"/>
  <c r="DP48" i="1"/>
  <c r="EG48" i="1"/>
  <c r="ED47" i="1"/>
  <c r="DM47" i="1"/>
  <c r="DK25" i="1"/>
  <c r="EB25" i="1"/>
  <c r="DK67" i="1"/>
  <c r="EB67" i="1"/>
  <c r="DK56" i="1"/>
  <c r="EB56" i="1"/>
  <c r="DJ54" i="1"/>
  <c r="EA54" i="1"/>
  <c r="DP56" i="1"/>
  <c r="EG56" i="1"/>
  <c r="CW13" i="1"/>
  <c r="CW7" i="1" s="1"/>
  <c r="CF7" i="1"/>
  <c r="DN31" i="1"/>
  <c r="EE31" i="1"/>
  <c r="DM79" i="1"/>
  <c r="ED79" i="1"/>
  <c r="DH97" i="1"/>
  <c r="DY97" i="1"/>
  <c r="DH32" i="1"/>
  <c r="DY32" i="1"/>
  <c r="DH79" i="1"/>
  <c r="DY79" i="1"/>
  <c r="DG47" i="1"/>
  <c r="DX47" i="1"/>
  <c r="DR18" i="1"/>
  <c r="EI18" i="1"/>
  <c r="DR66" i="1"/>
  <c r="EI66" i="1"/>
  <c r="DR21" i="1"/>
  <c r="EI21" i="1"/>
  <c r="DR69" i="1"/>
  <c r="EI69" i="1"/>
  <c r="DR11" i="1"/>
  <c r="EI11" i="1"/>
  <c r="P7" i="1"/>
  <c r="GC15" i="1" s="1"/>
  <c r="AG10" i="1"/>
  <c r="AG7" i="1" s="1"/>
  <c r="DB16" i="1"/>
  <c r="DB7" i="1" s="1"/>
  <c r="CK7" i="1"/>
  <c r="DR10" i="1"/>
  <c r="EI10" i="1"/>
  <c r="DR26" i="1"/>
  <c r="EI26" i="1"/>
  <c r="DR42" i="1"/>
  <c r="EI42" i="1"/>
  <c r="DR58" i="1"/>
  <c r="EI58" i="1"/>
  <c r="DR74" i="1"/>
  <c r="EI74" i="1"/>
  <c r="DR90" i="1"/>
  <c r="EI90" i="1"/>
  <c r="DR13" i="1"/>
  <c r="EI13" i="1"/>
  <c r="DR29" i="1"/>
  <c r="EI29" i="1"/>
  <c r="DR45" i="1"/>
  <c r="EI45" i="1"/>
  <c r="DR61" i="1"/>
  <c r="EI61" i="1"/>
  <c r="DR77" i="1"/>
  <c r="EI77" i="1"/>
  <c r="DR93" i="1"/>
  <c r="EI93" i="1"/>
  <c r="DR24" i="1"/>
  <c r="EI24" i="1"/>
  <c r="DR56" i="1"/>
  <c r="EI56" i="1"/>
  <c r="DR88" i="1"/>
  <c r="EI88" i="1"/>
  <c r="DR27" i="1"/>
  <c r="EI27" i="1"/>
  <c r="DR59" i="1"/>
  <c r="EI59" i="1"/>
  <c r="DR91" i="1"/>
  <c r="EI91" i="1"/>
  <c r="DR28" i="1"/>
  <c r="EI28" i="1"/>
  <c r="DR60" i="1"/>
  <c r="EI60" i="1"/>
  <c r="DR92" i="1"/>
  <c r="EI92" i="1"/>
  <c r="DR47" i="1"/>
  <c r="EI47" i="1"/>
  <c r="DR55" i="1"/>
  <c r="EI55" i="1"/>
  <c r="DO17" i="1"/>
  <c r="EF17" i="1"/>
  <c r="DO33" i="1"/>
  <c r="EF33" i="1"/>
  <c r="DO49" i="1"/>
  <c r="EF49" i="1"/>
  <c r="DO65" i="1"/>
  <c r="EF65" i="1"/>
  <c r="DO81" i="1"/>
  <c r="EF81" i="1"/>
  <c r="DO97" i="1"/>
  <c r="EF97" i="1"/>
  <c r="DO19" i="1"/>
  <c r="EF19" i="1"/>
  <c r="DO42" i="1"/>
  <c r="EF42" i="1"/>
  <c r="DO60" i="1"/>
  <c r="EF60" i="1"/>
  <c r="DO83" i="1"/>
  <c r="EF83" i="1"/>
  <c r="DO14" i="1"/>
  <c r="EF14" i="1"/>
  <c r="DO32" i="1"/>
  <c r="EF32" i="1"/>
  <c r="DO55" i="1"/>
  <c r="EF55" i="1"/>
  <c r="DO78" i="1"/>
  <c r="EF78" i="1"/>
  <c r="DO96" i="1"/>
  <c r="EF96" i="1"/>
  <c r="DO43" i="1"/>
  <c r="EF43" i="1"/>
  <c r="DO82" i="1"/>
  <c r="EF82" i="1"/>
  <c r="DO40" i="1"/>
  <c r="EF40" i="1"/>
  <c r="DO79" i="1"/>
  <c r="EF79" i="1"/>
  <c r="EF34" i="1"/>
  <c r="DO34" i="1"/>
  <c r="DO84" i="1"/>
  <c r="EF84" i="1"/>
  <c r="BJ11" i="1"/>
  <c r="BJ7" i="1" s="1"/>
  <c r="AS7" i="1"/>
  <c r="BG11" i="1"/>
  <c r="BG7" i="1" s="1"/>
  <c r="AP7" i="1"/>
  <c r="AN7" i="1"/>
  <c r="BE10" i="1"/>
  <c r="BE7" i="1" s="1"/>
  <c r="BC10" i="1"/>
  <c r="BC7" i="1" s="1"/>
  <c r="AL7" i="1"/>
  <c r="BD10" i="1"/>
  <c r="BD7" i="1" s="1"/>
  <c r="AM7" i="1"/>
  <c r="FY25" i="1"/>
  <c r="DR14" i="1"/>
  <c r="EI14" i="1"/>
  <c r="DR30" i="1"/>
  <c r="EI30" i="1"/>
  <c r="DR46" i="1"/>
  <c r="EI46" i="1"/>
  <c r="DR62" i="1"/>
  <c r="EI62" i="1"/>
  <c r="DR78" i="1"/>
  <c r="EI78" i="1"/>
  <c r="DR94" i="1"/>
  <c r="EI94" i="1"/>
  <c r="EI17" i="1"/>
  <c r="DR17" i="1"/>
  <c r="EI33" i="1"/>
  <c r="DR33" i="1"/>
  <c r="EI49" i="1"/>
  <c r="DR49" i="1"/>
  <c r="EI65" i="1"/>
  <c r="DR65" i="1"/>
  <c r="EI81" i="1"/>
  <c r="DR81" i="1"/>
  <c r="EI97" i="1"/>
  <c r="DR97" i="1"/>
  <c r="DR32" i="1"/>
  <c r="EI32" i="1"/>
  <c r="DR64" i="1"/>
  <c r="EI64" i="1"/>
  <c r="DR96" i="1"/>
  <c r="EI96" i="1"/>
  <c r="DR35" i="1"/>
  <c r="EI35" i="1"/>
  <c r="DR67" i="1"/>
  <c r="EI67" i="1"/>
  <c r="DR99" i="1"/>
  <c r="EI99" i="1"/>
  <c r="DR36" i="1"/>
  <c r="EI36" i="1"/>
  <c r="DR68" i="1"/>
  <c r="EI68" i="1"/>
  <c r="DR100" i="1"/>
  <c r="EI100" i="1"/>
  <c r="DR15" i="1"/>
  <c r="EI15" i="1"/>
  <c r="DR23" i="1"/>
  <c r="EI23" i="1"/>
  <c r="DO21" i="1"/>
  <c r="EF21" i="1"/>
  <c r="EF37" i="1"/>
  <c r="DO37" i="1"/>
  <c r="DO53" i="1"/>
  <c r="EF53" i="1"/>
  <c r="EF69" i="1"/>
  <c r="DO69" i="1"/>
  <c r="DO85" i="1"/>
  <c r="EF85" i="1"/>
  <c r="EF101" i="1"/>
  <c r="DO101" i="1"/>
  <c r="DO26" i="1"/>
  <c r="EF26" i="1"/>
  <c r="DO44" i="1"/>
  <c r="EF44" i="1"/>
  <c r="DO67" i="1"/>
  <c r="EF67" i="1"/>
  <c r="DO90" i="1"/>
  <c r="EF90" i="1"/>
  <c r="EF16" i="1"/>
  <c r="DO16" i="1"/>
  <c r="DO39" i="1"/>
  <c r="EF39" i="1"/>
  <c r="EF62" i="1"/>
  <c r="DO62" i="1"/>
  <c r="DO80" i="1"/>
  <c r="EF80" i="1"/>
  <c r="DO11" i="1"/>
  <c r="EF11" i="1"/>
  <c r="DO50" i="1"/>
  <c r="EF50" i="1"/>
  <c r="DO100" i="1"/>
  <c r="EF100" i="1"/>
  <c r="DO47" i="1"/>
  <c r="EF47" i="1"/>
  <c r="DO86" i="1"/>
  <c r="EF86" i="1"/>
  <c r="DO52" i="1"/>
  <c r="EF52" i="1"/>
  <c r="DO91" i="1"/>
  <c r="EF91" i="1"/>
  <c r="EK22" i="1"/>
  <c r="DT22" i="1"/>
  <c r="EK38" i="1"/>
  <c r="DT38" i="1"/>
  <c r="EK54" i="1"/>
  <c r="DT54" i="1"/>
  <c r="EK70" i="1"/>
  <c r="DT70" i="1"/>
  <c r="EK86" i="1"/>
  <c r="DT86" i="1"/>
  <c r="EK102" i="1"/>
  <c r="DT102" i="1"/>
  <c r="DT84" i="1"/>
  <c r="EK84" i="1"/>
  <c r="DT61" i="1"/>
  <c r="EK61" i="1"/>
  <c r="EK43" i="1"/>
  <c r="DT43" i="1"/>
  <c r="DT20" i="1"/>
  <c r="EK20" i="1"/>
  <c r="DT96" i="1"/>
  <c r="EK96" i="1"/>
  <c r="DT73" i="1"/>
  <c r="EK73" i="1"/>
  <c r="DT55" i="1"/>
  <c r="EK55" i="1"/>
  <c r="DT32" i="1"/>
  <c r="EK32" i="1"/>
  <c r="DM99" i="1"/>
  <c r="ED99" i="1"/>
  <c r="ED76" i="1"/>
  <c r="DM76" i="1"/>
  <c r="DM58" i="1"/>
  <c r="ED58" i="1"/>
  <c r="DM35" i="1"/>
  <c r="ED35" i="1"/>
  <c r="ED12" i="1"/>
  <c r="DM12" i="1"/>
  <c r="EJ88" i="1"/>
  <c r="DS88" i="1"/>
  <c r="EJ72" i="1"/>
  <c r="DS72" i="1"/>
  <c r="DS56" i="1"/>
  <c r="EJ56" i="1"/>
  <c r="EJ40" i="1"/>
  <c r="DS40" i="1"/>
  <c r="EJ24" i="1"/>
  <c r="DS24" i="1"/>
  <c r="EH96" i="1"/>
  <c r="DQ96" i="1"/>
  <c r="EH80" i="1"/>
  <c r="DQ80" i="1"/>
  <c r="EH64" i="1"/>
  <c r="DQ64" i="1"/>
  <c r="EH48" i="1"/>
  <c r="DQ48" i="1"/>
  <c r="EH32" i="1"/>
  <c r="DQ32" i="1"/>
  <c r="EH16" i="1"/>
  <c r="DQ16" i="1"/>
  <c r="DM25" i="1"/>
  <c r="ED25" i="1"/>
  <c r="DM41" i="1"/>
  <c r="ED41" i="1"/>
  <c r="DM57" i="1"/>
  <c r="ED57" i="1"/>
  <c r="DM73" i="1"/>
  <c r="ED73" i="1"/>
  <c r="DM89" i="1"/>
  <c r="ED89" i="1"/>
  <c r="DL87" i="1"/>
  <c r="EC87" i="1"/>
  <c r="DL71" i="1"/>
  <c r="EC71" i="1"/>
  <c r="EC55" i="1"/>
  <c r="DL55" i="1"/>
  <c r="DL39" i="1"/>
  <c r="EC39" i="1"/>
  <c r="EC23" i="1"/>
  <c r="DL23" i="1"/>
  <c r="DI13" i="1"/>
  <c r="DZ13" i="1"/>
  <c r="DI29" i="1"/>
  <c r="DZ29" i="1"/>
  <c r="DI45" i="1"/>
  <c r="DZ45" i="1"/>
  <c r="DI61" i="1"/>
  <c r="DZ61" i="1"/>
  <c r="DI77" i="1"/>
  <c r="DZ77" i="1"/>
  <c r="DI93" i="1"/>
  <c r="DZ93" i="1"/>
  <c r="DI16" i="1"/>
  <c r="DZ16" i="1"/>
  <c r="DI32" i="1"/>
  <c r="DZ32" i="1"/>
  <c r="DI48" i="1"/>
  <c r="DZ48" i="1"/>
  <c r="DI64" i="1"/>
  <c r="DZ64" i="1"/>
  <c r="DI80" i="1"/>
  <c r="DZ80" i="1"/>
  <c r="DI88" i="1"/>
  <c r="DZ88" i="1"/>
  <c r="DI62" i="1"/>
  <c r="DZ62" i="1"/>
  <c r="DI30" i="1"/>
  <c r="DZ30" i="1"/>
  <c r="DI98" i="1"/>
  <c r="DZ98" i="1"/>
  <c r="DI67" i="1"/>
  <c r="DZ67" i="1"/>
  <c r="DI35" i="1"/>
  <c r="DZ35" i="1"/>
  <c r="DH12" i="1"/>
  <c r="DY12" i="1"/>
  <c r="DG98" i="1"/>
  <c r="DX98" i="1"/>
  <c r="DG82" i="1"/>
  <c r="DX82" i="1"/>
  <c r="DG66" i="1"/>
  <c r="DX66" i="1"/>
  <c r="DG50" i="1"/>
  <c r="DX50" i="1"/>
  <c r="DG35" i="1"/>
  <c r="DX35" i="1"/>
  <c r="DG14" i="1"/>
  <c r="DX14" i="1"/>
  <c r="DG30" i="1"/>
  <c r="DX30" i="1"/>
  <c r="DG20" i="1"/>
  <c r="DX20" i="1"/>
  <c r="DE14" i="1"/>
  <c r="DV14" i="1"/>
  <c r="DE11" i="1"/>
  <c r="DV11" i="1"/>
  <c r="DF88" i="1"/>
  <c r="DW88" i="1"/>
  <c r="DF72" i="1"/>
  <c r="DW72" i="1"/>
  <c r="DF56" i="1"/>
  <c r="DW56" i="1"/>
  <c r="DF21" i="1"/>
  <c r="DW21" i="1"/>
  <c r="DF17" i="1"/>
  <c r="DW17" i="1"/>
  <c r="DF13" i="1"/>
  <c r="DW13" i="1"/>
  <c r="DF102" i="1"/>
  <c r="DW102" i="1"/>
  <c r="DF86" i="1"/>
  <c r="DW86" i="1"/>
  <c r="DF70" i="1"/>
  <c r="DW70" i="1"/>
  <c r="DF54" i="1"/>
  <c r="DW54" i="1"/>
  <c r="DF41" i="1"/>
  <c r="DW41" i="1"/>
  <c r="DF37" i="1"/>
  <c r="DW37" i="1"/>
  <c r="DF33" i="1"/>
  <c r="DW33" i="1"/>
  <c r="DF29" i="1"/>
  <c r="DW29" i="1"/>
  <c r="DR50" i="1"/>
  <c r="EI50" i="1"/>
  <c r="DR98" i="1"/>
  <c r="EI98" i="1"/>
  <c r="DR53" i="1"/>
  <c r="EI53" i="1"/>
  <c r="DR101" i="1"/>
  <c r="EI101" i="1"/>
  <c r="DR72" i="1"/>
  <c r="EI72" i="1"/>
  <c r="DR43" i="1"/>
  <c r="EI43" i="1"/>
  <c r="DR12" i="1"/>
  <c r="EI12" i="1"/>
  <c r="DR76" i="1"/>
  <c r="EI76" i="1"/>
  <c r="DR71" i="1"/>
  <c r="EI71" i="1"/>
  <c r="AB10" i="1"/>
  <c r="AB7" i="1" s="1"/>
  <c r="K7" i="1"/>
  <c r="FX15" i="1" s="1"/>
  <c r="EF25" i="1"/>
  <c r="DO25" i="1"/>
  <c r="EF41" i="1"/>
  <c r="DO41" i="1"/>
  <c r="EF57" i="1"/>
  <c r="DO57" i="1"/>
  <c r="EF73" i="1"/>
  <c r="DO73" i="1"/>
  <c r="EF89" i="1"/>
  <c r="DO89" i="1"/>
  <c r="DO10" i="1"/>
  <c r="EF10" i="1"/>
  <c r="DO28" i="1"/>
  <c r="EF28" i="1"/>
  <c r="DO51" i="1"/>
  <c r="EF51" i="1"/>
  <c r="DO74" i="1"/>
  <c r="EF74" i="1"/>
  <c r="DO92" i="1"/>
  <c r="EF92" i="1"/>
  <c r="DO23" i="1"/>
  <c r="EF23" i="1"/>
  <c r="DO46" i="1"/>
  <c r="EF46" i="1"/>
  <c r="DO64" i="1"/>
  <c r="EF64" i="1"/>
  <c r="DO87" i="1"/>
  <c r="EF87" i="1"/>
  <c r="DO18" i="1"/>
  <c r="EF18" i="1"/>
  <c r="DO68" i="1"/>
  <c r="EF68" i="1"/>
  <c r="DO15" i="1"/>
  <c r="EF15" i="1"/>
  <c r="DO54" i="1"/>
  <c r="EF54" i="1"/>
  <c r="DO20" i="1"/>
  <c r="EF20" i="1"/>
  <c r="DO59" i="1"/>
  <c r="EF59" i="1"/>
  <c r="EF98" i="1"/>
  <c r="DO98" i="1"/>
  <c r="DT10" i="1"/>
  <c r="EK10" i="1"/>
  <c r="DT26" i="1"/>
  <c r="EK26" i="1"/>
  <c r="DT42" i="1"/>
  <c r="EK42" i="1"/>
  <c r="DT58" i="1"/>
  <c r="EK58" i="1"/>
  <c r="DT74" i="1"/>
  <c r="EK74" i="1"/>
  <c r="DT90" i="1"/>
  <c r="EK90" i="1"/>
  <c r="DT100" i="1"/>
  <c r="EK100" i="1"/>
  <c r="DT77" i="1"/>
  <c r="EK77" i="1"/>
  <c r="EK59" i="1"/>
  <c r="DT59" i="1"/>
  <c r="DT36" i="1"/>
  <c r="EK36" i="1"/>
  <c r="DT13" i="1"/>
  <c r="EK13" i="1"/>
  <c r="DT89" i="1"/>
  <c r="EK89" i="1"/>
  <c r="DT71" i="1"/>
  <c r="EK71" i="1"/>
  <c r="DT48" i="1"/>
  <c r="EK48" i="1"/>
  <c r="DT25" i="1"/>
  <c r="EK25" i="1"/>
  <c r="ED92" i="1"/>
  <c r="DM92" i="1"/>
  <c r="DM74" i="1"/>
  <c r="ED74" i="1"/>
  <c r="DM51" i="1"/>
  <c r="ED51" i="1"/>
  <c r="ED28" i="1"/>
  <c r="DM28" i="1"/>
  <c r="DS100" i="1"/>
  <c r="EJ100" i="1"/>
  <c r="DS84" i="1"/>
  <c r="EJ84" i="1"/>
  <c r="DS68" i="1"/>
  <c r="EJ68" i="1"/>
  <c r="DS52" i="1"/>
  <c r="EJ52" i="1"/>
  <c r="DS36" i="1"/>
  <c r="EJ36" i="1"/>
  <c r="DS20" i="1"/>
  <c r="EJ20" i="1"/>
  <c r="DQ92" i="1"/>
  <c r="EH92" i="1"/>
  <c r="DQ76" i="1"/>
  <c r="EH76" i="1"/>
  <c r="DQ60" i="1"/>
  <c r="EH60" i="1"/>
  <c r="DQ44" i="1"/>
  <c r="EH44" i="1"/>
  <c r="DQ28" i="1"/>
  <c r="EH28" i="1"/>
  <c r="DM13" i="1"/>
  <c r="ED13" i="1"/>
  <c r="DM29" i="1"/>
  <c r="ED29" i="1"/>
  <c r="DM45" i="1"/>
  <c r="ED45" i="1"/>
  <c r="DM61" i="1"/>
  <c r="ED61" i="1"/>
  <c r="DM77" i="1"/>
  <c r="ED77" i="1"/>
  <c r="DM93" i="1"/>
  <c r="ED93" i="1"/>
  <c r="DL13" i="1"/>
  <c r="EC13" i="1"/>
  <c r="EC99" i="1"/>
  <c r="DL99" i="1"/>
  <c r="EC83" i="1"/>
  <c r="DL83" i="1"/>
  <c r="DL67" i="1"/>
  <c r="EC67" i="1"/>
  <c r="DL51" i="1"/>
  <c r="EC51" i="1"/>
  <c r="DL35" i="1"/>
  <c r="EC35" i="1"/>
  <c r="DL20" i="1"/>
  <c r="EC20" i="1"/>
  <c r="DI17" i="1"/>
  <c r="DZ17" i="1"/>
  <c r="DI33" i="1"/>
  <c r="DZ33" i="1"/>
  <c r="DI49" i="1"/>
  <c r="DZ49" i="1"/>
  <c r="DI65" i="1"/>
  <c r="DZ65" i="1"/>
  <c r="DI81" i="1"/>
  <c r="DZ81" i="1"/>
  <c r="DI97" i="1"/>
  <c r="DZ97" i="1"/>
  <c r="DI20" i="1"/>
  <c r="DZ20" i="1"/>
  <c r="DZ36" i="1"/>
  <c r="DI36" i="1"/>
  <c r="DI52" i="1"/>
  <c r="DZ52" i="1"/>
  <c r="DI68" i="1"/>
  <c r="DZ68" i="1"/>
  <c r="DI84" i="1"/>
  <c r="DZ84" i="1"/>
  <c r="DI86" i="1"/>
  <c r="DZ86" i="1"/>
  <c r="DI54" i="1"/>
  <c r="DZ54" i="1"/>
  <c r="DI22" i="1"/>
  <c r="DZ22" i="1"/>
  <c r="DI91" i="1"/>
  <c r="DZ91" i="1"/>
  <c r="DI59" i="1"/>
  <c r="DZ59" i="1"/>
  <c r="DI27" i="1"/>
  <c r="DZ27" i="1"/>
  <c r="DH16" i="1"/>
  <c r="DY16" i="1"/>
  <c r="DG94" i="1"/>
  <c r="DX94" i="1"/>
  <c r="DG78" i="1"/>
  <c r="DX78" i="1"/>
  <c r="DG62" i="1"/>
  <c r="DX62" i="1"/>
  <c r="DG46" i="1"/>
  <c r="DX46" i="1"/>
  <c r="DG28" i="1"/>
  <c r="DX28" i="1"/>
  <c r="DG18" i="1"/>
  <c r="DX18" i="1"/>
  <c r="DG34" i="1"/>
  <c r="DX34" i="1"/>
  <c r="DE12" i="1"/>
  <c r="DV12" i="1"/>
  <c r="DE18" i="1"/>
  <c r="DV18" i="1"/>
  <c r="DF100" i="1"/>
  <c r="DW100" i="1"/>
  <c r="DF84" i="1"/>
  <c r="DW84" i="1"/>
  <c r="DF68" i="1"/>
  <c r="DW68" i="1"/>
  <c r="DF52" i="1"/>
  <c r="DW52" i="1"/>
  <c r="DF20" i="1"/>
  <c r="DW20" i="1"/>
  <c r="DF16" i="1"/>
  <c r="DW16" i="1"/>
  <c r="DF12" i="1"/>
  <c r="DW12" i="1"/>
  <c r="DF98" i="1"/>
  <c r="DW98" i="1"/>
  <c r="DF82" i="1"/>
  <c r="DW82" i="1"/>
  <c r="DF66" i="1"/>
  <c r="DW66" i="1"/>
  <c r="DF50" i="1"/>
  <c r="DW50" i="1"/>
  <c r="DF40" i="1"/>
  <c r="DW40" i="1"/>
  <c r="DF36" i="1"/>
  <c r="DW36" i="1"/>
  <c r="DF32" i="1"/>
  <c r="DW32" i="1"/>
  <c r="DF28" i="1"/>
  <c r="DW28" i="1"/>
  <c r="DR22" i="1"/>
  <c r="EI22" i="1"/>
  <c r="DR38" i="1"/>
  <c r="EI38" i="1"/>
  <c r="DR54" i="1"/>
  <c r="EI54" i="1"/>
  <c r="DR70" i="1"/>
  <c r="EI70" i="1"/>
  <c r="DR86" i="1"/>
  <c r="EI86" i="1"/>
  <c r="DR102" i="1"/>
  <c r="EI102" i="1"/>
  <c r="EI25" i="1"/>
  <c r="DR25" i="1"/>
  <c r="EI41" i="1"/>
  <c r="DR41" i="1"/>
  <c r="EI57" i="1"/>
  <c r="DR57" i="1"/>
  <c r="EI73" i="1"/>
  <c r="DR73" i="1"/>
  <c r="EI89" i="1"/>
  <c r="DR89" i="1"/>
  <c r="DR16" i="1"/>
  <c r="EI16" i="1"/>
  <c r="DR48" i="1"/>
  <c r="EI48" i="1"/>
  <c r="DR80" i="1"/>
  <c r="EI80" i="1"/>
  <c r="DR19" i="1"/>
  <c r="EI19" i="1"/>
  <c r="DR51" i="1"/>
  <c r="EI51" i="1"/>
  <c r="DR83" i="1"/>
  <c r="EI83" i="1"/>
  <c r="DR20" i="1"/>
  <c r="EI20" i="1"/>
  <c r="DR52" i="1"/>
  <c r="EI52" i="1"/>
  <c r="DR84" i="1"/>
  <c r="EI84" i="1"/>
  <c r="DR39" i="1"/>
  <c r="EI39" i="1"/>
  <c r="DR79" i="1"/>
  <c r="EI79" i="1"/>
  <c r="DR87" i="1"/>
  <c r="EI87" i="1"/>
  <c r="DO13" i="1"/>
  <c r="EF13" i="1"/>
  <c r="DO29" i="1"/>
  <c r="EF29" i="1"/>
  <c r="DO45" i="1"/>
  <c r="EF45" i="1"/>
  <c r="DO61" i="1"/>
  <c r="EF61" i="1"/>
  <c r="DO77" i="1"/>
  <c r="EF77" i="1"/>
  <c r="DO93" i="1"/>
  <c r="EF93" i="1"/>
  <c r="DO12" i="1"/>
  <c r="EF12" i="1"/>
  <c r="DO35" i="1"/>
  <c r="EF35" i="1"/>
  <c r="DO58" i="1"/>
  <c r="EF58" i="1"/>
  <c r="DO76" i="1"/>
  <c r="EF76" i="1"/>
  <c r="DO99" i="1"/>
  <c r="EF99" i="1"/>
  <c r="EF30" i="1"/>
  <c r="DO30" i="1"/>
  <c r="EF48" i="1"/>
  <c r="DO48" i="1"/>
  <c r="DO71" i="1"/>
  <c r="EF71" i="1"/>
  <c r="EF94" i="1"/>
  <c r="DO94" i="1"/>
  <c r="DO36" i="1"/>
  <c r="EF36" i="1"/>
  <c r="DO75" i="1"/>
  <c r="EF75" i="1"/>
  <c r="DO22" i="1"/>
  <c r="EF22" i="1"/>
  <c r="DO72" i="1"/>
  <c r="EF72" i="1"/>
  <c r="DO27" i="1"/>
  <c r="EF27" i="1"/>
  <c r="EF66" i="1"/>
  <c r="DO66" i="1"/>
  <c r="EK14" i="1"/>
  <c r="DT14" i="1"/>
  <c r="EK30" i="1"/>
  <c r="DT30" i="1"/>
  <c r="EK46" i="1"/>
  <c r="DT46" i="1"/>
  <c r="EK62" i="1"/>
  <c r="DT62" i="1"/>
  <c r="EK78" i="1"/>
  <c r="DT78" i="1"/>
  <c r="EK94" i="1"/>
  <c r="DT94" i="1"/>
  <c r="AF16" i="1"/>
  <c r="AF7" i="1" s="1"/>
  <c r="O7" i="1"/>
  <c r="GB15" i="1" s="1"/>
  <c r="DA10" i="1"/>
  <c r="DA7" i="1" s="1"/>
  <c r="CJ7" i="1"/>
  <c r="EK18" i="1"/>
  <c r="DT18" i="1"/>
  <c r="EK34" i="1"/>
  <c r="DT34" i="1"/>
  <c r="EK50" i="1"/>
  <c r="DT50" i="1"/>
  <c r="EK66" i="1"/>
  <c r="DT66" i="1"/>
  <c r="EK82" i="1"/>
  <c r="DT82" i="1"/>
  <c r="EK98" i="1"/>
  <c r="DT98" i="1"/>
  <c r="EK91" i="1"/>
  <c r="DT91" i="1"/>
  <c r="DT68" i="1"/>
  <c r="EK68" i="1"/>
  <c r="DT45" i="1"/>
  <c r="EK45" i="1"/>
  <c r="EK27" i="1"/>
  <c r="DT27" i="1"/>
  <c r="DT80" i="1"/>
  <c r="EK80" i="1"/>
  <c r="DT57" i="1"/>
  <c r="EK57" i="1"/>
  <c r="DT39" i="1"/>
  <c r="EK39" i="1"/>
  <c r="DT16" i="1"/>
  <c r="EK16" i="1"/>
  <c r="DM83" i="1"/>
  <c r="ED83" i="1"/>
  <c r="DM60" i="1"/>
  <c r="ED60" i="1"/>
  <c r="DM42" i="1"/>
  <c r="ED42" i="1"/>
  <c r="DM19" i="1"/>
  <c r="ED19" i="1"/>
  <c r="DS92" i="1"/>
  <c r="EJ92" i="1"/>
  <c r="DS76" i="1"/>
  <c r="EJ76" i="1"/>
  <c r="DS60" i="1"/>
  <c r="EJ60" i="1"/>
  <c r="DS44" i="1"/>
  <c r="EJ44" i="1"/>
  <c r="DS28" i="1"/>
  <c r="EJ28" i="1"/>
  <c r="EH100" i="1"/>
  <c r="DQ100" i="1"/>
  <c r="EH84" i="1"/>
  <c r="DQ84" i="1"/>
  <c r="EH68" i="1"/>
  <c r="DQ68" i="1"/>
  <c r="EH52" i="1"/>
  <c r="DQ52" i="1"/>
  <c r="EH36" i="1"/>
  <c r="DQ36" i="1"/>
  <c r="EH20" i="1"/>
  <c r="DQ20" i="1"/>
  <c r="DM21" i="1"/>
  <c r="ED21" i="1"/>
  <c r="DM37" i="1"/>
  <c r="ED37" i="1"/>
  <c r="DM53" i="1"/>
  <c r="ED53" i="1"/>
  <c r="DM69" i="1"/>
  <c r="ED69" i="1"/>
  <c r="DM85" i="1"/>
  <c r="ED85" i="1"/>
  <c r="DM101" i="1"/>
  <c r="ED101" i="1"/>
  <c r="DL21" i="1"/>
  <c r="EC21" i="1"/>
  <c r="DL91" i="1"/>
  <c r="EC91" i="1"/>
  <c r="DL75" i="1"/>
  <c r="EC75" i="1"/>
  <c r="DL59" i="1"/>
  <c r="EC59" i="1"/>
  <c r="EC43" i="1"/>
  <c r="DL43" i="1"/>
  <c r="DL27" i="1"/>
  <c r="EC27" i="1"/>
  <c r="DL11" i="1"/>
  <c r="EC11" i="1"/>
  <c r="DI25" i="1"/>
  <c r="DZ25" i="1"/>
  <c r="DI41" i="1"/>
  <c r="DZ41" i="1"/>
  <c r="DI57" i="1"/>
  <c r="DZ57" i="1"/>
  <c r="DI73" i="1"/>
  <c r="DZ73" i="1"/>
  <c r="DI89" i="1"/>
  <c r="DZ89" i="1"/>
  <c r="DI12" i="1"/>
  <c r="DZ12" i="1"/>
  <c r="DI28" i="1"/>
  <c r="DZ28" i="1"/>
  <c r="DI44" i="1"/>
  <c r="DZ44" i="1"/>
  <c r="DI60" i="1"/>
  <c r="DZ60" i="1"/>
  <c r="DI76" i="1"/>
  <c r="DZ76" i="1"/>
  <c r="DI95" i="1"/>
  <c r="DZ95" i="1"/>
  <c r="DI70" i="1"/>
  <c r="DZ70" i="1"/>
  <c r="DI38" i="1"/>
  <c r="DZ38" i="1"/>
  <c r="DI100" i="1"/>
  <c r="DZ100" i="1"/>
  <c r="DI75" i="1"/>
  <c r="DZ75" i="1"/>
  <c r="DI43" i="1"/>
  <c r="DZ43" i="1"/>
  <c r="DI11" i="1"/>
  <c r="DZ11" i="1"/>
  <c r="DH24" i="1"/>
  <c r="DY24" i="1"/>
  <c r="DX86" i="1"/>
  <c r="DG86" i="1"/>
  <c r="DG70" i="1"/>
  <c r="DX70" i="1"/>
  <c r="DG54" i="1"/>
  <c r="DX54" i="1"/>
  <c r="DG38" i="1"/>
  <c r="DX38" i="1"/>
  <c r="DG10" i="1"/>
  <c r="DX10" i="1"/>
  <c r="DG26" i="1"/>
  <c r="DX26" i="1"/>
  <c r="DG16" i="1"/>
  <c r="DX16" i="1"/>
  <c r="DE10" i="1"/>
  <c r="DV10" i="1"/>
  <c r="DE20" i="1"/>
  <c r="DV20" i="1"/>
  <c r="DF92" i="1"/>
  <c r="DW92" i="1"/>
  <c r="DF76" i="1"/>
  <c r="DW76" i="1"/>
  <c r="DF60" i="1"/>
  <c r="DW60" i="1"/>
  <c r="DF44" i="1"/>
  <c r="DW44" i="1"/>
  <c r="DF18" i="1"/>
  <c r="DW18" i="1"/>
  <c r="DF14" i="1"/>
  <c r="DW14" i="1"/>
  <c r="DF90" i="1"/>
  <c r="DW90" i="1"/>
  <c r="DF74" i="1"/>
  <c r="DW74" i="1"/>
  <c r="DF58" i="1"/>
  <c r="DW58" i="1"/>
  <c r="DF42" i="1"/>
  <c r="DW42" i="1"/>
  <c r="DF38" i="1"/>
  <c r="DW38" i="1"/>
  <c r="DF34" i="1"/>
  <c r="DW34" i="1"/>
  <c r="DF30" i="1"/>
  <c r="DW30" i="1"/>
  <c r="CV12" i="1"/>
  <c r="CV7" i="1" s="1"/>
  <c r="CE7" i="1"/>
  <c r="BO16" i="1"/>
  <c r="BO7" i="1" s="1"/>
  <c r="AX7" i="1"/>
  <c r="BR10" i="1"/>
  <c r="BR7" i="1" s="1"/>
  <c r="BA7" i="1"/>
  <c r="DR34" i="1"/>
  <c r="EI34" i="1"/>
  <c r="DR82" i="1"/>
  <c r="EI82" i="1"/>
  <c r="DR37" i="1"/>
  <c r="EI37" i="1"/>
  <c r="DR85" i="1"/>
  <c r="EI85" i="1"/>
  <c r="DR40" i="1"/>
  <c r="EI40" i="1"/>
  <c r="DR75" i="1"/>
  <c r="EI75" i="1"/>
  <c r="DR44" i="1"/>
  <c r="EI44" i="1"/>
  <c r="CG7" i="1"/>
  <c r="CX10" i="1"/>
  <c r="CX7" i="1" s="1"/>
  <c r="DC10" i="1"/>
  <c r="DC7" i="1" s="1"/>
  <c r="CL7" i="1"/>
  <c r="DT93" i="1"/>
  <c r="EK93" i="1"/>
  <c r="EK75" i="1"/>
  <c r="DT75" i="1"/>
  <c r="DT52" i="1"/>
  <c r="EK52" i="1"/>
  <c r="DT29" i="1"/>
  <c r="EK29" i="1"/>
  <c r="EK11" i="1"/>
  <c r="DT11" i="1"/>
  <c r="DT87" i="1"/>
  <c r="EK87" i="1"/>
  <c r="DT64" i="1"/>
  <c r="EK64" i="1"/>
  <c r="DT41" i="1"/>
  <c r="EK41" i="1"/>
  <c r="DT23" i="1"/>
  <c r="EK23" i="1"/>
  <c r="DM90" i="1"/>
  <c r="ED90" i="1"/>
  <c r="DM67" i="1"/>
  <c r="ED67" i="1"/>
  <c r="DM44" i="1"/>
  <c r="ED44" i="1"/>
  <c r="DM26" i="1"/>
  <c r="ED26" i="1"/>
  <c r="DS96" i="1"/>
  <c r="EJ96" i="1"/>
  <c r="DS80" i="1"/>
  <c r="EJ80" i="1"/>
  <c r="DS64" i="1"/>
  <c r="EJ64" i="1"/>
  <c r="DS48" i="1"/>
  <c r="EJ48" i="1"/>
  <c r="DS32" i="1"/>
  <c r="EJ32" i="1"/>
  <c r="DS16" i="1"/>
  <c r="EJ16" i="1"/>
  <c r="DQ88" i="1"/>
  <c r="EH88" i="1"/>
  <c r="DQ72" i="1"/>
  <c r="EH72" i="1"/>
  <c r="DQ56" i="1"/>
  <c r="EH56" i="1"/>
  <c r="DQ40" i="1"/>
  <c r="EH40" i="1"/>
  <c r="DQ24" i="1"/>
  <c r="EH24" i="1"/>
  <c r="DM17" i="1"/>
  <c r="ED17" i="1"/>
  <c r="DM33" i="1"/>
  <c r="ED33" i="1"/>
  <c r="DM49" i="1"/>
  <c r="ED49" i="1"/>
  <c r="ED65" i="1"/>
  <c r="DM65" i="1"/>
  <c r="DM81" i="1"/>
  <c r="ED81" i="1"/>
  <c r="DM97" i="1"/>
  <c r="ED97" i="1"/>
  <c r="DL17" i="1"/>
  <c r="EC17" i="1"/>
  <c r="DL95" i="1"/>
  <c r="EC95" i="1"/>
  <c r="DL79" i="1"/>
  <c r="EC79" i="1"/>
  <c r="DL63" i="1"/>
  <c r="EC63" i="1"/>
  <c r="DL47" i="1"/>
  <c r="EC47" i="1"/>
  <c r="DL31" i="1"/>
  <c r="EC31" i="1"/>
  <c r="DL18" i="1"/>
  <c r="EC18" i="1"/>
  <c r="DI21" i="1"/>
  <c r="DZ21" i="1"/>
  <c r="DI37" i="1"/>
  <c r="DZ37" i="1"/>
  <c r="DI53" i="1"/>
  <c r="DZ53" i="1"/>
  <c r="DI69" i="1"/>
  <c r="DZ69" i="1"/>
  <c r="DI85" i="1"/>
  <c r="DZ85" i="1"/>
  <c r="DI101" i="1"/>
  <c r="DZ101" i="1"/>
  <c r="DI24" i="1"/>
  <c r="DZ24" i="1"/>
  <c r="DI40" i="1"/>
  <c r="DZ40" i="1"/>
  <c r="DI56" i="1"/>
  <c r="DZ56" i="1"/>
  <c r="DI72" i="1"/>
  <c r="DZ72" i="1"/>
  <c r="DI102" i="1"/>
  <c r="DZ102" i="1"/>
  <c r="DI78" i="1"/>
  <c r="DZ78" i="1"/>
  <c r="DI46" i="1"/>
  <c r="DZ46" i="1"/>
  <c r="DI14" i="1"/>
  <c r="DZ14" i="1"/>
  <c r="DI83" i="1"/>
  <c r="DZ83" i="1"/>
  <c r="DI51" i="1"/>
  <c r="DZ51" i="1"/>
  <c r="DI19" i="1"/>
  <c r="DZ19" i="1"/>
  <c r="DH20" i="1"/>
  <c r="DY20" i="1"/>
  <c r="DG90" i="1"/>
  <c r="DX90" i="1"/>
  <c r="DG74" i="1"/>
  <c r="DX74" i="1"/>
  <c r="DG58" i="1"/>
  <c r="DX58" i="1"/>
  <c r="DG42" i="1"/>
  <c r="DX42" i="1"/>
  <c r="DG21" i="1"/>
  <c r="DX21" i="1"/>
  <c r="DG22" i="1"/>
  <c r="DX22" i="1"/>
  <c r="DG12" i="1"/>
  <c r="DX12" i="1"/>
  <c r="DE16" i="1"/>
  <c r="DV16" i="1"/>
  <c r="DE24" i="1"/>
  <c r="DV24" i="1"/>
  <c r="DF96" i="1"/>
  <c r="DW96" i="1"/>
  <c r="DF80" i="1"/>
  <c r="DW80" i="1"/>
  <c r="DF64" i="1"/>
  <c r="DW64" i="1"/>
  <c r="DF48" i="1"/>
  <c r="DW48" i="1"/>
  <c r="DF19" i="1"/>
  <c r="DW19" i="1"/>
  <c r="DF15" i="1"/>
  <c r="DW15" i="1"/>
  <c r="DF11" i="1"/>
  <c r="DW11" i="1"/>
  <c r="DF94" i="1"/>
  <c r="DW94" i="1"/>
  <c r="DF78" i="1"/>
  <c r="DW78" i="1"/>
  <c r="DF62" i="1"/>
  <c r="DW62" i="1"/>
  <c r="DF46" i="1"/>
  <c r="DW46" i="1"/>
  <c r="DF39" i="1"/>
  <c r="DW39" i="1"/>
  <c r="DF35" i="1"/>
  <c r="DW35" i="1"/>
  <c r="DF31" i="1"/>
  <c r="DW31" i="1"/>
  <c r="BP10" i="1"/>
  <c r="BP7" i="1" s="1"/>
  <c r="AY7" i="1"/>
  <c r="Y11" i="1"/>
  <c r="Y7" i="1" s="1"/>
  <c r="H7" i="1"/>
  <c r="FU15" i="1" s="1"/>
  <c r="CR11" i="1"/>
  <c r="CR7" i="1" s="1"/>
  <c r="CA7" i="1"/>
  <c r="CP10" i="1"/>
  <c r="CP7" i="1" s="1"/>
  <c r="BY7" i="1"/>
  <c r="DF10" i="1"/>
  <c r="DW10" i="1"/>
  <c r="BK12" i="1"/>
  <c r="BK7" i="1" s="1"/>
  <c r="AT7" i="1"/>
  <c r="CZ16" i="1"/>
  <c r="CZ7" i="1" s="1"/>
  <c r="CI7" i="1"/>
  <c r="CQ12" i="1"/>
  <c r="CQ7" i="1" s="1"/>
  <c r="BZ7" i="1"/>
  <c r="AV7" i="1"/>
  <c r="BM10" i="1"/>
  <c r="BM7" i="1" s="1"/>
  <c r="BQ16" i="1"/>
  <c r="BQ7" i="1" s="1"/>
  <c r="AZ7" i="1"/>
  <c r="AE10" i="1"/>
  <c r="AE7" i="1" s="1"/>
  <c r="N7" i="1"/>
  <c r="GA15" i="1" s="1"/>
  <c r="CU11" i="1"/>
  <c r="CU7" i="1" s="1"/>
  <c r="CD7" i="1"/>
  <c r="V11" i="1"/>
  <c r="V7" i="1" s="1"/>
  <c r="E7" i="1"/>
  <c r="FR15" i="1" s="1"/>
  <c r="BW7" i="1"/>
  <c r="CN10" i="1"/>
  <c r="CN7" i="1" s="1"/>
  <c r="CO10" i="1"/>
  <c r="CO7" i="1" s="1"/>
  <c r="BX7" i="1"/>
  <c r="Z12" i="1"/>
  <c r="Z7" i="1" s="1"/>
  <c r="I7" i="1"/>
  <c r="FV15" i="1" s="1"/>
  <c r="AD16" i="1"/>
  <c r="AD7" i="1" s="1"/>
  <c r="M7" i="1"/>
  <c r="FZ15" i="1" s="1"/>
  <c r="BF12" i="1"/>
  <c r="BF7" i="1" s="1"/>
  <c r="AO7" i="1"/>
  <c r="J6" i="1" l="1"/>
  <c r="FW9" i="1" s="1"/>
  <c r="FW22" i="1" s="1"/>
  <c r="FW12" i="1"/>
  <c r="FW25" i="1" s="1"/>
  <c r="G6" i="1"/>
  <c r="FT9" i="1" s="1"/>
  <c r="FT22" i="1" s="1"/>
  <c r="FT12" i="1"/>
  <c r="FT25" i="1" s="1"/>
  <c r="FS12" i="1"/>
  <c r="FS25" i="1" s="1"/>
  <c r="F6" i="1"/>
  <c r="FS9" i="1" s="1"/>
  <c r="FS22" i="1" s="1"/>
  <c r="L6" i="1"/>
  <c r="FY9" i="1" s="1"/>
  <c r="FY22" i="1" s="1"/>
  <c r="BI1" i="1"/>
  <c r="BI3" i="1" s="1"/>
  <c r="BI4" i="1" s="1"/>
  <c r="BI5" i="1" s="1"/>
  <c r="BN1" i="1"/>
  <c r="BN3" i="1" s="1"/>
  <c r="BN4" i="1" s="1"/>
  <c r="BN5" i="1" s="1"/>
  <c r="BH1" i="1"/>
  <c r="BH3" i="1" s="1"/>
  <c r="BH4" i="1" s="1"/>
  <c r="BH5" i="1" s="1"/>
  <c r="CY1" i="1"/>
  <c r="CY3" i="1" s="1"/>
  <c r="CY4" i="1" s="1"/>
  <c r="CY5" i="1" s="1"/>
  <c r="BL1" i="1"/>
  <c r="BL3" i="1" s="1"/>
  <c r="BL4" i="1" s="1"/>
  <c r="BL5" i="1" s="1"/>
  <c r="DJ7" i="1"/>
  <c r="FS13" i="1" s="1"/>
  <c r="DK7" i="1"/>
  <c r="FT13" i="1" s="1"/>
  <c r="EA7" i="1"/>
  <c r="EE7" i="1"/>
  <c r="CS1" i="1"/>
  <c r="CS3" i="1" s="1"/>
  <c r="CS4" i="1" s="1"/>
  <c r="CS5" i="1" s="1"/>
  <c r="DN7" i="1"/>
  <c r="FW13" i="1" s="1"/>
  <c r="EG7" i="1"/>
  <c r="CT1" i="1"/>
  <c r="CT3" i="1" s="1"/>
  <c r="CT4" i="1" s="1"/>
  <c r="CT5" i="1" s="1"/>
  <c r="DF7" i="1"/>
  <c r="FO13" i="1" s="1"/>
  <c r="CW1" i="1"/>
  <c r="CW3" i="1" s="1"/>
  <c r="CW4" i="1" s="1"/>
  <c r="CW5" i="1" s="1"/>
  <c r="EB7" i="1"/>
  <c r="DP7" i="1"/>
  <c r="FY13" i="1" s="1"/>
  <c r="EJ7" i="1"/>
  <c r="GB10" i="1" s="1"/>
  <c r="GB23" i="1" s="1"/>
  <c r="FZ12" i="1"/>
  <c r="M6" i="1"/>
  <c r="FZ9" i="1" s="1"/>
  <c r="CN1" i="1"/>
  <c r="CN3" i="1" s="1"/>
  <c r="CN4" i="1" s="1"/>
  <c r="CN5" i="1" s="1"/>
  <c r="FR12" i="1"/>
  <c r="E6" i="1"/>
  <c r="FR9" i="1" s="1"/>
  <c r="GA12" i="1"/>
  <c r="N6" i="1"/>
  <c r="GA9" i="1" s="1"/>
  <c r="FU12" i="1"/>
  <c r="H6" i="1"/>
  <c r="FU9" i="1" s="1"/>
  <c r="DC1" i="1"/>
  <c r="DC3" i="1" s="1"/>
  <c r="DC4" i="1" s="1"/>
  <c r="DC5" i="1" s="1"/>
  <c r="BR1" i="1"/>
  <c r="BR3" i="1" s="1"/>
  <c r="BR4" i="1" s="1"/>
  <c r="BR5" i="1" s="1"/>
  <c r="DE7" i="1"/>
  <c r="DL7" i="1"/>
  <c r="FU13" i="1" s="1"/>
  <c r="FU26" i="1" s="1"/>
  <c r="EK7" i="1"/>
  <c r="EF7" i="1"/>
  <c r="FX28" i="1"/>
  <c r="DM7" i="1"/>
  <c r="FV13" i="1" s="1"/>
  <c r="FV26" i="1" s="1"/>
  <c r="BD1" i="1"/>
  <c r="BD3" i="1" s="1"/>
  <c r="BD4" i="1" s="1"/>
  <c r="BD5" i="1" s="1"/>
  <c r="BJ1" i="1"/>
  <c r="BJ3" i="1" s="1"/>
  <c r="BJ4" i="1" s="1"/>
  <c r="BJ5" i="1" s="1"/>
  <c r="EI7" i="1"/>
  <c r="DB1" i="1"/>
  <c r="DB3" i="1" s="1"/>
  <c r="DB4" i="1" s="1"/>
  <c r="DB5" i="1" s="1"/>
  <c r="GC12" i="1"/>
  <c r="P6" i="1"/>
  <c r="GC9" i="1" s="1"/>
  <c r="CO1" i="1"/>
  <c r="CO3" i="1" s="1"/>
  <c r="CO4" i="1" s="1"/>
  <c r="CO5" i="1" s="1"/>
  <c r="CQ1" i="1"/>
  <c r="CQ3" i="1" s="1"/>
  <c r="CQ4" i="1" s="1"/>
  <c r="CQ5" i="1" s="1"/>
  <c r="CR1" i="1"/>
  <c r="CR3" i="1" s="1"/>
  <c r="CR4" i="1" s="1"/>
  <c r="CR5" i="1" s="1"/>
  <c r="BO1" i="1"/>
  <c r="BO3" i="1" s="1"/>
  <c r="BO4" i="1" s="1"/>
  <c r="BO5" i="1" s="1"/>
  <c r="DX7" i="1"/>
  <c r="DZ7" i="1"/>
  <c r="DT7" i="1"/>
  <c r="GC13" i="1" s="1"/>
  <c r="GC26" i="1" s="1"/>
  <c r="DO7" i="1"/>
  <c r="FX13" i="1" s="1"/>
  <c r="FX26" i="1" s="1"/>
  <c r="FX12" i="1"/>
  <c r="K6" i="1"/>
  <c r="FX9" i="1" s="1"/>
  <c r="ED7" i="1"/>
  <c r="BE1" i="1"/>
  <c r="BE3" i="1" s="1"/>
  <c r="BE4" i="1" s="1"/>
  <c r="BE5" i="1" s="1"/>
  <c r="DR7" i="1"/>
  <c r="GA13" i="1" s="1"/>
  <c r="GA26" i="1" s="1"/>
  <c r="GC28" i="1"/>
  <c r="FV28" i="1"/>
  <c r="BP1" i="1"/>
  <c r="BP3" i="1" s="1"/>
  <c r="BP4" i="1" s="1"/>
  <c r="BP5" i="1" s="1"/>
  <c r="FV12" i="1"/>
  <c r="I6" i="1"/>
  <c r="FV9" i="1" s="1"/>
  <c r="BM1" i="1"/>
  <c r="BM3" i="1" s="1"/>
  <c r="BM4" i="1" s="1"/>
  <c r="BM5" i="1" s="1"/>
  <c r="DS7" i="1"/>
  <c r="GB13" i="1" s="1"/>
  <c r="GB26" i="1" s="1"/>
  <c r="DG7" i="1"/>
  <c r="FP13" i="1" s="1"/>
  <c r="DI7" i="1"/>
  <c r="FR13" i="1" s="1"/>
  <c r="FR26" i="1" s="1"/>
  <c r="DA1" i="1"/>
  <c r="DA3" i="1" s="1"/>
  <c r="DA4" i="1" s="1"/>
  <c r="DA5" i="1" s="1"/>
  <c r="GB28" i="1"/>
  <c r="DY7" i="1"/>
  <c r="DQ7" i="1"/>
  <c r="FZ13" i="1" s="1"/>
  <c r="FZ26" i="1" s="1"/>
  <c r="BC1" i="1"/>
  <c r="BC3" i="1" s="1"/>
  <c r="BC4" i="1" s="1"/>
  <c r="BC5" i="1" s="1"/>
  <c r="BG1" i="1"/>
  <c r="BG3" i="1" s="1"/>
  <c r="BG4" i="1" s="1"/>
  <c r="BG5" i="1" s="1"/>
  <c r="BF1" i="1"/>
  <c r="BF3" i="1" s="1"/>
  <c r="BF4" i="1" s="1"/>
  <c r="BF5" i="1" s="1"/>
  <c r="CU1" i="1"/>
  <c r="CU3" i="1" s="1"/>
  <c r="CU4" i="1" s="1"/>
  <c r="CU5" i="1" s="1"/>
  <c r="BK1" i="1"/>
  <c r="BK3" i="1" s="1"/>
  <c r="BK4" i="1" s="1"/>
  <c r="BK5" i="1" s="1"/>
  <c r="FZ28" i="1"/>
  <c r="FR28" i="1"/>
  <c r="GA28" i="1"/>
  <c r="BQ1" i="1"/>
  <c r="BQ3" i="1" s="1"/>
  <c r="BQ4" i="1" s="1"/>
  <c r="BQ5" i="1" s="1"/>
  <c r="CZ1" i="1"/>
  <c r="CZ3" i="1" s="1"/>
  <c r="CZ4" i="1" s="1"/>
  <c r="CZ5" i="1" s="1"/>
  <c r="DW7" i="1"/>
  <c r="CP1" i="1"/>
  <c r="CP3" i="1" s="1"/>
  <c r="CP4" i="1" s="1"/>
  <c r="CP5" i="1" s="1"/>
  <c r="FU28" i="1"/>
  <c r="CX1" i="1"/>
  <c r="CX3" i="1" s="1"/>
  <c r="CX4" i="1" s="1"/>
  <c r="CX5" i="1" s="1"/>
  <c r="CV1" i="1"/>
  <c r="CV3" i="1" s="1"/>
  <c r="CV4" i="1" s="1"/>
  <c r="CV5" i="1" s="1"/>
  <c r="DV7" i="1"/>
  <c r="EC7" i="1"/>
  <c r="GB12" i="1"/>
  <c r="O6" i="1"/>
  <c r="GB9" i="1" s="1"/>
  <c r="DH7" i="1"/>
  <c r="FQ13" i="1" s="1"/>
  <c r="EH7" i="1"/>
  <c r="AM41" i="3" l="1"/>
  <c r="BD41" i="3" s="1"/>
  <c r="D46" i="1" s="1"/>
  <c r="U46" i="1" s="1"/>
  <c r="AM8" i="3"/>
  <c r="BD8" i="3" s="1"/>
  <c r="D13" i="1" s="1"/>
  <c r="U13" i="1" s="1"/>
  <c r="AM25" i="3"/>
  <c r="BD25" i="3" s="1"/>
  <c r="D30" i="1" s="1"/>
  <c r="U30" i="1" s="1"/>
  <c r="AM28" i="3"/>
  <c r="BD28" i="3" s="1"/>
  <c r="D33" i="1" s="1"/>
  <c r="U33" i="1" s="1"/>
  <c r="AM42" i="3"/>
  <c r="BD42" i="3" s="1"/>
  <c r="D47" i="1" s="1"/>
  <c r="U47" i="1" s="1"/>
  <c r="AM10" i="3"/>
  <c r="BD10" i="3" s="1"/>
  <c r="D15" i="1" s="1"/>
  <c r="U15" i="1" s="1"/>
  <c r="AM35" i="3"/>
  <c r="BD35" i="3" s="1"/>
  <c r="D40" i="1" s="1"/>
  <c r="U40" i="1" s="1"/>
  <c r="AM6" i="3"/>
  <c r="BD6" i="3" s="1"/>
  <c r="D11" i="1" s="1"/>
  <c r="U11" i="1" s="1"/>
  <c r="AM32" i="3"/>
  <c r="BD32" i="3" s="1"/>
  <c r="D37" i="1" s="1"/>
  <c r="U37" i="1" s="1"/>
  <c r="AM29" i="3"/>
  <c r="BD29" i="3" s="1"/>
  <c r="D34" i="1" s="1"/>
  <c r="U34" i="1" s="1"/>
  <c r="AM23" i="3"/>
  <c r="BD23" i="3" s="1"/>
  <c r="D28" i="1" s="1"/>
  <c r="U28" i="1" s="1"/>
  <c r="AM19" i="3"/>
  <c r="BD19" i="3" s="1"/>
  <c r="D24" i="1" s="1"/>
  <c r="U24" i="1" s="1"/>
  <c r="AM27" i="3"/>
  <c r="BD27" i="3" s="1"/>
  <c r="D32" i="1" s="1"/>
  <c r="U32" i="1" s="1"/>
  <c r="AM31" i="3"/>
  <c r="BD31" i="3" s="1"/>
  <c r="D36" i="1" s="1"/>
  <c r="U36" i="1" s="1"/>
  <c r="AM36" i="3"/>
  <c r="BD36" i="3" s="1"/>
  <c r="D41" i="1" s="1"/>
  <c r="U41" i="1" s="1"/>
  <c r="AM33" i="3"/>
  <c r="BD33" i="3" s="1"/>
  <c r="D38" i="1" s="1"/>
  <c r="U38" i="1" s="1"/>
  <c r="AM7" i="3"/>
  <c r="BD7" i="3" s="1"/>
  <c r="D12" i="1" s="1"/>
  <c r="U12" i="1" s="1"/>
  <c r="AM22" i="3"/>
  <c r="BD22" i="3" s="1"/>
  <c r="D27" i="1" s="1"/>
  <c r="U27" i="1" s="1"/>
  <c r="AM12" i="3"/>
  <c r="BD12" i="3" s="1"/>
  <c r="D17" i="1" s="1"/>
  <c r="U17" i="1" s="1"/>
  <c r="AM24" i="3"/>
  <c r="BD24" i="3" s="1"/>
  <c r="D29" i="1" s="1"/>
  <c r="U29" i="1" s="1"/>
  <c r="AM37" i="3"/>
  <c r="BD37" i="3" s="1"/>
  <c r="D42" i="1" s="1"/>
  <c r="U42" i="1" s="1"/>
  <c r="AM15" i="3"/>
  <c r="BD15" i="3" s="1"/>
  <c r="D20" i="1" s="1"/>
  <c r="U20" i="1" s="1"/>
  <c r="AM30" i="3"/>
  <c r="BD30" i="3" s="1"/>
  <c r="D35" i="1" s="1"/>
  <c r="U35" i="1" s="1"/>
  <c r="AM34" i="3"/>
  <c r="BD34" i="3" s="1"/>
  <c r="D39" i="1" s="1"/>
  <c r="U39" i="1" s="1"/>
  <c r="AM16" i="3"/>
  <c r="BD16" i="3" s="1"/>
  <c r="D21" i="1" s="1"/>
  <c r="U21" i="1" s="1"/>
  <c r="AM20" i="3"/>
  <c r="BD20" i="3" s="1"/>
  <c r="D25" i="1" s="1"/>
  <c r="U25" i="1" s="1"/>
  <c r="AM11" i="3"/>
  <c r="BD11" i="3" s="1"/>
  <c r="D16" i="1" s="1"/>
  <c r="U16" i="1" s="1"/>
  <c r="AM21" i="3"/>
  <c r="BD21" i="3" s="1"/>
  <c r="D26" i="1" s="1"/>
  <c r="U26" i="1" s="1"/>
  <c r="AM5" i="3"/>
  <c r="BD5" i="3" s="1"/>
  <c r="D10" i="1" s="1"/>
  <c r="AM39" i="3"/>
  <c r="BD39" i="3" s="1"/>
  <c r="D44" i="1" s="1"/>
  <c r="U44" i="1" s="1"/>
  <c r="AM17" i="3"/>
  <c r="BD17" i="3" s="1"/>
  <c r="D22" i="1" s="1"/>
  <c r="U22" i="1" s="1"/>
  <c r="AM40" i="3"/>
  <c r="BD40" i="3" s="1"/>
  <c r="D45" i="1" s="1"/>
  <c r="U45" i="1" s="1"/>
  <c r="AM13" i="3"/>
  <c r="BD13" i="3" s="1"/>
  <c r="D18" i="1" s="1"/>
  <c r="U18" i="1" s="1"/>
  <c r="AM14" i="3"/>
  <c r="BD14" i="3" s="1"/>
  <c r="D19" i="1" s="1"/>
  <c r="U19" i="1" s="1"/>
  <c r="AM18" i="3"/>
  <c r="BD18" i="3" s="1"/>
  <c r="D23" i="1" s="1"/>
  <c r="U23" i="1" s="1"/>
  <c r="AM26" i="3"/>
  <c r="BD26" i="3" s="1"/>
  <c r="D31" i="1" s="1"/>
  <c r="U31" i="1" s="1"/>
  <c r="AM38" i="3"/>
  <c r="BD38" i="3" s="1"/>
  <c r="D43" i="1" s="1"/>
  <c r="U43" i="1" s="1"/>
  <c r="AM9" i="3"/>
  <c r="BD9" i="3" s="1"/>
  <c r="D14" i="1" s="1"/>
  <c r="U14" i="1" s="1"/>
  <c r="AM72" i="3"/>
  <c r="BD72" i="3" s="1"/>
  <c r="D77" i="1" s="1"/>
  <c r="U77" i="1" s="1"/>
  <c r="AM48" i="3"/>
  <c r="BD48" i="3" s="1"/>
  <c r="D53" i="1" s="1"/>
  <c r="U53" i="1" s="1"/>
  <c r="AM45" i="3"/>
  <c r="BD45" i="3" s="1"/>
  <c r="D50" i="1" s="1"/>
  <c r="U50" i="1" s="1"/>
  <c r="AM64" i="3"/>
  <c r="BD64" i="3" s="1"/>
  <c r="D69" i="1" s="1"/>
  <c r="U69" i="1" s="1"/>
  <c r="AM58" i="3"/>
  <c r="BD58" i="3" s="1"/>
  <c r="D63" i="1" s="1"/>
  <c r="U63" i="1" s="1"/>
  <c r="AM69" i="3"/>
  <c r="BD69" i="3" s="1"/>
  <c r="D74" i="1" s="1"/>
  <c r="U74" i="1" s="1"/>
  <c r="AM53" i="3"/>
  <c r="BD53" i="3" s="1"/>
  <c r="D58" i="1" s="1"/>
  <c r="U58" i="1" s="1"/>
  <c r="AM70" i="3"/>
  <c r="BD70" i="3" s="1"/>
  <c r="D75" i="1" s="1"/>
  <c r="U75" i="1" s="1"/>
  <c r="AM74" i="3"/>
  <c r="BD74" i="3" s="1"/>
  <c r="D79" i="1" s="1"/>
  <c r="U79" i="1" s="1"/>
  <c r="AM46" i="3"/>
  <c r="BD46" i="3" s="1"/>
  <c r="D51" i="1" s="1"/>
  <c r="U51" i="1" s="1"/>
  <c r="AM67" i="3"/>
  <c r="BD67" i="3" s="1"/>
  <c r="D72" i="1" s="1"/>
  <c r="U72" i="1" s="1"/>
  <c r="AM61" i="3"/>
  <c r="BD61" i="3" s="1"/>
  <c r="D66" i="1" s="1"/>
  <c r="U66" i="1" s="1"/>
  <c r="AM43" i="3"/>
  <c r="BD43" i="3" s="1"/>
  <c r="D48" i="1" s="1"/>
  <c r="U48" i="1" s="1"/>
  <c r="AM56" i="3"/>
  <c r="BD56" i="3" s="1"/>
  <c r="D61" i="1" s="1"/>
  <c r="U61" i="1" s="1"/>
  <c r="AM55" i="3"/>
  <c r="BD55" i="3" s="1"/>
  <c r="D60" i="1" s="1"/>
  <c r="U60" i="1" s="1"/>
  <c r="AM59" i="3"/>
  <c r="BD59" i="3" s="1"/>
  <c r="D64" i="1" s="1"/>
  <c r="U64" i="1" s="1"/>
  <c r="AM63" i="3"/>
  <c r="BD63" i="3" s="1"/>
  <c r="D68" i="1" s="1"/>
  <c r="U68" i="1" s="1"/>
  <c r="AM57" i="3"/>
  <c r="BD57" i="3" s="1"/>
  <c r="D62" i="1" s="1"/>
  <c r="U62" i="1" s="1"/>
  <c r="AM68" i="3"/>
  <c r="BD68" i="3" s="1"/>
  <c r="D73" i="1" s="1"/>
  <c r="U73" i="1" s="1"/>
  <c r="AM52" i="3"/>
  <c r="BD52" i="3" s="1"/>
  <c r="D57" i="1" s="1"/>
  <c r="U57" i="1" s="1"/>
  <c r="AM54" i="3"/>
  <c r="BD54" i="3" s="1"/>
  <c r="D59" i="1" s="1"/>
  <c r="U59" i="1" s="1"/>
  <c r="AM49" i="3"/>
  <c r="BD49" i="3" s="1"/>
  <c r="D54" i="1" s="1"/>
  <c r="U54" i="1" s="1"/>
  <c r="AM62" i="3"/>
  <c r="BD62" i="3" s="1"/>
  <c r="D67" i="1" s="1"/>
  <c r="U67" i="1" s="1"/>
  <c r="AM66" i="3"/>
  <c r="BD66" i="3" s="1"/>
  <c r="D71" i="1" s="1"/>
  <c r="U71" i="1" s="1"/>
  <c r="AM73" i="3"/>
  <c r="BD73" i="3" s="1"/>
  <c r="D78" i="1" s="1"/>
  <c r="U78" i="1" s="1"/>
  <c r="AM71" i="3"/>
  <c r="BD71" i="3" s="1"/>
  <c r="D76" i="1" s="1"/>
  <c r="U76" i="1" s="1"/>
  <c r="AM65" i="3"/>
  <c r="BD65" i="3" s="1"/>
  <c r="D70" i="1" s="1"/>
  <c r="U70" i="1" s="1"/>
  <c r="AM60" i="3"/>
  <c r="BD60" i="3" s="1"/>
  <c r="D65" i="1" s="1"/>
  <c r="U65" i="1" s="1"/>
  <c r="AM50" i="3"/>
  <c r="BD50" i="3" s="1"/>
  <c r="D55" i="1" s="1"/>
  <c r="U55" i="1" s="1"/>
  <c r="AM47" i="3"/>
  <c r="BD47" i="3" s="1"/>
  <c r="D52" i="1" s="1"/>
  <c r="U52" i="1" s="1"/>
  <c r="AM51" i="3"/>
  <c r="BD51" i="3" s="1"/>
  <c r="D56" i="1" s="1"/>
  <c r="U56" i="1" s="1"/>
  <c r="AM44" i="3"/>
  <c r="BD44" i="3" s="1"/>
  <c r="D49" i="1" s="1"/>
  <c r="U49" i="1" s="1"/>
  <c r="AL12" i="3"/>
  <c r="BC12" i="3" s="1"/>
  <c r="C17" i="1" s="1"/>
  <c r="T17" i="1" s="1"/>
  <c r="AL31" i="3"/>
  <c r="BC31" i="3" s="1"/>
  <c r="C36" i="1" s="1"/>
  <c r="T36" i="1" s="1"/>
  <c r="AL6" i="3"/>
  <c r="BC6" i="3" s="1"/>
  <c r="C11" i="1" s="1"/>
  <c r="T11" i="1" s="1"/>
  <c r="AL42" i="3"/>
  <c r="BC42" i="3" s="1"/>
  <c r="C47" i="1" s="1"/>
  <c r="T47" i="1" s="1"/>
  <c r="AL28" i="3"/>
  <c r="BC28" i="3" s="1"/>
  <c r="C33" i="1" s="1"/>
  <c r="T33" i="1" s="1"/>
  <c r="AL24" i="3"/>
  <c r="BC24" i="3" s="1"/>
  <c r="C29" i="1" s="1"/>
  <c r="T29" i="1" s="1"/>
  <c r="AL21" i="3"/>
  <c r="BC21" i="3" s="1"/>
  <c r="C26" i="1" s="1"/>
  <c r="T26" i="1" s="1"/>
  <c r="AL33" i="3"/>
  <c r="BC33" i="3" s="1"/>
  <c r="C38" i="1" s="1"/>
  <c r="T38" i="1" s="1"/>
  <c r="AL38" i="3"/>
  <c r="BC38" i="3" s="1"/>
  <c r="C43" i="1" s="1"/>
  <c r="T43" i="1" s="1"/>
  <c r="AL22" i="3"/>
  <c r="BC22" i="3" s="1"/>
  <c r="C27" i="1" s="1"/>
  <c r="T27" i="1" s="1"/>
  <c r="AL35" i="3"/>
  <c r="BC35" i="3" s="1"/>
  <c r="C40" i="1" s="1"/>
  <c r="T40" i="1" s="1"/>
  <c r="AL14" i="3"/>
  <c r="BC14" i="3" s="1"/>
  <c r="C19" i="1" s="1"/>
  <c r="T19" i="1" s="1"/>
  <c r="AL15" i="3"/>
  <c r="BC15" i="3" s="1"/>
  <c r="C20" i="1" s="1"/>
  <c r="T20" i="1" s="1"/>
  <c r="AL9" i="3"/>
  <c r="BC9" i="3" s="1"/>
  <c r="C14" i="1" s="1"/>
  <c r="T14" i="1" s="1"/>
  <c r="AL39" i="3"/>
  <c r="BC39" i="3" s="1"/>
  <c r="C44" i="1" s="1"/>
  <c r="T44" i="1" s="1"/>
  <c r="AL37" i="3"/>
  <c r="BC37" i="3" s="1"/>
  <c r="C42" i="1" s="1"/>
  <c r="T42" i="1" s="1"/>
  <c r="AL27" i="3"/>
  <c r="BC27" i="3" s="1"/>
  <c r="C32" i="1" s="1"/>
  <c r="T32" i="1" s="1"/>
  <c r="AL7" i="3"/>
  <c r="BC7" i="3" s="1"/>
  <c r="C12" i="1" s="1"/>
  <c r="T12" i="1" s="1"/>
  <c r="AL29" i="3"/>
  <c r="BC29" i="3" s="1"/>
  <c r="C34" i="1" s="1"/>
  <c r="T34" i="1" s="1"/>
  <c r="AL23" i="3"/>
  <c r="BC23" i="3" s="1"/>
  <c r="C28" i="1" s="1"/>
  <c r="T28" i="1" s="1"/>
  <c r="AL36" i="3"/>
  <c r="BC36" i="3" s="1"/>
  <c r="C41" i="1" s="1"/>
  <c r="T41" i="1" s="1"/>
  <c r="AL8" i="3"/>
  <c r="BC8" i="3" s="1"/>
  <c r="C13" i="1" s="1"/>
  <c r="T13" i="1" s="1"/>
  <c r="AL11" i="3"/>
  <c r="BC11" i="3" s="1"/>
  <c r="C16" i="1" s="1"/>
  <c r="T16" i="1" s="1"/>
  <c r="AL5" i="3"/>
  <c r="BC5" i="3" s="1"/>
  <c r="C10" i="1" s="1"/>
  <c r="AL16" i="3"/>
  <c r="BC16" i="3" s="1"/>
  <c r="C21" i="1" s="1"/>
  <c r="T21" i="1" s="1"/>
  <c r="AL17" i="3"/>
  <c r="BC17" i="3" s="1"/>
  <c r="C22" i="1" s="1"/>
  <c r="T22" i="1" s="1"/>
  <c r="AL18" i="3"/>
  <c r="BC18" i="3" s="1"/>
  <c r="C23" i="1" s="1"/>
  <c r="T23" i="1" s="1"/>
  <c r="AL34" i="3"/>
  <c r="BC34" i="3" s="1"/>
  <c r="C39" i="1" s="1"/>
  <c r="T39" i="1" s="1"/>
  <c r="AL40" i="3"/>
  <c r="BC40" i="3" s="1"/>
  <c r="C45" i="1" s="1"/>
  <c r="T45" i="1" s="1"/>
  <c r="AL20" i="3"/>
  <c r="BC20" i="3" s="1"/>
  <c r="C25" i="1" s="1"/>
  <c r="T25" i="1" s="1"/>
  <c r="AL32" i="3"/>
  <c r="BC32" i="3" s="1"/>
  <c r="C37" i="1" s="1"/>
  <c r="T37" i="1" s="1"/>
  <c r="AL13" i="3"/>
  <c r="BC13" i="3" s="1"/>
  <c r="C18" i="1" s="1"/>
  <c r="T18" i="1" s="1"/>
  <c r="AL10" i="3"/>
  <c r="BC10" i="3" s="1"/>
  <c r="C15" i="1" s="1"/>
  <c r="T15" i="1" s="1"/>
  <c r="AL26" i="3"/>
  <c r="BC26" i="3" s="1"/>
  <c r="C31" i="1" s="1"/>
  <c r="T31" i="1" s="1"/>
  <c r="AL19" i="3"/>
  <c r="BC19" i="3" s="1"/>
  <c r="C24" i="1" s="1"/>
  <c r="T24" i="1" s="1"/>
  <c r="AL25" i="3"/>
  <c r="BC25" i="3" s="1"/>
  <c r="C30" i="1" s="1"/>
  <c r="T30" i="1" s="1"/>
  <c r="AL30" i="3"/>
  <c r="BC30" i="3" s="1"/>
  <c r="C35" i="1" s="1"/>
  <c r="T35" i="1" s="1"/>
  <c r="AL41" i="3"/>
  <c r="BC41" i="3" s="1"/>
  <c r="C46" i="1" s="1"/>
  <c r="T46" i="1" s="1"/>
  <c r="AL70" i="3"/>
  <c r="BC70" i="3" s="1"/>
  <c r="C75" i="1" s="1"/>
  <c r="T75" i="1" s="1"/>
  <c r="AL55" i="3"/>
  <c r="BC55" i="3" s="1"/>
  <c r="C60" i="1" s="1"/>
  <c r="T60" i="1" s="1"/>
  <c r="AL54" i="3"/>
  <c r="BC54" i="3" s="1"/>
  <c r="C59" i="1" s="1"/>
  <c r="T59" i="1" s="1"/>
  <c r="AL52" i="3"/>
  <c r="BC52" i="3" s="1"/>
  <c r="C57" i="1" s="1"/>
  <c r="T57" i="1" s="1"/>
  <c r="AL68" i="3"/>
  <c r="BC68" i="3" s="1"/>
  <c r="C73" i="1" s="1"/>
  <c r="T73" i="1" s="1"/>
  <c r="AL60" i="3"/>
  <c r="BC60" i="3" s="1"/>
  <c r="C65" i="1" s="1"/>
  <c r="T65" i="1" s="1"/>
  <c r="AL65" i="3"/>
  <c r="BC65" i="3" s="1"/>
  <c r="C70" i="1" s="1"/>
  <c r="T70" i="1" s="1"/>
  <c r="AL63" i="3"/>
  <c r="BC63" i="3" s="1"/>
  <c r="C68" i="1" s="1"/>
  <c r="T68" i="1" s="1"/>
  <c r="AL47" i="3"/>
  <c r="BC47" i="3" s="1"/>
  <c r="C52" i="1" s="1"/>
  <c r="T52" i="1" s="1"/>
  <c r="AL43" i="3"/>
  <c r="BC43" i="3" s="1"/>
  <c r="C48" i="1" s="1"/>
  <c r="T48" i="1" s="1"/>
  <c r="AL67" i="3"/>
  <c r="BC67" i="3" s="1"/>
  <c r="C72" i="1" s="1"/>
  <c r="T72" i="1" s="1"/>
  <c r="AL71" i="3"/>
  <c r="BC71" i="3" s="1"/>
  <c r="C76" i="1" s="1"/>
  <c r="T76" i="1" s="1"/>
  <c r="AL74" i="3"/>
  <c r="BC74" i="3" s="1"/>
  <c r="C79" i="1" s="1"/>
  <c r="T79" i="1" s="1"/>
  <c r="AL59" i="3"/>
  <c r="BC59" i="3" s="1"/>
  <c r="C64" i="1" s="1"/>
  <c r="T64" i="1" s="1"/>
  <c r="AL62" i="3"/>
  <c r="BC62" i="3" s="1"/>
  <c r="C67" i="1" s="1"/>
  <c r="T67" i="1" s="1"/>
  <c r="AL45" i="3"/>
  <c r="BC45" i="3" s="1"/>
  <c r="C50" i="1" s="1"/>
  <c r="T50" i="1" s="1"/>
  <c r="AL57" i="3"/>
  <c r="BC57" i="3" s="1"/>
  <c r="C62" i="1" s="1"/>
  <c r="T62" i="1" s="1"/>
  <c r="AL69" i="3"/>
  <c r="BC69" i="3" s="1"/>
  <c r="C74" i="1" s="1"/>
  <c r="T74" i="1" s="1"/>
  <c r="AL50" i="3"/>
  <c r="BC50" i="3" s="1"/>
  <c r="C55" i="1" s="1"/>
  <c r="T55" i="1" s="1"/>
  <c r="AL58" i="3"/>
  <c r="BC58" i="3" s="1"/>
  <c r="C63" i="1" s="1"/>
  <c r="T63" i="1" s="1"/>
  <c r="AL66" i="3"/>
  <c r="BC66" i="3" s="1"/>
  <c r="C71" i="1" s="1"/>
  <c r="T71" i="1" s="1"/>
  <c r="AL64" i="3"/>
  <c r="BC64" i="3" s="1"/>
  <c r="C69" i="1" s="1"/>
  <c r="T69" i="1" s="1"/>
  <c r="AL53" i="3"/>
  <c r="BC53" i="3" s="1"/>
  <c r="C58" i="1" s="1"/>
  <c r="T58" i="1" s="1"/>
  <c r="AL46" i="3"/>
  <c r="BC46" i="3" s="1"/>
  <c r="C51" i="1" s="1"/>
  <c r="T51" i="1" s="1"/>
  <c r="AL48" i="3"/>
  <c r="BC48" i="3" s="1"/>
  <c r="C53" i="1" s="1"/>
  <c r="T53" i="1" s="1"/>
  <c r="AL49" i="3"/>
  <c r="BC49" i="3" s="1"/>
  <c r="C54" i="1" s="1"/>
  <c r="T54" i="1" s="1"/>
  <c r="AL72" i="3"/>
  <c r="BC72" i="3" s="1"/>
  <c r="C77" i="1" s="1"/>
  <c r="T77" i="1" s="1"/>
  <c r="AL56" i="3"/>
  <c r="BC56" i="3" s="1"/>
  <c r="C61" i="1" s="1"/>
  <c r="T61" i="1" s="1"/>
  <c r="AL44" i="3"/>
  <c r="BC44" i="3" s="1"/>
  <c r="C49" i="1" s="1"/>
  <c r="T49" i="1" s="1"/>
  <c r="AL51" i="3"/>
  <c r="BC51" i="3" s="1"/>
  <c r="C56" i="1" s="1"/>
  <c r="T56" i="1" s="1"/>
  <c r="AL61" i="3"/>
  <c r="BC61" i="3" s="1"/>
  <c r="C66" i="1" s="1"/>
  <c r="T66" i="1" s="1"/>
  <c r="AL73" i="3"/>
  <c r="BC73" i="3" s="1"/>
  <c r="C78" i="1" s="1"/>
  <c r="T78" i="1" s="1"/>
  <c r="AK74" i="3"/>
  <c r="BB74" i="3" s="1"/>
  <c r="B79" i="1" s="1"/>
  <c r="S79" i="1" s="1"/>
  <c r="AK56" i="3"/>
  <c r="BB56" i="3" s="1"/>
  <c r="B61" i="1" s="1"/>
  <c r="S61" i="1" s="1"/>
  <c r="AK60" i="3"/>
  <c r="BB60" i="3" s="1"/>
  <c r="B65" i="1" s="1"/>
  <c r="S65" i="1" s="1"/>
  <c r="AK58" i="3"/>
  <c r="BB58" i="3" s="1"/>
  <c r="B63" i="1" s="1"/>
  <c r="S63" i="1" s="1"/>
  <c r="AK50" i="3"/>
  <c r="BB50" i="3" s="1"/>
  <c r="B55" i="1" s="1"/>
  <c r="S55" i="1" s="1"/>
  <c r="AK69" i="3"/>
  <c r="BB69" i="3" s="1"/>
  <c r="B74" i="1" s="1"/>
  <c r="S74" i="1" s="1"/>
  <c r="AK55" i="3"/>
  <c r="BB55" i="3" s="1"/>
  <c r="B60" i="1" s="1"/>
  <c r="S60" i="1" s="1"/>
  <c r="AK61" i="3"/>
  <c r="BB61" i="3" s="1"/>
  <c r="B66" i="1" s="1"/>
  <c r="S66" i="1" s="1"/>
  <c r="AK47" i="3"/>
  <c r="BB47" i="3" s="1"/>
  <c r="B52" i="1" s="1"/>
  <c r="S52" i="1" s="1"/>
  <c r="AK54" i="3"/>
  <c r="BB54" i="3" s="1"/>
  <c r="B59" i="1" s="1"/>
  <c r="S59" i="1" s="1"/>
  <c r="AK52" i="3"/>
  <c r="BB52" i="3" s="1"/>
  <c r="B57" i="1" s="1"/>
  <c r="S57" i="1" s="1"/>
  <c r="AK66" i="3"/>
  <c r="BB66" i="3" s="1"/>
  <c r="B71" i="1" s="1"/>
  <c r="S71" i="1" s="1"/>
  <c r="AK44" i="3"/>
  <c r="BB44" i="3" s="1"/>
  <c r="B49" i="1" s="1"/>
  <c r="S49" i="1" s="1"/>
  <c r="AK46" i="3"/>
  <c r="BB46" i="3" s="1"/>
  <c r="B51" i="1" s="1"/>
  <c r="S51" i="1" s="1"/>
  <c r="AK65" i="3"/>
  <c r="BB65" i="3" s="1"/>
  <c r="B70" i="1" s="1"/>
  <c r="S70" i="1" s="1"/>
  <c r="AK51" i="3"/>
  <c r="BB51" i="3" s="1"/>
  <c r="B56" i="1" s="1"/>
  <c r="S56" i="1" s="1"/>
  <c r="AK73" i="3"/>
  <c r="BB73" i="3" s="1"/>
  <c r="B78" i="1" s="1"/>
  <c r="S78" i="1" s="1"/>
  <c r="AK59" i="3"/>
  <c r="BB59" i="3" s="1"/>
  <c r="B64" i="1" s="1"/>
  <c r="S64" i="1" s="1"/>
  <c r="AK48" i="3"/>
  <c r="BB48" i="3" s="1"/>
  <c r="B53" i="1" s="1"/>
  <c r="S53" i="1" s="1"/>
  <c r="AK63" i="3"/>
  <c r="BB63" i="3" s="1"/>
  <c r="B68" i="1" s="1"/>
  <c r="S68" i="1" s="1"/>
  <c r="AK64" i="3"/>
  <c r="BB64" i="3" s="1"/>
  <c r="B69" i="1" s="1"/>
  <c r="S69" i="1" s="1"/>
  <c r="AK62" i="3"/>
  <c r="BB62" i="3" s="1"/>
  <c r="B67" i="1" s="1"/>
  <c r="S67" i="1" s="1"/>
  <c r="AK53" i="3"/>
  <c r="BB53" i="3" s="1"/>
  <c r="B58" i="1" s="1"/>
  <c r="S58" i="1" s="1"/>
  <c r="AK71" i="3"/>
  <c r="BB71" i="3" s="1"/>
  <c r="B76" i="1" s="1"/>
  <c r="S76" i="1" s="1"/>
  <c r="AK45" i="3"/>
  <c r="BB45" i="3" s="1"/>
  <c r="B50" i="1" s="1"/>
  <c r="S50" i="1" s="1"/>
  <c r="AK70" i="3"/>
  <c r="BB70" i="3" s="1"/>
  <c r="B75" i="1" s="1"/>
  <c r="S75" i="1" s="1"/>
  <c r="AK68" i="3"/>
  <c r="BB68" i="3" s="1"/>
  <c r="B73" i="1" s="1"/>
  <c r="S73" i="1" s="1"/>
  <c r="AK72" i="3"/>
  <c r="BB72" i="3" s="1"/>
  <c r="B77" i="1" s="1"/>
  <c r="S77" i="1" s="1"/>
  <c r="AK49" i="3"/>
  <c r="BB49" i="3" s="1"/>
  <c r="B54" i="1" s="1"/>
  <c r="S54" i="1" s="1"/>
  <c r="AK67" i="3"/>
  <c r="BB67" i="3" s="1"/>
  <c r="B72" i="1" s="1"/>
  <c r="S72" i="1" s="1"/>
  <c r="AK57" i="3"/>
  <c r="BB57" i="3" s="1"/>
  <c r="B62" i="1" s="1"/>
  <c r="S62" i="1" s="1"/>
  <c r="AK43" i="3"/>
  <c r="BB43" i="3" s="1"/>
  <c r="B48" i="1" s="1"/>
  <c r="S48" i="1" s="1"/>
  <c r="AK22" i="3"/>
  <c r="BB22" i="3" s="1"/>
  <c r="B27" i="1" s="1"/>
  <c r="S27" i="1" s="1"/>
  <c r="AK38" i="3"/>
  <c r="BB38" i="3" s="1"/>
  <c r="B43" i="1" s="1"/>
  <c r="S43" i="1" s="1"/>
  <c r="AK42" i="3"/>
  <c r="BB42" i="3" s="1"/>
  <c r="B47" i="1" s="1"/>
  <c r="S47" i="1" s="1"/>
  <c r="AK13" i="3"/>
  <c r="BB13" i="3" s="1"/>
  <c r="B18" i="1" s="1"/>
  <c r="S18" i="1" s="1"/>
  <c r="AK11" i="3"/>
  <c r="BB11" i="3" s="1"/>
  <c r="B16" i="1" s="1"/>
  <c r="S16" i="1" s="1"/>
  <c r="AK18" i="3"/>
  <c r="BB18" i="3" s="1"/>
  <c r="B23" i="1" s="1"/>
  <c r="S23" i="1" s="1"/>
  <c r="AK20" i="3"/>
  <c r="BB20" i="3" s="1"/>
  <c r="B25" i="1" s="1"/>
  <c r="S25" i="1" s="1"/>
  <c r="AK29" i="3"/>
  <c r="BB29" i="3" s="1"/>
  <c r="B34" i="1" s="1"/>
  <c r="S34" i="1" s="1"/>
  <c r="AK37" i="3"/>
  <c r="BB37" i="3" s="1"/>
  <c r="B42" i="1" s="1"/>
  <c r="S42" i="1" s="1"/>
  <c r="AK6" i="3"/>
  <c r="BB6" i="3" s="1"/>
  <c r="B11" i="1" s="1"/>
  <c r="S11" i="1" s="1"/>
  <c r="AK14" i="3"/>
  <c r="BB14" i="3" s="1"/>
  <c r="B19" i="1" s="1"/>
  <c r="S19" i="1" s="1"/>
  <c r="AK27" i="3"/>
  <c r="BB27" i="3" s="1"/>
  <c r="B32" i="1" s="1"/>
  <c r="S32" i="1" s="1"/>
  <c r="AK35" i="3"/>
  <c r="BB35" i="3" s="1"/>
  <c r="B40" i="1" s="1"/>
  <c r="S40" i="1" s="1"/>
  <c r="AK21" i="3"/>
  <c r="BB21" i="3" s="1"/>
  <c r="B26" i="1" s="1"/>
  <c r="S26" i="1" s="1"/>
  <c r="AK28" i="3"/>
  <c r="BB28" i="3" s="1"/>
  <c r="B33" i="1" s="1"/>
  <c r="S33" i="1" s="1"/>
  <c r="AK36" i="3"/>
  <c r="BB36" i="3" s="1"/>
  <c r="B41" i="1" s="1"/>
  <c r="S41" i="1" s="1"/>
  <c r="AK12" i="3"/>
  <c r="BB12" i="3" s="1"/>
  <c r="B17" i="1" s="1"/>
  <c r="S17" i="1" s="1"/>
  <c r="AK30" i="3"/>
  <c r="BB30" i="3" s="1"/>
  <c r="B35" i="1" s="1"/>
  <c r="S35" i="1" s="1"/>
  <c r="AK41" i="3"/>
  <c r="BB41" i="3" s="1"/>
  <c r="B46" i="1" s="1"/>
  <c r="S46" i="1" s="1"/>
  <c r="AK9" i="3"/>
  <c r="BB9" i="3" s="1"/>
  <c r="B14" i="1" s="1"/>
  <c r="S14" i="1" s="1"/>
  <c r="AK19" i="3"/>
  <c r="BB19" i="3" s="1"/>
  <c r="B24" i="1" s="1"/>
  <c r="S24" i="1" s="1"/>
  <c r="AK25" i="3"/>
  <c r="BB25" i="3" s="1"/>
  <c r="B30" i="1" s="1"/>
  <c r="S30" i="1" s="1"/>
  <c r="AK33" i="3"/>
  <c r="BB33" i="3" s="1"/>
  <c r="B38" i="1" s="1"/>
  <c r="S38" i="1" s="1"/>
  <c r="AK39" i="3"/>
  <c r="BB39" i="3" s="1"/>
  <c r="B44" i="1" s="1"/>
  <c r="S44" i="1" s="1"/>
  <c r="AK23" i="3"/>
  <c r="BB23" i="3" s="1"/>
  <c r="B28" i="1" s="1"/>
  <c r="S28" i="1" s="1"/>
  <c r="AK31" i="3"/>
  <c r="BB31" i="3" s="1"/>
  <c r="B36" i="1" s="1"/>
  <c r="S36" i="1" s="1"/>
  <c r="AK7" i="3"/>
  <c r="BB7" i="3" s="1"/>
  <c r="B12" i="1" s="1"/>
  <c r="S12" i="1" s="1"/>
  <c r="AK15" i="3"/>
  <c r="BB15" i="3" s="1"/>
  <c r="B20" i="1" s="1"/>
  <c r="S20" i="1" s="1"/>
  <c r="AK17" i="3"/>
  <c r="BB17" i="3" s="1"/>
  <c r="B22" i="1" s="1"/>
  <c r="S22" i="1" s="1"/>
  <c r="AK5" i="3"/>
  <c r="BB5" i="3" s="1"/>
  <c r="B10" i="1" s="1"/>
  <c r="AK26" i="3"/>
  <c r="BB26" i="3" s="1"/>
  <c r="B31" i="1" s="1"/>
  <c r="S31" i="1" s="1"/>
  <c r="AK34" i="3"/>
  <c r="BB34" i="3" s="1"/>
  <c r="B39" i="1" s="1"/>
  <c r="S39" i="1" s="1"/>
  <c r="AK40" i="3"/>
  <c r="BB40" i="3" s="1"/>
  <c r="B45" i="1" s="1"/>
  <c r="S45" i="1" s="1"/>
  <c r="AK24" i="3"/>
  <c r="BB24" i="3" s="1"/>
  <c r="B29" i="1" s="1"/>
  <c r="S29" i="1" s="1"/>
  <c r="AK32" i="3"/>
  <c r="BB32" i="3" s="1"/>
  <c r="B37" i="1" s="1"/>
  <c r="S37" i="1" s="1"/>
  <c r="AK8" i="3"/>
  <c r="BB8" i="3" s="1"/>
  <c r="B13" i="1" s="1"/>
  <c r="S13" i="1" s="1"/>
  <c r="AK16" i="3"/>
  <c r="BB16" i="3" s="1"/>
  <c r="B21" i="1" s="1"/>
  <c r="S21" i="1" s="1"/>
  <c r="AK10" i="3"/>
  <c r="BB10" i="3" s="1"/>
  <c r="B15" i="1" s="1"/>
  <c r="S15" i="1" s="1"/>
  <c r="AJ43" i="3"/>
  <c r="BA43" i="3" s="1"/>
  <c r="A48" i="1" s="1"/>
  <c r="R48" i="1" s="1"/>
  <c r="AJ59" i="3"/>
  <c r="BA59" i="3" s="1"/>
  <c r="A64" i="1" s="1"/>
  <c r="R64" i="1" s="1"/>
  <c r="AJ67" i="3"/>
  <c r="BA67" i="3" s="1"/>
  <c r="A72" i="1" s="1"/>
  <c r="R72" i="1" s="1"/>
  <c r="AJ74" i="3"/>
  <c r="BA74" i="3" s="1"/>
  <c r="A79" i="1" s="1"/>
  <c r="R79" i="1" s="1"/>
  <c r="AJ58" i="3"/>
  <c r="BA58" i="3" s="1"/>
  <c r="A63" i="1" s="1"/>
  <c r="R63" i="1" s="1"/>
  <c r="AJ52" i="3"/>
  <c r="BA52" i="3" s="1"/>
  <c r="A57" i="1" s="1"/>
  <c r="R57" i="1" s="1"/>
  <c r="AJ47" i="3"/>
  <c r="BA47" i="3" s="1"/>
  <c r="A52" i="1" s="1"/>
  <c r="R52" i="1" s="1"/>
  <c r="AJ48" i="3"/>
  <c r="BA48" i="3" s="1"/>
  <c r="A53" i="1" s="1"/>
  <c r="R53" i="1" s="1"/>
  <c r="AJ55" i="3"/>
  <c r="BA55" i="3" s="1"/>
  <c r="A60" i="1" s="1"/>
  <c r="R60" i="1" s="1"/>
  <c r="AJ71" i="3"/>
  <c r="BA71" i="3" s="1"/>
  <c r="A76" i="1" s="1"/>
  <c r="R76" i="1" s="1"/>
  <c r="AJ61" i="3"/>
  <c r="BA61" i="3" s="1"/>
  <c r="A66" i="1" s="1"/>
  <c r="R66" i="1" s="1"/>
  <c r="AJ45" i="3"/>
  <c r="BA45" i="3" s="1"/>
  <c r="A50" i="1" s="1"/>
  <c r="R50" i="1" s="1"/>
  <c r="AJ51" i="3"/>
  <c r="BA51" i="3" s="1"/>
  <c r="A56" i="1" s="1"/>
  <c r="R56" i="1" s="1"/>
  <c r="AJ69" i="3"/>
  <c r="BA69" i="3" s="1"/>
  <c r="A74" i="1" s="1"/>
  <c r="R74" i="1" s="1"/>
  <c r="AJ70" i="3"/>
  <c r="BA70" i="3" s="1"/>
  <c r="A75" i="1" s="1"/>
  <c r="R75" i="1" s="1"/>
  <c r="AJ60" i="3"/>
  <c r="BA60" i="3" s="1"/>
  <c r="A65" i="1" s="1"/>
  <c r="R65" i="1" s="1"/>
  <c r="AJ53" i="3"/>
  <c r="BA53" i="3" s="1"/>
  <c r="A58" i="1" s="1"/>
  <c r="R58" i="1" s="1"/>
  <c r="AJ68" i="3"/>
  <c r="BA68" i="3" s="1"/>
  <c r="A73" i="1" s="1"/>
  <c r="R73" i="1" s="1"/>
  <c r="AJ66" i="3"/>
  <c r="BA66" i="3" s="1"/>
  <c r="A71" i="1" s="1"/>
  <c r="R71" i="1" s="1"/>
  <c r="AJ46" i="3"/>
  <c r="BA46" i="3" s="1"/>
  <c r="A51" i="1" s="1"/>
  <c r="R51" i="1" s="1"/>
  <c r="AJ44" i="3"/>
  <c r="BA44" i="3" s="1"/>
  <c r="A49" i="1" s="1"/>
  <c r="R49" i="1" s="1"/>
  <c r="AJ49" i="3"/>
  <c r="BA49" i="3" s="1"/>
  <c r="A54" i="1" s="1"/>
  <c r="R54" i="1" s="1"/>
  <c r="AJ72" i="3"/>
  <c r="BA72" i="3" s="1"/>
  <c r="A77" i="1" s="1"/>
  <c r="R77" i="1" s="1"/>
  <c r="AJ73" i="3"/>
  <c r="BA73" i="3" s="1"/>
  <c r="A78" i="1" s="1"/>
  <c r="R78" i="1" s="1"/>
  <c r="AJ56" i="3"/>
  <c r="BA56" i="3" s="1"/>
  <c r="A61" i="1" s="1"/>
  <c r="R61" i="1" s="1"/>
  <c r="AJ54" i="3"/>
  <c r="BA54" i="3" s="1"/>
  <c r="A59" i="1" s="1"/>
  <c r="R59" i="1" s="1"/>
  <c r="AJ64" i="3"/>
  <c r="BA64" i="3" s="1"/>
  <c r="A69" i="1" s="1"/>
  <c r="R69" i="1" s="1"/>
  <c r="AJ50" i="3"/>
  <c r="BA50" i="3" s="1"/>
  <c r="A55" i="1" s="1"/>
  <c r="R55" i="1" s="1"/>
  <c r="AJ57" i="3"/>
  <c r="BA57" i="3" s="1"/>
  <c r="A62" i="1" s="1"/>
  <c r="R62" i="1" s="1"/>
  <c r="AJ62" i="3"/>
  <c r="BA62" i="3" s="1"/>
  <c r="A67" i="1" s="1"/>
  <c r="R67" i="1" s="1"/>
  <c r="AJ63" i="3"/>
  <c r="BA63" i="3" s="1"/>
  <c r="A68" i="1" s="1"/>
  <c r="R68" i="1" s="1"/>
  <c r="AJ65" i="3"/>
  <c r="BA65" i="3" s="1"/>
  <c r="A70" i="1" s="1"/>
  <c r="R70" i="1" s="1"/>
  <c r="AJ18" i="3"/>
  <c r="BA18" i="3" s="1"/>
  <c r="A23" i="1" s="1"/>
  <c r="R23" i="1" s="1"/>
  <c r="AJ34" i="3"/>
  <c r="BA34" i="3" s="1"/>
  <c r="A39" i="1" s="1"/>
  <c r="R39" i="1" s="1"/>
  <c r="AJ42" i="3"/>
  <c r="BA42" i="3" s="1"/>
  <c r="A47" i="1" s="1"/>
  <c r="R47" i="1" s="1"/>
  <c r="AJ24" i="3"/>
  <c r="BA24" i="3" s="1"/>
  <c r="A29" i="1" s="1"/>
  <c r="R29" i="1" s="1"/>
  <c r="AJ22" i="3"/>
  <c r="BA22" i="3" s="1"/>
  <c r="A27" i="1" s="1"/>
  <c r="R27" i="1" s="1"/>
  <c r="AJ30" i="3"/>
  <c r="BA30" i="3" s="1"/>
  <c r="A35" i="1" s="1"/>
  <c r="R35" i="1" s="1"/>
  <c r="AJ6" i="3"/>
  <c r="BA6" i="3" s="1"/>
  <c r="A11" i="1" s="1"/>
  <c r="R11" i="1" s="1"/>
  <c r="AJ15" i="3"/>
  <c r="BA15" i="3" s="1"/>
  <c r="A20" i="1" s="1"/>
  <c r="R20" i="1" s="1"/>
  <c r="AJ11" i="3"/>
  <c r="BA11" i="3" s="1"/>
  <c r="A16" i="1" s="1"/>
  <c r="R16" i="1" s="1"/>
  <c r="AJ13" i="3"/>
  <c r="BA13" i="3" s="1"/>
  <c r="A18" i="1" s="1"/>
  <c r="R18" i="1" s="1"/>
  <c r="AJ31" i="3"/>
  <c r="BA31" i="3" s="1"/>
  <c r="A36" i="1" s="1"/>
  <c r="R36" i="1" s="1"/>
  <c r="AJ35" i="3"/>
  <c r="BA35" i="3" s="1"/>
  <c r="A40" i="1" s="1"/>
  <c r="R40" i="1" s="1"/>
  <c r="AJ37" i="3"/>
  <c r="BA37" i="3" s="1"/>
  <c r="A42" i="1" s="1"/>
  <c r="R42" i="1" s="1"/>
  <c r="AJ21" i="3"/>
  <c r="BA21" i="3" s="1"/>
  <c r="A26" i="1" s="1"/>
  <c r="R26" i="1" s="1"/>
  <c r="AJ8" i="3"/>
  <c r="BA8" i="3" s="1"/>
  <c r="A13" i="1" s="1"/>
  <c r="R13" i="1" s="1"/>
  <c r="AJ14" i="3"/>
  <c r="BA14" i="3" s="1"/>
  <c r="A19" i="1" s="1"/>
  <c r="AJ20" i="3"/>
  <c r="BA20" i="3" s="1"/>
  <c r="A25" i="1" s="1"/>
  <c r="R25" i="1" s="1"/>
  <c r="AJ23" i="3"/>
  <c r="BA23" i="3" s="1"/>
  <c r="A28" i="1" s="1"/>
  <c r="R28" i="1" s="1"/>
  <c r="AJ29" i="3"/>
  <c r="BA29" i="3" s="1"/>
  <c r="A34" i="1" s="1"/>
  <c r="R34" i="1" s="1"/>
  <c r="AJ28" i="3"/>
  <c r="BA28" i="3" s="1"/>
  <c r="A33" i="1" s="1"/>
  <c r="R33" i="1" s="1"/>
  <c r="AJ27" i="3"/>
  <c r="BA27" i="3" s="1"/>
  <c r="A32" i="1" s="1"/>
  <c r="R32" i="1" s="1"/>
  <c r="AJ40" i="3"/>
  <c r="BA40" i="3" s="1"/>
  <c r="A45" i="1" s="1"/>
  <c r="R45" i="1" s="1"/>
  <c r="AJ9" i="3"/>
  <c r="BA9" i="3" s="1"/>
  <c r="A14" i="1" s="1"/>
  <c r="R14" i="1" s="1"/>
  <c r="AJ5" i="3"/>
  <c r="BA5" i="3" s="1"/>
  <c r="A10" i="1" s="1"/>
  <c r="AJ19" i="3"/>
  <c r="BA19" i="3" s="1"/>
  <c r="A24" i="1" s="1"/>
  <c r="R24" i="1" s="1"/>
  <c r="AJ7" i="3"/>
  <c r="BA7" i="3" s="1"/>
  <c r="A12" i="1" s="1"/>
  <c r="R12" i="1" s="1"/>
  <c r="AJ39" i="3"/>
  <c r="BA39" i="3" s="1"/>
  <c r="A44" i="1" s="1"/>
  <c r="R44" i="1" s="1"/>
  <c r="AJ10" i="3"/>
  <c r="BA10" i="3" s="1"/>
  <c r="A15" i="1" s="1"/>
  <c r="R15" i="1" s="1"/>
  <c r="AJ38" i="3"/>
  <c r="BA38" i="3" s="1"/>
  <c r="A43" i="1" s="1"/>
  <c r="R43" i="1" s="1"/>
  <c r="AJ36" i="3"/>
  <c r="BA36" i="3" s="1"/>
  <c r="A41" i="1" s="1"/>
  <c r="R41" i="1" s="1"/>
  <c r="AJ17" i="3"/>
  <c r="BA17" i="3" s="1"/>
  <c r="A22" i="1" s="1"/>
  <c r="R22" i="1" s="1"/>
  <c r="AJ26" i="3"/>
  <c r="BA26" i="3" s="1"/>
  <c r="A31" i="1" s="1"/>
  <c r="R31" i="1" s="1"/>
  <c r="AJ41" i="3"/>
  <c r="BA41" i="3" s="1"/>
  <c r="A46" i="1" s="1"/>
  <c r="R46" i="1" s="1"/>
  <c r="AJ32" i="3"/>
  <c r="BA32" i="3" s="1"/>
  <c r="A37" i="1" s="1"/>
  <c r="R37" i="1" s="1"/>
  <c r="AJ33" i="3"/>
  <c r="BA33" i="3" s="1"/>
  <c r="A38" i="1" s="1"/>
  <c r="R38" i="1" s="1"/>
  <c r="AJ12" i="3"/>
  <c r="BA12" i="3" s="1"/>
  <c r="A17" i="1" s="1"/>
  <c r="R17" i="1" s="1"/>
  <c r="AJ25" i="3"/>
  <c r="BA25" i="3" s="1"/>
  <c r="A30" i="1" s="1"/>
  <c r="R30" i="1" s="1"/>
  <c r="AJ16" i="3"/>
  <c r="BA16" i="3" s="1"/>
  <c r="A21" i="1" s="1"/>
  <c r="R21" i="1" s="1"/>
  <c r="FY10" i="1"/>
  <c r="DP6" i="1"/>
  <c r="FY16" i="1" s="1"/>
  <c r="FY26" i="1"/>
  <c r="FY19" i="1"/>
  <c r="FY32" i="1" s="1"/>
  <c r="FW26" i="1"/>
  <c r="FW19" i="1"/>
  <c r="FW32" i="1" s="1"/>
  <c r="FS10" i="1"/>
  <c r="DJ6" i="1"/>
  <c r="FS16" i="1" s="1"/>
  <c r="FT10" i="1"/>
  <c r="DK6" i="1"/>
  <c r="FT16" i="1" s="1"/>
  <c r="FT26" i="1"/>
  <c r="FT19" i="1"/>
  <c r="FT32" i="1" s="1"/>
  <c r="FW10" i="1"/>
  <c r="DN6" i="1"/>
  <c r="FW16" i="1" s="1"/>
  <c r="FS26" i="1"/>
  <c r="FS19" i="1"/>
  <c r="FS32" i="1" s="1"/>
  <c r="FV19" i="1"/>
  <c r="FV32" i="1" s="1"/>
  <c r="FV25" i="1"/>
  <c r="FX19" i="1"/>
  <c r="FX32" i="1" s="1"/>
  <c r="FX25" i="1"/>
  <c r="GA22" i="1"/>
  <c r="FO10" i="1"/>
  <c r="DF6" i="1"/>
  <c r="FO16" i="1" s="1"/>
  <c r="DG6" i="1"/>
  <c r="FP16" i="1" s="1"/>
  <c r="FP10" i="1"/>
  <c r="GC19" i="1"/>
  <c r="GC32" i="1" s="1"/>
  <c r="GC25" i="1"/>
  <c r="DT6" i="1"/>
  <c r="GC16" i="1" s="1"/>
  <c r="GC10" i="1"/>
  <c r="GC23" i="1" s="1"/>
  <c r="FU19" i="1"/>
  <c r="FU32" i="1" s="1"/>
  <c r="FU25" i="1"/>
  <c r="FR19" i="1"/>
  <c r="FR32" i="1" s="1"/>
  <c r="FR25" i="1"/>
  <c r="FZ25" i="1"/>
  <c r="FZ19" i="1"/>
  <c r="FZ32" i="1" s="1"/>
  <c r="GB18" i="1"/>
  <c r="GB31" i="1" s="1"/>
  <c r="GB22" i="1"/>
  <c r="DL6" i="1"/>
  <c r="FU16" i="1" s="1"/>
  <c r="FU10" i="1"/>
  <c r="FU23" i="1" s="1"/>
  <c r="DH6" i="1"/>
  <c r="FQ16" i="1" s="1"/>
  <c r="FQ10" i="1"/>
  <c r="FV10" i="1"/>
  <c r="FV23" i="1" s="1"/>
  <c r="DM6" i="1"/>
  <c r="FV16" i="1" s="1"/>
  <c r="FN13" i="1"/>
  <c r="DR4" i="1"/>
  <c r="GA25" i="1"/>
  <c r="GA19" i="1"/>
  <c r="GA32" i="1" s="1"/>
  <c r="FZ10" i="1"/>
  <c r="FZ23" i="1" s="1"/>
  <c r="DQ6" i="1"/>
  <c r="FZ16" i="1" s="1"/>
  <c r="GB19" i="1"/>
  <c r="GB32" i="1" s="1"/>
  <c r="GB25" i="1"/>
  <c r="FN10" i="1"/>
  <c r="DE6" i="1"/>
  <c r="DR3" i="1"/>
  <c r="FV22" i="1"/>
  <c r="FX22" i="1"/>
  <c r="FR10" i="1"/>
  <c r="FR23" i="1" s="1"/>
  <c r="DI6" i="1"/>
  <c r="FR16" i="1" s="1"/>
  <c r="DS6" i="1"/>
  <c r="GB16" i="1" s="1"/>
  <c r="GC22" i="1"/>
  <c r="GA10" i="1"/>
  <c r="GA23" i="1" s="1"/>
  <c r="DR6" i="1"/>
  <c r="GA16" i="1" s="1"/>
  <c r="FX10" i="1"/>
  <c r="FX23" i="1" s="1"/>
  <c r="DO6" i="1"/>
  <c r="FX16" i="1" s="1"/>
  <c r="FU22" i="1"/>
  <c r="FR22" i="1"/>
  <c r="FZ22" i="1"/>
  <c r="U10" i="1" l="1"/>
  <c r="D7" i="1"/>
  <c r="FQ15" i="1" s="1"/>
  <c r="FQ20" i="1" s="1"/>
  <c r="U7" i="1"/>
  <c r="C7" i="1"/>
  <c r="FP15" i="1" s="1"/>
  <c r="FP20" i="1" s="1"/>
  <c r="T10" i="1"/>
  <c r="T7" i="1" s="1"/>
  <c r="S10" i="1"/>
  <c r="S7" i="1" s="1"/>
  <c r="B7" i="1"/>
  <c r="FO15" i="1" s="1"/>
  <c r="A7" i="1"/>
  <c r="R10" i="1"/>
  <c r="R19" i="1"/>
  <c r="NN1" i="1"/>
  <c r="FU18" i="1"/>
  <c r="FU31" i="1" s="1"/>
  <c r="GC18" i="1"/>
  <c r="GC31" i="1" s="1"/>
  <c r="FW29" i="1"/>
  <c r="FW20" i="1"/>
  <c r="FW33" i="1" s="1"/>
  <c r="FT29" i="1"/>
  <c r="FT20" i="1"/>
  <c r="FT33" i="1" s="1"/>
  <c r="FW23" i="1"/>
  <c r="FW18" i="1"/>
  <c r="FW31" i="1" s="1"/>
  <c r="FT23" i="1"/>
  <c r="FT18" i="1"/>
  <c r="FT31" i="1" s="1"/>
  <c r="FS29" i="1"/>
  <c r="FS20" i="1"/>
  <c r="FS33" i="1" s="1"/>
  <c r="FY29" i="1"/>
  <c r="FY20" i="1"/>
  <c r="FY33" i="1" s="1"/>
  <c r="FS23" i="1"/>
  <c r="FS18" i="1"/>
  <c r="FS31" i="1" s="1"/>
  <c r="FY23" i="1"/>
  <c r="FY18" i="1"/>
  <c r="FY31" i="1" s="1"/>
  <c r="FV18" i="1"/>
  <c r="FV31" i="1" s="1"/>
  <c r="FZ18" i="1"/>
  <c r="FZ31" i="1" s="1"/>
  <c r="FX18" i="1"/>
  <c r="FX31" i="1" s="1"/>
  <c r="GB29" i="1"/>
  <c r="GB20" i="1"/>
  <c r="GB33" i="1" s="1"/>
  <c r="FZ29" i="1"/>
  <c r="FZ20" i="1"/>
  <c r="FZ33" i="1" s="1"/>
  <c r="FV29" i="1"/>
  <c r="FV20" i="1"/>
  <c r="FV33" i="1" s="1"/>
  <c r="FR18" i="1"/>
  <c r="FR31" i="1" s="1"/>
  <c r="FR29" i="1"/>
  <c r="FR20" i="1"/>
  <c r="FR33" i="1" s="1"/>
  <c r="GD10" i="1"/>
  <c r="FN23" i="1" s="1"/>
  <c r="D8" i="4" s="1"/>
  <c r="C9" i="5" s="1"/>
  <c r="GA18" i="1"/>
  <c r="GA31" i="1" s="1"/>
  <c r="GA29" i="1"/>
  <c r="GA20" i="1"/>
  <c r="GA33" i="1" s="1"/>
  <c r="FN16" i="1"/>
  <c r="DR2" i="1"/>
  <c r="FX29" i="1"/>
  <c r="FX20" i="1"/>
  <c r="FX33" i="1" s="1"/>
  <c r="FU29" i="1"/>
  <c r="FU20" i="1"/>
  <c r="FU33" i="1" s="1"/>
  <c r="GC29" i="1"/>
  <c r="GC20" i="1"/>
  <c r="GC33" i="1" s="1"/>
  <c r="GD13" i="1"/>
  <c r="FO20" i="1"/>
  <c r="R7" i="1" l="1"/>
  <c r="FN12" i="1" s="1"/>
  <c r="D6" i="1"/>
  <c r="FQ9" i="1" s="1"/>
  <c r="FQ12" i="1"/>
  <c r="FP26" i="1"/>
  <c r="F7" i="4" s="1"/>
  <c r="E8" i="5" s="1"/>
  <c r="FQ26" i="1"/>
  <c r="G7" i="4" s="1"/>
  <c r="F8" i="5" s="1"/>
  <c r="FQ23" i="1"/>
  <c r="G8" i="4" s="1"/>
  <c r="F9" i="5" s="1"/>
  <c r="FP12" i="1"/>
  <c r="C6" i="1"/>
  <c r="FP9" i="1" s="1"/>
  <c r="FP23" i="1"/>
  <c r="F8" i="4" s="1"/>
  <c r="E9" i="5" s="1"/>
  <c r="FO23" i="1"/>
  <c r="E8" i="4" s="1"/>
  <c r="D9" i="5" s="1"/>
  <c r="FN26" i="1"/>
  <c r="D7" i="4" s="1"/>
  <c r="C8" i="5" s="1"/>
  <c r="FO26" i="1"/>
  <c r="E7" i="4" s="1"/>
  <c r="D8" i="5" s="1"/>
  <c r="B6" i="1"/>
  <c r="FO9" i="1" s="1"/>
  <c r="FO18" i="1" s="1"/>
  <c r="FO12" i="1"/>
  <c r="N4" i="1"/>
  <c r="N2" i="1"/>
  <c r="FN15" i="1"/>
  <c r="GD16" i="1"/>
  <c r="FQ29" i="1" s="1"/>
  <c r="G9" i="4" s="1"/>
  <c r="F10" i="5" s="1"/>
  <c r="A6" i="1" l="1"/>
  <c r="N3" i="1" s="1"/>
  <c r="FQ19" i="1"/>
  <c r="FQ18" i="1"/>
  <c r="FO29" i="1"/>
  <c r="E9" i="4" s="1"/>
  <c r="D10" i="5" s="1"/>
  <c r="FP29" i="1"/>
  <c r="F9" i="4" s="1"/>
  <c r="E10" i="5" s="1"/>
  <c r="FP18" i="1"/>
  <c r="FN29" i="1"/>
  <c r="D9" i="4" s="1"/>
  <c r="C10" i="5" s="1"/>
  <c r="FP19" i="1"/>
  <c r="FP25" i="1"/>
  <c r="F4" i="4" s="1"/>
  <c r="E5" i="5" s="1"/>
  <c r="FO19" i="1"/>
  <c r="GD15" i="1"/>
  <c r="FQ28" i="1" s="1"/>
  <c r="G6" i="4" s="1"/>
  <c r="F7" i="5" s="1"/>
  <c r="FN28" i="1"/>
  <c r="D6" i="4" s="1"/>
  <c r="C7" i="5" s="1"/>
  <c r="FN20" i="1"/>
  <c r="GD20" i="1" s="1"/>
  <c r="FQ33" i="1" s="1"/>
  <c r="G12" i="4" s="1"/>
  <c r="F13" i="5" s="1"/>
  <c r="FN9" i="1"/>
  <c r="GD12" i="1"/>
  <c r="FN25" i="1" s="1"/>
  <c r="D4" i="4" s="1"/>
  <c r="C5" i="5" s="1"/>
  <c r="FN19" i="1"/>
  <c r="FQ25" i="1" l="1"/>
  <c r="G4" i="4" s="1"/>
  <c r="F5" i="5" s="1"/>
  <c r="FO28" i="1"/>
  <c r="E6" i="4" s="1"/>
  <c r="D7" i="5" s="1"/>
  <c r="FP28" i="1"/>
  <c r="F6" i="4" s="1"/>
  <c r="E7" i="5" s="1"/>
  <c r="FO33" i="1"/>
  <c r="E12" i="4" s="1"/>
  <c r="D13" i="5" s="1"/>
  <c r="FP33" i="1"/>
  <c r="F12" i="4" s="1"/>
  <c r="E13" i="5" s="1"/>
  <c r="FN33" i="1"/>
  <c r="D12" i="4" s="1"/>
  <c r="C13" i="5" s="1"/>
  <c r="FO25" i="1"/>
  <c r="E4" i="4" s="1"/>
  <c r="D5" i="5" s="1"/>
  <c r="GD19" i="1"/>
  <c r="FN32" i="1" s="1"/>
  <c r="D10" i="4" s="1"/>
  <c r="C11" i="5" s="1"/>
  <c r="FN18" i="1"/>
  <c r="GD9" i="1"/>
  <c r="FQ22" i="1" s="1"/>
  <c r="G5" i="4" s="1"/>
  <c r="F6" i="5" s="1"/>
  <c r="FN22" i="1" l="1"/>
  <c r="D5" i="4" s="1"/>
  <c r="C6" i="5" s="1"/>
  <c r="FQ32" i="1"/>
  <c r="G10" i="4" s="1"/>
  <c r="F11" i="5" s="1"/>
  <c r="FO22" i="1"/>
  <c r="E5" i="4" s="1"/>
  <c r="D6" i="5" s="1"/>
  <c r="FP22" i="1"/>
  <c r="F5" i="4" s="1"/>
  <c r="E6" i="5" s="1"/>
  <c r="FP32" i="1"/>
  <c r="F10" i="4" s="1"/>
  <c r="E11" i="5" s="1"/>
  <c r="FO32" i="1"/>
  <c r="E10" i="4" s="1"/>
  <c r="D11" i="5" s="1"/>
  <c r="GD18" i="1"/>
  <c r="FQ31" i="1" s="1"/>
  <c r="G11" i="4" s="1"/>
  <c r="F12" i="5" s="1"/>
  <c r="FN31" i="1" l="1"/>
  <c r="D11" i="4" s="1"/>
  <c r="C12" i="5" s="1"/>
  <c r="FO31" i="1"/>
  <c r="E11" i="4" s="1"/>
  <c r="D12" i="5" s="1"/>
  <c r="FP31" i="1"/>
  <c r="F11" i="4" s="1"/>
  <c r="E12" i="5" s="1"/>
</calcChain>
</file>

<file path=xl/sharedStrings.xml><?xml version="1.0" encoding="utf-8"?>
<sst xmlns="http://schemas.openxmlformats.org/spreadsheetml/2006/main" count="715" uniqueCount="169">
  <si>
    <t>C</t>
  </si>
  <si>
    <t>H</t>
  </si>
  <si>
    <t>B</t>
  </si>
  <si>
    <t>A</t>
  </si>
  <si>
    <t>DP4++</t>
  </si>
  <si>
    <t>TMS</t>
  </si>
  <si>
    <t>DF</t>
  </si>
  <si>
    <t>Sigma</t>
  </si>
  <si>
    <t>Promedio</t>
  </si>
  <si>
    <t>TMS (1H, sp3)</t>
  </si>
  <si>
    <t>TMS (1H, sp2)</t>
  </si>
  <si>
    <t>TMS (13C, sp3)</t>
  </si>
  <si>
    <t>TMS (13C, sp2)</t>
  </si>
  <si>
    <t>sp2?</t>
  </si>
  <si>
    <t>Exp</t>
  </si>
  <si>
    <t>Error</t>
  </si>
  <si>
    <t>Experimental</t>
  </si>
  <si>
    <t>Probabilidad</t>
  </si>
  <si>
    <t>Producto Col</t>
  </si>
  <si>
    <t>L</t>
  </si>
  <si>
    <t>M</t>
  </si>
  <si>
    <t>N</t>
  </si>
  <si>
    <t>Sumatoria</t>
  </si>
  <si>
    <t>Si Existe el experimental</t>
  </si>
  <si>
    <t>1,0</t>
  </si>
  <si>
    <t>Repite lo de C</t>
  </si>
  <si>
    <t>Para Carbno</t>
  </si>
  <si>
    <t>Calc</t>
  </si>
  <si>
    <t>Exp*Calc</t>
  </si>
  <si>
    <t>Exp*Exp</t>
  </si>
  <si>
    <t>Copia el experimental si es C</t>
  </si>
  <si>
    <t>Copia el calc C</t>
  </si>
  <si>
    <t>Para H</t>
  </si>
  <si>
    <t>Repite lo de H</t>
  </si>
  <si>
    <t>Copia el experimental si es H</t>
  </si>
  <si>
    <t>Copia el calc H</t>
  </si>
  <si>
    <t>Calcd -</t>
  </si>
  <si>
    <t>DM</t>
  </si>
  <si>
    <t>DN</t>
  </si>
  <si>
    <t>DO</t>
  </si>
  <si>
    <t>DP</t>
  </si>
  <si>
    <t>Probabilidad C</t>
  </si>
  <si>
    <t>Probabilidad H</t>
  </si>
  <si>
    <t>Prod Col "AT"*Prod Col "AV"</t>
  </si>
  <si>
    <t>Prod Col "AU"*Prod Col "AW"</t>
  </si>
  <si>
    <t>SUMexp*SUMcalc-Cant_C*Sum(Exp*Calc)</t>
  </si>
  <si>
    <t>SUMexp^2-Cant_C*SUM(Exp*Exp)</t>
  </si>
  <si>
    <t>1)</t>
  </si>
  <si>
    <t>2)</t>
  </si>
  <si>
    <t>1) / 2)</t>
  </si>
  <si>
    <t>3)</t>
  </si>
  <si>
    <t>4)</t>
  </si>
  <si>
    <t>4) / Cant_C</t>
  </si>
  <si>
    <t>SUMcalc- 4) *SUMexp</t>
  </si>
  <si>
    <t>13C</t>
  </si>
  <si>
    <t>μ</t>
  </si>
  <si>
    <t>TMS-sp2</t>
  </si>
  <si>
    <t>σ</t>
  </si>
  <si>
    <t>non scaled</t>
  </si>
  <si>
    <t>ν</t>
  </si>
  <si>
    <t>σ (normal)</t>
  </si>
  <si>
    <t>TMS-sp3</t>
  </si>
  <si>
    <t>scaled</t>
  </si>
  <si>
    <t>1H</t>
  </si>
  <si>
    <t>B3LYP</t>
  </si>
  <si>
    <t>mPW1PW91</t>
  </si>
  <si>
    <t>Gas Phase</t>
  </si>
  <si>
    <t>Solvent?</t>
  </si>
  <si>
    <t>Nuclei</t>
  </si>
  <si>
    <t>D</t>
  </si>
  <si>
    <t>E</t>
  </si>
  <si>
    <t>F</t>
  </si>
  <si>
    <t>G</t>
  </si>
  <si>
    <t>I</t>
  </si>
  <si>
    <t>J</t>
  </si>
  <si>
    <t>K</t>
  </si>
  <si>
    <t>O</t>
  </si>
  <si>
    <t>P</t>
  </si>
  <si>
    <t>Chemical Shifts</t>
  </si>
  <si>
    <t>Error Unscaled</t>
  </si>
  <si>
    <t>TMS (13C)</t>
  </si>
  <si>
    <t>TMS (1H)</t>
  </si>
  <si>
    <t>PCM</t>
  </si>
  <si>
    <t>Scaled</t>
  </si>
  <si>
    <t>Unscaled Shifts</t>
  </si>
  <si>
    <t>Scaled shifts</t>
  </si>
  <si>
    <t>Error Scaled</t>
  </si>
  <si>
    <t>All</t>
  </si>
  <si>
    <t>C?</t>
  </si>
  <si>
    <t>H?</t>
  </si>
  <si>
    <t>Exp?</t>
  </si>
  <si>
    <t>Exp C</t>
  </si>
  <si>
    <t>Unscaled C</t>
  </si>
  <si>
    <t>Unscaled C * Exp C</t>
  </si>
  <si>
    <t>Exp H</t>
  </si>
  <si>
    <t>Exp H^2</t>
  </si>
  <si>
    <t>Exp C^2</t>
  </si>
  <si>
    <t>Unscaled H</t>
  </si>
  <si>
    <t>Unscaled H * Exp H</t>
  </si>
  <si>
    <t>C (sDP4)</t>
  </si>
  <si>
    <t>H (sDP4)</t>
  </si>
  <si>
    <t>C+H (sDP4)</t>
  </si>
  <si>
    <t>C (uDP4)</t>
  </si>
  <si>
    <t>H (uDP4)</t>
  </si>
  <si>
    <t>C+H (uDP4)</t>
  </si>
  <si>
    <t>C (DP4+)</t>
  </si>
  <si>
    <t>H (DP4+)</t>
  </si>
  <si>
    <t>C+H (DP4+)</t>
  </si>
  <si>
    <t>SI(DK46="","",SI($L46="H","",SI($M46="x",DISTRT(ABS(DK46-$DM$2)/$DM$3,$DM$4,1),DISTRT(ABS(DK46-$DN$2)/$DN$3,$DN$4,1))))</t>
  </si>
  <si>
    <t>SI(DK46="","",SI($L46="C","",SI($M46="x",DISTRT(ABS(DK46-$DO$2)/$DO$3,$DO$4,1),DISTRT(ABS(DK46-$DP$2)/$DP$3,$DP$4,1))))</t>
  </si>
  <si>
    <t>6-31G(d)</t>
  </si>
  <si>
    <t>6-31G(d,p)</t>
  </si>
  <si>
    <t>6-31+G(d,p)</t>
  </si>
  <si>
    <t>6-311G(d,p)</t>
  </si>
  <si>
    <t>6-311+G(d,p)</t>
  </si>
  <si>
    <t>6-311G(d)</t>
  </si>
  <si>
    <t>x</t>
  </si>
  <si>
    <t/>
  </si>
  <si>
    <t>X</t>
  </si>
  <si>
    <t>Shielding Tensors</t>
  </si>
  <si>
    <t>DP4+</t>
  </si>
  <si>
    <r>
      <t>H (</t>
    </r>
    <r>
      <rPr>
        <b/>
        <i/>
        <sz val="12"/>
        <color theme="0"/>
        <rFont val="宋体"/>
        <family val="2"/>
        <scheme val="minor"/>
      </rPr>
      <t>s</t>
    </r>
    <r>
      <rPr>
        <b/>
        <sz val="12"/>
        <color theme="0"/>
        <rFont val="宋体"/>
        <family val="2"/>
        <scheme val="minor"/>
      </rPr>
      <t>DP4+)</t>
    </r>
  </si>
  <si>
    <r>
      <t>C (</t>
    </r>
    <r>
      <rPr>
        <b/>
        <i/>
        <sz val="12"/>
        <color theme="0"/>
        <rFont val="宋体"/>
        <family val="2"/>
        <scheme val="minor"/>
      </rPr>
      <t>s</t>
    </r>
    <r>
      <rPr>
        <b/>
        <sz val="12"/>
        <color theme="0"/>
        <rFont val="宋体"/>
        <family val="2"/>
        <scheme val="minor"/>
      </rPr>
      <t>DP4+)</t>
    </r>
  </si>
  <si>
    <t>Isomer 1</t>
  </si>
  <si>
    <t>Isomer 2</t>
  </si>
  <si>
    <t>Isomer 3</t>
  </si>
  <si>
    <t>Isomer 4</t>
  </si>
  <si>
    <t>Isomer 5</t>
  </si>
  <si>
    <t>Isomer 6</t>
  </si>
  <si>
    <t>Isomer 7</t>
  </si>
  <si>
    <t>Isomer 8</t>
  </si>
  <si>
    <t>Isomer 9</t>
  </si>
  <si>
    <t>Isomer 10</t>
  </si>
  <si>
    <t>Isomer 11</t>
  </si>
  <si>
    <t>Isomer 12</t>
  </si>
  <si>
    <t>Isomer 13</t>
  </si>
  <si>
    <t>Isomer 14</t>
  </si>
  <si>
    <t>Isomer 15</t>
  </si>
  <si>
    <t>Isomer 16</t>
  </si>
  <si>
    <t>Basis Set</t>
  </si>
  <si>
    <t>Scaled Shifts</t>
  </si>
  <si>
    <t>sDP4+ (H data)</t>
  </si>
  <si>
    <t>sDP4+ (C data)</t>
  </si>
  <si>
    <t>sDP4+ (all data)</t>
  </si>
  <si>
    <t>uDP4+ (H data)</t>
  </si>
  <si>
    <t>uDP4+ (C data)</t>
  </si>
  <si>
    <t>uDP4+ (all data)</t>
  </si>
  <si>
    <t>DP4+ (H data)</t>
  </si>
  <si>
    <t>DP4+ (C data)</t>
  </si>
  <si>
    <t>DP4+ (all data)</t>
  </si>
  <si>
    <r>
      <rPr>
        <b/>
        <i/>
        <sz val="10"/>
        <color theme="0"/>
        <rFont val="宋体"/>
        <family val="2"/>
        <scheme val="minor"/>
      </rPr>
      <t>s</t>
    </r>
    <r>
      <rPr>
        <b/>
        <sz val="10"/>
        <color theme="0"/>
        <rFont val="宋体"/>
        <family val="2"/>
        <scheme val="minor"/>
      </rPr>
      <t>DP4+</t>
    </r>
  </si>
  <si>
    <r>
      <t>H (</t>
    </r>
    <r>
      <rPr>
        <b/>
        <i/>
        <sz val="10"/>
        <color theme="0"/>
        <rFont val="宋体"/>
        <family val="2"/>
        <scheme val="minor"/>
      </rPr>
      <t>u</t>
    </r>
    <r>
      <rPr>
        <b/>
        <sz val="10"/>
        <color theme="0"/>
        <rFont val="宋体"/>
        <family val="2"/>
        <scheme val="minor"/>
      </rPr>
      <t>DP4+)</t>
    </r>
  </si>
  <si>
    <r>
      <t>C (</t>
    </r>
    <r>
      <rPr>
        <b/>
        <i/>
        <sz val="10"/>
        <color theme="0"/>
        <rFont val="宋体"/>
        <family val="2"/>
        <scheme val="minor"/>
      </rPr>
      <t>u</t>
    </r>
    <r>
      <rPr>
        <b/>
        <sz val="10"/>
        <color theme="0"/>
        <rFont val="宋体"/>
        <family val="2"/>
        <scheme val="minor"/>
      </rPr>
      <t>DP4+)</t>
    </r>
  </si>
  <si>
    <r>
      <rPr>
        <b/>
        <i/>
        <sz val="10"/>
        <color theme="0"/>
        <rFont val="宋体"/>
        <family val="2"/>
        <scheme val="minor"/>
      </rPr>
      <t>u</t>
    </r>
    <r>
      <rPr>
        <b/>
        <sz val="10"/>
        <color theme="0"/>
        <rFont val="宋体"/>
        <family val="2"/>
        <scheme val="minor"/>
      </rPr>
      <t>DP4+</t>
    </r>
  </si>
  <si>
    <r>
      <t>C (</t>
    </r>
    <r>
      <rPr>
        <b/>
        <i/>
        <sz val="12"/>
        <color theme="0"/>
        <rFont val="宋体"/>
        <family val="2"/>
        <scheme val="minor"/>
      </rPr>
      <t>s</t>
    </r>
    <r>
      <rPr>
        <b/>
        <sz val="12"/>
        <color theme="0"/>
        <rFont val="宋体"/>
        <family val="2"/>
        <scheme val="minor"/>
      </rPr>
      <t>DP4+)</t>
    </r>
  </si>
  <si>
    <r>
      <t>C (</t>
    </r>
    <r>
      <rPr>
        <b/>
        <i/>
        <sz val="12"/>
        <color theme="0"/>
        <rFont val="宋体"/>
        <family val="2"/>
        <scheme val="minor"/>
      </rPr>
      <t>u</t>
    </r>
    <r>
      <rPr>
        <b/>
        <sz val="12"/>
        <color theme="0"/>
        <rFont val="宋体"/>
        <family val="2"/>
        <scheme val="minor"/>
      </rPr>
      <t>DP4+)</t>
    </r>
  </si>
  <si>
    <r>
      <t>H (</t>
    </r>
    <r>
      <rPr>
        <b/>
        <i/>
        <sz val="12"/>
        <color theme="0"/>
        <rFont val="宋体"/>
        <family val="2"/>
        <scheme val="minor"/>
      </rPr>
      <t>s</t>
    </r>
    <r>
      <rPr>
        <b/>
        <sz val="12"/>
        <color theme="0"/>
        <rFont val="宋体"/>
        <family val="2"/>
        <scheme val="minor"/>
      </rPr>
      <t>DP4+)</t>
    </r>
  </si>
  <si>
    <r>
      <t>H (</t>
    </r>
    <r>
      <rPr>
        <b/>
        <i/>
        <sz val="12"/>
        <color theme="0"/>
        <rFont val="宋体"/>
        <family val="2"/>
        <scheme val="minor"/>
      </rPr>
      <t>u</t>
    </r>
    <r>
      <rPr>
        <b/>
        <sz val="12"/>
        <color theme="0"/>
        <rFont val="宋体"/>
        <family val="2"/>
        <scheme val="minor"/>
      </rPr>
      <t>DP4+)</t>
    </r>
  </si>
  <si>
    <r>
      <rPr>
        <b/>
        <i/>
        <sz val="12"/>
        <color theme="0"/>
        <rFont val="宋体"/>
        <family val="2"/>
        <scheme val="minor"/>
      </rPr>
      <t>s</t>
    </r>
    <r>
      <rPr>
        <b/>
        <sz val="12"/>
        <color theme="0"/>
        <rFont val="宋体"/>
        <family val="2"/>
        <scheme val="minor"/>
      </rPr>
      <t>DP4+</t>
    </r>
  </si>
  <si>
    <r>
      <rPr>
        <b/>
        <i/>
        <sz val="12"/>
        <color theme="0"/>
        <rFont val="宋体"/>
        <family val="2"/>
        <scheme val="minor"/>
      </rPr>
      <t>u</t>
    </r>
    <r>
      <rPr>
        <b/>
        <sz val="12"/>
        <color theme="0"/>
        <rFont val="宋体"/>
        <family val="2"/>
        <scheme val="minor"/>
      </rPr>
      <t>DP4+</t>
    </r>
  </si>
  <si>
    <r>
      <t>H (</t>
    </r>
    <r>
      <rPr>
        <i/>
        <sz val="12"/>
        <color theme="0"/>
        <rFont val="宋体"/>
        <family val="2"/>
        <scheme val="minor"/>
      </rPr>
      <t>s</t>
    </r>
    <r>
      <rPr>
        <sz val="12"/>
        <color theme="0"/>
        <rFont val="宋体"/>
        <family val="2"/>
        <scheme val="minor"/>
      </rPr>
      <t>DP4+)</t>
    </r>
  </si>
  <si>
    <r>
      <t>C (</t>
    </r>
    <r>
      <rPr>
        <i/>
        <sz val="12"/>
        <color theme="0"/>
        <rFont val="宋体"/>
        <family val="2"/>
        <scheme val="minor"/>
      </rPr>
      <t>s</t>
    </r>
    <r>
      <rPr>
        <sz val="12"/>
        <color theme="0"/>
        <rFont val="宋体"/>
        <family val="2"/>
        <scheme val="minor"/>
      </rPr>
      <t>DP4+)</t>
    </r>
  </si>
  <si>
    <r>
      <rPr>
        <i/>
        <sz val="12"/>
        <color theme="0"/>
        <rFont val="宋体"/>
        <family val="2"/>
        <scheme val="minor"/>
      </rPr>
      <t>s</t>
    </r>
    <r>
      <rPr>
        <sz val="12"/>
        <color theme="0"/>
        <rFont val="宋体"/>
        <family val="2"/>
        <scheme val="minor"/>
      </rPr>
      <t>DP4+</t>
    </r>
  </si>
  <si>
    <r>
      <t>H (</t>
    </r>
    <r>
      <rPr>
        <i/>
        <sz val="12"/>
        <color theme="0"/>
        <rFont val="宋体"/>
        <family val="2"/>
        <scheme val="minor"/>
      </rPr>
      <t>u</t>
    </r>
    <r>
      <rPr>
        <sz val="12"/>
        <color theme="0"/>
        <rFont val="宋体"/>
        <family val="2"/>
        <scheme val="minor"/>
      </rPr>
      <t>DP4+)</t>
    </r>
  </si>
  <si>
    <r>
      <t>C (</t>
    </r>
    <r>
      <rPr>
        <i/>
        <sz val="12"/>
        <color theme="0"/>
        <rFont val="宋体"/>
        <family val="2"/>
        <scheme val="minor"/>
      </rPr>
      <t>u</t>
    </r>
    <r>
      <rPr>
        <sz val="12"/>
        <color theme="0"/>
        <rFont val="宋体"/>
        <family val="2"/>
        <scheme val="minor"/>
      </rPr>
      <t>DP4+)</t>
    </r>
  </si>
  <si>
    <r>
      <rPr>
        <i/>
        <sz val="12"/>
        <color theme="0"/>
        <rFont val="宋体"/>
        <family val="2"/>
        <scheme val="minor"/>
      </rPr>
      <t>u</t>
    </r>
    <r>
      <rPr>
        <sz val="12"/>
        <color theme="0"/>
        <rFont val="宋体"/>
        <family val="2"/>
        <scheme val="minor"/>
      </rPr>
      <t>DP4+</t>
    </r>
  </si>
  <si>
    <t>Functional</t>
  </si>
  <si>
    <t>Type of Data</t>
  </si>
  <si>
    <t>Shielding Tensors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</si>
</sst>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0.0"/>
    <numFmt numFmtId="178" formatCode="0.0000"/>
    <numFmt numFmtId="179" formatCode="0.0E+00"/>
    <numFmt numFmtId="180" formatCode="0.00_ "/>
  </numFmts>
  <fonts count="21" x14ac:knownFonts="1">
    <font>
      <sz val="12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12"/>
      <color rgb="FF000000"/>
      <name val="宋体"/>
      <family val="2"/>
      <scheme val="minor"/>
    </font>
    <font>
      <sz val="12"/>
      <name val="宋体"/>
      <family val="2"/>
      <scheme val="minor"/>
    </font>
    <font>
      <b/>
      <sz val="12"/>
      <color theme="1"/>
      <name val="宋体"/>
      <family val="2"/>
      <scheme val="minor"/>
    </font>
    <font>
      <b/>
      <sz val="12"/>
      <color theme="0"/>
      <name val="宋体"/>
      <family val="2"/>
      <scheme val="minor"/>
    </font>
    <font>
      <b/>
      <i/>
      <sz val="12"/>
      <color theme="0"/>
      <name val="宋体"/>
      <family val="2"/>
      <scheme val="minor"/>
    </font>
    <font>
      <b/>
      <sz val="12"/>
      <name val="宋体"/>
      <family val="2"/>
      <scheme val="minor"/>
    </font>
    <font>
      <b/>
      <sz val="10"/>
      <color theme="0"/>
      <name val="宋体"/>
      <family val="2"/>
      <scheme val="minor"/>
    </font>
    <font>
      <b/>
      <i/>
      <sz val="10"/>
      <color theme="0"/>
      <name val="宋体"/>
      <family val="2"/>
      <scheme val="minor"/>
    </font>
    <font>
      <b/>
      <sz val="10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11"/>
      <color theme="0"/>
      <name val="宋体"/>
      <family val="2"/>
      <scheme val="minor"/>
    </font>
    <font>
      <sz val="12"/>
      <color theme="0"/>
      <name val="宋体"/>
      <family val="2"/>
      <scheme val="minor"/>
    </font>
    <font>
      <i/>
      <sz val="12"/>
      <color theme="0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charset val="134"/>
    </font>
    <font>
      <sz val="11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 diagonalUp="1" diagonalDown="1">
      <left/>
      <right/>
      <top/>
      <bottom/>
      <diagonal style="double">
        <color auto="1"/>
      </diagonal>
    </border>
    <border>
      <left/>
      <right/>
      <top style="medium">
        <color auto="1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0"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10" fontId="0" fillId="0" borderId="0" xfId="100" applyNumberFormat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6" fillId="0" borderId="0" xfId="0" applyFont="1"/>
    <xf numFmtId="0" fontId="0" fillId="5" borderId="0" xfId="0" applyFill="1"/>
    <xf numFmtId="0" fontId="8" fillId="5" borderId="0" xfId="0" applyFont="1" applyFill="1"/>
    <xf numFmtId="0" fontId="0" fillId="5" borderId="0" xfId="0" applyFill="1" applyProtection="1">
      <protection locked="0"/>
    </xf>
    <xf numFmtId="0" fontId="8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0" fontId="7" fillId="7" borderId="1" xfId="100" applyNumberFormat="1" applyFont="1" applyFill="1" applyBorder="1" applyAlignment="1" applyProtection="1">
      <alignment horizontal="center"/>
    </xf>
    <xf numFmtId="0" fontId="0" fillId="7" borderId="0" xfId="0" applyFill="1" applyProtection="1">
      <protection locked="0"/>
    </xf>
    <xf numFmtId="0" fontId="0" fillId="7" borderId="0" xfId="0" applyFill="1"/>
    <xf numFmtId="0" fontId="0" fillId="7" borderId="18" xfId="0" applyFill="1" applyBorder="1" applyProtection="1">
      <protection locked="0"/>
    </xf>
    <xf numFmtId="0" fontId="6" fillId="7" borderId="18" xfId="0" applyFont="1" applyFill="1" applyBorder="1"/>
    <xf numFmtId="0" fontId="0" fillId="7" borderId="18" xfId="0" applyFill="1" applyBorder="1"/>
    <xf numFmtId="0" fontId="7" fillId="4" borderId="10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0" borderId="0" xfId="0" applyFont="1" applyProtection="1">
      <protection locked="0"/>
    </xf>
    <xf numFmtId="0" fontId="10" fillId="0" borderId="0" xfId="0" applyFont="1"/>
    <xf numFmtId="0" fontId="0" fillId="0" borderId="0" xfId="0" applyAlignment="1" applyProtection="1">
      <alignment horizontal="center"/>
      <protection locked="0"/>
    </xf>
    <xf numFmtId="0" fontId="6" fillId="5" borderId="0" xfId="0" applyFont="1" applyFill="1"/>
    <xf numFmtId="0" fontId="0" fillId="5" borderId="18" xfId="0" applyFill="1" applyBorder="1" applyProtection="1">
      <protection locked="0"/>
    </xf>
    <xf numFmtId="0" fontId="6" fillId="5" borderId="18" xfId="0" applyFont="1" applyFill="1" applyBorder="1"/>
    <xf numFmtId="0" fontId="0" fillId="5" borderId="18" xfId="0" applyFill="1" applyBorder="1"/>
    <xf numFmtId="0" fontId="5" fillId="0" borderId="6" xfId="0" applyFont="1" applyBorder="1" applyAlignment="1">
      <alignment horizontal="center"/>
    </xf>
    <xf numFmtId="0" fontId="0" fillId="0" borderId="0" xfId="0" quotePrefix="1" applyAlignment="1" applyProtection="1">
      <alignment horizontal="center"/>
      <protection locked="0"/>
    </xf>
    <xf numFmtId="0" fontId="0" fillId="0" borderId="11" xfId="0" quotePrefix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11" fillId="2" borderId="16" xfId="0" applyFont="1" applyFill="1" applyBorder="1" applyAlignment="1">
      <alignment horizontal="center"/>
    </xf>
    <xf numFmtId="10" fontId="13" fillId="5" borderId="16" xfId="100" applyNumberFormat="1" applyFont="1" applyFill="1" applyBorder="1" applyAlignment="1" applyProtection="1">
      <alignment horizontal="center"/>
    </xf>
    <xf numFmtId="0" fontId="11" fillId="2" borderId="1" xfId="0" applyFont="1" applyFill="1" applyBorder="1" applyAlignment="1">
      <alignment horizontal="center"/>
    </xf>
    <xf numFmtId="10" fontId="13" fillId="5" borderId="1" xfId="100" applyNumberFormat="1" applyFont="1" applyFill="1" applyBorder="1" applyAlignment="1" applyProtection="1">
      <alignment horizontal="center"/>
    </xf>
    <xf numFmtId="0" fontId="11" fillId="2" borderId="1" xfId="0" applyFont="1" applyFill="1" applyBorder="1" applyAlignment="1">
      <alignment horizontal="center" vertical="center"/>
    </xf>
    <xf numFmtId="10" fontId="13" fillId="7" borderId="1" xfId="100" applyNumberFormat="1" applyFont="1" applyFill="1" applyBorder="1" applyAlignment="1" applyProtection="1">
      <alignment horizontal="center" vertical="center"/>
    </xf>
    <xf numFmtId="10" fontId="13" fillId="5" borderId="1" xfId="100" applyNumberFormat="1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0" fontId="7" fillId="0" borderId="16" xfId="10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0" fontId="7" fillId="0" borderId="1" xfId="100" applyNumberFormat="1" applyFont="1" applyFill="1" applyBorder="1" applyAlignment="1" applyProtection="1">
      <alignment horizontal="center" vertical="center"/>
    </xf>
    <xf numFmtId="0" fontId="8" fillId="8" borderId="0" xfId="0" applyFont="1" applyFill="1" applyProtection="1">
      <protection hidden="1"/>
    </xf>
    <xf numFmtId="0" fontId="8" fillId="8" borderId="0" xfId="0" applyFont="1" applyFill="1" applyAlignment="1" applyProtection="1">
      <alignment horizontal="center" wrapText="1"/>
      <protection hidden="1"/>
    </xf>
    <xf numFmtId="0" fontId="16" fillId="8" borderId="0" xfId="0" applyFont="1" applyFill="1" applyProtection="1">
      <protection hidden="1"/>
    </xf>
    <xf numFmtId="0" fontId="16" fillId="8" borderId="0" xfId="0" applyFont="1" applyFill="1" applyAlignment="1" applyProtection="1">
      <alignment vertical="center" wrapText="1" shrinkToFit="1"/>
      <protection hidden="1"/>
    </xf>
    <xf numFmtId="0" fontId="16" fillId="8" borderId="5" xfId="0" applyFont="1" applyFill="1" applyBorder="1" applyProtection="1">
      <protection hidden="1"/>
    </xf>
    <xf numFmtId="0" fontId="16" fillId="8" borderId="0" xfId="0" applyFont="1" applyFill="1" applyAlignment="1" applyProtection="1">
      <alignment horizontal="center" vertical="center"/>
      <protection hidden="1"/>
    </xf>
    <xf numFmtId="0" fontId="16" fillId="8" borderId="0" xfId="0" applyFont="1" applyFill="1" applyAlignment="1" applyProtection="1">
      <alignment horizontal="center" vertical="center" wrapText="1" shrinkToFit="1"/>
      <protection hidden="1"/>
    </xf>
    <xf numFmtId="0" fontId="8" fillId="8" borderId="0" xfId="0" applyFont="1" applyFill="1" applyAlignment="1" applyProtection="1">
      <alignment horizontal="center"/>
      <protection hidden="1"/>
    </xf>
    <xf numFmtId="0" fontId="16" fillId="8" borderId="0" xfId="0" applyFont="1" applyFill="1" applyAlignment="1" applyProtection="1">
      <alignment horizontal="center"/>
      <protection hidden="1"/>
    </xf>
    <xf numFmtId="179" fontId="16" fillId="8" borderId="0" xfId="0" applyNumberFormat="1" applyFont="1" applyFill="1" applyProtection="1">
      <protection hidden="1"/>
    </xf>
    <xf numFmtId="176" fontId="16" fillId="8" borderId="0" xfId="0" applyNumberFormat="1" applyFont="1" applyFill="1" applyAlignment="1" applyProtection="1">
      <alignment horizontal="center" vertical="center"/>
      <protection hidden="1"/>
    </xf>
    <xf numFmtId="0" fontId="8" fillId="8" borderId="1" xfId="0" applyFont="1" applyFill="1" applyBorder="1" applyProtection="1">
      <protection hidden="1"/>
    </xf>
    <xf numFmtId="0" fontId="16" fillId="8" borderId="1" xfId="0" applyFont="1" applyFill="1" applyBorder="1" applyProtection="1">
      <protection hidden="1"/>
    </xf>
    <xf numFmtId="0" fontId="14" fillId="8" borderId="0" xfId="0" applyFont="1" applyFill="1" applyAlignment="1" applyProtection="1">
      <alignment horizontal="center"/>
      <protection hidden="1"/>
    </xf>
    <xf numFmtId="0" fontId="15" fillId="8" borderId="0" xfId="0" applyFont="1" applyFill="1" applyAlignment="1" applyProtection="1">
      <alignment horizontal="center"/>
      <protection hidden="1"/>
    </xf>
    <xf numFmtId="11" fontId="16" fillId="8" borderId="0" xfId="0" applyNumberFormat="1" applyFont="1" applyFill="1" applyProtection="1">
      <protection hidden="1"/>
    </xf>
    <xf numFmtId="0" fontId="8" fillId="8" borderId="2" xfId="0" applyFont="1" applyFill="1" applyBorder="1" applyProtection="1">
      <protection hidden="1"/>
    </xf>
    <xf numFmtId="0" fontId="8" fillId="8" borderId="2" xfId="0" applyFont="1" applyFill="1" applyBorder="1" applyAlignment="1" applyProtection="1">
      <alignment horizontal="center" vertical="center"/>
      <protection hidden="1"/>
    </xf>
    <xf numFmtId="177" fontId="16" fillId="8" borderId="0" xfId="0" applyNumberFormat="1" applyFont="1" applyFill="1" applyAlignment="1" applyProtection="1">
      <alignment horizontal="center" vertical="center" wrapText="1"/>
      <protection hidden="1"/>
    </xf>
    <xf numFmtId="2" fontId="16" fillId="8" borderId="0" xfId="0" applyNumberFormat="1" applyFont="1" applyFill="1" applyProtection="1">
      <protection hidden="1"/>
    </xf>
    <xf numFmtId="2" fontId="16" fillId="8" borderId="0" xfId="0" applyNumberFormat="1" applyFont="1" applyFill="1" applyAlignment="1" applyProtection="1">
      <alignment horizontal="center"/>
      <protection hidden="1"/>
    </xf>
    <xf numFmtId="178" fontId="16" fillId="8" borderId="0" xfId="0" applyNumberFormat="1" applyFont="1" applyFill="1" applyProtection="1">
      <protection hidden="1"/>
    </xf>
    <xf numFmtId="178" fontId="16" fillId="8" borderId="0" xfId="0" applyNumberFormat="1" applyFont="1" applyFill="1" applyAlignment="1" applyProtection="1">
      <alignment horizontal="right"/>
      <protection hidden="1"/>
    </xf>
    <xf numFmtId="178" fontId="16" fillId="8" borderId="0" xfId="0" applyNumberFormat="1" applyFont="1" applyFill="1" applyAlignment="1" applyProtection="1">
      <alignment horizontal="center"/>
      <protection hidden="1"/>
    </xf>
    <xf numFmtId="0" fontId="16" fillId="8" borderId="0" xfId="69" applyFont="1" applyFill="1" applyAlignment="1" applyProtection="1">
      <alignment horizontal="center" vertical="center"/>
      <protection hidden="1"/>
    </xf>
    <xf numFmtId="2" fontId="16" fillId="8" borderId="0" xfId="69" applyNumberFormat="1" applyFont="1" applyFill="1" applyAlignment="1" applyProtection="1">
      <alignment horizontal="center"/>
      <protection hidden="1"/>
    </xf>
    <xf numFmtId="2" fontId="16" fillId="8" borderId="0" xfId="69" applyNumberFormat="1" applyFont="1" applyFill="1" applyAlignment="1" applyProtection="1">
      <alignment horizontal="center" vertical="center"/>
      <protection hidden="1"/>
    </xf>
    <xf numFmtId="0" fontId="16" fillId="8" borderId="0" xfId="0" applyFont="1" applyFill="1" applyAlignment="1" applyProtection="1">
      <alignment horizontal="center" wrapText="1"/>
      <protection hidden="1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5" borderId="0" xfId="0" applyFont="1" applyFill="1" applyProtection="1">
      <protection locked="0"/>
    </xf>
    <xf numFmtId="0" fontId="7" fillId="4" borderId="10" xfId="0" applyFont="1" applyFill="1" applyBorder="1" applyAlignment="1" applyProtection="1">
      <alignment horizontal="center"/>
      <protection locked="0"/>
    </xf>
    <xf numFmtId="0" fontId="7" fillId="4" borderId="14" xfId="0" applyFont="1" applyFill="1" applyBorder="1" applyAlignment="1" applyProtection="1">
      <alignment horizontal="center"/>
      <protection locked="0"/>
    </xf>
    <xf numFmtId="10" fontId="7" fillId="7" borderId="1" xfId="100" applyNumberFormat="1" applyFont="1" applyFill="1" applyBorder="1" applyAlignment="1" applyProtection="1">
      <alignment horizontal="center"/>
      <protection locked="0"/>
    </xf>
    <xf numFmtId="10" fontId="7" fillId="7" borderId="17" xfId="100" applyNumberFormat="1" applyFont="1" applyFill="1" applyBorder="1" applyAlignment="1" applyProtection="1">
      <alignment horizontal="center"/>
      <protection locked="0"/>
    </xf>
    <xf numFmtId="10" fontId="7" fillId="5" borderId="16" xfId="100" applyNumberFormat="1" applyFont="1" applyFill="1" applyBorder="1" applyAlignment="1" applyProtection="1">
      <alignment horizontal="center"/>
      <protection locked="0"/>
    </xf>
    <xf numFmtId="10" fontId="7" fillId="5" borderId="1" xfId="100" applyNumberFormat="1" applyFont="1" applyFill="1" applyBorder="1" applyAlignment="1" applyProtection="1">
      <alignment horizontal="center"/>
      <protection locked="0"/>
    </xf>
    <xf numFmtId="10" fontId="7" fillId="5" borderId="17" xfId="100" applyNumberFormat="1" applyFont="1" applyFill="1" applyBorder="1" applyAlignment="1" applyProtection="1">
      <alignment horizontal="center"/>
      <protection locked="0"/>
    </xf>
    <xf numFmtId="10" fontId="7" fillId="0" borderId="16" xfId="100" applyNumberFormat="1" applyFont="1" applyFill="1" applyBorder="1" applyAlignment="1" applyProtection="1">
      <alignment horizontal="center"/>
      <protection locked="0"/>
    </xf>
    <xf numFmtId="10" fontId="7" fillId="0" borderId="1" xfId="100" applyNumberFormat="1" applyFont="1" applyFill="1" applyBorder="1" applyAlignment="1" applyProtection="1">
      <alignment horizontal="center"/>
      <protection locked="0"/>
    </xf>
    <xf numFmtId="0" fontId="8" fillId="5" borderId="3" xfId="0" applyFont="1" applyFill="1" applyBorder="1" applyProtection="1">
      <protection locked="0"/>
    </xf>
    <xf numFmtId="0" fontId="8" fillId="5" borderId="20" xfId="0" applyFont="1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20" fillId="9" borderId="24" xfId="0" applyFont="1" applyFill="1" applyBorder="1" applyAlignment="1" applyProtection="1">
      <alignment vertical="center"/>
      <protection locked="0"/>
    </xf>
    <xf numFmtId="0" fontId="20" fillId="9" borderId="25" xfId="0" applyFont="1" applyFill="1" applyBorder="1" applyAlignment="1" applyProtection="1">
      <alignment vertical="center"/>
      <protection locked="0"/>
    </xf>
    <xf numFmtId="180" fontId="19" fillId="0" borderId="0" xfId="0" applyNumberFormat="1" applyFont="1" applyAlignment="1">
      <alignment vertic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6" borderId="7" xfId="0" applyFont="1" applyFill="1" applyBorder="1" applyAlignment="1" applyProtection="1">
      <alignment horizontal="center"/>
      <protection locked="0"/>
    </xf>
    <xf numFmtId="0" fontId="8" fillId="6" borderId="8" xfId="0" applyFont="1" applyFill="1" applyBorder="1" applyAlignment="1" applyProtection="1">
      <alignment horizontal="center"/>
      <protection locked="0"/>
    </xf>
    <xf numFmtId="0" fontId="8" fillId="3" borderId="7" xfId="0" applyFont="1" applyFill="1" applyBorder="1" applyAlignment="1">
      <alignment horizontal="center"/>
    </xf>
    <xf numFmtId="0" fontId="16" fillId="8" borderId="0" xfId="0" applyFont="1" applyFill="1" applyAlignment="1" applyProtection="1">
      <alignment horizontal="center"/>
      <protection hidden="1"/>
    </xf>
    <xf numFmtId="177" fontId="16" fillId="8" borderId="0" xfId="0" applyNumberFormat="1" applyFont="1" applyFill="1" applyAlignment="1" applyProtection="1">
      <alignment horizontal="center" wrapText="1" shrinkToFit="1"/>
      <protection hidden="1"/>
    </xf>
    <xf numFmtId="177" fontId="16" fillId="8" borderId="0" xfId="0" applyNumberFormat="1" applyFont="1" applyFill="1" applyAlignment="1" applyProtection="1">
      <alignment horizontal="center" vertical="center" wrapText="1"/>
      <protection hidden="1"/>
    </xf>
    <xf numFmtId="177" fontId="16" fillId="8" borderId="0" xfId="0" applyNumberFormat="1" applyFont="1" applyFill="1" applyAlignment="1" applyProtection="1">
      <alignment horizontal="center" wrapText="1"/>
      <protection hidden="1"/>
    </xf>
    <xf numFmtId="0" fontId="16" fillId="8" borderId="0" xfId="0" applyFont="1" applyFill="1" applyAlignment="1" applyProtection="1">
      <alignment horizontal="center" wrapText="1"/>
      <protection hidden="1"/>
    </xf>
    <xf numFmtId="0" fontId="8" fillId="8" borderId="2" xfId="0" applyFont="1" applyFill="1" applyBorder="1" applyAlignment="1" applyProtection="1">
      <alignment horizontal="center"/>
      <protection hidden="1"/>
    </xf>
    <xf numFmtId="0" fontId="8" fillId="8" borderId="2" xfId="0" applyFont="1" applyFill="1" applyBorder="1" applyAlignment="1" applyProtection="1">
      <alignment horizontal="center" vertical="center" wrapText="1" shrinkToFit="1"/>
      <protection hidden="1"/>
    </xf>
    <xf numFmtId="0" fontId="8" fillId="8" borderId="4" xfId="0" applyFont="1" applyFill="1" applyBorder="1" applyAlignment="1" applyProtection="1">
      <alignment horizontal="center" vertical="center" wrapText="1" shrinkToFit="1"/>
      <protection hidden="1"/>
    </xf>
    <xf numFmtId="0" fontId="8" fillId="8" borderId="3" xfId="0" applyFont="1" applyFill="1" applyBorder="1" applyAlignment="1" applyProtection="1">
      <alignment horizontal="center" vertical="center" wrapText="1" shrinkToFit="1"/>
      <protection hidden="1"/>
    </xf>
    <xf numFmtId="0" fontId="8" fillId="8" borderId="4" xfId="0" applyFont="1" applyFill="1" applyBorder="1" applyAlignment="1" applyProtection="1">
      <alignment horizontal="center" vertical="center"/>
      <protection hidden="1"/>
    </xf>
    <xf numFmtId="0" fontId="8" fillId="8" borderId="3" xfId="0" applyFont="1" applyFill="1" applyBorder="1" applyAlignment="1" applyProtection="1">
      <alignment horizontal="center" vertical="center"/>
      <protection hidden="1"/>
    </xf>
    <xf numFmtId="0" fontId="16" fillId="8" borderId="0" xfId="0" applyFont="1" applyFill="1" applyAlignment="1" applyProtection="1">
      <alignment horizontal="center" vertical="center"/>
      <protection hidden="1"/>
    </xf>
    <xf numFmtId="0" fontId="8" fillId="3" borderId="0" xfId="0" applyFont="1" applyFill="1" applyAlignment="1" applyProtection="1">
      <alignment horizontal="center"/>
      <protection locked="0"/>
    </xf>
    <xf numFmtId="0" fontId="8" fillId="3" borderId="7" xfId="0" applyFont="1" applyFill="1" applyBorder="1" applyAlignment="1" applyProtection="1">
      <alignment horizontal="center"/>
      <protection locked="0"/>
    </xf>
    <xf numFmtId="0" fontId="8" fillId="6" borderId="0" xfId="0" applyFont="1" applyFill="1" applyAlignment="1" applyProtection="1">
      <alignment horizontal="center"/>
      <protection locked="0"/>
    </xf>
    <xf numFmtId="0" fontId="8" fillId="2" borderId="23" xfId="0" applyFont="1" applyFill="1" applyBorder="1" applyAlignment="1" applyProtection="1">
      <alignment horizontal="center"/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10" fillId="7" borderId="3" xfId="0" applyFont="1" applyFill="1" applyBorder="1" applyAlignment="1" applyProtection="1">
      <alignment horizontal="center"/>
      <protection locked="0"/>
    </xf>
    <xf numFmtId="0" fontId="10" fillId="7" borderId="20" xfId="0" applyFont="1" applyFill="1" applyBorder="1" applyAlignment="1" applyProtection="1">
      <alignment horizontal="center"/>
      <protection locked="0"/>
    </xf>
    <xf numFmtId="0" fontId="10" fillId="7" borderId="2" xfId="0" applyFont="1" applyFill="1" applyBorder="1" applyAlignment="1" applyProtection="1">
      <alignment horizontal="center"/>
      <protection locked="0"/>
    </xf>
    <xf numFmtId="0" fontId="10" fillId="7" borderId="21" xfId="0" applyFont="1" applyFill="1" applyBorder="1" applyAlignment="1" applyProtection="1">
      <alignment horizontal="center"/>
      <protection locked="0"/>
    </xf>
    <xf numFmtId="0" fontId="10" fillId="7" borderId="18" xfId="0" applyFont="1" applyFill="1" applyBorder="1" applyAlignment="1" applyProtection="1">
      <alignment horizontal="center"/>
      <protection locked="0"/>
    </xf>
    <xf numFmtId="0" fontId="10" fillId="7" borderId="19" xfId="0" applyFont="1" applyFill="1" applyBorder="1" applyAlignment="1" applyProtection="1">
      <alignment horizontal="center"/>
      <protection locked="0"/>
    </xf>
    <xf numFmtId="0" fontId="7" fillId="5" borderId="23" xfId="0" applyFont="1" applyFill="1" applyBorder="1" applyAlignment="1" applyProtection="1">
      <alignment horizontal="center"/>
      <protection locked="0"/>
    </xf>
    <xf numFmtId="0" fontId="7" fillId="5" borderId="22" xfId="0" applyFont="1" applyFill="1" applyBorder="1" applyAlignment="1" applyProtection="1">
      <alignment horizontal="center"/>
      <protection locked="0"/>
    </xf>
    <xf numFmtId="0" fontId="7" fillId="5" borderId="2" xfId="0" applyFont="1" applyFill="1" applyBorder="1" applyAlignment="1" applyProtection="1">
      <alignment horizontal="center"/>
      <protection locked="0"/>
    </xf>
    <xf numFmtId="0" fontId="7" fillId="5" borderId="21" xfId="0" applyFont="1" applyFill="1" applyBorder="1" applyAlignment="1" applyProtection="1">
      <alignment horizontal="center"/>
      <protection locked="0"/>
    </xf>
    <xf numFmtId="0" fontId="7" fillId="5" borderId="18" xfId="0" applyFont="1" applyFill="1" applyBorder="1" applyAlignment="1" applyProtection="1">
      <alignment horizontal="center"/>
      <protection locked="0"/>
    </xf>
    <xf numFmtId="0" fontId="7" fillId="5" borderId="19" xfId="0" applyFont="1" applyFill="1" applyBorder="1" applyAlignment="1" applyProtection="1">
      <alignment horizontal="center"/>
      <protection locked="0"/>
    </xf>
    <xf numFmtId="0" fontId="19" fillId="0" borderId="0" xfId="0" applyNumberFormat="1" applyFont="1" applyFill="1" applyBorder="1" applyAlignment="1" applyProtection="1">
      <alignment vertical="center"/>
    </xf>
  </cellXfs>
  <cellStyles count="145">
    <cellStyle name="Followed Hyperlink" xfId="62" builtinId="9" hidden="1"/>
    <cellStyle name="Followed Hyperlink" xfId="46" builtinId="9" hidden="1"/>
    <cellStyle name="Followed Hyperlink" xfId="30" builtinId="9" hidden="1"/>
    <cellStyle name="Followed Hyperlink" xfId="10" builtinId="9" hidden="1"/>
    <cellStyle name="Followed Hyperlink" xfId="16" builtinId="9" hidden="1"/>
    <cellStyle name="Followed Hyperlink" xfId="20" builtinId="9" hidden="1"/>
    <cellStyle name="Followed Hyperlink" xfId="6" builtinId="9" hidden="1"/>
    <cellStyle name="Followed Hyperlink" xfId="4" builtinId="9" hidden="1"/>
    <cellStyle name="Followed Hyperlink" xfId="2" builtinId="9" hidden="1"/>
    <cellStyle name="Followed Hyperlink" xfId="8" builtinId="9" hidden="1"/>
    <cellStyle name="Followed Hyperlink" xfId="14" builtinId="9" hidden="1"/>
    <cellStyle name="Followed Hyperlink" xfId="18" builtinId="9" hidden="1"/>
    <cellStyle name="Followed Hyperlink" xfId="12" builtinId="9" hidden="1"/>
    <cellStyle name="Followed Hyperlink" xfId="22" builtinId="9" hidden="1"/>
    <cellStyle name="Followed Hyperlink" xfId="38" builtinId="9" hidden="1"/>
    <cellStyle name="Followed Hyperlink" xfId="54" builtinId="9" hidden="1"/>
    <cellStyle name="Followed Hyperlink" xfId="64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1" builtinId="9" hidden="1"/>
    <cellStyle name="Followed Hyperlink" xfId="66" builtinId="9" hidden="1"/>
    <cellStyle name="Followed Hyperlink" xfId="24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60" builtinId="9" hidden="1"/>
    <cellStyle name="Followed Hyperlink" xfId="58" builtinId="9" hidden="1"/>
    <cellStyle name="Followed Hyperlink" xfId="48" builtinId="9" hidden="1"/>
    <cellStyle name="Followed Hyperlink" xfId="36" builtinId="9" hidden="1"/>
    <cellStyle name="Followed Hyperlink" xfId="26" builtinId="9" hidden="1"/>
    <cellStyle name="Followed Hyperlink" xfId="75" builtinId="9" hidden="1"/>
    <cellStyle name="Followed Hyperlink" xfId="91" builtinId="9" hidden="1"/>
    <cellStyle name="Followed Hyperlink" xfId="85" builtinId="9" hidden="1"/>
    <cellStyle name="Followed Hyperlink" xfId="89" builtinId="9" hidden="1"/>
    <cellStyle name="Followed Hyperlink" xfId="97" builtinId="9" hidden="1"/>
    <cellStyle name="Followed Hyperlink" xfId="99" builtinId="9" hidden="1"/>
    <cellStyle name="Followed Hyperlink" xfId="95" builtinId="9" hidden="1"/>
    <cellStyle name="Followed Hyperlink" xfId="93" builtinId="9" hidden="1"/>
    <cellStyle name="Followed Hyperlink" xfId="77" builtinId="9" hidden="1"/>
    <cellStyle name="Followed Hyperlink" xfId="81" builtinId="9" hidden="1"/>
    <cellStyle name="Followed Hyperlink" xfId="73" builtinId="9" hidden="1"/>
    <cellStyle name="Followed Hyperlink" xfId="68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43" builtinId="8" hidden="1"/>
    <cellStyle name="Hyperlink" xfId="45" builtinId="8" hidden="1"/>
    <cellStyle name="Hyperlink" xfId="47" builtinId="8" hidden="1"/>
    <cellStyle name="Hyperlink" xfId="53" builtinId="8" hidden="1"/>
    <cellStyle name="Hyperlink" xfId="55" builtinId="8" hidden="1"/>
    <cellStyle name="Hyperlink" xfId="49" builtinId="8" hidden="1"/>
    <cellStyle name="Hyperlink" xfId="11" builtinId="8" hidden="1"/>
    <cellStyle name="Hyperlink" xfId="13" builtinId="8" hidden="1"/>
    <cellStyle name="Hyperlink" xfId="15" builtinId="8" hidden="1"/>
    <cellStyle name="Hyperlink" xfId="21" builtinId="8" hidden="1"/>
    <cellStyle name="Hyperlink" xfId="23" builtinId="8" hidden="1"/>
    <cellStyle name="Hyperlink" xfId="17" builtinId="8" hidden="1"/>
    <cellStyle name="Hyperlink" xfId="7" builtinId="8" hidden="1"/>
    <cellStyle name="Hyperlink" xfId="9" builtinId="8" hidden="1"/>
    <cellStyle name="Hyperlink" xfId="3" builtinId="8" hidden="1"/>
    <cellStyle name="Hyperlink" xfId="1" builtinId="8" hidden="1"/>
    <cellStyle name="Hyperlink" xfId="5" builtinId="8" hidden="1"/>
    <cellStyle name="Hyperlink" xfId="19" builtinId="8" hidden="1"/>
    <cellStyle name="Hyperlink" xfId="33" builtinId="8" hidden="1"/>
    <cellStyle name="Hyperlink" xfId="51" builtinId="8" hidden="1"/>
    <cellStyle name="Hyperlink" xfId="41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82" builtinId="8" hidden="1"/>
    <cellStyle name="Hyperlink" xfId="74" builtinId="8" hidden="1"/>
    <cellStyle name="Hyperlink" xfId="65" builtinId="8" hidden="1"/>
    <cellStyle name="Hyperlink" xfId="57" builtinId="8" hidden="1"/>
    <cellStyle name="Hyperlink" xfId="25" builtinId="8" hidden="1"/>
    <cellStyle name="Hyperlink" xfId="27" builtinId="8" hidden="1"/>
    <cellStyle name="Hyperlink" xfId="29" builtinId="8" hidden="1"/>
    <cellStyle name="Hyperlink" xfId="35" builtinId="8" hidden="1"/>
    <cellStyle name="Hyperlink" xfId="37" builtinId="8" hidden="1"/>
    <cellStyle name="Hyperlink" xfId="39" builtinId="8" hidden="1"/>
    <cellStyle name="Hyperlink" xfId="31" builtinId="8" hidden="1"/>
    <cellStyle name="Hyperlink" xfId="90" builtinId="8" hidden="1"/>
    <cellStyle name="Hyperlink" xfId="72" builtinId="8" hidden="1"/>
    <cellStyle name="Hyperlink" xfId="76" builtinId="8" hidden="1"/>
    <cellStyle name="Hyperlink" xfId="78" builtinId="8" hidden="1"/>
    <cellStyle name="Hyperlink" xfId="84" builtinId="8" hidden="1"/>
    <cellStyle name="Hyperlink" xfId="86" builtinId="8" hidden="1"/>
    <cellStyle name="Hyperlink" xfId="88" builtinId="8" hidden="1"/>
    <cellStyle name="Hyperlink" xfId="80" builtinId="8" hidden="1"/>
    <cellStyle name="Hyperlink" xfId="63" builtinId="8" hidden="1"/>
    <cellStyle name="Hyperlink" xfId="67" builtinId="8" hidden="1"/>
    <cellStyle name="Hyperlink" xfId="70" builtinId="8" hidden="1"/>
    <cellStyle name="Hyperlink" xfId="61" builtinId="8" hidden="1"/>
    <cellStyle name="Hyperlink" xfId="5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  <cellStyle name="Normal 2" xfId="69" xr:uid="{00000000-0005-0000-0000-00008F000000}"/>
    <cellStyle name="Percent" xfId="100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N211"/>
  <sheetViews>
    <sheetView tabSelected="1" zoomScale="95" zoomScaleNormal="95" workbookViewId="0">
      <selection activeCell="L30" sqref="L30"/>
    </sheetView>
  </sheetViews>
  <sheetFormatPr defaultColWidth="0" defaultRowHeight="14.25" zeroHeight="1" x14ac:dyDescent="0.15"/>
  <cols>
    <col min="1" max="1" width="11.875" style="5" bestFit="1" customWidth="1"/>
    <col min="2" max="2" width="11" style="5" customWidth="1"/>
    <col min="3" max="3" width="11.875" style="5" bestFit="1" customWidth="1"/>
    <col min="4" max="10" width="11.875" style="5" customWidth="1"/>
    <col min="11" max="11" width="9.875" style="5" bestFit="1" customWidth="1"/>
    <col min="12" max="19" width="11.875" style="5" customWidth="1"/>
    <col min="20" max="377" width="11" style="5" hidden="1" customWidth="1"/>
    <col min="378" max="378" width="0" style="5" hidden="1" customWidth="1"/>
    <col min="379" max="16384" width="11" style="5" hidden="1"/>
  </cols>
  <sheetData>
    <row r="1" spans="1:40" s="9" customFormat="1" x14ac:dyDescent="0.15">
      <c r="A1" s="97" t="s">
        <v>166</v>
      </c>
      <c r="B1" s="93"/>
      <c r="C1" s="93" t="s">
        <v>67</v>
      </c>
      <c r="D1" s="93"/>
      <c r="E1" s="93" t="s">
        <v>139</v>
      </c>
      <c r="F1" s="93"/>
      <c r="G1" s="93" t="s">
        <v>167</v>
      </c>
      <c r="H1" s="94"/>
      <c r="I1" s="8"/>
      <c r="J1" s="8"/>
      <c r="K1" s="8"/>
      <c r="L1" s="8"/>
      <c r="M1" s="7"/>
      <c r="N1" s="7"/>
      <c r="O1" s="7"/>
      <c r="P1" s="7"/>
      <c r="Q1" s="7"/>
      <c r="R1" s="7"/>
      <c r="S1" s="7"/>
    </row>
    <row r="2" spans="1:40" s="9" customFormat="1" x14ac:dyDescent="0.15">
      <c r="A2" s="95" t="s">
        <v>65</v>
      </c>
      <c r="B2" s="96"/>
      <c r="C2" s="95" t="s">
        <v>82</v>
      </c>
      <c r="D2" s="96"/>
      <c r="E2" s="95" t="s">
        <v>111</v>
      </c>
      <c r="F2" s="96"/>
      <c r="G2" s="95" t="s">
        <v>168</v>
      </c>
      <c r="H2" s="96"/>
      <c r="I2" s="8"/>
      <c r="J2" s="8"/>
      <c r="K2" s="8"/>
      <c r="L2" s="8"/>
      <c r="M2" s="7"/>
      <c r="N2" s="7"/>
      <c r="O2" s="7"/>
      <c r="P2" s="7"/>
      <c r="Q2" s="7"/>
      <c r="R2" s="7"/>
      <c r="S2" s="7"/>
    </row>
    <row r="3" spans="1:40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Y3"/>
      <c r="Z3"/>
      <c r="AA3"/>
      <c r="AB3"/>
      <c r="AE3"/>
      <c r="AF3"/>
      <c r="AG3"/>
      <c r="AH3"/>
    </row>
    <row r="4" spans="1:40" s="13" customFormat="1" hidden="1" x14ac:dyDescent="0.15">
      <c r="A4" s="7"/>
      <c r="B4" s="7"/>
      <c r="C4" s="10" t="s">
        <v>121</v>
      </c>
      <c r="D4" s="12">
        <f>IF(AND(COUNTA($A$15:$A$210)=COUNTA($C$15:$C$210),COUNTA($A$15:$A$210)=COUNTA(D$15:D$210),NOT(ISERROR(MATCH("H",$A$15:$A$210,0)))),IF(SUM(D15:D250)=0,"-",SUMIF('Calculo DP4'!$FM$22:$FM$33,Main!$C4,'Calculo DP4'!FN$22:FN$33)),"-")</f>
        <v>1.8136850415438172E-21</v>
      </c>
      <c r="E4" s="12">
        <f>IF(AND(COUNTA($A$15:$A$210)=COUNTA($C$15:$C$210),COUNTA($A$15:$A$210)=COUNTA(E$15:E$210),NOT(ISERROR(MATCH("H",$A$15:$A$210,0)))),IF(SUM(E15:E250)=0,"-",SUMIF('Calculo DP4'!$FM$22:$FM$33,Main!$C4,'Calculo DP4'!FO$22:FO$33)),"-")</f>
        <v>1</v>
      </c>
      <c r="F4" s="12">
        <f>IF(AND(COUNTA($A$15:$A$210)=COUNTA($C$15:$C$210),COUNTA($A$15:$A$210)=COUNTA(F$15:F$210),NOT(ISERROR(MATCH("H",$A$15:$A$210,0)))),IF(SUM(F15:F250)=0,"-",SUMIF('Calculo DP4'!$FM$22:$FM$33,Main!$C4,'Calculo DP4'!FP$22:FP$33)),"-")</f>
        <v>7.870670580546301E-43</v>
      </c>
      <c r="G4" s="12">
        <f>IF(AND(COUNTA($A$15:$A$210)=COUNTA($C$15:$C$210),COUNTA($A$15:$A$210)=COUNTA(G$15:G$210),NOT(ISERROR(MATCH("H",$A$15:$A$210,0)))),IF(SUM(G15:G250)=0,"-",SUMIF('Calculo DP4'!$FM$22:$FM$33,Main!$C4,'Calculo DP4'!FQ$22:FQ$33)),"-")</f>
        <v>2.2687042667268339E-17</v>
      </c>
      <c r="H4" s="12" t="str">
        <f>IF(AND(COUNTA($A$15:$A$210)=COUNTA($C$15:$C$210),COUNTA($A$15:$A$210)=COUNTA(H$15:H$210),NOT(ISERROR(MATCH("H",$A$15:$A$210,0)))),IF(SUM(H15:H250)=0,"-",SUMIF('Calculo DP4'!$FM$22:$FM$33,Main!$C4,'Calculo DP4'!FR$22:FR$33)),"-")</f>
        <v>-</v>
      </c>
      <c r="I4" s="12" t="str">
        <f>IF(AND(COUNTA($A$15:$A$210)=COUNTA($C$15:$C$210),COUNTA($A$15:$A$210)=COUNTA(I$15:I$210),NOT(ISERROR(MATCH("H",$A$15:$A$210,0)))),IF(SUM(I15:I250)=0,"-",SUMIF('Calculo DP4'!$FM$22:$FM$33,Main!$C4,'Calculo DP4'!FS$22:FS$33)),"-")</f>
        <v>-</v>
      </c>
      <c r="J4" s="12" t="str">
        <f>IF(AND(COUNTA($A$15:$A$210)=COUNTA($C$15:$C$210),COUNTA($A$15:$A$210)=COUNTA(J$15:J$210),NOT(ISERROR(MATCH("H",$A$15:$A$210,0)))),IF(SUM(J15:J250)=0,"-",SUMIF('Calculo DP4'!$FM$22:$FM$33,Main!$C4,'Calculo DP4'!FT$22:FT$33)),"-")</f>
        <v>-</v>
      </c>
      <c r="K4" s="12" t="str">
        <f>IF(AND(COUNTA($A$15:$A$210)=COUNTA($C$15:$C$210),COUNTA($A$15:$A$210)=COUNTA(K$15:K$210),NOT(ISERROR(MATCH("H",$A$15:$A$210,0)))),IF(SUM(K15:K250)=0,"-",SUMIF('Calculo DP4'!$FM$22:$FM$33,Main!$C4,'Calculo DP4'!FU$22:FU$33)),"-")</f>
        <v>-</v>
      </c>
      <c r="L4" s="12" t="str">
        <f>IF(AND(COUNTA($A$15:$A$210)=COUNTA($C$15:$C$210),COUNTA($A$15:$A$210)=COUNTA(L$15:L$210),NOT(ISERROR(MATCH("H",$A$15:$A$210,0)))),IF(SUM(L15:L250)=0,"-",SUMIF('Calculo DP4'!$FM$22:$FM$33,Main!$C4,'Calculo DP4'!FV$22:FV$33)),"-")</f>
        <v>-</v>
      </c>
      <c r="M4" s="12" t="str">
        <f>IF(AND(COUNTA($A$15:$A$210)=COUNTA($C$15:$C$210),COUNTA($A$15:$A$210)=COUNTA(M$15:M$210),NOT(ISERROR(MATCH("H",$A$15:$A$210,0)))),IF(SUM(M15:M250)=0,"-",SUMIF('Calculo DP4'!$FM$22:$FM$33,Main!$C4,'Calculo DP4'!FW$22:FW$33)),"-")</f>
        <v>-</v>
      </c>
      <c r="N4" s="12" t="str">
        <f>IF(AND(COUNTA($A$15:$A$210)=COUNTA($C$15:$C$210),COUNTA($A$15:$A$210)=COUNTA(N$15:N$210),NOT(ISERROR(MATCH("H",$A$15:$A$210,0)))),IF(SUM(N15:N250)=0,"-",SUMIF('Calculo DP4'!$FM$22:$FM$33,Main!$C4,'Calculo DP4'!FX$22:FX$33)),"-")</f>
        <v>-</v>
      </c>
      <c r="O4" s="12" t="str">
        <f>IF(AND(COUNTA($A$15:$A$210)=COUNTA($C$15:$C$210),COUNTA($A$15:$A$210)=COUNTA(O$15:O$210),NOT(ISERROR(MATCH("H",$A$15:$A$210,0)))),IF(SUM(O15:O250)=0,"-",SUMIF('Calculo DP4'!$FM$22:$FM$33,Main!$C4,'Calculo DP4'!FY$22:FY$33)),"-")</f>
        <v>-</v>
      </c>
      <c r="P4" s="12" t="str">
        <f>IF(AND(COUNTA($A$15:$A$210)=COUNTA($C$15:$C$210),COUNTA($A$15:$A$210)=COUNTA(P$15:P$210),NOT(ISERROR(MATCH("H",$A$15:$A$210,0)))),IF(SUM(P15:P250)=0,"-",SUMIF('Calculo DP4'!$FM$22:$FM$33,Main!$C4,'Calculo DP4'!FZ$22:FZ$33)),"-")</f>
        <v>-</v>
      </c>
      <c r="Q4" s="12" t="str">
        <f>IF(AND(COUNTA($A$15:$A$210)=COUNTA($C$15:$C$210),COUNTA($A$15:$A$210)=COUNTA(Q$15:Q$210),NOT(ISERROR(MATCH("H",$A$15:$A$210,0)))),IF(SUM(Q15:Q250)=0,"-",SUMIF('Calculo DP4'!$FM$22:$FM$33,Main!$C4,'Calculo DP4'!GA$22:GA$33)),"-")</f>
        <v>-</v>
      </c>
      <c r="R4" s="12" t="str">
        <f>IF(AND(COUNTA($A$15:$A$210)=COUNTA($C$15:$C$210),COUNTA($A$15:$A$210)=COUNTA(R$15:R$210),NOT(ISERROR(MATCH("H",$A$15:$A$210,0)))),IF(SUM(R15:R250)=0,"-",SUMIF('Calculo DP4'!$FM$22:$FM$33,Main!$C4,'Calculo DP4'!GB$22:GB$33)),"-")</f>
        <v>-</v>
      </c>
      <c r="S4" s="12" t="str">
        <f>IF(AND(COUNTA($A$15:$A$210)=COUNTA($C$15:$C$210),COUNTA($A$15:$A$210)=COUNTA(S$15:S$210),NOT(ISERROR(MATCH("H",$A$15:$A$210,0)))),IF(SUM(S15:S250)=0,"-",SUMIF('Calculo DP4'!$FM$22:$FM$33,Main!$C4,'Calculo DP4'!GC$22:GC$33)),"-")</f>
        <v>-</v>
      </c>
      <c r="Y4" s="14"/>
      <c r="Z4" s="14"/>
      <c r="AA4" s="14"/>
      <c r="AB4" s="14"/>
      <c r="AE4" s="14"/>
      <c r="AF4" s="14"/>
      <c r="AG4" s="14"/>
      <c r="AH4" s="14"/>
    </row>
    <row r="5" spans="1:40" s="13" customFormat="1" hidden="1" x14ac:dyDescent="0.15">
      <c r="A5" s="7"/>
      <c r="B5" s="7"/>
      <c r="C5" s="10" t="s">
        <v>122</v>
      </c>
      <c r="D5" s="12">
        <f>IF(AND(COUNTA($A$15:$A$210)=COUNTA($C$15:$C$210),COUNTA($A$15:$A$210)=COUNTA(D$15:D$210),NOT(ISERROR(MATCH("C",$A$15:$A$210,0)))),IF(SUM(D16:D251)=0,"-",SUMIF('Calculo DP4'!$FM$22:$FM$33,Main!$C5,'Calculo DP4'!FN$22:FN$33)),"-")</f>
        <v>7.6757460278949273E-4</v>
      </c>
      <c r="E5" s="12">
        <f>IF(AND(COUNTA($A$15:$A$210)=COUNTA($C$15:$C$210),COUNTA($A$15:$A$210)=COUNTA(E$15:E$210),NOT(ISERROR(MATCH("C",$A$15:$A$210,0)))),IF(SUM(E16:E251)=0,"-",SUMIF('Calculo DP4'!$FM$22:$FM$33,Main!$C5,'Calculo DP4'!FO$22:FO$33)),"-")</f>
        <v>0.99822528004802524</v>
      </c>
      <c r="F5" s="12">
        <f>IF(AND(COUNTA($A$15:$A$210)=COUNTA($C$15:$C$210),COUNTA($A$15:$A$210)=COUNTA(F$15:F$210),NOT(ISERROR(MATCH("C",$A$15:$A$210,0)))),IF(SUM(F16:F251)=0,"-",SUMIF('Calculo DP4'!$FM$22:$FM$33,Main!$C5,'Calculo DP4'!FP$22:FP$33)),"-")</f>
        <v>9.9636798395905828E-4</v>
      </c>
      <c r="G5" s="12">
        <f>IF(AND(COUNTA($A$15:$A$210)=COUNTA($C$15:$C$210),COUNTA($A$15:$A$210)=COUNTA(G$15:G$210),NOT(ISERROR(MATCH("C",$A$15:$A$210,0)))),IF(SUM(G16:G251)=0,"-",SUMIF('Calculo DP4'!$FM$22:$FM$33,Main!$C5,'Calculo DP4'!FQ$22:FQ$33)),"-")</f>
        <v>1.0777365226301103E-5</v>
      </c>
      <c r="H5" s="12" t="str">
        <f>IF(AND(COUNTA($A$15:$A$210)=COUNTA($C$15:$C$210),COUNTA($A$15:$A$210)=COUNTA(H$15:H$210),NOT(ISERROR(MATCH("C",$A$15:$A$210,0)))),IF(SUM(H16:H251)=0,"-",SUMIF('Calculo DP4'!$FM$22:$FM$33,Main!$C5,'Calculo DP4'!FR$22:FR$33)),"-")</f>
        <v>-</v>
      </c>
      <c r="I5" s="12" t="str">
        <f>IF(AND(COUNTA($A$15:$A$210)=COUNTA($C$15:$C$210),COUNTA($A$15:$A$210)=COUNTA(I$15:I$210),NOT(ISERROR(MATCH("C",$A$15:$A$210,0)))),IF(SUM(I16:I251)=0,"-",SUMIF('Calculo DP4'!$FM$22:$FM$33,Main!$C5,'Calculo DP4'!FS$22:FS$33)),"-")</f>
        <v>-</v>
      </c>
      <c r="J5" s="12" t="str">
        <f>IF(AND(COUNTA($A$15:$A$210)=COUNTA($C$15:$C$210),COUNTA($A$15:$A$210)=COUNTA(J$15:J$210),NOT(ISERROR(MATCH("C",$A$15:$A$210,0)))),IF(SUM(J16:J251)=0,"-",SUMIF('Calculo DP4'!$FM$22:$FM$33,Main!$C5,'Calculo DP4'!FT$22:FT$33)),"-")</f>
        <v>-</v>
      </c>
      <c r="K5" s="12" t="str">
        <f>IF(AND(COUNTA($A$15:$A$210)=COUNTA($C$15:$C$210),COUNTA($A$15:$A$210)=COUNTA(K$15:K$210),NOT(ISERROR(MATCH("C",$A$15:$A$210,0)))),IF(SUM(K16:K251)=0,"-",SUMIF('Calculo DP4'!$FM$22:$FM$33,Main!$C5,'Calculo DP4'!FU$22:FU$33)),"-")</f>
        <v>-</v>
      </c>
      <c r="L5" s="12" t="str">
        <f>IF(AND(COUNTA($A$15:$A$210)=COUNTA($C$15:$C$210),COUNTA($A$15:$A$210)=COUNTA(L$15:L$210),NOT(ISERROR(MATCH("C",$A$15:$A$210,0)))),IF(SUM(L16:L251)=0,"-",SUMIF('Calculo DP4'!$FM$22:$FM$33,Main!$C5,'Calculo DP4'!FV$22:FV$33)),"-")</f>
        <v>-</v>
      </c>
      <c r="M5" s="12" t="str">
        <f>IF(AND(COUNTA($A$15:$A$210)=COUNTA($C$15:$C$210),COUNTA($A$15:$A$210)=COUNTA(M$15:M$210),NOT(ISERROR(MATCH("C",$A$15:$A$210,0)))),IF(SUM(M16:M251)=0,"-",SUMIF('Calculo DP4'!$FM$22:$FM$33,Main!$C5,'Calculo DP4'!FW$22:FW$33)),"-")</f>
        <v>-</v>
      </c>
      <c r="N5" s="12" t="str">
        <f>IF(AND(COUNTA($A$15:$A$210)=COUNTA($C$15:$C$210),COUNTA($A$15:$A$210)=COUNTA(N$15:N$210),NOT(ISERROR(MATCH("C",$A$15:$A$210,0)))),IF(SUM(N16:N251)=0,"-",SUMIF('Calculo DP4'!$FM$22:$FM$33,Main!$C5,'Calculo DP4'!FX$22:FX$33)),"-")</f>
        <v>-</v>
      </c>
      <c r="O5" s="12" t="str">
        <f>IF(AND(COUNTA($A$15:$A$210)=COUNTA($C$15:$C$210),COUNTA($A$15:$A$210)=COUNTA(O$15:O$210),NOT(ISERROR(MATCH("C",$A$15:$A$210,0)))),IF(SUM(O16:O251)=0,"-",SUMIF('Calculo DP4'!$FM$22:$FM$33,Main!$C5,'Calculo DP4'!FY$22:FY$33)),"-")</f>
        <v>-</v>
      </c>
      <c r="P5" s="12" t="str">
        <f>IF(AND(COUNTA($A$15:$A$210)=COUNTA($C$15:$C$210),COUNTA($A$15:$A$210)=COUNTA(P$15:P$210),NOT(ISERROR(MATCH("C",$A$15:$A$210,0)))),IF(SUM(P16:P251)=0,"-",SUMIF('Calculo DP4'!$FM$22:$FM$33,Main!$C5,'Calculo DP4'!FZ$22:FZ$33)),"-")</f>
        <v>-</v>
      </c>
      <c r="Q5" s="12" t="str">
        <f>IF(AND(COUNTA($A$15:$A$210)=COUNTA($C$15:$C$210),COUNTA($A$15:$A$210)=COUNTA(Q$15:Q$210),NOT(ISERROR(MATCH("C",$A$15:$A$210,0)))),IF(SUM(Q16:Q251)=0,"-",SUMIF('Calculo DP4'!$FM$22:$FM$33,Main!$C5,'Calculo DP4'!GA$22:GA$33)),"-")</f>
        <v>-</v>
      </c>
      <c r="R5" s="12" t="str">
        <f>IF(AND(COUNTA($A$15:$A$210)=COUNTA($C$15:$C$210),COUNTA($A$15:$A$210)=COUNTA(R$15:R$210),NOT(ISERROR(MATCH("C",$A$15:$A$210,0)))),IF(SUM(R16:R251)=0,"-",SUMIF('Calculo DP4'!$FM$22:$FM$33,Main!$C5,'Calculo DP4'!GB$22:GB$33)),"-")</f>
        <v>-</v>
      </c>
      <c r="S5" s="12" t="str">
        <f>IF(AND(COUNTA($A$15:$A$210)=COUNTA($C$15:$C$210),COUNTA($A$15:$A$210)=COUNTA(S$15:S$210),NOT(ISERROR(MATCH("C",$A$15:$A$210,0)))),IF(SUM(S16:S251)=0,"-",SUMIF('Calculo DP4'!$FM$22:$FM$33,Main!$C5,'Calculo DP4'!GC$22:GC$33)),"-")</f>
        <v>-</v>
      </c>
      <c r="Y5" s="14"/>
      <c r="Z5" s="14"/>
      <c r="AA5" s="14"/>
      <c r="AB5" s="14"/>
      <c r="AE5" s="14"/>
      <c r="AF5" s="14"/>
      <c r="AG5" s="14"/>
      <c r="AH5" s="14"/>
      <c r="AK5" s="14"/>
      <c r="AL5" s="14"/>
      <c r="AM5" s="14"/>
      <c r="AN5" s="14"/>
    </row>
    <row r="6" spans="1:40" s="15" customFormat="1" ht="12" hidden="1" customHeight="1" thickBot="1" x14ac:dyDescent="0.2">
      <c r="A6" s="7"/>
      <c r="B6" s="7"/>
      <c r="C6" s="39" t="s">
        <v>150</v>
      </c>
      <c r="D6" s="40">
        <f>IF(AND(COUNTA($A$15:$A$210)=COUNTA($C$15:$C$210),COUNTA($A$15:$A$210)=COUNTA(D$15:D$210),OR(NOT(ISERROR(MATCH("H",$A$15:$A$210,0))),NOT(ISERROR(MATCH("C",$A$15:$A$210,0))))),IF(SUM(D17:D252)=0,"-",SUMIF('Calculo DP4'!$FM$22:$FM$33,Main!$C6,'Calculo DP4'!FN$22:FN$33)),"-")</f>
        <v>1.3946136239719989E-24</v>
      </c>
      <c r="E6" s="40">
        <f>IF(AND(COUNTA($A$15:$A$210)=COUNTA($C$15:$C$210),COUNTA($A$15:$A$210)=COUNTA(E$15:E$210),OR(NOT(ISERROR(MATCH("H",$A$15:$A$210,0))),NOT(ISERROR(MATCH("C",$A$15:$A$210,0))))),IF(SUM(E17:E252)=0,"-",SUMIF('Calculo DP4'!$FM$22:$FM$33,Main!$C6,'Calculo DP4'!FO$22:FO$33)),"-")</f>
        <v>1</v>
      </c>
      <c r="F6" s="40">
        <f>IF(AND(COUNTA($A$15:$A$210)=COUNTA($C$15:$C$210),COUNTA($A$15:$A$210)=COUNTA(F$15:F$210),OR(NOT(ISERROR(MATCH("H",$A$15:$A$210,0))),NOT(ISERROR(MATCH("C",$A$15:$A$210,0))))),IF(SUM(F17:F252)=0,"-",SUMIF('Calculo DP4'!$FM$22:$FM$33,Main!$C6,'Calculo DP4'!FP$22:FP$33)),"-")</f>
        <v>7.8560264255855144E-46</v>
      </c>
      <c r="G6" s="40">
        <f>IF(AND(COUNTA($A$15:$A$210)=COUNTA($C$15:$C$210),COUNTA($A$15:$A$210)=COUNTA(G$15:G$210),OR(NOT(ISERROR(MATCH("H",$A$15:$A$210,0))),NOT(ISERROR(MATCH("C",$A$15:$A$210,0))))),IF(SUM(G17:G252)=0,"-",SUMIF('Calculo DP4'!$FM$22:$FM$33,Main!$C6,'Calculo DP4'!FQ$22:FQ$33)),"-")</f>
        <v>2.4494124684766935E-22</v>
      </c>
      <c r="H6" s="40" t="str">
        <f>IF(AND(COUNTA($A$15:$A$210)=COUNTA($C$15:$C$210),COUNTA($A$15:$A$210)=COUNTA(H$15:H$210),OR(NOT(ISERROR(MATCH("H",$A$15:$A$210,0))),NOT(ISERROR(MATCH("C",$A$15:$A$210,0))))),IF(SUM(H17:H252)=0,"-",SUMIF('Calculo DP4'!$FM$22:$FM$33,Main!$C6,'Calculo DP4'!FR$22:FR$33)),"-")</f>
        <v>-</v>
      </c>
      <c r="I6" s="40" t="str">
        <f>IF(AND(COUNTA($A$15:$A$210)=COUNTA($C$15:$C$210),COUNTA($A$15:$A$210)=COUNTA(I$15:I$210),OR(NOT(ISERROR(MATCH("H",$A$15:$A$210,0))),NOT(ISERROR(MATCH("C",$A$15:$A$210,0))))),IF(SUM(I17:I252)=0,"-",SUMIF('Calculo DP4'!$FM$22:$FM$33,Main!$C6,'Calculo DP4'!FS$22:FS$33)),"-")</f>
        <v>-</v>
      </c>
      <c r="J6" s="40" t="str">
        <f>IF(AND(COUNTA($A$15:$A$210)=COUNTA($C$15:$C$210),COUNTA($A$15:$A$210)=COUNTA(J$15:J$210),OR(NOT(ISERROR(MATCH("H",$A$15:$A$210,0))),NOT(ISERROR(MATCH("C",$A$15:$A$210,0))))),IF(SUM(J17:J252)=0,"-",SUMIF('Calculo DP4'!$FM$22:$FM$33,Main!$C6,'Calculo DP4'!FT$22:FT$33)),"-")</f>
        <v>-</v>
      </c>
      <c r="K6" s="40" t="str">
        <f>IF(AND(COUNTA($A$15:$A$210)=COUNTA($C$15:$C$210),COUNTA($A$15:$A$210)=COUNTA(K$15:K$210),OR(NOT(ISERROR(MATCH("H",$A$15:$A$210,0))),NOT(ISERROR(MATCH("C",$A$15:$A$210,0))))),IF(SUM(K17:K252)=0,"-",SUMIF('Calculo DP4'!$FM$22:$FM$33,Main!$C6,'Calculo DP4'!FU$22:FU$33)),"-")</f>
        <v>-</v>
      </c>
      <c r="L6" s="40" t="str">
        <f>IF(AND(COUNTA($A$15:$A$210)=COUNTA($C$15:$C$210),COUNTA($A$15:$A$210)=COUNTA(L$15:L$210),OR(NOT(ISERROR(MATCH("H",$A$15:$A$210,0))),NOT(ISERROR(MATCH("C",$A$15:$A$210,0))))),IF(SUM(L17:L252)=0,"-",SUMIF('Calculo DP4'!$FM$22:$FM$33,Main!$C6,'Calculo DP4'!FV$22:FV$33)),"-")</f>
        <v>-</v>
      </c>
      <c r="M6" s="40" t="str">
        <f>IF(AND(COUNTA($A$15:$A$210)=COUNTA($C$15:$C$210),COUNTA($A$15:$A$210)=COUNTA(M$15:M$210),OR(NOT(ISERROR(MATCH("H",$A$15:$A$210,0))),NOT(ISERROR(MATCH("C",$A$15:$A$210,0))))),IF(SUM(M17:M252)=0,"-",SUMIF('Calculo DP4'!$FM$22:$FM$33,Main!$C6,'Calculo DP4'!FW$22:FW$33)),"-")</f>
        <v>-</v>
      </c>
      <c r="N6" s="40" t="str">
        <f>IF(AND(COUNTA($A$15:$A$210)=COUNTA($C$15:$C$210),COUNTA($A$15:$A$210)=COUNTA(N$15:N$210),OR(NOT(ISERROR(MATCH("H",$A$15:$A$210,0))),NOT(ISERROR(MATCH("C",$A$15:$A$210,0))))),IF(SUM(N17:N252)=0,"-",SUMIF('Calculo DP4'!$FM$22:$FM$33,Main!$C6,'Calculo DP4'!FX$22:FX$33)),"-")</f>
        <v>-</v>
      </c>
      <c r="O6" s="40" t="str">
        <f>IF(AND(COUNTA($A$15:$A$210)=COUNTA($C$15:$C$210),COUNTA($A$15:$A$210)=COUNTA(O$15:O$210),OR(NOT(ISERROR(MATCH("H",$A$15:$A$210,0))),NOT(ISERROR(MATCH("C",$A$15:$A$210,0))))),IF(SUM(O17:O252)=0,"-",SUMIF('Calculo DP4'!$FM$22:$FM$33,Main!$C6,'Calculo DP4'!FY$22:FY$33)),"-")</f>
        <v>-</v>
      </c>
      <c r="P6" s="40" t="str">
        <f>IF(AND(COUNTA($A$15:$A$210)=COUNTA($C$15:$C$210),COUNTA($A$15:$A$210)=COUNTA(P$15:P$210),OR(NOT(ISERROR(MATCH("H",$A$15:$A$210,0))),NOT(ISERROR(MATCH("C",$A$15:$A$210,0))))),IF(SUM(P17:P252)=0,"-",SUMIF('Calculo DP4'!$FM$22:$FM$33,Main!$C6,'Calculo DP4'!FZ$22:FZ$33)),"-")</f>
        <v>-</v>
      </c>
      <c r="Q6" s="40" t="str">
        <f>IF(AND(COUNTA($A$15:$A$210)=COUNTA($C$15:$C$210),COUNTA($A$15:$A$210)=COUNTA(Q$15:Q$210),OR(NOT(ISERROR(MATCH("H",$A$15:$A$210,0))),NOT(ISERROR(MATCH("C",$A$15:$A$210,0))))),IF(SUM(Q17:Q252)=0,"-",SUMIF('Calculo DP4'!$FM$22:$FM$33,Main!$C6,'Calculo DP4'!GA$22:GA$33)),"-")</f>
        <v>-</v>
      </c>
      <c r="R6" s="40" t="str">
        <f>IF(AND(COUNTA($A$15:$A$210)=COUNTA($C$15:$C$210),COUNTA($A$15:$A$210)=COUNTA(R$15:R$210),OR(NOT(ISERROR(MATCH("H",$A$15:$A$210,0))),NOT(ISERROR(MATCH("C",$A$15:$A$210,0))))),IF(SUM(R17:R252)=0,"-",SUMIF('Calculo DP4'!$FM$22:$FM$33,Main!$C6,'Calculo DP4'!GB$22:GB$33)),"-")</f>
        <v>-</v>
      </c>
      <c r="S6" s="40" t="str">
        <f>IF(AND(COUNTA($A$15:$A$210)=COUNTA($C$15:$C$210),COUNTA($A$15:$A$210)=COUNTA(S$15:S$210),OR(NOT(ISERROR(MATCH("H",$A$15:$A$210,0))),NOT(ISERROR(MATCH("C",$A$15:$A$210,0))))),IF(SUM(S17:S252)=0,"-",SUMIF('Calculo DP4'!$FM$22:$FM$33,Main!$C6,'Calculo DP4'!GC$22:GC$33)),"-")</f>
        <v>-</v>
      </c>
      <c r="U6" s="16"/>
      <c r="Y6" s="17"/>
      <c r="Z6" s="17"/>
      <c r="AA6" s="17"/>
      <c r="AB6" s="17"/>
      <c r="AE6" s="17"/>
      <c r="AF6" s="17"/>
      <c r="AG6" s="17"/>
      <c r="AH6" s="17"/>
      <c r="AK6" s="17"/>
      <c r="AL6" s="17"/>
      <c r="AM6" s="17"/>
      <c r="AN6" s="17"/>
    </row>
    <row r="7" spans="1:40" s="9" customFormat="1" hidden="1" x14ac:dyDescent="0.15">
      <c r="A7" s="7"/>
      <c r="B7" s="7"/>
      <c r="C7" s="35" t="s">
        <v>151</v>
      </c>
      <c r="D7" s="36">
        <f>IF($G$2="Scaled Shifts","-",IF(AND(COUNTA($A$15:$A$210)=COUNTA($C$15:$C$210),COUNTA($A$15:$A$210)=COUNTA(D$15:D$210),NOT(ISERROR(MATCH("H",$A$15:$A$210,0)))),IF(SUM(D18:D253)=0,"-",SUMIF('Calculo DP4'!$FM$22:$FM$33,Main!$C7,'Calculo DP4'!FN$22:FN$33)),"-"))</f>
        <v>0.61222924116667943</v>
      </c>
      <c r="E7" s="36">
        <f>IF($G$2="Scaled Shifts","-",IF(AND(COUNTA($A$15:$A$210)=COUNTA($C$15:$C$210),COUNTA($A$15:$A$210)=COUNTA(E$15:E$210),NOT(ISERROR(MATCH("H",$A$15:$A$210,0)))),IF(SUM(E18:E253)=0,"-",SUMIF('Calculo DP4'!$FM$22:$FM$33,Main!$C7,'Calculo DP4'!FO$22:FO$33)),"-"))</f>
        <v>0.23692847018621424</v>
      </c>
      <c r="F7" s="36">
        <f>IF($G$2="Scaled Shifts","-",IF(AND(COUNTA($A$15:$A$210)=COUNTA($C$15:$C$210),COUNTA($A$15:$A$210)=COUNTA(F$15:F$210),NOT(ISERROR(MATCH("H",$A$15:$A$210,0)))),IF(SUM(F18:F253)=0,"-",SUMIF('Calculo DP4'!$FM$22:$FM$33,Main!$C7,'Calculo DP4'!FP$22:FP$33)),"-"))</f>
        <v>5.4741823619778013E-5</v>
      </c>
      <c r="G7" s="36">
        <f>IF($G$2="Scaled Shifts","-",IF(AND(COUNTA($A$15:$A$210)=COUNTA($C$15:$C$210),COUNTA($A$15:$A$210)=COUNTA(G$15:G$210),NOT(ISERROR(MATCH("H",$A$15:$A$210,0)))),IF(SUM(G18:G253)=0,"-",SUMIF('Calculo DP4'!$FM$22:$FM$33,Main!$C7,'Calculo DP4'!FQ$22:FQ$33)),"-"))</f>
        <v>0.15078754682348652</v>
      </c>
      <c r="H7" s="36" t="str">
        <f>IF($G$2="Scaled Shifts","-",IF(AND(COUNTA($A$15:$A$210)=COUNTA($C$15:$C$210),COUNTA($A$15:$A$210)=COUNTA(H$15:H$210),NOT(ISERROR(MATCH("H",$A$15:$A$210,0)))),IF(SUM(H18:H253)=0,"-",SUMIF('Calculo DP4'!$FM$22:$FM$33,Main!$C7,'Calculo DP4'!FR$22:FR$33)),"-"))</f>
        <v>-</v>
      </c>
      <c r="I7" s="36" t="str">
        <f>IF($G$2="Scaled Shifts","-",IF(AND(COUNTA($A$15:$A$210)=COUNTA($C$15:$C$210),COUNTA($A$15:$A$210)=COUNTA(I$15:I$210),NOT(ISERROR(MATCH("H",$A$15:$A$210,0)))),IF(SUM(I18:I253)=0,"-",SUMIF('Calculo DP4'!$FM$22:$FM$33,Main!$C7,'Calculo DP4'!FS$22:FS$33)),"-"))</f>
        <v>-</v>
      </c>
      <c r="J7" s="36" t="str">
        <f>IF($G$2="Scaled Shifts","-",IF(AND(COUNTA($A$15:$A$210)=COUNTA($C$15:$C$210),COUNTA($A$15:$A$210)=COUNTA(J$15:J$210),NOT(ISERROR(MATCH("H",$A$15:$A$210,0)))),IF(SUM(J18:J253)=0,"-",SUMIF('Calculo DP4'!$FM$22:$FM$33,Main!$C7,'Calculo DP4'!FT$22:FT$33)),"-"))</f>
        <v>-</v>
      </c>
      <c r="K7" s="36" t="str">
        <f>IF($G$2="Scaled Shifts","-",IF(AND(COUNTA($A$15:$A$210)=COUNTA($C$15:$C$210),COUNTA($A$15:$A$210)=COUNTA(K$15:K$210),NOT(ISERROR(MATCH("H",$A$15:$A$210,0)))),IF(SUM(K18:K253)=0,"-",SUMIF('Calculo DP4'!$FM$22:$FM$33,Main!$C7,'Calculo DP4'!FU$22:FU$33)),"-"))</f>
        <v>-</v>
      </c>
      <c r="L7" s="36" t="str">
        <f>IF($G$2="Scaled Shifts","-",IF(AND(COUNTA($A$15:$A$210)=COUNTA($C$15:$C$210),COUNTA($A$15:$A$210)=COUNTA(L$15:L$210),NOT(ISERROR(MATCH("H",$A$15:$A$210,0)))),IF(SUM(L18:L253)=0,"-",SUMIF('Calculo DP4'!$FM$22:$FM$33,Main!$C7,'Calculo DP4'!FV$22:FV$33)),"-"))</f>
        <v>-</v>
      </c>
      <c r="M7" s="36" t="str">
        <f>IF($G$2="Scaled Shifts","-",IF(AND(COUNTA($A$15:$A$210)=COUNTA($C$15:$C$210),COUNTA($A$15:$A$210)=COUNTA(M$15:M$210),NOT(ISERROR(MATCH("H",$A$15:$A$210,0)))),IF(SUM(M18:M253)=0,"-",SUMIF('Calculo DP4'!$FM$22:$FM$33,Main!$C7,'Calculo DP4'!FW$22:FW$33)),"-"))</f>
        <v>-</v>
      </c>
      <c r="N7" s="36" t="str">
        <f>IF($G$2="Scaled Shifts","-",IF(AND(COUNTA($A$15:$A$210)=COUNTA($C$15:$C$210),COUNTA($A$15:$A$210)=COUNTA(N$15:N$210),NOT(ISERROR(MATCH("H",$A$15:$A$210,0)))),IF(SUM(N18:N253)=0,"-",SUMIF('Calculo DP4'!$FM$22:$FM$33,Main!$C7,'Calculo DP4'!FX$22:FX$33)),"-"))</f>
        <v>-</v>
      </c>
      <c r="O7" s="36" t="str">
        <f>IF($G$2="Scaled Shifts","-",IF(AND(COUNTA($A$15:$A$210)=COUNTA($C$15:$C$210),COUNTA($A$15:$A$210)=COUNTA(O$15:O$210),NOT(ISERROR(MATCH("H",$A$15:$A$210,0)))),IF(SUM(O18:O253)=0,"-",SUMIF('Calculo DP4'!$FM$22:$FM$33,Main!$C7,'Calculo DP4'!FY$22:FY$33)),"-"))</f>
        <v>-</v>
      </c>
      <c r="P7" s="36" t="str">
        <f>IF($G$2="Scaled Shifts","-",IF(AND(COUNTA($A$15:$A$210)=COUNTA($C$15:$C$210),COUNTA($A$15:$A$210)=COUNTA(P$15:P$210),NOT(ISERROR(MATCH("H",$A$15:$A$210,0)))),IF(SUM(P18:P253)=0,"-",SUMIF('Calculo DP4'!$FM$22:$FM$33,Main!$C7,'Calculo DP4'!FZ$22:FZ$33)),"-"))</f>
        <v>-</v>
      </c>
      <c r="Q7" s="36" t="str">
        <f>IF($G$2="Scaled Shifts","-",IF(AND(COUNTA($A$15:$A$210)=COUNTA($C$15:$C$210),COUNTA($A$15:$A$210)=COUNTA(Q$15:Q$210),NOT(ISERROR(MATCH("H",$A$15:$A$210,0)))),IF(SUM(Q18:Q253)=0,"-",SUMIF('Calculo DP4'!$FM$22:$FM$33,Main!$C7,'Calculo DP4'!GA$22:GA$33)),"-"))</f>
        <v>-</v>
      </c>
      <c r="R7" s="36" t="str">
        <f>IF($G$2="Scaled Shifts","-",IF(AND(COUNTA($A$15:$A$210)=COUNTA($C$15:$C$210),COUNTA($A$15:$A$210)=COUNTA(R$15:R$210),NOT(ISERROR(MATCH("H",$A$15:$A$210,0)))),IF(SUM(R18:R253)=0,"-",SUMIF('Calculo DP4'!$FM$22:$FM$33,Main!$C7,'Calculo DP4'!GB$22:GB$33)),"-"))</f>
        <v>-</v>
      </c>
      <c r="S7" s="36" t="str">
        <f>IF($G$2="Scaled Shifts","-",IF(AND(COUNTA($A$15:$A$210)=COUNTA($C$15:$C$210),COUNTA($A$15:$A$210)=COUNTA(S$15:S$210),NOT(ISERROR(MATCH("H",$A$15:$A$210,0)))),IF(SUM(S18:S253)=0,"-",SUMIF('Calculo DP4'!$FM$22:$FM$33,Main!$C7,'Calculo DP4'!GC$22:GC$33)),"-"))</f>
        <v>-</v>
      </c>
      <c r="U7" s="24"/>
      <c r="Y7" s="7"/>
      <c r="Z7" s="7"/>
      <c r="AA7" s="7"/>
      <c r="AB7" s="7"/>
      <c r="AE7" s="7"/>
      <c r="AF7" s="7"/>
      <c r="AG7" s="7"/>
      <c r="AH7" s="7"/>
      <c r="AK7" s="7"/>
      <c r="AL7" s="7"/>
      <c r="AM7" s="7"/>
      <c r="AN7" s="7"/>
    </row>
    <row r="8" spans="1:40" s="9" customFormat="1" hidden="1" x14ac:dyDescent="0.15">
      <c r="A8" s="7"/>
      <c r="B8" s="7"/>
      <c r="C8" s="37" t="s">
        <v>152</v>
      </c>
      <c r="D8" s="38">
        <f>IF($G$2="Scaled Shifts","-",IF(AND(COUNTA($A$15:$A$210)=COUNTA($C$15:$C$210),COUNTA($A$15:$A$210)=COUNTA(D$15:D$210),NOT(ISERROR(MATCH("C",$A$15:$A$210,0)))),IF(SUM(D19:D254)=0,"-",SUMIF('Calculo DP4'!$FM$22:$FM$33,Main!$C8,'Calculo DP4'!FN$22:FN$33)),"-"))</f>
        <v>3.7585676638932445E-6</v>
      </c>
      <c r="E8" s="38">
        <f>IF($G$2="Scaled Shifts","-",IF(AND(COUNTA($A$15:$A$210)=COUNTA($C$15:$C$210),COUNTA($A$15:$A$210)=COUNTA(E$15:E$210),NOT(ISERROR(MATCH("C",$A$15:$A$210,0)))),IF(SUM(E19:E254)=0,"-",SUMIF('Calculo DP4'!$FM$22:$FM$33,Main!$C8,'Calculo DP4'!FO$22:FO$33)),"-"))</f>
        <v>3.4680228747833398E-3</v>
      </c>
      <c r="F8" s="38">
        <f>IF($G$2="Scaled Shifts","-",IF(AND(COUNTA($A$15:$A$210)=COUNTA($C$15:$C$210),COUNTA($A$15:$A$210)=COUNTA(F$15:F$210),NOT(ISERROR(MATCH("C",$A$15:$A$210,0)))),IF(SUM(F19:F254)=0,"-",SUMIF('Calculo DP4'!$FM$22:$FM$33,Main!$C8,'Calculo DP4'!FP$22:FP$33)),"-"))</f>
        <v>0.99651969561330733</v>
      </c>
      <c r="G8" s="38">
        <f>IF($G$2="Scaled Shifts","-",IF(AND(COUNTA($A$15:$A$210)=COUNTA($C$15:$C$210),COUNTA($A$15:$A$210)=COUNTA(G$15:G$210),NOT(ISERROR(MATCH("C",$A$15:$A$210,0)))),IF(SUM(G19:G254)=0,"-",SUMIF('Calculo DP4'!$FM$22:$FM$33,Main!$C8,'Calculo DP4'!FQ$22:FQ$33)),"-"))</f>
        <v>8.5229442454306066E-6</v>
      </c>
      <c r="H8" s="38" t="str">
        <f>IF($G$2="Scaled Shifts","-",IF(AND(COUNTA($A$15:$A$210)=COUNTA($C$15:$C$210),COUNTA($A$15:$A$210)=COUNTA(H$15:H$210),NOT(ISERROR(MATCH("C",$A$15:$A$210,0)))),IF(SUM(H19:H254)=0,"-",SUMIF('Calculo DP4'!$FM$22:$FM$33,Main!$C8,'Calculo DP4'!FR$22:FR$33)),"-"))</f>
        <v>-</v>
      </c>
      <c r="I8" s="38" t="str">
        <f>IF($G$2="Scaled Shifts","-",IF(AND(COUNTA($A$15:$A$210)=COUNTA($C$15:$C$210),COUNTA($A$15:$A$210)=COUNTA(I$15:I$210),NOT(ISERROR(MATCH("C",$A$15:$A$210,0)))),IF(SUM(I19:I254)=0,"-",SUMIF('Calculo DP4'!$FM$22:$FM$33,Main!$C8,'Calculo DP4'!FS$22:FS$33)),"-"))</f>
        <v>-</v>
      </c>
      <c r="J8" s="38" t="str">
        <f>IF($G$2="Scaled Shifts","-",IF(AND(COUNTA($A$15:$A$210)=COUNTA($C$15:$C$210),COUNTA($A$15:$A$210)=COUNTA(J$15:J$210),NOT(ISERROR(MATCH("C",$A$15:$A$210,0)))),IF(SUM(J19:J254)=0,"-",SUMIF('Calculo DP4'!$FM$22:$FM$33,Main!$C8,'Calculo DP4'!FT$22:FT$33)),"-"))</f>
        <v>-</v>
      </c>
      <c r="K8" s="38" t="str">
        <f>IF($G$2="Scaled Shifts","-",IF(AND(COUNTA($A$15:$A$210)=COUNTA($C$15:$C$210),COUNTA($A$15:$A$210)=COUNTA(K$15:K$210),NOT(ISERROR(MATCH("C",$A$15:$A$210,0)))),IF(SUM(K19:K254)=0,"-",SUMIF('Calculo DP4'!$FM$22:$FM$33,Main!$C8,'Calculo DP4'!FU$22:FU$33)),"-"))</f>
        <v>-</v>
      </c>
      <c r="L8" s="38" t="str">
        <f>IF($G$2="Scaled Shifts","-",IF(AND(COUNTA($A$15:$A$210)=COUNTA($C$15:$C$210),COUNTA($A$15:$A$210)=COUNTA(L$15:L$210),NOT(ISERROR(MATCH("C",$A$15:$A$210,0)))),IF(SUM(L19:L254)=0,"-",SUMIF('Calculo DP4'!$FM$22:$FM$33,Main!$C8,'Calculo DP4'!FV$22:FV$33)),"-"))</f>
        <v>-</v>
      </c>
      <c r="M8" s="38" t="str">
        <f>IF($G$2="Scaled Shifts","-",IF(AND(COUNTA($A$15:$A$210)=COUNTA($C$15:$C$210),COUNTA($A$15:$A$210)=COUNTA(M$15:M$210),NOT(ISERROR(MATCH("C",$A$15:$A$210,0)))),IF(SUM(M19:M254)=0,"-",SUMIF('Calculo DP4'!$FM$22:$FM$33,Main!$C8,'Calculo DP4'!FW$22:FW$33)),"-"))</f>
        <v>-</v>
      </c>
      <c r="N8" s="38" t="str">
        <f>IF($G$2="Scaled Shifts","-",IF(AND(COUNTA($A$15:$A$210)=COUNTA($C$15:$C$210),COUNTA($A$15:$A$210)=COUNTA(N$15:N$210),NOT(ISERROR(MATCH("C",$A$15:$A$210,0)))),IF(SUM(N19:N254)=0,"-",SUMIF('Calculo DP4'!$FM$22:$FM$33,Main!$C8,'Calculo DP4'!FX$22:FX$33)),"-"))</f>
        <v>-</v>
      </c>
      <c r="O8" s="38" t="str">
        <f>IF($G$2="Scaled Shifts","-",IF(AND(COUNTA($A$15:$A$210)=COUNTA($C$15:$C$210),COUNTA($A$15:$A$210)=COUNTA(O$15:O$210),NOT(ISERROR(MATCH("C",$A$15:$A$210,0)))),IF(SUM(O19:O254)=0,"-",SUMIF('Calculo DP4'!$FM$22:$FM$33,Main!$C8,'Calculo DP4'!FY$22:FY$33)),"-"))</f>
        <v>-</v>
      </c>
      <c r="P8" s="38" t="str">
        <f>IF($G$2="Scaled Shifts","-",IF(AND(COUNTA($A$15:$A$210)=COUNTA($C$15:$C$210),COUNTA($A$15:$A$210)=COUNTA(P$15:P$210),NOT(ISERROR(MATCH("C",$A$15:$A$210,0)))),IF(SUM(P19:P254)=0,"-",SUMIF('Calculo DP4'!$FM$22:$FM$33,Main!$C8,'Calculo DP4'!FZ$22:FZ$33)),"-"))</f>
        <v>-</v>
      </c>
      <c r="Q8" s="38" t="str">
        <f>IF($G$2="Scaled Shifts","-",IF(AND(COUNTA($A$15:$A$210)=COUNTA($C$15:$C$210),COUNTA($A$15:$A$210)=COUNTA(Q$15:Q$210),NOT(ISERROR(MATCH("C",$A$15:$A$210,0)))),IF(SUM(Q19:Q254)=0,"-",SUMIF('Calculo DP4'!$FM$22:$FM$33,Main!$C8,'Calculo DP4'!GA$22:GA$33)),"-"))</f>
        <v>-</v>
      </c>
      <c r="R8" s="38" t="str">
        <f>IF($G$2="Scaled Shifts","-",IF(AND(COUNTA($A$15:$A$210)=COUNTA($C$15:$C$210),COUNTA($A$15:$A$210)=COUNTA(R$15:R$210),NOT(ISERROR(MATCH("C",$A$15:$A$210,0)))),IF(SUM(R19:R254)=0,"-",SUMIF('Calculo DP4'!$FM$22:$FM$33,Main!$C8,'Calculo DP4'!GB$22:GB$33)),"-"))</f>
        <v>-</v>
      </c>
      <c r="S8" s="38" t="str">
        <f>IF($G$2="Scaled Shifts","-",IF(AND(COUNTA($A$15:$A$210)=COUNTA($C$15:$C$210),COUNTA($A$15:$A$210)=COUNTA(S$15:S$210),NOT(ISERROR(MATCH("C",$A$15:$A$210,0)))),IF(SUM(S19:S254)=0,"-",SUMIF('Calculo DP4'!$FM$22:$FM$33,Main!$C8,'Calculo DP4'!GC$22:GC$33)),"-"))</f>
        <v>-</v>
      </c>
      <c r="U8" s="24"/>
      <c r="Y8" s="7"/>
      <c r="Z8" s="7"/>
      <c r="AA8" s="7"/>
      <c r="AB8" s="7"/>
      <c r="AE8" s="7"/>
      <c r="AF8" s="7"/>
      <c r="AG8" s="7"/>
      <c r="AH8" s="7"/>
      <c r="AK8" s="7"/>
      <c r="AL8" s="7"/>
      <c r="AM8" s="7"/>
      <c r="AN8" s="7"/>
    </row>
    <row r="9" spans="1:40" s="25" customFormat="1" ht="12" hidden="1" customHeight="1" thickTop="1" thickBot="1" x14ac:dyDescent="0.2">
      <c r="A9" s="7"/>
      <c r="B9" s="7"/>
      <c r="C9" s="39" t="s">
        <v>153</v>
      </c>
      <c r="D9" s="41">
        <f>IF($G$2="Scaled Shifts","-",IF(AND(NOT(ISERROR(MATCH("C",$A$15:$A$210,0))),ISERROR(MATCH("H",$A$15:$A$210,0))),D8,IF(AND(COUNTA($A$15:$A$210)=COUNTA($C$15:$C$210),COUNTA($A$15:$A$210)=COUNTA(D$15:D$210),OR(NOT(ISERROR(MATCH("H",$A$15:$A$210,0))),NOT(ISERROR(MATCH("C",$A$15:$A$210,0))))),IF(SUM(D20:D255)=0,"-",SUMIF('Calculo DP4'!$FM$22:$FM$33,Main!$C9,'Calculo DP4'!FN$22:FN$33)),"-")))</f>
        <v>2.6154540482786304E-3</v>
      </c>
      <c r="E9" s="41">
        <f>IF($G$2="Scaled Shifts","-",IF(AND(NOT(ISERROR(MATCH("C",$A$15:$A$210,0))),ISERROR(MATCH("H",$A$15:$A$210,0))),E8,IF(AND(COUNTA($A$15:$A$210)=COUNTA($C$15:$C$210),COUNTA($A$15:$A$210)=COUNTA(E$15:E$210),OR(NOT(ISERROR(MATCH("H",$A$15:$A$210,0))),NOT(ISERROR(MATCH("C",$A$15:$A$210,0))))),IF(SUM(E20:E255)=0,"-",SUMIF('Calculo DP4'!$FM$22:$FM$33,Main!$C9,'Calculo DP4'!FO$22:FO$33)),"-")))</f>
        <v>0.93392038781756903</v>
      </c>
      <c r="F9" s="41">
        <f>IF($G$2="Scaled Shifts","-",IF(AND(NOT(ISERROR(MATCH("C",$A$15:$A$210,0))),ISERROR(MATCH("H",$A$15:$A$210,0))),F8,IF(AND(COUNTA($A$15:$A$210)=COUNTA($C$15:$C$210),COUNTA($A$15:$A$210)=COUNTA(F$15:F$210),OR(NOT(ISERROR(MATCH("H",$A$15:$A$210,0))),NOT(ISERROR(MATCH("C",$A$15:$A$210,0))))),IF(SUM(F20:F255)=0,"-",SUMIF('Calculo DP4'!$FM$22:$FM$33,Main!$C9,'Calculo DP4'!FP$22:FP$33)),"-")))</f>
        <v>6.200344216969797E-2</v>
      </c>
      <c r="G9" s="41">
        <f>IF($G$2="Scaled Shifts","-",IF(AND(NOT(ISERROR(MATCH("C",$A$15:$A$210,0))),ISERROR(MATCH("H",$A$15:$A$210,0))),G8,IF(AND(COUNTA($A$15:$A$210)=COUNTA($C$15:$C$210),COUNTA($A$15:$A$210)=COUNTA(G$15:G$210),OR(NOT(ISERROR(MATCH("H",$A$15:$A$210,0))),NOT(ISERROR(MATCH("C",$A$15:$A$210,0))))),IF(SUM(G20:G255)=0,"-",SUMIF('Calculo DP4'!$FM$22:$FM$33,Main!$C9,'Calculo DP4'!FQ$22:FQ$33)),"-")))</f>
        <v>1.4607159644544284E-3</v>
      </c>
      <c r="H9" s="41" t="str">
        <f>IF($G$2="Scaled Shifts","-",IF(AND(NOT(ISERROR(MATCH("C",$A$15:$A$210,0))),ISERROR(MATCH("H",$A$15:$A$210,0))),H8,IF(AND(COUNTA($A$15:$A$210)=COUNTA($C$15:$C$210),COUNTA($A$15:$A$210)=COUNTA(H$15:H$210),OR(NOT(ISERROR(MATCH("H",$A$15:$A$210,0))),NOT(ISERROR(MATCH("C",$A$15:$A$210,0))))),IF(SUM(H20:H255)=0,"-",SUMIF('Calculo DP4'!$FM$22:$FM$33,Main!$C9,'Calculo DP4'!FR$22:FR$33)),"-")))</f>
        <v>-</v>
      </c>
      <c r="I9" s="41" t="str">
        <f>IF($G$2="Scaled Shifts","-",IF(AND(NOT(ISERROR(MATCH("C",$A$15:$A$210,0))),ISERROR(MATCH("H",$A$15:$A$210,0))),I8,IF(AND(COUNTA($A$15:$A$210)=COUNTA($C$15:$C$210),COUNTA($A$15:$A$210)=COUNTA(I$15:I$210),OR(NOT(ISERROR(MATCH("H",$A$15:$A$210,0))),NOT(ISERROR(MATCH("C",$A$15:$A$210,0))))),IF(SUM(I20:I255)=0,"-",SUMIF('Calculo DP4'!$FM$22:$FM$33,Main!$C9,'Calculo DP4'!FS$22:FS$33)),"-")))</f>
        <v>-</v>
      </c>
      <c r="J9" s="41" t="str">
        <f>IF($G$2="Scaled Shifts","-",IF(AND(NOT(ISERROR(MATCH("C",$A$15:$A$210,0))),ISERROR(MATCH("H",$A$15:$A$210,0))),J8,IF(AND(COUNTA($A$15:$A$210)=COUNTA($C$15:$C$210),COUNTA($A$15:$A$210)=COUNTA(J$15:J$210),OR(NOT(ISERROR(MATCH("H",$A$15:$A$210,0))),NOT(ISERROR(MATCH("C",$A$15:$A$210,0))))),IF(SUM(J20:J255)=0,"-",SUMIF('Calculo DP4'!$FM$22:$FM$33,Main!$C9,'Calculo DP4'!FT$22:FT$33)),"-")))</f>
        <v>-</v>
      </c>
      <c r="K9" s="41" t="str">
        <f>IF($G$2="Scaled Shifts","-",IF(AND(NOT(ISERROR(MATCH("C",$A$15:$A$210,0))),ISERROR(MATCH("H",$A$15:$A$210,0))),K8,IF(AND(COUNTA($A$15:$A$210)=COUNTA($C$15:$C$210),COUNTA($A$15:$A$210)=COUNTA(K$15:K$210),OR(NOT(ISERROR(MATCH("H",$A$15:$A$210,0))),NOT(ISERROR(MATCH("C",$A$15:$A$210,0))))),IF(SUM(K20:K255)=0,"-",SUMIF('Calculo DP4'!$FM$22:$FM$33,Main!$C9,'Calculo DP4'!FU$22:FU$33)),"-")))</f>
        <v>-</v>
      </c>
      <c r="L9" s="41" t="str">
        <f>IF($G$2="Scaled Shifts","-",IF(AND(NOT(ISERROR(MATCH("C",$A$15:$A$210,0))),ISERROR(MATCH("H",$A$15:$A$210,0))),L8,IF(AND(COUNTA($A$15:$A$210)=COUNTA($C$15:$C$210),COUNTA($A$15:$A$210)=COUNTA(L$15:L$210),OR(NOT(ISERROR(MATCH("H",$A$15:$A$210,0))),NOT(ISERROR(MATCH("C",$A$15:$A$210,0))))),IF(SUM(L20:L255)=0,"-",SUMIF('Calculo DP4'!$FM$22:$FM$33,Main!$C9,'Calculo DP4'!FV$22:FV$33)),"-")))</f>
        <v>-</v>
      </c>
      <c r="M9" s="41" t="str">
        <f>IF($G$2="Scaled Shifts","-",IF(AND(NOT(ISERROR(MATCH("C",$A$15:$A$210,0))),ISERROR(MATCH("H",$A$15:$A$210,0))),M8,IF(AND(COUNTA($A$15:$A$210)=COUNTA($C$15:$C$210),COUNTA($A$15:$A$210)=COUNTA(M$15:M$210),OR(NOT(ISERROR(MATCH("H",$A$15:$A$210,0))),NOT(ISERROR(MATCH("C",$A$15:$A$210,0))))),IF(SUM(M20:M255)=0,"-",SUMIF('Calculo DP4'!$FM$22:$FM$33,Main!$C9,'Calculo DP4'!FW$22:FW$33)),"-")))</f>
        <v>-</v>
      </c>
      <c r="N9" s="41" t="str">
        <f>IF($G$2="Scaled Shifts","-",IF(AND(NOT(ISERROR(MATCH("C",$A$15:$A$210,0))),ISERROR(MATCH("H",$A$15:$A$210,0))),N8,IF(AND(COUNTA($A$15:$A$210)=COUNTA($C$15:$C$210),COUNTA($A$15:$A$210)=COUNTA(N$15:N$210),OR(NOT(ISERROR(MATCH("H",$A$15:$A$210,0))),NOT(ISERROR(MATCH("C",$A$15:$A$210,0))))),IF(SUM(N20:N255)=0,"-",SUMIF('Calculo DP4'!$FM$22:$FM$33,Main!$C9,'Calculo DP4'!FX$22:FX$33)),"-")))</f>
        <v>-</v>
      </c>
      <c r="O9" s="41" t="str">
        <f>IF($G$2="Scaled Shifts","-",IF(AND(NOT(ISERROR(MATCH("C",$A$15:$A$210,0))),ISERROR(MATCH("H",$A$15:$A$210,0))),O8,IF(AND(COUNTA($A$15:$A$210)=COUNTA($C$15:$C$210),COUNTA($A$15:$A$210)=COUNTA(O$15:O$210),OR(NOT(ISERROR(MATCH("H",$A$15:$A$210,0))),NOT(ISERROR(MATCH("C",$A$15:$A$210,0))))),IF(SUM(O20:O255)=0,"-",SUMIF('Calculo DP4'!$FM$22:$FM$33,Main!$C9,'Calculo DP4'!FY$22:FY$33)),"-")))</f>
        <v>-</v>
      </c>
      <c r="P9" s="41" t="str">
        <f>IF($G$2="Scaled Shifts","-",IF(AND(NOT(ISERROR(MATCH("C",$A$15:$A$210,0))),ISERROR(MATCH("H",$A$15:$A$210,0))),P8,IF(AND(COUNTA($A$15:$A$210)=COUNTA($C$15:$C$210),COUNTA($A$15:$A$210)=COUNTA(P$15:P$210),OR(NOT(ISERROR(MATCH("H",$A$15:$A$210,0))),NOT(ISERROR(MATCH("C",$A$15:$A$210,0))))),IF(SUM(P20:P255)=0,"-",SUMIF('Calculo DP4'!$FM$22:$FM$33,Main!$C9,'Calculo DP4'!FZ$22:FZ$33)),"-")))</f>
        <v>-</v>
      </c>
      <c r="Q9" s="41" t="str">
        <f>IF($G$2="Scaled Shifts","-",IF(AND(NOT(ISERROR(MATCH("C",$A$15:$A$210,0))),ISERROR(MATCH("H",$A$15:$A$210,0))),Q8,IF(AND(COUNTA($A$15:$A$210)=COUNTA($C$15:$C$210),COUNTA($A$15:$A$210)=COUNTA(Q$15:Q$210),OR(NOT(ISERROR(MATCH("H",$A$15:$A$210,0))),NOT(ISERROR(MATCH("C",$A$15:$A$210,0))))),IF(SUM(Q20:Q255)=0,"-",SUMIF('Calculo DP4'!$FM$22:$FM$33,Main!$C9,'Calculo DP4'!GA$22:GA$33)),"-")))</f>
        <v>-</v>
      </c>
      <c r="R9" s="41" t="str">
        <f>IF($G$2="Scaled Shifts","-",IF(AND(NOT(ISERROR(MATCH("C",$A$15:$A$210,0))),ISERROR(MATCH("H",$A$15:$A$210,0))),R8,IF(AND(COUNTA($A$15:$A$210)=COUNTA($C$15:$C$210),COUNTA($A$15:$A$210)=COUNTA(R$15:R$210),OR(NOT(ISERROR(MATCH("H",$A$15:$A$210,0))),NOT(ISERROR(MATCH("C",$A$15:$A$210,0))))),IF(SUM(R20:R255)=0,"-",SUMIF('Calculo DP4'!$FM$22:$FM$33,Main!$C9,'Calculo DP4'!GB$22:GB$33)),"-")))</f>
        <v>-</v>
      </c>
      <c r="S9" s="41" t="str">
        <f>IF($G$2="Scaled Shifts","-",IF(AND(NOT(ISERROR(MATCH("C",$A$15:$A$210,0))),ISERROR(MATCH("H",$A$15:$A$210,0))),S8,IF(AND(COUNTA($A$15:$A$210)=COUNTA($C$15:$C$210),COUNTA($A$15:$A$210)=COUNTA(S$15:S$210),OR(NOT(ISERROR(MATCH("H",$A$15:$A$210,0))),NOT(ISERROR(MATCH("C",$A$15:$A$210,0))))),IF(SUM(S20:S255)=0,"-",SUMIF('Calculo DP4'!$FM$22:$FM$33,Main!$C9,'Calculo DP4'!GC$22:GC$33)),"-")))</f>
        <v>-</v>
      </c>
      <c r="U9" s="26"/>
      <c r="Y9" s="27"/>
      <c r="Z9" s="27"/>
      <c r="AA9" s="27"/>
      <c r="AB9" s="27"/>
      <c r="AE9" s="27"/>
      <c r="AF9" s="27"/>
      <c r="AG9" s="27"/>
      <c r="AH9" s="27"/>
      <c r="AK9" s="27"/>
      <c r="AL9" s="27"/>
      <c r="AM9" s="27"/>
      <c r="AN9" s="27"/>
    </row>
    <row r="10" spans="1:40" hidden="1" x14ac:dyDescent="0.15">
      <c r="A10" s="7"/>
      <c r="B10" s="7"/>
      <c r="C10" s="42" t="s">
        <v>106</v>
      </c>
      <c r="D10" s="43">
        <f>IF($G$2="Scaled Shifts","-",IF(AND(COUNTA($A$15:$A$210)=COUNTA($C$15:$C$210),COUNTA($A$15:$A$210)=COUNTA(D$15:D$210),NOT(ISERROR(MATCH("H",$A$15:$A$210,0)))),IF(SUM(D21:D256)=0,"-",SUMIF('Calculo DP4'!$FM$22:$FM$33,Main!$C10,'Calculo DP4'!FN$22:FN$33)),"-"))</f>
        <v>4.6866086453308693E-21</v>
      </c>
      <c r="E10" s="43">
        <f>IF($G$2="Scaled Shifts","-",IF(AND(COUNTA($A$15:$A$210)=COUNTA($C$15:$C$210),COUNTA($A$15:$A$210)=COUNTA(E$15:E$210),NOT(ISERROR(MATCH("H",$A$15:$A$210,0)))),IF(SUM(E21:E256)=0,"-",SUMIF('Calculo DP4'!$FM$22:$FM$33,Main!$C10,'Calculo DP4'!FO$22:FO$33)),"-"))</f>
        <v>1</v>
      </c>
      <c r="F10" s="43">
        <f>IF($G$2="Scaled Shifts","-",IF(AND(COUNTA($A$15:$A$210)=COUNTA($C$15:$C$210),COUNTA($A$15:$A$210)=COUNTA(F$15:F$210),NOT(ISERROR(MATCH("H",$A$15:$A$210,0)))),IF(SUM(F21:F256)=0,"-",SUMIF('Calculo DP4'!$FM$22:$FM$33,Main!$C10,'Calculo DP4'!FP$22:FP$33)),"-"))</f>
        <v>1.8185018472073472E-46</v>
      </c>
      <c r="G10" s="43">
        <f>IF($G$2="Scaled Shifts","-",IF(AND(COUNTA($A$15:$A$210)=COUNTA($C$15:$C$210),COUNTA($A$15:$A$210)=COUNTA(G$15:G$210),NOT(ISERROR(MATCH("H",$A$15:$A$210,0)))),IF(SUM(G21:G256)=0,"-",SUMIF('Calculo DP4'!$FM$22:$FM$33,Main!$C10,'Calculo DP4'!FQ$22:FQ$33)),"-"))</f>
        <v>1.4438634182664846E-17</v>
      </c>
      <c r="H10" s="43" t="str">
        <f>IF($G$2="Scaled Shifts","-",IF(AND(COUNTA($A$15:$A$210)=COUNTA($C$15:$C$210),COUNTA($A$15:$A$210)=COUNTA(H$15:H$210),NOT(ISERROR(MATCH("H",$A$15:$A$210,0)))),IF(SUM(H21:H256)=0,"-",SUMIF('Calculo DP4'!$FM$22:$FM$33,Main!$C10,'Calculo DP4'!FR$22:FR$33)),"-"))</f>
        <v>-</v>
      </c>
      <c r="I10" s="43" t="str">
        <f>IF($G$2="Scaled Shifts","-",IF(AND(COUNTA($A$15:$A$210)=COUNTA($C$15:$C$210),COUNTA($A$15:$A$210)=COUNTA(I$15:I$210),NOT(ISERROR(MATCH("H",$A$15:$A$210,0)))),IF(SUM(I21:I256)=0,"-",SUMIF('Calculo DP4'!$FM$22:$FM$33,Main!$C10,'Calculo DP4'!FS$22:FS$33)),"-"))</f>
        <v>-</v>
      </c>
      <c r="J10" s="43" t="str">
        <f>IF($G$2="Scaled Shifts","-",IF(AND(COUNTA($A$15:$A$210)=COUNTA($C$15:$C$210),COUNTA($A$15:$A$210)=COUNTA(J$15:J$210),NOT(ISERROR(MATCH("H",$A$15:$A$210,0)))),IF(SUM(J21:J256)=0,"-",SUMIF('Calculo DP4'!$FM$22:$FM$33,Main!$C10,'Calculo DP4'!FT$22:FT$33)),"-"))</f>
        <v>-</v>
      </c>
      <c r="K10" s="43" t="str">
        <f>IF($G$2="Scaled Shifts","-",IF(AND(COUNTA($A$15:$A$210)=COUNTA($C$15:$C$210),COUNTA($A$15:$A$210)=COUNTA(K$15:K$210),NOT(ISERROR(MATCH("H",$A$15:$A$210,0)))),IF(SUM(K21:K256)=0,"-",SUMIF('Calculo DP4'!$FM$22:$FM$33,Main!$C10,'Calculo DP4'!FU$22:FU$33)),"-"))</f>
        <v>-</v>
      </c>
      <c r="L10" s="43" t="str">
        <f>IF($G$2="Scaled Shifts","-",IF(AND(COUNTA($A$15:$A$210)=COUNTA($C$15:$C$210),COUNTA($A$15:$A$210)=COUNTA(L$15:L$210),NOT(ISERROR(MATCH("H",$A$15:$A$210,0)))),IF(SUM(L21:L256)=0,"-",SUMIF('Calculo DP4'!$FM$22:$FM$33,Main!$C10,'Calculo DP4'!FV$22:FV$33)),"-"))</f>
        <v>-</v>
      </c>
      <c r="M10" s="43" t="str">
        <f>IF($G$2="Scaled Shifts","-",IF(AND(COUNTA($A$15:$A$210)=COUNTA($C$15:$C$210),COUNTA($A$15:$A$210)=COUNTA(M$15:M$210),NOT(ISERROR(MATCH("H",$A$15:$A$210,0)))),IF(SUM(M21:M256)=0,"-",SUMIF('Calculo DP4'!$FM$22:$FM$33,Main!$C10,'Calculo DP4'!FW$22:FW$33)),"-"))</f>
        <v>-</v>
      </c>
      <c r="N10" s="43" t="str">
        <f>IF($G$2="Scaled Shifts","-",IF(AND(COUNTA($A$15:$A$210)=COUNTA($C$15:$C$210),COUNTA($A$15:$A$210)=COUNTA(N$15:N$210),NOT(ISERROR(MATCH("H",$A$15:$A$210,0)))),IF(SUM(N21:N256)=0,"-",SUMIF('Calculo DP4'!$FM$22:$FM$33,Main!$C10,'Calculo DP4'!FX$22:FX$33)),"-"))</f>
        <v>-</v>
      </c>
      <c r="O10" s="43" t="str">
        <f>IF($G$2="Scaled Shifts","-",IF(AND(COUNTA($A$15:$A$210)=COUNTA($C$15:$C$210),COUNTA($A$15:$A$210)=COUNTA(O$15:O$210),NOT(ISERROR(MATCH("H",$A$15:$A$210,0)))),IF(SUM(O21:O256)=0,"-",SUMIF('Calculo DP4'!$FM$22:$FM$33,Main!$C10,'Calculo DP4'!FY$22:FY$33)),"-"))</f>
        <v>-</v>
      </c>
      <c r="P10" s="43" t="str">
        <f>IF($G$2="Scaled Shifts","-",IF(AND(COUNTA($A$15:$A$210)=COUNTA($C$15:$C$210),COUNTA($A$15:$A$210)=COUNTA(P$15:P$210),NOT(ISERROR(MATCH("H",$A$15:$A$210,0)))),IF(SUM(P21:P256)=0,"-",SUMIF('Calculo DP4'!$FM$22:$FM$33,Main!$C10,'Calculo DP4'!FZ$22:FZ$33)),"-"))</f>
        <v>-</v>
      </c>
      <c r="Q10" s="43" t="str">
        <f>IF($G$2="Scaled Shifts","-",IF(AND(COUNTA($A$15:$A$210)=COUNTA($C$15:$C$210),COUNTA($A$15:$A$210)=COUNTA(Q$15:Q$210),NOT(ISERROR(MATCH("H",$A$15:$A$210,0)))),IF(SUM(Q21:Q256)=0,"-",SUMIF('Calculo DP4'!$FM$22:$FM$33,Main!$C10,'Calculo DP4'!GA$22:GA$33)),"-"))</f>
        <v>-</v>
      </c>
      <c r="R10" s="43" t="str">
        <f>IF($G$2="Scaled Shifts","-",IF(AND(COUNTA($A$15:$A$210)=COUNTA($C$15:$C$210),COUNTA($A$15:$A$210)=COUNTA(R$15:R$210),NOT(ISERROR(MATCH("H",$A$15:$A$210,0)))),IF(SUM(R21:R256)=0,"-",SUMIF('Calculo DP4'!$FM$22:$FM$33,Main!$C10,'Calculo DP4'!GB$22:GB$33)),"-"))</f>
        <v>-</v>
      </c>
      <c r="S10" s="43" t="str">
        <f>IF($G$2="Scaled Shifts","-",IF(AND(COUNTA($A$15:$A$210)=COUNTA($C$15:$C$210),COUNTA($A$15:$A$210)=COUNTA(S$15:S$210),NOT(ISERROR(MATCH("H",$A$15:$A$210,0)))),IF(SUM(S21:S256)=0,"-",SUMIF('Calculo DP4'!$FM$22:$FM$33,Main!$C10,'Calculo DP4'!GC$22:GC$33)),"-"))</f>
        <v>-</v>
      </c>
      <c r="U10" s="6"/>
      <c r="Y10"/>
      <c r="Z10"/>
      <c r="AA10"/>
      <c r="AB10"/>
      <c r="AE10"/>
      <c r="AF10"/>
      <c r="AG10"/>
      <c r="AH10"/>
      <c r="AK10"/>
      <c r="AL10"/>
      <c r="AM10"/>
      <c r="AN10"/>
    </row>
    <row r="11" spans="1:40" hidden="1" x14ac:dyDescent="0.15">
      <c r="A11" s="7"/>
      <c r="B11" s="7"/>
      <c r="C11" s="44" t="s">
        <v>105</v>
      </c>
      <c r="D11" s="45">
        <f>IF($G$2="Scaled Shifts","-",IF(AND(COUNTA($A$15:$A$210)=COUNTA($C$15:$C$210),COUNTA($A$15:$A$210)=COUNTA(D$15:D$210),NOT(ISERROR(MATCH("C",$A$15:$A$210,0)))),IF(SUM(D22:D257)=0,"-",SUMIF('Calculo DP4'!$FM$22:$FM$33,Main!$C11,'Calculo DP4'!FN$22:FN$33)),"-"))</f>
        <v>6.4761596524699729E-7</v>
      </c>
      <c r="E11" s="45">
        <f>IF($G$2="Scaled Shifts","-",IF(AND(COUNTA($A$15:$A$210)=COUNTA($C$15:$C$210),COUNTA($A$15:$A$210)=COUNTA(E$15:E$210),NOT(ISERROR(MATCH("C",$A$15:$A$210,0)))),IF(SUM(E22:E257)=0,"-",SUMIF('Calculo DP4'!$FM$22:$FM$33,Main!$C11,'Calculo DP4'!FO$22:FO$33)),"-"))</f>
        <v>0.77711464691277499</v>
      </c>
      <c r="F11" s="45">
        <f>IF($G$2="Scaled Shifts","-",IF(AND(COUNTA($A$15:$A$210)=COUNTA($C$15:$C$210),COUNTA($A$15:$A$210)=COUNTA(F$15:F$210),NOT(ISERROR(MATCH("C",$A$15:$A$210,0)))),IF(SUM(F22:F257)=0,"-",SUMIF('Calculo DP4'!$FM$22:$FM$33,Main!$C11,'Calculo DP4'!FP$22:FP$33)),"-"))</f>
        <v>0.22288468485182189</v>
      </c>
      <c r="G11" s="45">
        <f>IF($G$2="Scaled Shifts","-",IF(AND(COUNTA($A$15:$A$210)=COUNTA($C$15:$C$210),COUNTA($A$15:$A$210)=COUNTA(G$15:G$210),NOT(ISERROR(MATCH("C",$A$15:$A$210,0)))),IF(SUM(G22:G257)=0,"-",SUMIF('Calculo DP4'!$FM$22:$FM$33,Main!$C11,'Calculo DP4'!FQ$22:FQ$33)),"-"))</f>
        <v>2.0619438045351304E-8</v>
      </c>
      <c r="H11" s="45" t="str">
        <f>IF($G$2="Scaled Shifts","-",IF(AND(COUNTA($A$15:$A$210)=COUNTA($C$15:$C$210),COUNTA($A$15:$A$210)=COUNTA(H$15:H$210),NOT(ISERROR(MATCH("C",$A$15:$A$210,0)))),IF(SUM(H22:H257)=0,"-",SUMIF('Calculo DP4'!$FM$22:$FM$33,Main!$C11,'Calculo DP4'!FR$22:FR$33)),"-"))</f>
        <v>-</v>
      </c>
      <c r="I11" s="45" t="str">
        <f>IF($G$2="Scaled Shifts","-",IF(AND(COUNTA($A$15:$A$210)=COUNTA($C$15:$C$210),COUNTA($A$15:$A$210)=COUNTA(I$15:I$210),NOT(ISERROR(MATCH("C",$A$15:$A$210,0)))),IF(SUM(I22:I257)=0,"-",SUMIF('Calculo DP4'!$FM$22:$FM$33,Main!$C11,'Calculo DP4'!FS$22:FS$33)),"-"))</f>
        <v>-</v>
      </c>
      <c r="J11" s="45" t="str">
        <f>IF($G$2="Scaled Shifts","-",IF(AND(COUNTA($A$15:$A$210)=COUNTA($C$15:$C$210),COUNTA($A$15:$A$210)=COUNTA(J$15:J$210),NOT(ISERROR(MATCH("C",$A$15:$A$210,0)))),IF(SUM(J22:J257)=0,"-",SUMIF('Calculo DP4'!$FM$22:$FM$33,Main!$C11,'Calculo DP4'!FT$22:FT$33)),"-"))</f>
        <v>-</v>
      </c>
      <c r="K11" s="45" t="str">
        <f>IF($G$2="Scaled Shifts","-",IF(AND(COUNTA($A$15:$A$210)=COUNTA($C$15:$C$210),COUNTA($A$15:$A$210)=COUNTA(K$15:K$210),NOT(ISERROR(MATCH("C",$A$15:$A$210,0)))),IF(SUM(K22:K257)=0,"-",SUMIF('Calculo DP4'!$FM$22:$FM$33,Main!$C11,'Calculo DP4'!FU$22:FU$33)),"-"))</f>
        <v>-</v>
      </c>
      <c r="L11" s="45" t="str">
        <f>IF($G$2="Scaled Shifts","-",IF(AND(COUNTA($A$15:$A$210)=COUNTA($C$15:$C$210),COUNTA($A$15:$A$210)=COUNTA(L$15:L$210),NOT(ISERROR(MATCH("C",$A$15:$A$210,0)))),IF(SUM(L22:L257)=0,"-",SUMIF('Calculo DP4'!$FM$22:$FM$33,Main!$C11,'Calculo DP4'!FV$22:FV$33)),"-"))</f>
        <v>-</v>
      </c>
      <c r="M11" s="45" t="str">
        <f>IF($G$2="Scaled Shifts","-",IF(AND(COUNTA($A$15:$A$210)=COUNTA($C$15:$C$210),COUNTA($A$15:$A$210)=COUNTA(M$15:M$210),NOT(ISERROR(MATCH("C",$A$15:$A$210,0)))),IF(SUM(M22:M257)=0,"-",SUMIF('Calculo DP4'!$FM$22:$FM$33,Main!$C11,'Calculo DP4'!FW$22:FW$33)),"-"))</f>
        <v>-</v>
      </c>
      <c r="N11" s="45" t="str">
        <f>IF($G$2="Scaled Shifts","-",IF(AND(COUNTA($A$15:$A$210)=COUNTA($C$15:$C$210),COUNTA($A$15:$A$210)=COUNTA(N$15:N$210),NOT(ISERROR(MATCH("C",$A$15:$A$210,0)))),IF(SUM(N22:N257)=0,"-",SUMIF('Calculo DP4'!$FM$22:$FM$33,Main!$C11,'Calculo DP4'!FX$22:FX$33)),"-"))</f>
        <v>-</v>
      </c>
      <c r="O11" s="45" t="str">
        <f>IF($G$2="Scaled Shifts","-",IF(AND(COUNTA($A$15:$A$210)=COUNTA($C$15:$C$210),COUNTA($A$15:$A$210)=COUNTA(O$15:O$210),NOT(ISERROR(MATCH("C",$A$15:$A$210,0)))),IF(SUM(O22:O257)=0,"-",SUMIF('Calculo DP4'!$FM$22:$FM$33,Main!$C11,'Calculo DP4'!FY$22:FY$33)),"-"))</f>
        <v>-</v>
      </c>
      <c r="P11" s="45" t="str">
        <f>IF($G$2="Scaled Shifts","-",IF(AND(COUNTA($A$15:$A$210)=COUNTA($C$15:$C$210),COUNTA($A$15:$A$210)=COUNTA(P$15:P$210),NOT(ISERROR(MATCH("C",$A$15:$A$210,0)))),IF(SUM(P22:P257)=0,"-",SUMIF('Calculo DP4'!$FM$22:$FM$33,Main!$C11,'Calculo DP4'!FZ$22:FZ$33)),"-"))</f>
        <v>-</v>
      </c>
      <c r="Q11" s="45" t="str">
        <f>IF($G$2="Scaled Shifts","-",IF(AND(COUNTA($A$15:$A$210)=COUNTA($C$15:$C$210),COUNTA($A$15:$A$210)=COUNTA(Q$15:Q$210),NOT(ISERROR(MATCH("C",$A$15:$A$210,0)))),IF(SUM(Q22:Q257)=0,"-",SUMIF('Calculo DP4'!$FM$22:$FM$33,Main!$C11,'Calculo DP4'!GA$22:GA$33)),"-"))</f>
        <v>-</v>
      </c>
      <c r="R11" s="45" t="str">
        <f>IF($G$2="Scaled Shifts","-",IF(AND(COUNTA($A$15:$A$210)=COUNTA($C$15:$C$210),COUNTA($A$15:$A$210)=COUNTA(R$15:R$210),NOT(ISERROR(MATCH("C",$A$15:$A$210,0)))),IF(SUM(R22:R257)=0,"-",SUMIF('Calculo DP4'!$FM$22:$FM$33,Main!$C11,'Calculo DP4'!GB$22:GB$33)),"-"))</f>
        <v>-</v>
      </c>
      <c r="S11" s="45" t="str">
        <f>IF($G$2="Scaled Shifts","-",IF(AND(COUNTA($A$15:$A$210)=COUNTA($C$15:$C$210),COUNTA($A$15:$A$210)=COUNTA(S$15:S$210),NOT(ISERROR(MATCH("C",$A$15:$A$210,0)))),IF(SUM(S22:S257)=0,"-",SUMIF('Calculo DP4'!$FM$22:$FM$33,Main!$C11,'Calculo DP4'!GC$22:GC$33)),"-"))</f>
        <v>-</v>
      </c>
      <c r="U11" s="6"/>
      <c r="Y11"/>
      <c r="Z11"/>
      <c r="AA11"/>
      <c r="AB11"/>
      <c r="AE11"/>
      <c r="AF11"/>
      <c r="AG11"/>
      <c r="AH11"/>
      <c r="AK11"/>
      <c r="AL11"/>
      <c r="AM11"/>
      <c r="AN11"/>
    </row>
    <row r="12" spans="1:40" s="23" customFormat="1" x14ac:dyDescent="0.15">
      <c r="A12" s="7"/>
      <c r="B12" s="7"/>
      <c r="C12" s="44" t="s">
        <v>120</v>
      </c>
      <c r="D12" s="45">
        <f>IF($G$2="Scaled Shifts","-",IF(AND(NOT(ISERROR(MATCH("C",$A$15:$A$210,0))),ISERROR(MATCH("H",$A$15:$A$210,0))),D11,IF(AND(COUNTA($A$15:$A$210)=COUNTA($C$15:$C$210),COUNTA($A$15:$A$210)=COUNTA(D$15:D$210),OR(NOT(ISERROR(MATCH("H",$A$15:$A$210,0))),NOT(ISERROR(MATCH("C",$A$15:$A$210,0))))),IF(SUM(D23:D258)=0,"-",SUMIF('Calculo DP4'!$FM$22:$FM$33,Main!$C12,'Calculo DP4'!FN$22:FN$33)),"-")))</f>
        <v>3.9056303901083741E-27</v>
      </c>
      <c r="E12" s="45">
        <f>IF($G$2="Scaled Shifts","-",IF(AND(NOT(ISERROR(MATCH("C",$A$15:$A$210,0))),ISERROR(MATCH("H",$A$15:$A$210,0))),E11,IF(AND(COUNTA($A$15:$A$210)=COUNTA($C$15:$C$210),COUNTA($A$15:$A$210)=COUNTA(E$15:E$210),OR(NOT(ISERROR(MATCH("H",$A$15:$A$210,0))),NOT(ISERROR(MATCH("C",$A$15:$A$210,0))))),IF(SUM(E23:E258)=0,"-",SUMIF('Calculo DP4'!$FM$22:$FM$33,Main!$C12,'Calculo DP4'!FO$22:FO$33)),"-")))</f>
        <v>1</v>
      </c>
      <c r="F12" s="45">
        <f>IF($G$2="Scaled Shifts","-",IF(AND(NOT(ISERROR(MATCH("C",$A$15:$A$210,0))),ISERROR(MATCH("H",$A$15:$A$210,0))),F11,IF(AND(COUNTA($A$15:$A$210)=COUNTA($C$15:$C$210),COUNTA($A$15:$A$210)=COUNTA(F$15:F$210),OR(NOT(ISERROR(MATCH("H",$A$15:$A$210,0))),NOT(ISERROR(MATCH("C",$A$15:$A$210,0))))),IF(SUM(F23:F258)=0,"-",SUMIF('Calculo DP4'!$FM$22:$FM$33,Main!$C12,'Calculo DP4'!FP$22:FP$33)),"-")))</f>
        <v>5.2156552797898684E-47</v>
      </c>
      <c r="G12" s="45">
        <f>IF($G$2="Scaled Shifts","-",IF(AND(NOT(ISERROR(MATCH("C",$A$15:$A$210,0))),ISERROR(MATCH("H",$A$15:$A$210,0))),G11,IF(AND(COUNTA($A$15:$A$210)=COUNTA($C$15:$C$210),COUNTA($A$15:$A$210)=COUNTA(G$15:G$210),OR(NOT(ISERROR(MATCH("H",$A$15:$A$210,0))),NOT(ISERROR(MATCH("C",$A$15:$A$210,0))))),IF(SUM(G23:G258)=0,"-",SUMIF('Calculo DP4'!$FM$22:$FM$33,Main!$C12,'Calculo DP4'!FQ$22:FQ$33)),"-")))</f>
        <v>3.8310502082502324E-25</v>
      </c>
      <c r="H12" s="45" t="str">
        <f>IF($G$2="Scaled Shifts","-",IF(AND(NOT(ISERROR(MATCH("C",$A$15:$A$210,0))),ISERROR(MATCH("H",$A$15:$A$210,0))),H11,IF(AND(COUNTA($A$15:$A$210)=COUNTA($C$15:$C$210),COUNTA($A$15:$A$210)=COUNTA(H$15:H$210),OR(NOT(ISERROR(MATCH("H",$A$15:$A$210,0))),NOT(ISERROR(MATCH("C",$A$15:$A$210,0))))),IF(SUM(H23:H258)=0,"-",SUMIF('Calculo DP4'!$FM$22:$FM$33,Main!$C12,'Calculo DP4'!FR$22:FR$33)),"-")))</f>
        <v>-</v>
      </c>
      <c r="I12" s="45" t="str">
        <f>IF($G$2="Scaled Shifts","-",IF(AND(NOT(ISERROR(MATCH("C",$A$15:$A$210,0))),ISERROR(MATCH("H",$A$15:$A$210,0))),I11,IF(AND(COUNTA($A$15:$A$210)=COUNTA($C$15:$C$210),COUNTA($A$15:$A$210)=COUNTA(I$15:I$210),OR(NOT(ISERROR(MATCH("H",$A$15:$A$210,0))),NOT(ISERROR(MATCH("C",$A$15:$A$210,0))))),IF(SUM(I23:I258)=0,"-",SUMIF('Calculo DP4'!$FM$22:$FM$33,Main!$C12,'Calculo DP4'!FS$22:FS$33)),"-")))</f>
        <v>-</v>
      </c>
      <c r="J12" s="45" t="str">
        <f>IF($G$2="Scaled Shifts","-",IF(AND(NOT(ISERROR(MATCH("C",$A$15:$A$210,0))),ISERROR(MATCH("H",$A$15:$A$210,0))),J11,IF(AND(COUNTA($A$15:$A$210)=COUNTA($C$15:$C$210),COUNTA($A$15:$A$210)=COUNTA(J$15:J$210),OR(NOT(ISERROR(MATCH("H",$A$15:$A$210,0))),NOT(ISERROR(MATCH("C",$A$15:$A$210,0))))),IF(SUM(J23:J258)=0,"-",SUMIF('Calculo DP4'!$FM$22:$FM$33,Main!$C12,'Calculo DP4'!FT$22:FT$33)),"-")))</f>
        <v>-</v>
      </c>
      <c r="K12" s="45" t="str">
        <f>IF($G$2="Scaled Shifts","-",IF(AND(NOT(ISERROR(MATCH("C",$A$15:$A$210,0))),ISERROR(MATCH("H",$A$15:$A$210,0))),K11,IF(AND(COUNTA($A$15:$A$210)=COUNTA($C$15:$C$210),COUNTA($A$15:$A$210)=COUNTA(K$15:K$210),OR(NOT(ISERROR(MATCH("H",$A$15:$A$210,0))),NOT(ISERROR(MATCH("C",$A$15:$A$210,0))))),IF(SUM(K23:K258)=0,"-",SUMIF('Calculo DP4'!$FM$22:$FM$33,Main!$C12,'Calculo DP4'!FU$22:FU$33)),"-")))</f>
        <v>-</v>
      </c>
      <c r="L12" s="45" t="str">
        <f>IF($G$2="Scaled Shifts","-",IF(AND(NOT(ISERROR(MATCH("C",$A$15:$A$210,0))),ISERROR(MATCH("H",$A$15:$A$210,0))),L11,IF(AND(COUNTA($A$15:$A$210)=COUNTA($C$15:$C$210),COUNTA($A$15:$A$210)=COUNTA(L$15:L$210),OR(NOT(ISERROR(MATCH("H",$A$15:$A$210,0))),NOT(ISERROR(MATCH("C",$A$15:$A$210,0))))),IF(SUM(L23:L258)=0,"-",SUMIF('Calculo DP4'!$FM$22:$FM$33,Main!$C12,'Calculo DP4'!FV$22:FV$33)),"-")))</f>
        <v>-</v>
      </c>
      <c r="M12" s="45" t="str">
        <f>IF($G$2="Scaled Shifts","-",IF(AND(NOT(ISERROR(MATCH("C",$A$15:$A$210,0))),ISERROR(MATCH("H",$A$15:$A$210,0))),M11,IF(AND(COUNTA($A$15:$A$210)=COUNTA($C$15:$C$210),COUNTA($A$15:$A$210)=COUNTA(M$15:M$210),OR(NOT(ISERROR(MATCH("H",$A$15:$A$210,0))),NOT(ISERROR(MATCH("C",$A$15:$A$210,0))))),IF(SUM(M23:M258)=0,"-",SUMIF('Calculo DP4'!$FM$22:$FM$33,Main!$C12,'Calculo DP4'!FW$22:FW$33)),"-")))</f>
        <v>-</v>
      </c>
      <c r="N12" s="45" t="str">
        <f>IF($G$2="Scaled Shifts","-",IF(AND(NOT(ISERROR(MATCH("C",$A$15:$A$210,0))),ISERROR(MATCH("H",$A$15:$A$210,0))),N11,IF(AND(COUNTA($A$15:$A$210)=COUNTA($C$15:$C$210),COUNTA($A$15:$A$210)=COUNTA(N$15:N$210),OR(NOT(ISERROR(MATCH("H",$A$15:$A$210,0))),NOT(ISERROR(MATCH("C",$A$15:$A$210,0))))),IF(SUM(N23:N258)=0,"-",SUMIF('Calculo DP4'!$FM$22:$FM$33,Main!$C12,'Calculo DP4'!FX$22:FX$33)),"-")))</f>
        <v>-</v>
      </c>
      <c r="O12" s="45" t="str">
        <f>IF($G$2="Scaled Shifts","-",IF(AND(NOT(ISERROR(MATCH("C",$A$15:$A$210,0))),ISERROR(MATCH("H",$A$15:$A$210,0))),O11,IF(AND(COUNTA($A$15:$A$210)=COUNTA($C$15:$C$210),COUNTA($A$15:$A$210)=COUNTA(O$15:O$210),OR(NOT(ISERROR(MATCH("H",$A$15:$A$210,0))),NOT(ISERROR(MATCH("C",$A$15:$A$210,0))))),IF(SUM(O23:O258)=0,"-",SUMIF('Calculo DP4'!$FM$22:$FM$33,Main!$C12,'Calculo DP4'!FY$22:FY$33)),"-")))</f>
        <v>-</v>
      </c>
      <c r="P12" s="45" t="str">
        <f>IF($G$2="Scaled Shifts","-",IF(AND(NOT(ISERROR(MATCH("C",$A$15:$A$210,0))),ISERROR(MATCH("H",$A$15:$A$210,0))),P11,IF(AND(COUNTA($A$15:$A$210)=COUNTA($C$15:$C$210),COUNTA($A$15:$A$210)=COUNTA(P$15:P$210),OR(NOT(ISERROR(MATCH("H",$A$15:$A$210,0))),NOT(ISERROR(MATCH("C",$A$15:$A$210,0))))),IF(SUM(P23:P258)=0,"-",SUMIF('Calculo DP4'!$FM$22:$FM$33,Main!$C12,'Calculo DP4'!FZ$22:FZ$33)),"-")))</f>
        <v>-</v>
      </c>
      <c r="Q12" s="45" t="str">
        <f>IF($G$2="Scaled Shifts","-",IF(AND(NOT(ISERROR(MATCH("C",$A$15:$A$210,0))),ISERROR(MATCH("H",$A$15:$A$210,0))),Q11,IF(AND(COUNTA($A$15:$A$210)=COUNTA($C$15:$C$210),COUNTA($A$15:$A$210)=COUNTA(Q$15:Q$210),OR(NOT(ISERROR(MATCH("H",$A$15:$A$210,0))),NOT(ISERROR(MATCH("C",$A$15:$A$210,0))))),IF(SUM(Q23:Q258)=0,"-",SUMIF('Calculo DP4'!$FM$22:$FM$33,Main!$C12,'Calculo DP4'!GA$22:GA$33)),"-")))</f>
        <v>-</v>
      </c>
      <c r="R12" s="45" t="str">
        <f>IF($G$2="Scaled Shifts","-",IF(AND(NOT(ISERROR(MATCH("C",$A$15:$A$210,0))),ISERROR(MATCH("H",$A$15:$A$210,0))),R11,IF(AND(COUNTA($A$15:$A$210)=COUNTA($C$15:$C$210),COUNTA($A$15:$A$210)=COUNTA(R$15:R$210),OR(NOT(ISERROR(MATCH("H",$A$15:$A$210,0))),NOT(ISERROR(MATCH("C",$A$15:$A$210,0))))),IF(SUM(R23:R258)=0,"-",SUMIF('Calculo DP4'!$FM$22:$FM$33,Main!$C12,'Calculo DP4'!GB$22:GB$33)),"-")))</f>
        <v>-</v>
      </c>
      <c r="S12" s="45" t="str">
        <f>IF($G$2="Scaled Shifts","-",IF(AND(NOT(ISERROR(MATCH("C",$A$15:$A$210,0))),ISERROR(MATCH("H",$A$15:$A$210,0))),S11,IF(AND(COUNTA($A$15:$A$210)=COUNTA($C$15:$C$210),COUNTA($A$15:$A$210)=COUNTA(S$15:S$210),OR(NOT(ISERROR(MATCH("H",$A$15:$A$210,0))),NOT(ISERROR(MATCH("C",$A$15:$A$210,0))))),IF(SUM(S23:S258)=0,"-",SUMIF('Calculo DP4'!$FM$22:$FM$33,Main!$C12,'Calculo DP4'!GC$22:GC$33)),"-")))</f>
        <v>-</v>
      </c>
      <c r="U12" s="11"/>
      <c r="Y12" s="2"/>
      <c r="Z12" s="2"/>
      <c r="AA12" s="2"/>
      <c r="AB12" s="2"/>
      <c r="AE12" s="2"/>
      <c r="AF12" s="2"/>
      <c r="AG12" s="2"/>
      <c r="AH12" s="2"/>
      <c r="AK12" s="2"/>
      <c r="AL12" s="2"/>
      <c r="AM12" s="2"/>
      <c r="AN12" s="2"/>
    </row>
    <row r="13" spans="1:40" hidden="1" x14ac:dyDescent="0.15">
      <c r="A13"/>
      <c r="B13" s="3"/>
      <c r="C13" s="3"/>
      <c r="D13" s="4" t="str">
        <f>$G$2</f>
        <v>Shielding Tensors</v>
      </c>
      <c r="E13" s="4" t="str">
        <f t="shared" ref="E13:S13" si="0">$G$2</f>
        <v>Shielding Tensors</v>
      </c>
      <c r="F13" s="4" t="str">
        <f t="shared" si="0"/>
        <v>Shielding Tensors</v>
      </c>
      <c r="G13" s="4" t="str">
        <f t="shared" si="0"/>
        <v>Shielding Tensors</v>
      </c>
      <c r="H13" s="4" t="str">
        <f t="shared" si="0"/>
        <v>Shielding Tensors</v>
      </c>
      <c r="I13" s="4" t="str">
        <f t="shared" si="0"/>
        <v>Shielding Tensors</v>
      </c>
      <c r="J13" s="4" t="str">
        <f t="shared" si="0"/>
        <v>Shielding Tensors</v>
      </c>
      <c r="K13" s="4" t="str">
        <f t="shared" si="0"/>
        <v>Shielding Tensors</v>
      </c>
      <c r="L13" s="4" t="str">
        <f t="shared" si="0"/>
        <v>Shielding Tensors</v>
      </c>
      <c r="M13" s="4" t="str">
        <f t="shared" si="0"/>
        <v>Shielding Tensors</v>
      </c>
      <c r="N13" s="4" t="str">
        <f t="shared" si="0"/>
        <v>Shielding Tensors</v>
      </c>
      <c r="O13" s="4" t="str">
        <f t="shared" si="0"/>
        <v>Shielding Tensors</v>
      </c>
      <c r="P13" s="4" t="str">
        <f t="shared" si="0"/>
        <v>Shielding Tensors</v>
      </c>
      <c r="Q13" s="4" t="str">
        <f t="shared" si="0"/>
        <v>Shielding Tensors</v>
      </c>
      <c r="R13" s="4" t="str">
        <f t="shared" si="0"/>
        <v>Shielding Tensors</v>
      </c>
      <c r="S13" s="4" t="str">
        <f t="shared" si="0"/>
        <v>Shielding Tensors</v>
      </c>
      <c r="U13" s="6"/>
      <c r="Y13"/>
      <c r="Z13"/>
      <c r="AA13"/>
      <c r="AB13"/>
      <c r="AE13"/>
      <c r="AF13"/>
      <c r="AG13"/>
      <c r="AH13"/>
      <c r="AK13"/>
      <c r="AL13"/>
      <c r="AM13"/>
      <c r="AN13"/>
    </row>
    <row r="14" spans="1:40" s="21" customFormat="1" ht="15" thickBot="1" x14ac:dyDescent="0.2">
      <c r="A14" s="18" t="s">
        <v>68</v>
      </c>
      <c r="B14" s="18" t="s">
        <v>13</v>
      </c>
      <c r="C14" s="19" t="s">
        <v>16</v>
      </c>
      <c r="D14" s="20" t="s">
        <v>123</v>
      </c>
      <c r="E14" s="18" t="s">
        <v>124</v>
      </c>
      <c r="F14" s="18" t="s">
        <v>125</v>
      </c>
      <c r="G14" s="18" t="s">
        <v>126</v>
      </c>
      <c r="H14" s="18" t="s">
        <v>127</v>
      </c>
      <c r="I14" s="18" t="s">
        <v>128</v>
      </c>
      <c r="J14" s="18" t="s">
        <v>129</v>
      </c>
      <c r="K14" s="18" t="s">
        <v>130</v>
      </c>
      <c r="L14" s="18" t="s">
        <v>131</v>
      </c>
      <c r="M14" s="18" t="s">
        <v>132</v>
      </c>
      <c r="N14" s="18" t="s">
        <v>133</v>
      </c>
      <c r="O14" s="18" t="s">
        <v>134</v>
      </c>
      <c r="P14" s="18" t="s">
        <v>135</v>
      </c>
      <c r="Q14" s="18" t="s">
        <v>136</v>
      </c>
      <c r="R14" s="18" t="s">
        <v>137</v>
      </c>
      <c r="S14" s="19" t="s">
        <v>138</v>
      </c>
      <c r="U14" s="22"/>
      <c r="Y14" s="3"/>
      <c r="Z14" s="3"/>
      <c r="AA14" s="3"/>
      <c r="AB14" s="3"/>
      <c r="AE14" s="3"/>
      <c r="AF14" s="3"/>
      <c r="AG14" s="3"/>
      <c r="AH14" s="3"/>
      <c r="AK14" s="3"/>
      <c r="AL14" s="3"/>
      <c r="AM14" s="3"/>
      <c r="AN14" s="3"/>
    </row>
    <row r="15" spans="1:40" s="23" customFormat="1" ht="15" x14ac:dyDescent="0.15">
      <c r="A15" s="89" t="s">
        <v>0</v>
      </c>
      <c r="B15" s="74" t="s">
        <v>116</v>
      </c>
      <c r="C15" s="90">
        <v>166.4</v>
      </c>
      <c r="D15" s="88">
        <v>33.258560000000003</v>
      </c>
      <c r="E15" s="129">
        <v>36.956600000000002</v>
      </c>
      <c r="F15" s="129">
        <v>33.030650000000001</v>
      </c>
      <c r="G15" s="129">
        <v>33.140430000000002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28"/>
      <c r="U15" s="28"/>
      <c r="V15" s="28"/>
      <c r="W15" s="28"/>
      <c r="Y15" s="2"/>
      <c r="Z15" s="2"/>
      <c r="AA15" s="2"/>
      <c r="AB15" s="2"/>
      <c r="AE15" s="2"/>
      <c r="AF15" s="2"/>
      <c r="AG15" s="2"/>
      <c r="AH15" s="2"/>
      <c r="AK15" s="2"/>
      <c r="AL15" s="2"/>
      <c r="AM15" s="2"/>
      <c r="AN15" s="2"/>
    </row>
    <row r="16" spans="1:40" s="23" customFormat="1" ht="15" x14ac:dyDescent="0.15">
      <c r="A16" s="89" t="s">
        <v>0</v>
      </c>
      <c r="B16" s="75"/>
      <c r="C16" s="91">
        <v>59.2</v>
      </c>
      <c r="D16" s="88">
        <v>135.19399999999999</v>
      </c>
      <c r="E16" s="129">
        <v>135.3272</v>
      </c>
      <c r="F16" s="129">
        <v>135.5984</v>
      </c>
      <c r="G16" s="129">
        <v>135.38990000000001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1"/>
      <c r="U16" s="1"/>
      <c r="V16" s="1"/>
      <c r="W16" s="1"/>
      <c r="Y16" s="2"/>
      <c r="Z16" s="2"/>
      <c r="AA16" s="2"/>
      <c r="AB16" s="2"/>
      <c r="AE16" s="2"/>
      <c r="AF16" s="2"/>
      <c r="AG16" s="2"/>
      <c r="AH16" s="2"/>
      <c r="AK16" s="2"/>
      <c r="AL16" s="2"/>
      <c r="AM16" s="2"/>
      <c r="AN16" s="2"/>
    </row>
    <row r="17" spans="1:40" s="23" customFormat="1" ht="15" x14ac:dyDescent="0.15">
      <c r="A17" s="89" t="s">
        <v>0</v>
      </c>
      <c r="B17" s="75"/>
      <c r="C17" s="91">
        <v>37.4</v>
      </c>
      <c r="D17" s="88">
        <v>158.24189999999999</v>
      </c>
      <c r="E17" s="129">
        <v>157.89709999999999</v>
      </c>
      <c r="F17" s="129">
        <v>157.9145</v>
      </c>
      <c r="G17" s="129">
        <v>157.60919999999999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1"/>
      <c r="U17" s="1"/>
      <c r="V17" s="1"/>
      <c r="W17" s="1"/>
      <c r="Y17" s="2"/>
      <c r="Z17" s="2"/>
      <c r="AA17" s="2"/>
      <c r="AB17" s="2"/>
      <c r="AE17" s="2"/>
      <c r="AF17" s="2"/>
      <c r="AG17" s="2"/>
      <c r="AH17" s="2"/>
      <c r="AK17" s="2"/>
      <c r="AL17" s="2"/>
      <c r="AM17" s="2"/>
      <c r="AN17" s="2"/>
    </row>
    <row r="18" spans="1:40" s="23" customFormat="1" ht="15" x14ac:dyDescent="0.15">
      <c r="A18" s="89" t="s">
        <v>0</v>
      </c>
      <c r="B18" s="75"/>
      <c r="C18" s="91">
        <v>61.8</v>
      </c>
      <c r="D18" s="88">
        <v>131.95060000000001</v>
      </c>
      <c r="E18" s="129">
        <v>132.15539999999999</v>
      </c>
      <c r="F18" s="129">
        <v>132.29839999999999</v>
      </c>
      <c r="G18" s="129">
        <v>132.173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29"/>
      <c r="Y18" s="2"/>
      <c r="Z18" s="2"/>
      <c r="AA18" s="2"/>
      <c r="AB18" s="2"/>
      <c r="AE18" s="2"/>
      <c r="AF18" s="2"/>
      <c r="AG18" s="2"/>
      <c r="AH18" s="2"/>
      <c r="AK18" s="2"/>
      <c r="AL18" s="2"/>
      <c r="AM18" s="2"/>
      <c r="AN18" s="2"/>
    </row>
    <row r="19" spans="1:40" s="23" customFormat="1" ht="15" x14ac:dyDescent="0.15">
      <c r="A19" s="89" t="s">
        <v>0</v>
      </c>
      <c r="B19" s="75" t="s">
        <v>116</v>
      </c>
      <c r="C19" s="91">
        <v>128.80000000000001</v>
      </c>
      <c r="D19" s="88">
        <v>70.842749999999995</v>
      </c>
      <c r="E19" s="129">
        <v>70.324209999999994</v>
      </c>
      <c r="F19" s="129">
        <v>70.937039999999996</v>
      </c>
      <c r="G19" s="129">
        <v>70.940690000000004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29"/>
      <c r="Y19" s="2"/>
      <c r="Z19" s="2"/>
      <c r="AA19" s="2"/>
      <c r="AB19" s="2"/>
      <c r="AE19" s="2"/>
      <c r="AF19" s="2"/>
      <c r="AG19" s="2"/>
      <c r="AH19" s="2"/>
      <c r="AK19" s="2"/>
      <c r="AL19" s="2"/>
      <c r="AM19" s="2"/>
      <c r="AN19" s="2"/>
    </row>
    <row r="20" spans="1:40" s="23" customFormat="1" ht="15" x14ac:dyDescent="0.15">
      <c r="A20" s="89" t="s">
        <v>0</v>
      </c>
      <c r="B20" s="75" t="s">
        <v>116</v>
      </c>
      <c r="C20" s="91">
        <v>125.4</v>
      </c>
      <c r="D20" s="88">
        <v>74.399630000000002</v>
      </c>
      <c r="E20" s="129">
        <v>74.549769999999995</v>
      </c>
      <c r="F20" s="129">
        <v>74.404210000000006</v>
      </c>
      <c r="G20" s="129">
        <v>74.444469999999995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29"/>
      <c r="Y20" s="2"/>
      <c r="Z20" s="2"/>
      <c r="AA20" s="2"/>
      <c r="AB20" s="2"/>
      <c r="AE20" s="2"/>
      <c r="AF20" s="2"/>
      <c r="AG20" s="2"/>
      <c r="AH20" s="2"/>
      <c r="AK20" s="2"/>
      <c r="AL20" s="2"/>
      <c r="AM20" s="2"/>
      <c r="AN20" s="2"/>
    </row>
    <row r="21" spans="1:40" s="23" customFormat="1" ht="15" x14ac:dyDescent="0.15">
      <c r="A21" s="89" t="s">
        <v>0</v>
      </c>
      <c r="B21" s="75" t="s">
        <v>116</v>
      </c>
      <c r="C21" s="91">
        <v>119</v>
      </c>
      <c r="D21" s="88">
        <v>82.064189999999996</v>
      </c>
      <c r="E21" s="129">
        <v>82.266409999999993</v>
      </c>
      <c r="F21" s="129">
        <v>81.980519999999999</v>
      </c>
      <c r="G21" s="129">
        <v>82.127979999999994</v>
      </c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29"/>
      <c r="Y21" s="2"/>
      <c r="Z21" s="2"/>
      <c r="AA21" s="2"/>
      <c r="AB21" s="2"/>
      <c r="AE21" s="2"/>
      <c r="AF21" s="2"/>
      <c r="AG21" s="2"/>
      <c r="AH21" s="2"/>
      <c r="AK21" s="2"/>
      <c r="AL21" s="2"/>
      <c r="AM21" s="2"/>
      <c r="AN21" s="2"/>
    </row>
    <row r="22" spans="1:40" s="23" customFormat="1" ht="15" x14ac:dyDescent="0.15">
      <c r="A22" s="89" t="s">
        <v>0</v>
      </c>
      <c r="B22" s="75" t="s">
        <v>116</v>
      </c>
      <c r="C22" s="91">
        <v>129.1</v>
      </c>
      <c r="D22" s="88">
        <v>70.571650000000005</v>
      </c>
      <c r="E22" s="129">
        <v>70.86224</v>
      </c>
      <c r="F22" s="129">
        <v>70.586799999999997</v>
      </c>
      <c r="G22" s="129">
        <v>70.485240000000005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29"/>
      <c r="Y22" s="2"/>
      <c r="Z22" s="2"/>
      <c r="AA22" s="2"/>
      <c r="AB22" s="2"/>
      <c r="AE22" s="2"/>
      <c r="AF22" s="2"/>
      <c r="AG22" s="2"/>
      <c r="AH22" s="2"/>
      <c r="AK22" s="2"/>
      <c r="AL22" s="2"/>
      <c r="AM22" s="2"/>
      <c r="AN22" s="2"/>
    </row>
    <row r="23" spans="1:40" s="23" customFormat="1" ht="15" x14ac:dyDescent="0.15">
      <c r="A23" s="89" t="s">
        <v>0</v>
      </c>
      <c r="B23" s="75" t="s">
        <v>116</v>
      </c>
      <c r="C23" s="91">
        <v>109.1</v>
      </c>
      <c r="D23" s="88">
        <v>91.836269999999999</v>
      </c>
      <c r="E23" s="129">
        <v>91.941550000000007</v>
      </c>
      <c r="F23" s="129">
        <v>91.512780000000006</v>
      </c>
      <c r="G23" s="129">
        <v>91.996250000000003</v>
      </c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29"/>
      <c r="Y23" s="2"/>
      <c r="Z23" s="2"/>
      <c r="AA23" s="2"/>
      <c r="AB23" s="2"/>
      <c r="AE23" s="2"/>
      <c r="AF23" s="2"/>
      <c r="AG23" s="2"/>
      <c r="AH23" s="2"/>
      <c r="AK23" s="2"/>
      <c r="AL23" s="2"/>
      <c r="AM23" s="2"/>
      <c r="AN23" s="2"/>
    </row>
    <row r="24" spans="1:40" s="23" customFormat="1" ht="15" x14ac:dyDescent="0.15">
      <c r="A24" s="89" t="s">
        <v>0</v>
      </c>
      <c r="B24" s="75" t="s">
        <v>116</v>
      </c>
      <c r="C24" s="91">
        <v>150.5</v>
      </c>
      <c r="D24" s="88">
        <v>50.348970000000001</v>
      </c>
      <c r="E24" s="129">
        <v>49.692320000000002</v>
      </c>
      <c r="F24" s="129">
        <v>49.928699999999999</v>
      </c>
      <c r="G24" s="129">
        <v>50.242759999999997</v>
      </c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29"/>
      <c r="Y24" s="32"/>
      <c r="AK24" s="2"/>
      <c r="AL24" s="2"/>
      <c r="AM24" s="2"/>
      <c r="AN24" s="2"/>
    </row>
    <row r="25" spans="1:40" s="23" customFormat="1" ht="15" x14ac:dyDescent="0.15">
      <c r="A25" s="89" t="s">
        <v>0</v>
      </c>
      <c r="C25" s="91">
        <v>78.099999999999994</v>
      </c>
      <c r="D25" s="88">
        <v>116.3449</v>
      </c>
      <c r="E25" s="129">
        <v>115.0834</v>
      </c>
      <c r="F25" s="129">
        <v>115.41289999999999</v>
      </c>
      <c r="G25" s="129">
        <v>115.9555</v>
      </c>
      <c r="T25" s="29"/>
      <c r="Y25" s="32"/>
      <c r="AK25" s="2"/>
      <c r="AL25" s="2"/>
      <c r="AM25" s="2"/>
      <c r="AN25" s="2"/>
    </row>
    <row r="26" spans="1:40" s="23" customFormat="1" ht="15" x14ac:dyDescent="0.15">
      <c r="A26" s="89" t="s">
        <v>0</v>
      </c>
      <c r="B26" s="75" t="s">
        <v>116</v>
      </c>
      <c r="C26" s="91">
        <v>158.30000000000001</v>
      </c>
      <c r="D26" s="88">
        <v>43.713970000000003</v>
      </c>
      <c r="E26" s="129">
        <v>43.532780000000002</v>
      </c>
      <c r="F26" s="129">
        <v>43.946530000000003</v>
      </c>
      <c r="G26" s="129">
        <v>44.248829999999998</v>
      </c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29"/>
      <c r="Y26" s="32"/>
    </row>
    <row r="27" spans="1:40" s="23" customFormat="1" ht="15" x14ac:dyDescent="0.15">
      <c r="A27" s="89" t="s">
        <v>0</v>
      </c>
      <c r="B27" s="75" t="s">
        <v>116</v>
      </c>
      <c r="C27" s="91">
        <v>125.8</v>
      </c>
      <c r="D27" s="88">
        <v>74.111980000000003</v>
      </c>
      <c r="E27" s="129">
        <v>71.685079999999999</v>
      </c>
      <c r="F27" s="129">
        <v>73.985020000000006</v>
      </c>
      <c r="G27" s="129">
        <v>72.433220000000006</v>
      </c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29"/>
      <c r="Y27" s="32"/>
    </row>
    <row r="28" spans="1:40" s="23" customFormat="1" ht="15" x14ac:dyDescent="0.15">
      <c r="A28" s="89" t="s">
        <v>0</v>
      </c>
      <c r="B28" s="75"/>
      <c r="C28" s="91">
        <v>41.1</v>
      </c>
      <c r="D28" s="88">
        <v>151.1823</v>
      </c>
      <c r="E28" s="129">
        <v>151.3638</v>
      </c>
      <c r="F28" s="129">
        <v>151.15809999999999</v>
      </c>
      <c r="G28" s="129">
        <v>151.1446</v>
      </c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29"/>
      <c r="Y28" s="32"/>
    </row>
    <row r="29" spans="1:40" s="23" customFormat="1" ht="15" x14ac:dyDescent="0.15">
      <c r="A29" s="89" t="s">
        <v>0</v>
      </c>
      <c r="B29" s="75" t="s">
        <v>116</v>
      </c>
      <c r="C29" s="91">
        <v>143.6</v>
      </c>
      <c r="D29" s="88">
        <v>56.27073</v>
      </c>
      <c r="E29" s="129">
        <v>55.689619999999998</v>
      </c>
      <c r="F29" s="129">
        <v>55.825150000000001</v>
      </c>
      <c r="G29" s="129">
        <v>56.157249999999998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29"/>
      <c r="Y29" s="32"/>
    </row>
    <row r="30" spans="1:40" s="23" customFormat="1" ht="15" x14ac:dyDescent="0.15">
      <c r="A30" s="89" t="s">
        <v>0</v>
      </c>
      <c r="B30" s="75" t="s">
        <v>116</v>
      </c>
      <c r="C30" s="91">
        <v>114.8</v>
      </c>
      <c r="D30" s="88">
        <v>84.850759999999994</v>
      </c>
      <c r="E30" s="129">
        <v>83.899910000000006</v>
      </c>
      <c r="F30" s="129">
        <v>83.98854</v>
      </c>
      <c r="G30" s="129">
        <v>84.856340000000003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29"/>
      <c r="Y30" s="32"/>
    </row>
    <row r="31" spans="1:40" s="23" customFormat="1" ht="15" x14ac:dyDescent="0.15">
      <c r="A31" s="89" t="s">
        <v>0</v>
      </c>
      <c r="B31" s="75"/>
      <c r="C31" s="91">
        <v>23.1</v>
      </c>
      <c r="D31" s="88">
        <v>173.9751</v>
      </c>
      <c r="E31" s="129">
        <v>172.39330000000001</v>
      </c>
      <c r="F31" s="129">
        <v>172.80340000000001</v>
      </c>
      <c r="G31" s="129">
        <v>174.19990000000001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29"/>
      <c r="Y31" s="32"/>
    </row>
    <row r="32" spans="1:40" s="23" customFormat="1" ht="15" x14ac:dyDescent="0.15">
      <c r="A32" s="89" t="s">
        <v>0</v>
      </c>
      <c r="B32" s="75"/>
      <c r="C32" s="91">
        <v>22.6</v>
      </c>
      <c r="D32" s="88">
        <v>173.70959999999999</v>
      </c>
      <c r="E32" s="129">
        <v>176.41499999999999</v>
      </c>
      <c r="F32" s="129">
        <v>175.4504</v>
      </c>
      <c r="G32" s="129">
        <v>173.66540000000001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29"/>
      <c r="Y32" s="32"/>
    </row>
    <row r="33" spans="1:20" s="23" customFormat="1" ht="15" x14ac:dyDescent="0.15">
      <c r="A33" s="89" t="s">
        <v>0</v>
      </c>
      <c r="B33" s="75" t="s">
        <v>116</v>
      </c>
      <c r="C33" s="91">
        <v>106.5</v>
      </c>
      <c r="D33" s="88">
        <v>83.051050000000004</v>
      </c>
      <c r="E33" s="129">
        <v>93.429360000000003</v>
      </c>
      <c r="F33" s="129">
        <v>84.126940000000005</v>
      </c>
      <c r="G33" s="129">
        <v>83.772540000000006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29"/>
    </row>
    <row r="34" spans="1:20" s="23" customFormat="1" ht="15" x14ac:dyDescent="0.15">
      <c r="A34" s="89" t="s">
        <v>0</v>
      </c>
      <c r="B34" s="23" t="s">
        <v>116</v>
      </c>
      <c r="C34" s="91">
        <v>137.5</v>
      </c>
      <c r="D34" s="88">
        <v>65.405799999999999</v>
      </c>
      <c r="E34" s="129">
        <v>63.226019999999998</v>
      </c>
      <c r="F34" s="129">
        <v>65.938079999999999</v>
      </c>
      <c r="G34" s="129">
        <v>65.506879999999995</v>
      </c>
      <c r="L34" s="29"/>
      <c r="M34" s="29"/>
      <c r="N34" s="29"/>
      <c r="O34" s="29"/>
      <c r="P34" s="29"/>
      <c r="Q34" s="29"/>
      <c r="R34" s="29"/>
      <c r="S34" s="30"/>
      <c r="T34" s="29"/>
    </row>
    <row r="35" spans="1:20" s="23" customFormat="1" ht="15" x14ac:dyDescent="0.15">
      <c r="A35" s="89" t="s">
        <v>0</v>
      </c>
      <c r="B35" s="23" t="s">
        <v>116</v>
      </c>
      <c r="C35" s="91">
        <v>137.1</v>
      </c>
      <c r="D35" s="88">
        <v>66.273150000000001</v>
      </c>
      <c r="E35" s="129">
        <v>66.048630000000003</v>
      </c>
      <c r="F35" s="129">
        <v>66.023160000000004</v>
      </c>
      <c r="G35" s="129">
        <v>63.392969999999998</v>
      </c>
      <c r="L35" s="29"/>
      <c r="M35" s="29"/>
      <c r="N35" s="29"/>
      <c r="O35" s="29"/>
      <c r="P35" s="29"/>
      <c r="Q35" s="29"/>
      <c r="R35" s="29"/>
      <c r="S35" s="30"/>
      <c r="T35" s="29"/>
    </row>
    <row r="36" spans="1:20" s="23" customFormat="1" ht="15" x14ac:dyDescent="0.15">
      <c r="A36" s="89" t="s">
        <v>0</v>
      </c>
      <c r="B36" s="23" t="s">
        <v>116</v>
      </c>
      <c r="C36" s="91">
        <v>118.1</v>
      </c>
      <c r="D36" s="88">
        <v>77.990039999999993</v>
      </c>
      <c r="E36" s="129">
        <v>77.18862</v>
      </c>
      <c r="F36" s="129">
        <v>79.445130000000006</v>
      </c>
      <c r="G36" s="129">
        <v>80.031490000000005</v>
      </c>
      <c r="L36" s="29"/>
      <c r="M36" s="29"/>
      <c r="N36" s="29"/>
      <c r="O36" s="29"/>
      <c r="P36" s="29"/>
      <c r="Q36" s="29"/>
      <c r="R36" s="29"/>
      <c r="S36" s="30"/>
      <c r="T36" s="29"/>
    </row>
    <row r="37" spans="1:20" s="23" customFormat="1" ht="15" x14ac:dyDescent="0.15">
      <c r="A37" s="89" t="s">
        <v>0</v>
      </c>
      <c r="C37" s="91">
        <v>52.1</v>
      </c>
      <c r="D37" s="88">
        <v>142.2114</v>
      </c>
      <c r="E37" s="129">
        <v>139.72229999999999</v>
      </c>
      <c r="F37" s="129">
        <v>139.1061</v>
      </c>
      <c r="G37" s="129">
        <v>136.81720000000001</v>
      </c>
      <c r="L37" s="29"/>
      <c r="M37" s="29"/>
      <c r="N37" s="29"/>
      <c r="O37" s="29"/>
      <c r="P37" s="29"/>
      <c r="Q37" s="29"/>
      <c r="R37" s="29"/>
      <c r="S37" s="30"/>
      <c r="T37" s="29"/>
    </row>
    <row r="38" spans="1:20" s="23" customFormat="1" ht="15" x14ac:dyDescent="0.15">
      <c r="A38" s="89" t="s">
        <v>0</v>
      </c>
      <c r="C38" s="91">
        <v>36.5</v>
      </c>
      <c r="D38" s="88">
        <v>161.4264</v>
      </c>
      <c r="E38" s="129">
        <v>157.04300000000001</v>
      </c>
      <c r="F38" s="129">
        <v>158.40719999999999</v>
      </c>
      <c r="G38" s="129">
        <v>162.06569999999999</v>
      </c>
      <c r="L38" s="29"/>
      <c r="M38" s="29"/>
      <c r="N38" s="29"/>
      <c r="O38" s="29"/>
      <c r="P38" s="29"/>
      <c r="Q38" s="29"/>
      <c r="R38" s="29"/>
      <c r="S38" s="30"/>
      <c r="T38" s="29"/>
    </row>
    <row r="39" spans="1:20" s="23" customFormat="1" ht="15" x14ac:dyDescent="0.15">
      <c r="A39" s="89" t="s">
        <v>0</v>
      </c>
      <c r="C39" s="91">
        <v>19.100000000000001</v>
      </c>
      <c r="D39" s="88">
        <v>177.29560000000001</v>
      </c>
      <c r="E39" s="129">
        <v>176.89580000000001</v>
      </c>
      <c r="F39" s="129">
        <v>172.41499999999999</v>
      </c>
      <c r="G39" s="129">
        <v>171.15729999999999</v>
      </c>
      <c r="L39" s="29"/>
      <c r="M39" s="29"/>
      <c r="N39" s="29"/>
      <c r="O39" s="29"/>
      <c r="P39" s="29"/>
      <c r="Q39" s="29"/>
      <c r="R39" s="29"/>
      <c r="S39" s="30"/>
      <c r="T39" s="29"/>
    </row>
    <row r="40" spans="1:20" s="23" customFormat="1" ht="15" x14ac:dyDescent="0.15">
      <c r="A40" s="89" t="s">
        <v>0</v>
      </c>
      <c r="C40" s="91">
        <v>34.200000000000003</v>
      </c>
      <c r="D40" s="88">
        <v>163.4385</v>
      </c>
      <c r="E40" s="129">
        <v>162.3467</v>
      </c>
      <c r="F40" s="129">
        <v>158.99889999999999</v>
      </c>
      <c r="G40" s="129">
        <v>164.31620000000001</v>
      </c>
      <c r="L40" s="29"/>
      <c r="M40" s="29"/>
      <c r="N40" s="29"/>
      <c r="O40" s="29"/>
      <c r="P40" s="29"/>
      <c r="Q40" s="29"/>
      <c r="R40" s="29"/>
      <c r="S40" s="30"/>
      <c r="T40" s="29"/>
    </row>
    <row r="41" spans="1:20" s="23" customFormat="1" ht="15" x14ac:dyDescent="0.15">
      <c r="A41" s="89" t="s">
        <v>0</v>
      </c>
      <c r="C41" s="91">
        <v>72.3</v>
      </c>
      <c r="D41" s="88">
        <v>124.6448</v>
      </c>
      <c r="E41" s="129">
        <v>125.9956</v>
      </c>
      <c r="F41" s="129">
        <v>120.58110000000001</v>
      </c>
      <c r="G41" s="129">
        <v>122.02979999999999</v>
      </c>
      <c r="L41" s="29"/>
      <c r="M41" s="29"/>
      <c r="N41" s="29"/>
      <c r="O41" s="29"/>
      <c r="P41" s="29"/>
      <c r="Q41" s="29"/>
      <c r="R41" s="29"/>
      <c r="S41" s="30"/>
      <c r="T41" s="29"/>
    </row>
    <row r="42" spans="1:20" s="23" customFormat="1" ht="15" x14ac:dyDescent="0.15">
      <c r="A42" s="89" t="s">
        <v>0</v>
      </c>
      <c r="B42" s="23" t="s">
        <v>116</v>
      </c>
      <c r="C42" s="91">
        <v>170.9</v>
      </c>
      <c r="D42" s="88">
        <v>30.06579</v>
      </c>
      <c r="E42" s="129">
        <v>30.537410000000001</v>
      </c>
      <c r="F42" s="129">
        <v>32.989579999999997</v>
      </c>
      <c r="G42" s="129">
        <v>30.284890000000001</v>
      </c>
      <c r="L42" s="29"/>
      <c r="M42" s="29"/>
      <c r="N42" s="29"/>
      <c r="O42" s="29"/>
      <c r="P42" s="29"/>
      <c r="Q42" s="29"/>
      <c r="R42" s="29"/>
      <c r="S42" s="30"/>
      <c r="T42" s="29"/>
    </row>
    <row r="43" spans="1:20" s="23" customFormat="1" ht="15" x14ac:dyDescent="0.15">
      <c r="A43" s="89" t="s">
        <v>0</v>
      </c>
      <c r="C43" s="91">
        <v>105</v>
      </c>
      <c r="D43" s="88">
        <v>92.630340000000004</v>
      </c>
      <c r="E43" s="129">
        <v>92.753460000000004</v>
      </c>
      <c r="F43" s="129">
        <v>90.689170000000004</v>
      </c>
      <c r="G43" s="129">
        <v>92.843100000000007</v>
      </c>
      <c r="L43" s="29"/>
      <c r="M43" s="29"/>
      <c r="N43" s="29"/>
      <c r="O43" s="29"/>
      <c r="P43" s="29"/>
      <c r="Q43" s="29"/>
      <c r="R43" s="29"/>
      <c r="S43" s="30"/>
      <c r="T43" s="29"/>
    </row>
    <row r="44" spans="1:20" s="23" customFormat="1" ht="15" x14ac:dyDescent="0.15">
      <c r="A44" s="89" t="s">
        <v>0</v>
      </c>
      <c r="B44" s="23" t="s">
        <v>116</v>
      </c>
      <c r="C44" s="91">
        <v>166.7</v>
      </c>
      <c r="D44" s="88">
        <v>35.364829999999998</v>
      </c>
      <c r="E44" s="129">
        <v>34.195450000000001</v>
      </c>
      <c r="F44" s="129">
        <v>38.558369999999996</v>
      </c>
      <c r="G44" s="129">
        <v>35.1815</v>
      </c>
      <c r="L44" s="29"/>
      <c r="M44" s="29"/>
      <c r="N44" s="29"/>
      <c r="O44" s="29"/>
      <c r="P44" s="29"/>
      <c r="Q44" s="29"/>
      <c r="R44" s="29"/>
      <c r="S44" s="30"/>
      <c r="T44" s="29"/>
    </row>
    <row r="45" spans="1:20" s="23" customFormat="1" ht="15" x14ac:dyDescent="0.15">
      <c r="A45" s="89" t="s">
        <v>0</v>
      </c>
      <c r="B45" s="23" t="s">
        <v>116</v>
      </c>
      <c r="C45" s="91">
        <v>103.7</v>
      </c>
      <c r="D45" s="23">
        <v>97.689340000000001</v>
      </c>
      <c r="E45" s="129">
        <v>97.934200000000004</v>
      </c>
      <c r="F45" s="129">
        <v>96.031649999999999</v>
      </c>
      <c r="G45" s="129">
        <v>97.790809999999993</v>
      </c>
      <c r="L45" s="29"/>
      <c r="M45" s="29"/>
      <c r="N45" s="29"/>
      <c r="O45" s="29"/>
      <c r="P45" s="29"/>
      <c r="Q45" s="29"/>
      <c r="R45" s="29"/>
      <c r="S45" s="30"/>
      <c r="T45" s="29"/>
    </row>
    <row r="46" spans="1:20" s="23" customFormat="1" ht="15" x14ac:dyDescent="0.15">
      <c r="A46" s="89" t="s">
        <v>0</v>
      </c>
      <c r="B46" s="23" t="s">
        <v>116</v>
      </c>
      <c r="C46" s="91">
        <v>162.69999999999999</v>
      </c>
      <c r="D46" s="23">
        <v>38.654290000000003</v>
      </c>
      <c r="E46" s="129">
        <v>40.06279</v>
      </c>
      <c r="F46" s="129">
        <v>38.736269999999998</v>
      </c>
      <c r="G46" s="129">
        <v>38.583669999999998</v>
      </c>
      <c r="L46" s="29"/>
      <c r="M46" s="29"/>
      <c r="N46" s="29"/>
      <c r="O46" s="29"/>
      <c r="P46" s="29"/>
      <c r="Q46" s="29"/>
      <c r="R46" s="29"/>
      <c r="S46" s="30"/>
      <c r="T46" s="29"/>
    </row>
    <row r="47" spans="1:20" s="23" customFormat="1" ht="15" x14ac:dyDescent="0.15">
      <c r="A47" s="89" t="s">
        <v>0</v>
      </c>
      <c r="B47" s="23" t="s">
        <v>116</v>
      </c>
      <c r="C47" s="91">
        <v>113.6</v>
      </c>
      <c r="D47" s="29">
        <v>89.481780000000001</v>
      </c>
      <c r="E47" s="129">
        <v>89.712280000000007</v>
      </c>
      <c r="F47" s="129">
        <v>88.871840000000006</v>
      </c>
      <c r="G47" s="129">
        <v>87.400649999999999</v>
      </c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30"/>
      <c r="T47" s="29"/>
    </row>
    <row r="48" spans="1:20" s="23" customFormat="1" ht="15" x14ac:dyDescent="0.15">
      <c r="A48" s="89" t="s">
        <v>0</v>
      </c>
      <c r="B48" s="23" t="s">
        <v>116</v>
      </c>
      <c r="C48" s="91">
        <v>138.19999999999999</v>
      </c>
      <c r="D48" s="29">
        <v>59.936660000000003</v>
      </c>
      <c r="E48" s="129">
        <v>59.575060000000001</v>
      </c>
      <c r="F48" s="129">
        <v>59.32931</v>
      </c>
      <c r="G48" s="129">
        <v>60.5777</v>
      </c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30"/>
      <c r="T48" s="29"/>
    </row>
    <row r="49" spans="1:20" s="23" customFormat="1" ht="15" x14ac:dyDescent="0.15">
      <c r="A49" s="89" t="s">
        <v>0</v>
      </c>
      <c r="C49" s="91">
        <v>52.4</v>
      </c>
      <c r="D49" s="29">
        <v>149.84970000000001</v>
      </c>
      <c r="E49" s="129">
        <v>148.9879</v>
      </c>
      <c r="F49" s="129">
        <v>146.9109</v>
      </c>
      <c r="G49" s="129">
        <v>149.3175</v>
      </c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30"/>
      <c r="T49" s="29"/>
    </row>
    <row r="50" spans="1:20" s="23" customFormat="1" ht="15" x14ac:dyDescent="0.15">
      <c r="A50" s="89" t="s">
        <v>0</v>
      </c>
      <c r="B50" s="23" t="s">
        <v>116</v>
      </c>
      <c r="C50" s="91">
        <v>203.8</v>
      </c>
      <c r="D50" s="29">
        <v>-11.0684</v>
      </c>
      <c r="E50" s="129">
        <v>-7.1927899999999996</v>
      </c>
      <c r="F50" s="129">
        <v>-6.9021800000000004</v>
      </c>
      <c r="G50" s="129">
        <v>-13.095499999999999</v>
      </c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30"/>
      <c r="T50" s="29"/>
    </row>
    <row r="51" spans="1:20" s="23" customFormat="1" ht="15" x14ac:dyDescent="0.15">
      <c r="A51" s="89" t="s">
        <v>0</v>
      </c>
      <c r="C51" s="91">
        <v>47.8</v>
      </c>
      <c r="D51" s="29">
        <v>145.108</v>
      </c>
      <c r="E51" s="129">
        <v>147.77160000000001</v>
      </c>
      <c r="F51" s="129">
        <v>145.87020000000001</v>
      </c>
      <c r="G51" s="129">
        <v>148.1472</v>
      </c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30"/>
      <c r="T51" s="29"/>
    </row>
    <row r="52" spans="1:20" s="23" customFormat="1" ht="15" x14ac:dyDescent="0.15">
      <c r="A52" s="89" t="s">
        <v>0</v>
      </c>
      <c r="C52" s="91">
        <v>19.3</v>
      </c>
      <c r="D52" s="29">
        <v>178.0702</v>
      </c>
      <c r="E52" s="129">
        <v>177.72210000000001</v>
      </c>
      <c r="F52" s="129">
        <v>174.75729999999999</v>
      </c>
      <c r="G52" s="129">
        <v>176.19470000000001</v>
      </c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30"/>
      <c r="T52" s="29"/>
    </row>
    <row r="53" spans="1:20" s="23" customFormat="1" x14ac:dyDescent="0.15">
      <c r="A53" s="89" t="s">
        <v>1</v>
      </c>
      <c r="C53" s="89">
        <v>4.16</v>
      </c>
      <c r="D53" s="29">
        <v>27.54644</v>
      </c>
      <c r="E53" s="129">
        <v>27.756900000000002</v>
      </c>
      <c r="F53" s="129">
        <v>27.632729999999999</v>
      </c>
      <c r="G53" s="129">
        <v>27.578189999999999</v>
      </c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30"/>
      <c r="T53" s="29"/>
    </row>
    <row r="54" spans="1:20" s="23" customFormat="1" x14ac:dyDescent="0.15">
      <c r="A54" s="89" t="s">
        <v>1</v>
      </c>
      <c r="C54" s="89">
        <v>2.5</v>
      </c>
      <c r="D54" s="29">
        <v>29.336130000000001</v>
      </c>
      <c r="E54" s="129">
        <v>29.356680000000001</v>
      </c>
      <c r="F54" s="129">
        <v>29.254570000000001</v>
      </c>
      <c r="G54" s="129">
        <v>29.295639999999999</v>
      </c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30"/>
      <c r="T54" s="29"/>
    </row>
    <row r="55" spans="1:20" s="23" customFormat="1" x14ac:dyDescent="0.15">
      <c r="A55" s="89" t="s">
        <v>1</v>
      </c>
      <c r="C55" s="89">
        <v>2.61</v>
      </c>
      <c r="D55" s="29">
        <v>29.129010000000001</v>
      </c>
      <c r="E55" s="129">
        <v>29.28302</v>
      </c>
      <c r="F55" s="129">
        <v>29.15907</v>
      </c>
      <c r="G55" s="129">
        <v>29.174720000000001</v>
      </c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30"/>
      <c r="T55" s="29"/>
    </row>
    <row r="56" spans="1:20" s="23" customFormat="1" x14ac:dyDescent="0.15">
      <c r="A56" s="89" t="s">
        <v>1</v>
      </c>
      <c r="B56" s="23" t="s">
        <v>116</v>
      </c>
      <c r="C56" s="89">
        <v>7.18</v>
      </c>
      <c r="D56" s="29">
        <v>24.32602</v>
      </c>
      <c r="E56" s="129">
        <v>24.285319999999999</v>
      </c>
      <c r="F56" s="129">
        <v>24.249020000000002</v>
      </c>
      <c r="G56" s="129">
        <v>24.283850000000001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30"/>
      <c r="T56" s="29"/>
    </row>
    <row r="57" spans="1:20" s="23" customFormat="1" x14ac:dyDescent="0.15">
      <c r="A57" s="89" t="s">
        <v>1</v>
      </c>
      <c r="B57" s="23" t="s">
        <v>116</v>
      </c>
      <c r="C57" s="89">
        <v>6.76</v>
      </c>
      <c r="D57" s="29">
        <v>24.792850000000001</v>
      </c>
      <c r="E57" s="129">
        <v>24.824439999999999</v>
      </c>
      <c r="F57" s="129">
        <v>24.75562</v>
      </c>
      <c r="G57" s="129">
        <v>24.79524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30"/>
      <c r="T57" s="29"/>
    </row>
    <row r="58" spans="1:20" s="23" customFormat="1" x14ac:dyDescent="0.15">
      <c r="A58" s="89" t="s">
        <v>1</v>
      </c>
      <c r="B58" s="23" t="s">
        <v>116</v>
      </c>
      <c r="C58" s="89">
        <v>7.1</v>
      </c>
      <c r="D58" s="29">
        <v>24.36382</v>
      </c>
      <c r="E58" s="129">
        <v>24.40429</v>
      </c>
      <c r="F58" s="129">
        <v>24.34909</v>
      </c>
      <c r="G58" s="129">
        <v>24.355720000000002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30"/>
      <c r="T58" s="29"/>
    </row>
    <row r="59" spans="1:20" s="23" customFormat="1" x14ac:dyDescent="0.15">
      <c r="A59" s="89" t="s">
        <v>1</v>
      </c>
      <c r="B59" s="23" t="s">
        <v>116</v>
      </c>
      <c r="C59" s="89">
        <v>6.59</v>
      </c>
      <c r="D59" s="29">
        <v>25.045159999999999</v>
      </c>
      <c r="E59" s="129">
        <v>25.086130000000001</v>
      </c>
      <c r="F59" s="129">
        <v>25.005289999999999</v>
      </c>
      <c r="G59" s="129">
        <v>25.029589999999999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30"/>
      <c r="T59" s="29"/>
    </row>
    <row r="60" spans="1:20" s="23" customFormat="1" x14ac:dyDescent="0.15">
      <c r="A60" s="89" t="s">
        <v>1</v>
      </c>
      <c r="C60" s="89">
        <v>5.68</v>
      </c>
      <c r="D60" s="29">
        <v>26.081189999999999</v>
      </c>
      <c r="E60" s="129">
        <v>26.309850000000001</v>
      </c>
      <c r="F60" s="129">
        <v>26.22139</v>
      </c>
      <c r="G60" s="129">
        <v>26.153960000000001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30"/>
      <c r="T60" s="29"/>
    </row>
    <row r="61" spans="1:20" s="23" customFormat="1" x14ac:dyDescent="0.15">
      <c r="A61" s="89" t="s">
        <v>1</v>
      </c>
      <c r="B61" s="23" t="s">
        <v>116</v>
      </c>
      <c r="C61" s="89">
        <v>6.01</v>
      </c>
      <c r="D61" s="29">
        <v>25.052579999999999</v>
      </c>
      <c r="E61" s="129">
        <v>25.045179999999998</v>
      </c>
      <c r="F61" s="129">
        <v>25.026769999999999</v>
      </c>
      <c r="G61" s="129">
        <v>25.191700000000001</v>
      </c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30"/>
      <c r="T61" s="29"/>
    </row>
    <row r="62" spans="1:20" s="23" customFormat="1" x14ac:dyDescent="0.15">
      <c r="A62" s="89" t="s">
        <v>1</v>
      </c>
      <c r="B62" s="23" t="s">
        <v>116</v>
      </c>
      <c r="C62" s="89">
        <v>5.14</v>
      </c>
      <c r="D62" s="29">
        <v>26.328765000000001</v>
      </c>
      <c r="E62" s="129">
        <v>26.230535</v>
      </c>
      <c r="F62" s="129">
        <v>26.205770000000001</v>
      </c>
      <c r="G62" s="129">
        <v>26.328315</v>
      </c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30"/>
      <c r="T62" s="29"/>
    </row>
    <row r="63" spans="1:20" s="23" customFormat="1" x14ac:dyDescent="0.15">
      <c r="A63" s="89" t="s">
        <v>1</v>
      </c>
      <c r="C63" s="89">
        <v>1.05</v>
      </c>
      <c r="D63" s="29">
        <v>30.74455</v>
      </c>
      <c r="E63" s="129">
        <v>30.56794</v>
      </c>
      <c r="F63" s="129">
        <v>30.6071733333333</v>
      </c>
      <c r="G63" s="129">
        <v>30.6996866666667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30"/>
      <c r="T63" s="29"/>
    </row>
    <row r="64" spans="1:20" s="23" customFormat="1" x14ac:dyDescent="0.15">
      <c r="A64" s="89" t="s">
        <v>1</v>
      </c>
      <c r="C64" s="89">
        <v>1.1599999999999999</v>
      </c>
      <c r="D64" s="29">
        <v>30.4891133333333</v>
      </c>
      <c r="E64" s="129">
        <v>30.815006666666701</v>
      </c>
      <c r="F64" s="129">
        <v>30.69669</v>
      </c>
      <c r="G64" s="129">
        <v>30.55621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30"/>
      <c r="T64" s="29"/>
    </row>
    <row r="65" spans="1:20" s="23" customFormat="1" x14ac:dyDescent="0.15">
      <c r="A65" s="89" t="s">
        <v>1</v>
      </c>
      <c r="B65" s="23" t="s">
        <v>116</v>
      </c>
      <c r="C65" s="89">
        <v>6.62</v>
      </c>
      <c r="D65" s="29">
        <v>24.6937</v>
      </c>
      <c r="E65" s="129">
        <v>25.416889999999999</v>
      </c>
      <c r="F65" s="129">
        <v>24.797499999999999</v>
      </c>
      <c r="G65" s="129">
        <v>24.70645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30"/>
      <c r="T65" s="29"/>
    </row>
    <row r="66" spans="1:20" s="23" customFormat="1" x14ac:dyDescent="0.15">
      <c r="A66" s="89" t="s">
        <v>1</v>
      </c>
      <c r="B66" s="23" t="s">
        <v>116</v>
      </c>
      <c r="C66" s="89">
        <v>7.29</v>
      </c>
      <c r="D66" s="29">
        <v>24.072870000000002</v>
      </c>
      <c r="E66" s="129">
        <v>23.971589999999999</v>
      </c>
      <c r="F66" s="129">
        <v>24.07855</v>
      </c>
      <c r="G66" s="129">
        <v>24.13129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30"/>
      <c r="T66" s="29"/>
    </row>
    <row r="67" spans="1:20" s="23" customFormat="1" x14ac:dyDescent="0.15">
      <c r="A67" s="89" t="s">
        <v>1</v>
      </c>
      <c r="B67" s="23" t="s">
        <v>116</v>
      </c>
      <c r="C67" s="89">
        <v>6.94</v>
      </c>
      <c r="D67" s="29">
        <v>25.156929999999999</v>
      </c>
      <c r="E67" s="129">
        <v>25.41413</v>
      </c>
      <c r="F67" s="129">
        <v>25.714849999999998</v>
      </c>
      <c r="G67" s="129">
        <v>25.13775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30"/>
      <c r="T67" s="29"/>
    </row>
    <row r="68" spans="1:20" s="23" customFormat="1" x14ac:dyDescent="0.15">
      <c r="A68" s="89" t="s">
        <v>1</v>
      </c>
      <c r="C68" s="89">
        <v>5.38</v>
      </c>
      <c r="D68" s="29">
        <v>27.09235</v>
      </c>
      <c r="E68" s="129">
        <v>27.150410000000001</v>
      </c>
      <c r="F68" s="129">
        <v>27.535640000000001</v>
      </c>
      <c r="G68" s="129">
        <v>27.535029999999999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30"/>
      <c r="T68" s="29"/>
    </row>
    <row r="69" spans="1:20" s="23" customFormat="1" x14ac:dyDescent="0.15">
      <c r="A69" s="89" t="s">
        <v>1</v>
      </c>
      <c r="C69" s="89">
        <v>1.71</v>
      </c>
      <c r="D69" s="29">
        <v>29.852989999999998</v>
      </c>
      <c r="E69" s="129">
        <v>30.190989999999999</v>
      </c>
      <c r="F69" s="129">
        <v>30.025279999999999</v>
      </c>
      <c r="G69" s="129">
        <v>30.130469999999999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30"/>
      <c r="T69" s="29"/>
    </row>
    <row r="70" spans="1:20" s="23" customFormat="1" x14ac:dyDescent="0.15">
      <c r="A70" s="89" t="s">
        <v>1</v>
      </c>
      <c r="C70" s="89">
        <v>1.96</v>
      </c>
      <c r="D70" s="29">
        <v>29.583410000000001</v>
      </c>
      <c r="E70" s="129">
        <v>29.88045</v>
      </c>
      <c r="F70" s="129">
        <v>29.679639999999999</v>
      </c>
      <c r="G70" s="129">
        <v>29.367239999999999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30"/>
      <c r="T70" s="29"/>
    </row>
    <row r="71" spans="1:20" s="23" customFormat="1" x14ac:dyDescent="0.15">
      <c r="A71" s="89" t="s">
        <v>1</v>
      </c>
      <c r="C71" s="89">
        <v>1.59</v>
      </c>
      <c r="D71" s="29">
        <v>29.813770000000002</v>
      </c>
      <c r="E71" s="129">
        <v>29.90024</v>
      </c>
      <c r="F71" s="129">
        <v>29.870664999999999</v>
      </c>
      <c r="G71" s="129">
        <v>29.826374999999999</v>
      </c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30"/>
      <c r="T71" s="29"/>
    </row>
    <row r="72" spans="1:20" s="23" customFormat="1" x14ac:dyDescent="0.15">
      <c r="A72" s="89" t="s">
        <v>1</v>
      </c>
      <c r="C72" s="89">
        <v>1.59</v>
      </c>
      <c r="D72" s="29">
        <v>30.044609999999999</v>
      </c>
      <c r="E72" s="129">
        <v>29.966390000000001</v>
      </c>
      <c r="F72" s="129">
        <v>30.01606</v>
      </c>
      <c r="G72" s="129">
        <v>29.941970000000001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30"/>
      <c r="T72" s="29"/>
    </row>
    <row r="73" spans="1:20" s="23" customFormat="1" x14ac:dyDescent="0.15">
      <c r="A73" s="89" t="s">
        <v>1</v>
      </c>
      <c r="C73" s="89">
        <v>1.79</v>
      </c>
      <c r="D73" s="29">
        <v>29.737819999999999</v>
      </c>
      <c r="E73" s="129">
        <v>29.811920000000001</v>
      </c>
      <c r="F73" s="129">
        <v>29.721779999999999</v>
      </c>
      <c r="G73" s="129">
        <v>29.884889999999999</v>
      </c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30"/>
      <c r="T73" s="29"/>
    </row>
    <row r="74" spans="1:20" s="23" customFormat="1" x14ac:dyDescent="0.15">
      <c r="A74" s="89" t="s">
        <v>1</v>
      </c>
      <c r="C74" s="89">
        <v>5.14</v>
      </c>
      <c r="D74" s="29">
        <v>25.812049999999999</v>
      </c>
      <c r="E74" s="129">
        <v>25.476769999999998</v>
      </c>
      <c r="F74" s="129">
        <v>26.092089999999999</v>
      </c>
      <c r="G74" s="129">
        <v>26.107810000000001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30"/>
      <c r="T74" s="29"/>
    </row>
    <row r="75" spans="1:20" s="23" customFormat="1" x14ac:dyDescent="0.15">
      <c r="A75" s="89" t="s">
        <v>1</v>
      </c>
      <c r="B75" s="23" t="s">
        <v>116</v>
      </c>
      <c r="C75" s="89">
        <v>6.56</v>
      </c>
      <c r="D75" s="29">
        <v>25.464220000000001</v>
      </c>
      <c r="E75" s="129">
        <v>25.20185</v>
      </c>
      <c r="F75" s="129">
        <v>25.258120000000002</v>
      </c>
      <c r="G75" s="129">
        <v>25.368379999999998</v>
      </c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30"/>
      <c r="T75" s="29"/>
    </row>
    <row r="76" spans="1:20" s="23" customFormat="1" x14ac:dyDescent="0.15">
      <c r="A76" s="89" t="s">
        <v>1</v>
      </c>
      <c r="B76" s="23" t="s">
        <v>116</v>
      </c>
      <c r="C76" s="89">
        <v>6.18</v>
      </c>
      <c r="D76" s="29">
        <v>24.553750000000001</v>
      </c>
      <c r="E76" s="129">
        <v>25.24812</v>
      </c>
      <c r="F76" s="129">
        <v>25.00694</v>
      </c>
      <c r="G76" s="129">
        <v>24.164020000000001</v>
      </c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30"/>
      <c r="T76" s="29"/>
    </row>
    <row r="77" spans="1:20" s="23" customFormat="1" x14ac:dyDescent="0.15">
      <c r="A77" s="89" t="s">
        <v>1</v>
      </c>
      <c r="C77" s="89">
        <v>3.63</v>
      </c>
      <c r="D77" s="29">
        <v>28.472650000000002</v>
      </c>
      <c r="E77" s="129">
        <v>28.561730000000001</v>
      </c>
      <c r="F77" s="129">
        <v>28.582170000000001</v>
      </c>
      <c r="G77" s="129">
        <v>28.52871</v>
      </c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30"/>
      <c r="T77" s="29"/>
    </row>
    <row r="78" spans="1:20" s="23" customFormat="1" x14ac:dyDescent="0.15">
      <c r="A78" s="89" t="s">
        <v>1</v>
      </c>
      <c r="C78" s="92">
        <v>4.7</v>
      </c>
      <c r="D78" s="29">
        <v>27.128879999999999</v>
      </c>
      <c r="E78" s="129">
        <v>26.88907</v>
      </c>
      <c r="F78" s="129">
        <v>26.3262</v>
      </c>
      <c r="G78" s="129">
        <v>26.531500000000001</v>
      </c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30"/>
      <c r="T78" s="29"/>
    </row>
    <row r="79" spans="1:20" s="23" customFormat="1" x14ac:dyDescent="0.15">
      <c r="A79" s="89" t="s">
        <v>1</v>
      </c>
      <c r="C79" s="89">
        <v>3.35</v>
      </c>
      <c r="D79" s="29">
        <v>28.434560000000001</v>
      </c>
      <c r="E79" s="129">
        <v>28.316330000000001</v>
      </c>
      <c r="F79" s="129">
        <v>28.445499999999999</v>
      </c>
      <c r="G79" s="129">
        <v>28.273890000000002</v>
      </c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30"/>
      <c r="T79" s="29"/>
    </row>
    <row r="80" spans="1:20" s="23" customFormat="1" x14ac:dyDescent="0.15">
      <c r="A80" s="89" t="s">
        <v>1</v>
      </c>
      <c r="C80" s="92">
        <v>2.6</v>
      </c>
      <c r="D80" s="29">
        <v>29.614920000000001</v>
      </c>
      <c r="E80" s="129">
        <v>29.23667</v>
      </c>
      <c r="F80" s="129">
        <v>29.787500000000001</v>
      </c>
      <c r="G80" s="129">
        <v>29.337980000000002</v>
      </c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30"/>
      <c r="T80" s="29"/>
    </row>
    <row r="81" spans="1:20" s="23" customFormat="1" x14ac:dyDescent="0.15">
      <c r="A81" s="89" t="s">
        <v>1</v>
      </c>
      <c r="C81" s="89">
        <v>1.33</v>
      </c>
      <c r="D81" s="29">
        <v>30.3058266666667</v>
      </c>
      <c r="E81" s="129">
        <v>30.261040000000001</v>
      </c>
      <c r="F81" s="129">
        <v>30.30423</v>
      </c>
      <c r="G81" s="129">
        <v>30.267019999999999</v>
      </c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30"/>
      <c r="T81" s="29"/>
    </row>
    <row r="82" spans="1:20" s="23" customFormat="1" x14ac:dyDescent="0.15">
      <c r="A82" s="89" t="s">
        <v>1</v>
      </c>
      <c r="C82" s="89">
        <v>4.93</v>
      </c>
      <c r="D82" s="29">
        <v>27.121310000000001</v>
      </c>
      <c r="E82" s="129">
        <v>27.30921</v>
      </c>
      <c r="F82" s="129">
        <v>27.192049999999998</v>
      </c>
      <c r="G82" s="129">
        <v>27.291840000000001</v>
      </c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30"/>
      <c r="T82" s="29"/>
    </row>
    <row r="83" spans="1:20" s="23" customFormat="1" x14ac:dyDescent="0.15">
      <c r="A83" s="89" t="s">
        <v>1</v>
      </c>
      <c r="C83" s="89">
        <v>12.22</v>
      </c>
      <c r="D83" s="29">
        <v>24.653960000000001</v>
      </c>
      <c r="E83" s="129">
        <v>21.102150000000002</v>
      </c>
      <c r="F83" s="129">
        <v>24.57639</v>
      </c>
      <c r="G83" s="129">
        <v>23.69312</v>
      </c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30"/>
      <c r="T83" s="29"/>
    </row>
    <row r="84" spans="1:20" s="23" customFormat="1" x14ac:dyDescent="0.15">
      <c r="A84" s="89" t="s">
        <v>1</v>
      </c>
      <c r="C84" s="89">
        <v>11.91</v>
      </c>
      <c r="D84" s="29">
        <v>20.27628</v>
      </c>
      <c r="E84" s="129">
        <v>19.548819999999999</v>
      </c>
      <c r="F84" s="129">
        <v>22.845079999999999</v>
      </c>
      <c r="G84" s="129">
        <v>20.056180000000001</v>
      </c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30"/>
      <c r="T84" s="29"/>
    </row>
    <row r="85" spans="1:20" s="23" customFormat="1" x14ac:dyDescent="0.15">
      <c r="C85" s="31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30"/>
      <c r="T85" s="29"/>
    </row>
    <row r="86" spans="1:20" s="23" customFormat="1" x14ac:dyDescent="0.15">
      <c r="C86" s="3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30"/>
      <c r="T86" s="29"/>
    </row>
    <row r="87" spans="1:20" s="23" customFormat="1" x14ac:dyDescent="0.15">
      <c r="C87" s="3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30"/>
      <c r="T87" s="29"/>
    </row>
    <row r="88" spans="1:20" s="23" customFormat="1" x14ac:dyDescent="0.15">
      <c r="C88" s="3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30"/>
      <c r="T88" s="29"/>
    </row>
    <row r="89" spans="1:20" s="23" customFormat="1" x14ac:dyDescent="0.15">
      <c r="C89" s="3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30"/>
      <c r="T89" s="29"/>
    </row>
    <row r="90" spans="1:20" s="23" customFormat="1" x14ac:dyDescent="0.15">
      <c r="C90" s="3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30"/>
      <c r="T90" s="29"/>
    </row>
    <row r="91" spans="1:20" s="23" customFormat="1" x14ac:dyDescent="0.15">
      <c r="C91" s="3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30"/>
      <c r="T91" s="29"/>
    </row>
    <row r="92" spans="1:20" s="23" customFormat="1" x14ac:dyDescent="0.15">
      <c r="C92" s="3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30"/>
      <c r="T92" s="29"/>
    </row>
    <row r="93" spans="1:20" s="23" customFormat="1" x14ac:dyDescent="0.15">
      <c r="C93" s="3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30"/>
      <c r="T93" s="29"/>
    </row>
    <row r="94" spans="1:20" s="23" customFormat="1" x14ac:dyDescent="0.15">
      <c r="C94" s="31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30"/>
      <c r="T94" s="29"/>
    </row>
    <row r="95" spans="1:20" s="23" customFormat="1" x14ac:dyDescent="0.15">
      <c r="C95" s="3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30"/>
      <c r="T95" s="29"/>
    </row>
    <row r="96" spans="1:20" s="23" customFormat="1" x14ac:dyDescent="0.15">
      <c r="C96" s="3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30"/>
      <c r="T96" s="29"/>
    </row>
    <row r="97" spans="3:20" s="23" customFormat="1" x14ac:dyDescent="0.15">
      <c r="C97" s="31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30"/>
      <c r="T97" s="29"/>
    </row>
    <row r="98" spans="3:20" s="23" customFormat="1" x14ac:dyDescent="0.15">
      <c r="C98" s="31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30"/>
      <c r="T98" s="29"/>
    </row>
    <row r="99" spans="3:20" s="23" customFormat="1" x14ac:dyDescent="0.15">
      <c r="C99" s="3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30"/>
      <c r="T99" s="29"/>
    </row>
    <row r="100" spans="3:20" s="23" customFormat="1" x14ac:dyDescent="0.15">
      <c r="C100" s="31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30"/>
      <c r="T100" s="29"/>
    </row>
    <row r="101" spans="3:20" s="23" customFormat="1" x14ac:dyDescent="0.15">
      <c r="C101" s="3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30"/>
      <c r="T101" s="29"/>
    </row>
    <row r="102" spans="3:20" s="23" customFormat="1" x14ac:dyDescent="0.15">
      <c r="C102" s="3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30"/>
      <c r="T102" s="29"/>
    </row>
    <row r="103" spans="3:20" s="23" customFormat="1" x14ac:dyDescent="0.15">
      <c r="C103" s="3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30"/>
      <c r="T103" s="29"/>
    </row>
    <row r="104" spans="3:20" s="23" customFormat="1" x14ac:dyDescent="0.15">
      <c r="C104" s="3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30"/>
      <c r="T104" s="29"/>
    </row>
    <row r="105" spans="3:20" s="23" customFormat="1" x14ac:dyDescent="0.15">
      <c r="C105" s="3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30"/>
      <c r="T105" s="29"/>
    </row>
    <row r="106" spans="3:20" s="23" customFormat="1" x14ac:dyDescent="0.15">
      <c r="C106" s="3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30"/>
      <c r="T106" s="29"/>
    </row>
    <row r="107" spans="3:20" s="23" customFormat="1" x14ac:dyDescent="0.15">
      <c r="C107" s="3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30"/>
      <c r="T107" s="29"/>
    </row>
    <row r="108" spans="3:20" s="23" customFormat="1" x14ac:dyDescent="0.15">
      <c r="C108" s="3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30"/>
      <c r="T108" s="29"/>
    </row>
    <row r="109" spans="3:20" s="23" customFormat="1" x14ac:dyDescent="0.15">
      <c r="C109" s="3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30"/>
      <c r="T109" s="29"/>
    </row>
    <row r="110" spans="3:20" s="23" customFormat="1" x14ac:dyDescent="0.15">
      <c r="C110" s="31"/>
      <c r="S110" s="31"/>
    </row>
    <row r="111" spans="3:20" s="23" customFormat="1" x14ac:dyDescent="0.15">
      <c r="C111" s="31"/>
      <c r="S111" s="31"/>
    </row>
    <row r="112" spans="3:20" s="23" customFormat="1" x14ac:dyDescent="0.15">
      <c r="C112" s="31"/>
      <c r="S112" s="31"/>
    </row>
    <row r="113" spans="3:19" s="23" customFormat="1" x14ac:dyDescent="0.15">
      <c r="C113" s="31"/>
      <c r="S113" s="31"/>
    </row>
    <row r="114" spans="3:19" s="23" customFormat="1" x14ac:dyDescent="0.15">
      <c r="C114" s="31"/>
      <c r="S114" s="31"/>
    </row>
    <row r="115" spans="3:19" s="23" customFormat="1" x14ac:dyDescent="0.15">
      <c r="C115" s="31"/>
      <c r="S115" s="31"/>
    </row>
    <row r="116" spans="3:19" s="23" customFormat="1" x14ac:dyDescent="0.15">
      <c r="C116" s="31"/>
      <c r="S116" s="31"/>
    </row>
    <row r="117" spans="3:19" s="23" customFormat="1" x14ac:dyDescent="0.15">
      <c r="C117" s="31"/>
      <c r="S117" s="31"/>
    </row>
    <row r="118" spans="3:19" s="23" customFormat="1" x14ac:dyDescent="0.15">
      <c r="C118" s="31"/>
      <c r="S118" s="31"/>
    </row>
    <row r="119" spans="3:19" s="23" customFormat="1" x14ac:dyDescent="0.15">
      <c r="C119" s="31"/>
      <c r="S119" s="31"/>
    </row>
    <row r="120" spans="3:19" s="23" customFormat="1" x14ac:dyDescent="0.15">
      <c r="C120" s="31"/>
      <c r="S120" s="31"/>
    </row>
    <row r="121" spans="3:19" s="23" customFormat="1" x14ac:dyDescent="0.15">
      <c r="C121" s="31"/>
      <c r="S121" s="31"/>
    </row>
    <row r="122" spans="3:19" s="23" customFormat="1" x14ac:dyDescent="0.15">
      <c r="C122" s="31"/>
      <c r="S122" s="31"/>
    </row>
    <row r="123" spans="3:19" s="23" customFormat="1" x14ac:dyDescent="0.15">
      <c r="C123" s="31"/>
      <c r="S123" s="31"/>
    </row>
    <row r="124" spans="3:19" s="23" customFormat="1" x14ac:dyDescent="0.15">
      <c r="C124" s="31"/>
      <c r="S124" s="31"/>
    </row>
    <row r="125" spans="3:19" s="23" customFormat="1" x14ac:dyDescent="0.15">
      <c r="C125" s="31"/>
      <c r="S125" s="31"/>
    </row>
    <row r="126" spans="3:19" s="23" customFormat="1" x14ac:dyDescent="0.15">
      <c r="C126" s="31"/>
      <c r="S126" s="31"/>
    </row>
    <row r="127" spans="3:19" s="23" customFormat="1" x14ac:dyDescent="0.15">
      <c r="C127" s="31"/>
      <c r="S127" s="31"/>
    </row>
    <row r="128" spans="3:19" s="23" customFormat="1" x14ac:dyDescent="0.15">
      <c r="C128" s="31"/>
      <c r="S128" s="31"/>
    </row>
    <row r="129" spans="3:19" s="23" customFormat="1" x14ac:dyDescent="0.15">
      <c r="C129" s="31"/>
      <c r="S129" s="31"/>
    </row>
    <row r="130" spans="3:19" s="23" customFormat="1" x14ac:dyDescent="0.15">
      <c r="C130" s="31"/>
      <c r="S130" s="31"/>
    </row>
    <row r="131" spans="3:19" s="23" customFormat="1" x14ac:dyDescent="0.15">
      <c r="C131" s="31"/>
      <c r="S131" s="31"/>
    </row>
    <row r="132" spans="3:19" s="23" customFormat="1" x14ac:dyDescent="0.15">
      <c r="C132" s="31"/>
      <c r="S132" s="31"/>
    </row>
    <row r="133" spans="3:19" s="23" customFormat="1" x14ac:dyDescent="0.15">
      <c r="C133" s="31"/>
      <c r="S133" s="31"/>
    </row>
    <row r="134" spans="3:19" s="23" customFormat="1" x14ac:dyDescent="0.15">
      <c r="C134" s="31"/>
      <c r="S134" s="31"/>
    </row>
    <row r="135" spans="3:19" s="23" customFormat="1" x14ac:dyDescent="0.15">
      <c r="C135" s="31"/>
      <c r="S135" s="31"/>
    </row>
    <row r="136" spans="3:19" s="23" customFormat="1" x14ac:dyDescent="0.15">
      <c r="C136" s="31"/>
      <c r="S136" s="31"/>
    </row>
    <row r="137" spans="3:19" s="23" customFormat="1" x14ac:dyDescent="0.15">
      <c r="C137" s="31"/>
      <c r="S137" s="31"/>
    </row>
    <row r="138" spans="3:19" s="23" customFormat="1" x14ac:dyDescent="0.15">
      <c r="C138" s="31"/>
      <c r="S138" s="31"/>
    </row>
    <row r="139" spans="3:19" s="23" customFormat="1" x14ac:dyDescent="0.15">
      <c r="C139" s="31"/>
      <c r="S139" s="31"/>
    </row>
    <row r="140" spans="3:19" s="23" customFormat="1" x14ac:dyDescent="0.15">
      <c r="C140" s="31"/>
      <c r="S140" s="31"/>
    </row>
    <row r="141" spans="3:19" s="23" customFormat="1" x14ac:dyDescent="0.15">
      <c r="C141" s="31"/>
      <c r="S141" s="31"/>
    </row>
    <row r="142" spans="3:19" s="23" customFormat="1" x14ac:dyDescent="0.15">
      <c r="C142" s="31"/>
      <c r="S142" s="31"/>
    </row>
    <row r="143" spans="3:19" s="23" customFormat="1" x14ac:dyDescent="0.15">
      <c r="C143" s="31"/>
      <c r="S143" s="31"/>
    </row>
    <row r="144" spans="3:19" s="23" customFormat="1" x14ac:dyDescent="0.15">
      <c r="C144" s="31"/>
      <c r="S144" s="31"/>
    </row>
    <row r="145" spans="3:19" s="23" customFormat="1" x14ac:dyDescent="0.15">
      <c r="C145" s="31"/>
      <c r="S145" s="31"/>
    </row>
    <row r="146" spans="3:19" s="23" customFormat="1" x14ac:dyDescent="0.15">
      <c r="C146" s="31"/>
      <c r="S146" s="31"/>
    </row>
    <row r="147" spans="3:19" s="23" customFormat="1" x14ac:dyDescent="0.15">
      <c r="C147" s="31"/>
      <c r="S147" s="31"/>
    </row>
    <row r="148" spans="3:19" s="23" customFormat="1" x14ac:dyDescent="0.15">
      <c r="C148" s="31"/>
      <c r="S148" s="31"/>
    </row>
    <row r="149" spans="3:19" s="23" customFormat="1" x14ac:dyDescent="0.15">
      <c r="C149" s="31"/>
      <c r="S149" s="31"/>
    </row>
    <row r="150" spans="3:19" s="23" customFormat="1" x14ac:dyDescent="0.15">
      <c r="C150" s="31"/>
      <c r="S150" s="31"/>
    </row>
    <row r="151" spans="3:19" s="23" customFormat="1" x14ac:dyDescent="0.15">
      <c r="C151" s="31"/>
      <c r="S151" s="31"/>
    </row>
    <row r="152" spans="3:19" s="23" customFormat="1" x14ac:dyDescent="0.15">
      <c r="C152" s="31"/>
      <c r="S152" s="31"/>
    </row>
    <row r="153" spans="3:19" s="23" customFormat="1" x14ac:dyDescent="0.15">
      <c r="C153" s="31"/>
      <c r="S153" s="31"/>
    </row>
    <row r="154" spans="3:19" s="23" customFormat="1" x14ac:dyDescent="0.15">
      <c r="C154" s="31"/>
      <c r="S154" s="31"/>
    </row>
    <row r="155" spans="3:19" s="23" customFormat="1" x14ac:dyDescent="0.15">
      <c r="C155" s="31"/>
      <c r="S155" s="31"/>
    </row>
    <row r="156" spans="3:19" s="23" customFormat="1" x14ac:dyDescent="0.15">
      <c r="C156" s="31"/>
      <c r="S156" s="31"/>
    </row>
    <row r="157" spans="3:19" s="23" customFormat="1" x14ac:dyDescent="0.15">
      <c r="C157" s="31"/>
      <c r="S157" s="31"/>
    </row>
    <row r="158" spans="3:19" s="23" customFormat="1" x14ac:dyDescent="0.15">
      <c r="C158" s="31"/>
      <c r="S158" s="31"/>
    </row>
    <row r="159" spans="3:19" s="23" customFormat="1" x14ac:dyDescent="0.15">
      <c r="C159" s="31"/>
      <c r="S159" s="31"/>
    </row>
    <row r="160" spans="3:19" s="23" customFormat="1" x14ac:dyDescent="0.15">
      <c r="C160" s="31"/>
      <c r="S160" s="31"/>
    </row>
    <row r="161" spans="3:19" s="23" customFormat="1" x14ac:dyDescent="0.15">
      <c r="C161" s="31"/>
      <c r="S161" s="31"/>
    </row>
    <row r="162" spans="3:19" s="23" customFormat="1" x14ac:dyDescent="0.15">
      <c r="C162" s="31"/>
      <c r="S162" s="31"/>
    </row>
    <row r="163" spans="3:19" s="23" customFormat="1" x14ac:dyDescent="0.15">
      <c r="C163" s="31"/>
      <c r="S163" s="31"/>
    </row>
    <row r="164" spans="3:19" s="23" customFormat="1" x14ac:dyDescent="0.15">
      <c r="C164" s="31"/>
      <c r="S164" s="31"/>
    </row>
    <row r="165" spans="3:19" s="23" customFormat="1" x14ac:dyDescent="0.15">
      <c r="C165" s="31"/>
      <c r="S165" s="31"/>
    </row>
    <row r="166" spans="3:19" s="23" customFormat="1" x14ac:dyDescent="0.15">
      <c r="C166" s="31"/>
      <c r="S166" s="31"/>
    </row>
    <row r="167" spans="3:19" s="23" customFormat="1" x14ac:dyDescent="0.15">
      <c r="C167" s="31"/>
      <c r="S167" s="31"/>
    </row>
    <row r="168" spans="3:19" s="23" customFormat="1" x14ac:dyDescent="0.15">
      <c r="C168" s="31"/>
      <c r="S168" s="31"/>
    </row>
    <row r="169" spans="3:19" s="23" customFormat="1" x14ac:dyDescent="0.15">
      <c r="C169" s="31"/>
      <c r="S169" s="31"/>
    </row>
    <row r="170" spans="3:19" s="23" customFormat="1" x14ac:dyDescent="0.15">
      <c r="C170" s="31"/>
      <c r="S170" s="31"/>
    </row>
    <row r="171" spans="3:19" s="23" customFormat="1" x14ac:dyDescent="0.15">
      <c r="C171" s="31"/>
      <c r="S171" s="31"/>
    </row>
    <row r="172" spans="3:19" s="23" customFormat="1" x14ac:dyDescent="0.15">
      <c r="C172" s="31"/>
      <c r="S172" s="31"/>
    </row>
    <row r="173" spans="3:19" s="23" customFormat="1" x14ac:dyDescent="0.15">
      <c r="C173" s="31"/>
      <c r="S173" s="31"/>
    </row>
    <row r="174" spans="3:19" s="23" customFormat="1" x14ac:dyDescent="0.15">
      <c r="C174" s="31"/>
      <c r="S174" s="31"/>
    </row>
    <row r="175" spans="3:19" s="23" customFormat="1" x14ac:dyDescent="0.15">
      <c r="C175" s="31"/>
      <c r="S175" s="31"/>
    </row>
    <row r="176" spans="3:19" s="23" customFormat="1" x14ac:dyDescent="0.15">
      <c r="C176" s="31"/>
      <c r="S176" s="31"/>
    </row>
    <row r="177" spans="3:19" s="23" customFormat="1" x14ac:dyDescent="0.15">
      <c r="C177" s="31"/>
      <c r="S177" s="31"/>
    </row>
    <row r="178" spans="3:19" s="23" customFormat="1" x14ac:dyDescent="0.15">
      <c r="C178" s="31"/>
      <c r="S178" s="31"/>
    </row>
    <row r="179" spans="3:19" s="23" customFormat="1" x14ac:dyDescent="0.15">
      <c r="C179" s="31"/>
      <c r="S179" s="31"/>
    </row>
    <row r="180" spans="3:19" s="23" customFormat="1" x14ac:dyDescent="0.15">
      <c r="C180" s="31"/>
      <c r="S180" s="31"/>
    </row>
    <row r="181" spans="3:19" s="23" customFormat="1" x14ac:dyDescent="0.15">
      <c r="C181" s="31"/>
      <c r="S181" s="31"/>
    </row>
    <row r="182" spans="3:19" s="23" customFormat="1" x14ac:dyDescent="0.15">
      <c r="C182" s="31"/>
      <c r="S182" s="31"/>
    </row>
    <row r="183" spans="3:19" s="23" customFormat="1" x14ac:dyDescent="0.15">
      <c r="C183" s="31"/>
      <c r="S183" s="31"/>
    </row>
    <row r="184" spans="3:19" s="23" customFormat="1" x14ac:dyDescent="0.15">
      <c r="C184" s="31"/>
      <c r="S184" s="31"/>
    </row>
    <row r="185" spans="3:19" s="23" customFormat="1" x14ac:dyDescent="0.15">
      <c r="C185" s="31"/>
      <c r="S185" s="31"/>
    </row>
    <row r="186" spans="3:19" s="23" customFormat="1" x14ac:dyDescent="0.15">
      <c r="C186" s="31"/>
      <c r="S186" s="31"/>
    </row>
    <row r="187" spans="3:19" s="23" customFormat="1" x14ac:dyDescent="0.15">
      <c r="C187" s="31"/>
      <c r="S187" s="31"/>
    </row>
    <row r="188" spans="3:19" s="23" customFormat="1" x14ac:dyDescent="0.15">
      <c r="C188" s="31"/>
      <c r="S188" s="31"/>
    </row>
    <row r="189" spans="3:19" s="23" customFormat="1" x14ac:dyDescent="0.15">
      <c r="C189" s="31"/>
      <c r="S189" s="31"/>
    </row>
    <row r="190" spans="3:19" s="23" customFormat="1" x14ac:dyDescent="0.15">
      <c r="C190" s="31"/>
      <c r="S190" s="31"/>
    </row>
    <row r="191" spans="3:19" s="23" customFormat="1" x14ac:dyDescent="0.15">
      <c r="C191" s="31"/>
      <c r="S191" s="31"/>
    </row>
    <row r="192" spans="3:19" s="23" customFormat="1" x14ac:dyDescent="0.15">
      <c r="C192" s="31"/>
      <c r="S192" s="31"/>
    </row>
    <row r="193" spans="3:19" s="23" customFormat="1" x14ac:dyDescent="0.15">
      <c r="C193" s="31"/>
      <c r="S193" s="31"/>
    </row>
    <row r="194" spans="3:19" s="23" customFormat="1" x14ac:dyDescent="0.15">
      <c r="C194" s="31"/>
      <c r="S194" s="31"/>
    </row>
    <row r="195" spans="3:19" s="23" customFormat="1" x14ac:dyDescent="0.15">
      <c r="C195" s="31"/>
      <c r="S195" s="31"/>
    </row>
    <row r="196" spans="3:19" s="23" customFormat="1" x14ac:dyDescent="0.15">
      <c r="C196" s="31"/>
      <c r="S196" s="31"/>
    </row>
    <row r="197" spans="3:19" s="23" customFormat="1" x14ac:dyDescent="0.15">
      <c r="C197" s="31"/>
      <c r="S197" s="31"/>
    </row>
    <row r="198" spans="3:19" s="23" customFormat="1" x14ac:dyDescent="0.15">
      <c r="C198" s="31"/>
      <c r="S198" s="31"/>
    </row>
    <row r="199" spans="3:19" s="23" customFormat="1" x14ac:dyDescent="0.15">
      <c r="C199" s="31"/>
      <c r="S199" s="31"/>
    </row>
    <row r="200" spans="3:19" s="23" customFormat="1" x14ac:dyDescent="0.15">
      <c r="C200" s="31"/>
      <c r="S200" s="31"/>
    </row>
    <row r="201" spans="3:19" s="23" customFormat="1" x14ac:dyDescent="0.15">
      <c r="C201" s="31"/>
      <c r="S201" s="31"/>
    </row>
    <row r="202" spans="3:19" s="23" customFormat="1" x14ac:dyDescent="0.15">
      <c r="C202" s="31"/>
      <c r="S202" s="31"/>
    </row>
    <row r="203" spans="3:19" s="23" customFormat="1" x14ac:dyDescent="0.15">
      <c r="C203" s="31"/>
      <c r="S203" s="31"/>
    </row>
    <row r="204" spans="3:19" s="23" customFormat="1" x14ac:dyDescent="0.15">
      <c r="C204" s="31"/>
      <c r="S204" s="31"/>
    </row>
    <row r="205" spans="3:19" s="23" customFormat="1" x14ac:dyDescent="0.15">
      <c r="C205" s="31"/>
      <c r="S205" s="31"/>
    </row>
    <row r="206" spans="3:19" s="23" customFormat="1" x14ac:dyDescent="0.15">
      <c r="C206" s="31"/>
      <c r="S206" s="31"/>
    </row>
    <row r="207" spans="3:19" s="23" customFormat="1" x14ac:dyDescent="0.15">
      <c r="C207" s="31"/>
      <c r="S207" s="31"/>
    </row>
    <row r="208" spans="3:19" s="23" customFormat="1" x14ac:dyDescent="0.15">
      <c r="C208" s="31"/>
      <c r="S208" s="31"/>
    </row>
    <row r="209" spans="1:19" s="23" customFormat="1" x14ac:dyDescent="0.15">
      <c r="C209" s="31"/>
      <c r="S209" s="31"/>
    </row>
    <row r="210" spans="1:19" s="23" customFormat="1" ht="15" thickBot="1" x14ac:dyDescent="0.2">
      <c r="A210" s="33"/>
      <c r="B210" s="33"/>
      <c r="C210" s="34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4"/>
    </row>
    <row r="211" spans="1:19" ht="15" hidden="1" thickTop="1" x14ac:dyDescent="0.15"/>
  </sheetData>
  <sheetProtection password="C7DC" sheet="1" objects="1" scenarios="1" selectLockedCells="1"/>
  <dataConsolidate/>
  <mergeCells count="8">
    <mergeCell ref="G1:H1"/>
    <mergeCell ref="G2:H2"/>
    <mergeCell ref="A2:B2"/>
    <mergeCell ref="A1:B1"/>
    <mergeCell ref="C1:D1"/>
    <mergeCell ref="C2:D2"/>
    <mergeCell ref="E1:F1"/>
    <mergeCell ref="E2:F2"/>
  </mergeCells>
  <phoneticPr fontId="18" type="noConversion"/>
  <conditionalFormatting sqref="D4:S12">
    <cfRule type="iconSet" priority="4">
      <iconSet iconSet="5Rating">
        <cfvo type="percent" val="0"/>
        <cfvo type="percent" val="50" gte="0"/>
        <cfvo type="percent" val="65" gte="0"/>
        <cfvo type="percent" val="85" gte="0"/>
        <cfvo type="percent" val="95" gte="0"/>
      </iconSet>
    </cfRule>
  </conditionalFormatting>
  <dataValidations count="7">
    <dataValidation type="list" allowBlank="1" showInputMessage="1" showErrorMessage="1" sqref="C2:D2" xr:uid="{00000000-0002-0000-0000-000000000000}">
      <formula1>sv</formula1>
    </dataValidation>
    <dataValidation type="list" allowBlank="1" showInputMessage="1" showErrorMessage="1" sqref="A2:B2" xr:uid="{00000000-0002-0000-0000-000001000000}">
      <formula1>Level</formula1>
    </dataValidation>
    <dataValidation type="list" allowBlank="1" showInputMessage="1" showErrorMessage="1" sqref="E2:F2" xr:uid="{00000000-0002-0000-0000-000002000000}">
      <formula1>bs</formula1>
    </dataValidation>
    <dataValidation type="list" allowBlank="1" showInputMessage="1" showErrorMessage="1" sqref="G2:H2" xr:uid="{00000000-0002-0000-0000-000003000000}">
      <formula1>shift</formula1>
    </dataValidation>
    <dataValidation type="list" errorStyle="warning" allowBlank="1" showInputMessage="1" showErrorMessage="1" error="error!" sqref="B212" xr:uid="{00000000-0002-0000-0000-000004000000}">
      <formula1>sp2?</formula1>
    </dataValidation>
    <dataValidation type="list" allowBlank="1" showDropDown="1" showInputMessage="1" showErrorMessage="1" errorTitle="ERROR!" error="You should use &quot;x&quot; without quotes for specify the sp2 nuclei" sqref="B15:B210" xr:uid="{00000000-0002-0000-0000-000005000000}">
      <formula1>"x"</formula1>
    </dataValidation>
    <dataValidation type="custom" errorStyle="information" allowBlank="1" showInputMessage="1" showErrorMessage="1" errorTitle="Warning!" error="Are you sure this is not sp2?" sqref="C85:C210" xr:uid="{00000000-0002-0000-0000-000007000000}">
      <formula1>IF(OR(AND(A85="H",C85&gt;5.5,NN85=0),AND(A85="C",C85&gt;110,NN85=0)),FALSE,TRUE)</formula1>
    </dataValidation>
  </dataValidations>
  <pageMargins left="0.7" right="0.7" top="0.75" bottom="0.75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200"/>
  <sheetViews>
    <sheetView topLeftCell="XFD1" zoomScale="125" zoomScaleNormal="125" zoomScalePageLayoutView="125" workbookViewId="0">
      <selection sqref="A1:XFD1048576"/>
    </sheetView>
  </sheetViews>
  <sheetFormatPr defaultColWidth="0" defaultRowHeight="14.25" x14ac:dyDescent="0.15"/>
  <cols>
    <col min="1" max="3" width="9.375" style="48" hidden="1"/>
    <col min="4" max="4" width="9.625" style="48" hidden="1"/>
    <col min="5" max="6" width="9.375" style="48" hidden="1"/>
    <col min="7" max="7" width="10.625" style="48" hidden="1"/>
    <col min="8" max="16" width="9.375" style="48" hidden="1"/>
    <col min="17" max="17" width="5.5" style="48" hidden="1"/>
    <col min="18" max="33" width="8.625" style="48" hidden="1"/>
    <col min="34" max="34" width="7.125" style="49" hidden="1"/>
    <col min="35" max="35" width="3" style="49" hidden="1"/>
    <col min="36" max="36" width="6.125" style="48" hidden="1"/>
    <col min="37" max="37" width="9.125" style="48" hidden="1"/>
    <col min="38" max="71" width="11" style="48" hidden="1"/>
    <col min="72" max="72" width="3" style="49" hidden="1"/>
    <col min="73" max="73" width="6.125" style="48" hidden="1"/>
    <col min="74" max="74" width="8.125" style="48" hidden="1"/>
    <col min="75" max="107" width="11" style="48" hidden="1"/>
    <col min="108" max="108" width="11" style="50" hidden="1"/>
    <col min="109" max="111" width="9.375" style="48" hidden="1"/>
    <col min="112" max="112" width="9.625" style="48" hidden="1"/>
    <col min="113" max="114" width="9.375" style="48" hidden="1"/>
    <col min="115" max="115" width="10.625" style="48" hidden="1"/>
    <col min="116" max="124" width="9.375" style="48" hidden="1"/>
    <col min="125" max="125" width="5.5" style="48" hidden="1"/>
    <col min="126" max="141" width="8.625" style="48" hidden="1"/>
    <col min="142" max="142" width="7.125" style="49" hidden="1"/>
    <col min="143" max="144" width="11" style="48" hidden="1"/>
    <col min="145" max="145" width="3.375" style="49" hidden="1"/>
    <col min="146" max="146" width="5" style="52" hidden="1"/>
    <col min="147" max="147" width="11.625" style="48" hidden="1"/>
    <col min="148" max="148" width="11" style="48" hidden="1"/>
    <col min="149" max="155" width="9.625" style="48" hidden="1"/>
    <col min="156" max="161" width="11" style="48" hidden="1"/>
    <col min="162" max="163" width="5.875" style="48" hidden="1"/>
    <col min="164" max="378" width="0" style="48" hidden="1"/>
    <col min="379" max="16383" width="11" style="48" hidden="1"/>
    <col min="16384" max="16384" width="17.625" style="48" hidden="1" customWidth="1"/>
  </cols>
  <sheetData>
    <row r="1" spans="1:378" ht="42.75" x14ac:dyDescent="0.15">
      <c r="A1" s="46"/>
      <c r="B1" s="47" t="s">
        <v>80</v>
      </c>
      <c r="C1" s="47" t="s">
        <v>81</v>
      </c>
      <c r="D1" s="47" t="s">
        <v>12</v>
      </c>
      <c r="E1" s="47" t="s">
        <v>11</v>
      </c>
      <c r="F1" s="47" t="s">
        <v>10</v>
      </c>
      <c r="G1" s="47" t="s">
        <v>9</v>
      </c>
      <c r="BC1" s="48">
        <f>AJ7*AL7-AI7*BC7</f>
        <v>-3585059.8354699984</v>
      </c>
      <c r="BD1" s="48">
        <f>AJ7*AM7-AI7*BD7</f>
        <v>-3553335.007194005</v>
      </c>
      <c r="BE1" s="48">
        <f>AJ7*AN7-AI7*BE7</f>
        <v>-3498941.5217700042</v>
      </c>
      <c r="BF1" s="48">
        <f>AJ7*AO7-AI7*BF7</f>
        <v>-3567505.8665180039</v>
      </c>
      <c r="BG1" s="48">
        <f>AJ7*AP7-AI7*BG7</f>
        <v>0</v>
      </c>
      <c r="BH1" s="48">
        <f>AJ7*AQ7-AI7*BH7</f>
        <v>0</v>
      </c>
      <c r="BI1" s="48">
        <f>AJ7*AR7-AI7*BI7</f>
        <v>0</v>
      </c>
      <c r="BJ1" s="48">
        <f>AJ7*AS7-AI7*BJ7</f>
        <v>0</v>
      </c>
      <c r="BK1" s="48">
        <f>AJ7*AT7-AI7*BK7</f>
        <v>0</v>
      </c>
      <c r="BL1" s="48">
        <f>AJ7*AU7-AI7*BL7</f>
        <v>0</v>
      </c>
      <c r="BM1" s="48">
        <f>AJ7*AV7-AI7*BM7</f>
        <v>0</v>
      </c>
      <c r="BN1" s="48">
        <f>AJ7*AW7-AI7*BN7</f>
        <v>0</v>
      </c>
      <c r="BO1" s="48">
        <f>AJ7*AX7-AI7*BO7</f>
        <v>0</v>
      </c>
      <c r="BP1" s="48">
        <f>AJ7*AY7-AI7*BP7</f>
        <v>0</v>
      </c>
      <c r="BQ1" s="48">
        <f>AJ7*AZ7-AI7*BQ7</f>
        <v>0</v>
      </c>
      <c r="BR1" s="48">
        <f>AJ7*BA7-AI7*BR7</f>
        <v>0</v>
      </c>
      <c r="CN1" s="48">
        <f>BU7*BW7-BT7*CN7</f>
        <v>-6785.9427625333265</v>
      </c>
      <c r="CO1" s="48">
        <f>BU7*BX7-BT7*CO7</f>
        <v>-7787.5620289333456</v>
      </c>
      <c r="CP1" s="48">
        <f>BU7*BY7-BT7*CP7</f>
        <v>-6210.9751651999832</v>
      </c>
      <c r="CQ1" s="48">
        <f>BU7*BZ7-BT7*CQ7</f>
        <v>-7052.937664800007</v>
      </c>
      <c r="CR1" s="48">
        <f>BU7*CA7-BT7*CR7</f>
        <v>0</v>
      </c>
      <c r="CS1" s="48">
        <f>BU7*CB7-BT7*CS7</f>
        <v>0</v>
      </c>
      <c r="CT1" s="48">
        <f>BU7*CC7-BT7*CT7</f>
        <v>0</v>
      </c>
      <c r="CU1" s="48">
        <f>BU7*CD7-BT7*CU7</f>
        <v>0</v>
      </c>
      <c r="CV1" s="48">
        <f>BU7*CE7-BT7*CV7</f>
        <v>0</v>
      </c>
      <c r="CW1" s="48">
        <f>BU7*CF7-BT7*CW7</f>
        <v>0</v>
      </c>
      <c r="CX1" s="48">
        <f>BU7*CG7-BT7*CX7</f>
        <v>0</v>
      </c>
      <c r="CY1" s="48">
        <f>BU7*CH7-BT7*CY7</f>
        <v>0</v>
      </c>
      <c r="CZ1" s="48">
        <f>BU7*CI7-BT7*CZ7</f>
        <v>0</v>
      </c>
      <c r="DA1" s="48">
        <f>BU7*CJ7-BT7*DA7</f>
        <v>0</v>
      </c>
      <c r="DB1" s="48">
        <f>BU7*CK7-BT7*DB7</f>
        <v>0</v>
      </c>
      <c r="DC1" s="48">
        <f>BU7*CL7-BT7*DC7</f>
        <v>0</v>
      </c>
      <c r="DE1" s="46"/>
      <c r="DF1" s="47"/>
      <c r="DG1" s="47"/>
      <c r="DH1" s="47"/>
      <c r="DI1" s="47"/>
      <c r="DJ1" s="47"/>
      <c r="DK1" s="47"/>
      <c r="EI1" s="51"/>
      <c r="EJ1" s="51"/>
      <c r="EK1" s="51"/>
      <c r="FH1" s="102" t="s">
        <v>43</v>
      </c>
      <c r="FI1" s="102" t="s">
        <v>44</v>
      </c>
      <c r="NN1" s="48" t="b">
        <f>IF(OR(AND(A19="H",C19&gt;4.5,NOT(B19="x")),AND(A19="C",C19&gt;8,B19&lt;&gt;"")),FALSE,TRUE)</f>
        <v>1</v>
      </c>
    </row>
    <row r="2" spans="1:378" ht="15" customHeight="1" x14ac:dyDescent="0.15">
      <c r="A2" s="53" t="s">
        <v>8</v>
      </c>
      <c r="B2" s="54"/>
      <c r="C2" s="54"/>
      <c r="D2" s="54">
        <f>SUMIFS(Statistics!$C8:$Z8,Statistics!$C$1:$Z$1,Main!$A$2,Statistics!$C$2:$Z$2,Main!$C$2,Statistics!$C$3:$Z$3,Main!$E$2)</f>
        <v>-2.3650500000000001</v>
      </c>
      <c r="E2" s="54">
        <f>SUMIFS(Statistics!$C13:$Z13,Statistics!$C$1:$Z$1,Main!$A$2,Statistics!$C$2:$Z$2,Main!$C$2,Statistics!$C$3:$Z$3,Main!$E$2)</f>
        <v>1.7422</v>
      </c>
      <c r="F2" s="54">
        <f>SUMIFS(Statistics!$C23:$Z23,Statistics!$C$1:$Z$1,Main!$A$2,Statistics!$C$2:$Z$2,Main!$C$2,Statistics!$C$3:$Z$3,Main!$E$2)</f>
        <v>0.23275899999999999</v>
      </c>
      <c r="G2" s="54">
        <f>SUMIFS(Statistics!$C28:$Z28,Statistics!$C$1:$Z$1,Main!$A$2,Statistics!$C$2:$Z$2,Main!$C$2,Statistics!$C$3:$Z$3,Main!$E$2)</f>
        <v>-3.8034999999999999E-2</v>
      </c>
      <c r="M2" s="48" t="s">
        <v>87</v>
      </c>
      <c r="N2" s="55">
        <f>SUM(A7:P7)</f>
        <v>1.1959674706054814E-91</v>
      </c>
      <c r="S2" s="54" t="s">
        <v>16</v>
      </c>
      <c r="T2" s="54" t="s">
        <v>3</v>
      </c>
      <c r="U2" s="54" t="s">
        <v>2</v>
      </c>
      <c r="V2" s="54" t="s">
        <v>0</v>
      </c>
      <c r="W2" s="54" t="s">
        <v>69</v>
      </c>
      <c r="X2" s="54" t="s">
        <v>70</v>
      </c>
      <c r="Y2" s="54" t="s">
        <v>71</v>
      </c>
      <c r="Z2" s="54" t="s">
        <v>72</v>
      </c>
      <c r="AA2" s="54" t="s">
        <v>1</v>
      </c>
      <c r="AB2" s="54" t="s">
        <v>73</v>
      </c>
      <c r="AC2" s="54" t="s">
        <v>74</v>
      </c>
      <c r="AD2" s="54" t="s">
        <v>75</v>
      </c>
      <c r="AE2" s="54" t="s">
        <v>19</v>
      </c>
      <c r="AF2" s="54" t="s">
        <v>20</v>
      </c>
      <c r="AG2" s="54" t="s">
        <v>21</v>
      </c>
      <c r="AH2" s="54" t="s">
        <v>76</v>
      </c>
      <c r="AI2" s="54" t="s">
        <v>77</v>
      </c>
      <c r="BC2" s="48">
        <f>AJ7^2-AI7*AK7</f>
        <v>-3697068.0000000056</v>
      </c>
      <c r="BD2" s="48">
        <f>AJ7^2-AI7*AK7</f>
        <v>-3697068.0000000056</v>
      </c>
      <c r="BE2" s="48">
        <f>AJ7^2-AI7*AK7</f>
        <v>-3697068.0000000056</v>
      </c>
      <c r="BF2" s="48">
        <f>AJ7^2-AI7*AK7</f>
        <v>-3697068.0000000056</v>
      </c>
      <c r="BG2" s="48">
        <f>AJ7^2-AI7*AK7</f>
        <v>-3697068.0000000056</v>
      </c>
      <c r="BH2" s="48">
        <f>AJ7^2-AI7*AK7</f>
        <v>-3697068.0000000056</v>
      </c>
      <c r="BI2" s="48">
        <f>AJ7^2-AI7*AK7</f>
        <v>-3697068.0000000056</v>
      </c>
      <c r="BJ2" s="48">
        <f>AJ7^2-AI7*AK7</f>
        <v>-3697068.0000000056</v>
      </c>
      <c r="BK2" s="48">
        <f>AJ7^2-AI7*AK7</f>
        <v>-3697068.0000000056</v>
      </c>
      <c r="BL2" s="48">
        <f>AJ7^2-AI7*AK7</f>
        <v>-3697068.0000000056</v>
      </c>
      <c r="BM2" s="48">
        <f>AJ7^2-AI7*AK7</f>
        <v>-3697068.0000000056</v>
      </c>
      <c r="BN2" s="48">
        <f>AJ7^2-AI7*AK7</f>
        <v>-3697068.0000000056</v>
      </c>
      <c r="BO2" s="48">
        <f>AJ7^2-AI7*AK7</f>
        <v>-3697068.0000000056</v>
      </c>
      <c r="BP2" s="48">
        <f>AJ7^2-AI7*AK7</f>
        <v>-3697068.0000000056</v>
      </c>
      <c r="BQ2" s="48">
        <f>AJ7^2-AI7*AK7</f>
        <v>-3697068.0000000056</v>
      </c>
      <c r="BR2" s="48">
        <f>AJ7^2-AI7*AK7</f>
        <v>-3697068.0000000056</v>
      </c>
      <c r="CN2" s="48">
        <f>BU7^2-BT7*BV7</f>
        <v>-8031.2320000000036</v>
      </c>
      <c r="CO2" s="48">
        <f>BU7^2-BT7*BV7</f>
        <v>-8031.2320000000036</v>
      </c>
      <c r="CP2" s="48">
        <f>BU7^2-BT7*BV7</f>
        <v>-8031.2320000000036</v>
      </c>
      <c r="CQ2" s="48">
        <f>BU7^2-BT7*BV7</f>
        <v>-8031.2320000000036</v>
      </c>
      <c r="CR2" s="48">
        <f>BU7^2-BT7*BV7</f>
        <v>-8031.2320000000036</v>
      </c>
      <c r="CS2" s="48">
        <f>BU7^2-BT7*BV7</f>
        <v>-8031.2320000000036</v>
      </c>
      <c r="CT2" s="48">
        <f>BU7^2-BT7*BV7</f>
        <v>-8031.2320000000036</v>
      </c>
      <c r="CU2" s="48">
        <f>BU7^2-BT7*BV7</f>
        <v>-8031.2320000000036</v>
      </c>
      <c r="CV2" s="48">
        <f>BU7^2-BT7*BV7</f>
        <v>-8031.2320000000036</v>
      </c>
      <c r="CW2" s="48">
        <f>BU7^2-BT7*BV7</f>
        <v>-8031.2320000000036</v>
      </c>
      <c r="CX2" s="48">
        <f>BU7^2-BT7*BV7</f>
        <v>-8031.2320000000036</v>
      </c>
      <c r="CY2" s="48">
        <f>BU7^2-BT7*BV7</f>
        <v>-8031.2320000000036</v>
      </c>
      <c r="CZ2" s="48">
        <f>BU7^2-BT7*BV7</f>
        <v>-8031.2320000000036</v>
      </c>
      <c r="DA2" s="48">
        <f>BU7^2-BT7*BV7</f>
        <v>-8031.2320000000036</v>
      </c>
      <c r="DB2" s="48">
        <f>BU7^2-BT7*BV7</f>
        <v>-8031.2320000000036</v>
      </c>
      <c r="DC2" s="48">
        <f>BU7^2-BT7*BV7</f>
        <v>-8031.2320000000036</v>
      </c>
      <c r="DE2" s="53"/>
      <c r="DF2" s="54"/>
      <c r="DG2" s="54"/>
      <c r="DH2" s="54"/>
      <c r="DI2" s="54"/>
      <c r="DJ2" s="54"/>
      <c r="DK2" s="54"/>
      <c r="DQ2" s="48" t="s">
        <v>87</v>
      </c>
      <c r="DR2" s="55">
        <f>SUM(DE6:DT6)</f>
        <v>1.7368939125747448E-84</v>
      </c>
      <c r="EI2" s="56"/>
      <c r="EJ2" s="56"/>
      <c r="EK2" s="56"/>
      <c r="FH2" s="102"/>
      <c r="FI2" s="102"/>
    </row>
    <row r="3" spans="1:378" x14ac:dyDescent="0.15">
      <c r="A3" s="53" t="s">
        <v>7</v>
      </c>
      <c r="B3" s="54">
        <f>SUMIFS(Statistics!C19:Z19,Statistics!$C$1:$Z$1,Main!$A$2,Statistics!$C$2:$Z$2,Main!$C$2,Statistics!$C$3:$Z$3,Main!$E$2)</f>
        <v>1.3910400000000001</v>
      </c>
      <c r="C3" s="54">
        <f>SUMIFS(Statistics!$C34:$Z34,Statistics!$C$1:$Z$1,Main!$A$2,Statistics!$C$2:$Z$2,Main!$C$2,Statistics!$C$3:$Z$3,Main!$E$2)</f>
        <v>0.105071</v>
      </c>
      <c r="D3" s="54">
        <f>SUMIFS(Statistics!$C9:$Z9,Statistics!$C$1:$Z$1,Main!$A$2,Statistics!$C$2:$Z$2,Main!$C$2,Statistics!$C$3:$Z$3,Main!$E$2)</f>
        <v>1.6745099999999999</v>
      </c>
      <c r="E3" s="54">
        <f>SUMIFS(Statistics!$C14:$Z14,Statistics!$C$1:$Z$1,Main!$A$2,Statistics!$C$2:$Z$2,Main!$C$2,Statistics!$C$3:$Z$3,Main!$E$2)</f>
        <v>1.50789</v>
      </c>
      <c r="F3" s="54">
        <f>SUMIFS(Statistics!$C24:$Z24,Statistics!$C$1:$Z$1,Main!$A$2,Statistics!$C$2:$Z$2,Main!$C$2,Statistics!$C$3:$Z$3,Main!$E$2)</f>
        <v>0.136467</v>
      </c>
      <c r="G3" s="54">
        <f>SUMIFS(Statistics!$C29:$Z29,Statistics!$C$1:$Z$1,Main!$A$2,Statistics!$C$2:$Z$2,Main!$C$2,Statistics!$C$3:$Z$3,Main!$E$2)</f>
        <v>0.115746</v>
      </c>
      <c r="M3" s="48" t="s">
        <v>0</v>
      </c>
      <c r="N3" s="55">
        <f>SUM(A6:P6)</f>
        <v>3.4777286744051793E-39</v>
      </c>
      <c r="S3" s="57" t="s">
        <v>4</v>
      </c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BC3" s="48">
        <f>BC1/BC2</f>
        <v>0.96970351518284026</v>
      </c>
      <c r="BD3" s="48">
        <f t="shared" ref="BD3:BR3" si="0">BD1/BD2</f>
        <v>0.96112243734602654</v>
      </c>
      <c r="BE3" s="48">
        <f t="shared" si="0"/>
        <v>0.9464098365975413</v>
      </c>
      <c r="BF3" s="48">
        <f t="shared" si="0"/>
        <v>0.96495543671850192</v>
      </c>
      <c r="BG3" s="48">
        <f t="shared" si="0"/>
        <v>0</v>
      </c>
      <c r="BH3" s="48">
        <f t="shared" si="0"/>
        <v>0</v>
      </c>
      <c r="BI3" s="48">
        <f t="shared" si="0"/>
        <v>0</v>
      </c>
      <c r="BJ3" s="48">
        <f t="shared" si="0"/>
        <v>0</v>
      </c>
      <c r="BK3" s="48">
        <f t="shared" si="0"/>
        <v>0</v>
      </c>
      <c r="BL3" s="48">
        <f t="shared" si="0"/>
        <v>0</v>
      </c>
      <c r="BM3" s="48">
        <f t="shared" si="0"/>
        <v>0</v>
      </c>
      <c r="BN3" s="48">
        <f t="shared" si="0"/>
        <v>0</v>
      </c>
      <c r="BO3" s="48">
        <f t="shared" si="0"/>
        <v>0</v>
      </c>
      <c r="BP3" s="48">
        <f t="shared" si="0"/>
        <v>0</v>
      </c>
      <c r="BQ3" s="48">
        <f t="shared" si="0"/>
        <v>0</v>
      </c>
      <c r="BR3" s="48">
        <f t="shared" si="0"/>
        <v>0</v>
      </c>
      <c r="CN3" s="48">
        <f>CN1/CN2</f>
        <v>0.8449441832253537</v>
      </c>
      <c r="CO3" s="48">
        <f t="shared" ref="CO3" si="1">CO1/CO2</f>
        <v>0.96965970213951513</v>
      </c>
      <c r="CP3" s="48">
        <f t="shared" ref="CP3" si="2">CP1/CP2</f>
        <v>0.77335272660533039</v>
      </c>
      <c r="CQ3" s="48">
        <f t="shared" ref="CQ3" si="3">CQ1/CQ2</f>
        <v>0.87818875918414563</v>
      </c>
      <c r="CR3" s="48">
        <f t="shared" ref="CR3" si="4">CR1/CR2</f>
        <v>0</v>
      </c>
      <c r="CS3" s="48">
        <f t="shared" ref="CS3" si="5">CS1/CS2</f>
        <v>0</v>
      </c>
      <c r="CT3" s="48">
        <f t="shared" ref="CT3" si="6">CT1/CT2</f>
        <v>0</v>
      </c>
      <c r="CU3" s="48">
        <f t="shared" ref="CU3" si="7">CU1/CU2</f>
        <v>0</v>
      </c>
      <c r="CV3" s="48">
        <f t="shared" ref="CV3" si="8">CV1/CV2</f>
        <v>0</v>
      </c>
      <c r="CW3" s="48">
        <f t="shared" ref="CW3" si="9">CW1/CW2</f>
        <v>0</v>
      </c>
      <c r="CX3" s="48">
        <f t="shared" ref="CX3" si="10">CX1/CX2</f>
        <v>0</v>
      </c>
      <c r="CY3" s="48">
        <f t="shared" ref="CY3" si="11">CY1/CY2</f>
        <v>0</v>
      </c>
      <c r="CZ3" s="48">
        <f t="shared" ref="CZ3" si="12">CZ1/CZ2</f>
        <v>0</v>
      </c>
      <c r="DA3" s="48">
        <f t="shared" ref="DA3" si="13">DA1/DA2</f>
        <v>0</v>
      </c>
      <c r="DB3" s="48">
        <f t="shared" ref="DB3" si="14">DB1/DB2</f>
        <v>0</v>
      </c>
      <c r="DC3" s="48">
        <f t="shared" ref="DC3" si="15">DC1/DC2</f>
        <v>0</v>
      </c>
      <c r="DE3" s="53"/>
      <c r="DF3" s="54"/>
      <c r="DG3" s="54"/>
      <c r="DH3" s="54"/>
      <c r="DI3" s="54"/>
      <c r="DJ3" s="54"/>
      <c r="DK3" s="54"/>
      <c r="DQ3" s="48" t="s">
        <v>0</v>
      </c>
      <c r="DR3" s="55">
        <f>SUM(DV7:EK7)</f>
        <v>6.4907588292729513E-37</v>
      </c>
      <c r="DS3" s="55"/>
      <c r="EI3" s="56"/>
      <c r="EJ3" s="56"/>
      <c r="EK3" s="56"/>
      <c r="ES3" s="98" t="s">
        <v>26</v>
      </c>
      <c r="ET3" s="98"/>
      <c r="EU3" s="98"/>
      <c r="EZ3" s="54" t="s">
        <v>32</v>
      </c>
      <c r="FA3" s="54"/>
      <c r="FB3" s="54"/>
      <c r="FH3" s="102"/>
      <c r="FI3" s="102"/>
    </row>
    <row r="4" spans="1:378" x14ac:dyDescent="0.15">
      <c r="A4" s="53" t="s">
        <v>6</v>
      </c>
      <c r="B4" s="54">
        <f>SUMIFS(Statistics!C20:Z20,Statistics!$C$1:$Z$1,Main!$A$2,Statistics!$C$2:$Z$2,Main!$C$2,Statistics!$C$3:$Z$3,Main!$E$2)</f>
        <v>5.5763100000000003</v>
      </c>
      <c r="C4" s="54">
        <f>SUMIFS(Statistics!C35:Z35,Statistics!$C$1:$Z$1,Main!$A$2,Statistics!$C$2:$Z$2,Main!$C$2,Statistics!$C$3:$Z$3,Main!$E$2)</f>
        <v>4.3225600000000002</v>
      </c>
      <c r="D4" s="54">
        <f>SUMIFS(Statistics!$C10:$Z10,Statistics!$C$1:$Z$1,Main!$A$2,Statistics!$C$2:$Z$2,Main!$C$2,Statistics!$C$3:$Z$3,Main!$E$2)</f>
        <v>4.6725399999999997</v>
      </c>
      <c r="E4" s="54">
        <f>SUMIFS(Statistics!$C15:$Z15,Statistics!$C$1:$Z$1,Main!$A$2,Statistics!$C$2:$Z$2,Main!$C$2,Statistics!$C$3:$Z$3,Main!$E$2)</f>
        <v>6.2160700000000002</v>
      </c>
      <c r="F4" s="54">
        <f>SUMIFS(Statistics!$C25:$Z25,Statistics!$C$1:$Z$1,Main!$A$2,Statistics!$C$2:$Z$2,Main!$C$2,Statistics!$C$3:$Z$3,Main!$E$2)</f>
        <v>6.9541899999999996</v>
      </c>
      <c r="G4" s="54">
        <f>SUMIFS(Statistics!$C30:$Z30,Statistics!$C$1:$Z$1,Main!$A$2,Statistics!$C$2:$Z$2,Main!$C$2,Statistics!$C$3:$Z$3,Main!$E$2)</f>
        <v>4.0259400000000003</v>
      </c>
      <c r="M4" s="48" t="s">
        <v>1</v>
      </c>
      <c r="N4" s="55">
        <f>SUM(R7:AG7)</f>
        <v>3.4450466487167991E-53</v>
      </c>
      <c r="AE4" s="56"/>
      <c r="AF4" s="56"/>
      <c r="AG4" s="56"/>
      <c r="BC4" s="48">
        <f>AL7-BC3*AJ7</f>
        <v>28.166121832744011</v>
      </c>
      <c r="BD4" s="48">
        <f>AM7-BD3*AJ7</f>
        <v>55.098086558806699</v>
      </c>
      <c r="BE4" s="48">
        <f>AN7-BE3*AJ7</f>
        <v>135.22750355676317</v>
      </c>
      <c r="BF4" s="48">
        <f>AO7-BF3*AJ7</f>
        <v>63.028806138128857</v>
      </c>
      <c r="BG4" s="48">
        <f>AP7-BG3*AJ7</f>
        <v>0</v>
      </c>
      <c r="BH4" s="48">
        <f>AQ7-BH3*AJ7</f>
        <v>0</v>
      </c>
      <c r="BI4" s="48">
        <f>AR7-BI3*AJ7</f>
        <v>0</v>
      </c>
      <c r="BJ4" s="48">
        <f>AS7-BJ3*AJ7</f>
        <v>0</v>
      </c>
      <c r="BK4" s="48">
        <f>AT7-BK3*AJ7</f>
        <v>0</v>
      </c>
      <c r="BL4" s="48">
        <f>AU7-BL3*AJ7</f>
        <v>0</v>
      </c>
      <c r="BM4" s="48">
        <f>AV7-BM3*AJ7</f>
        <v>0</v>
      </c>
      <c r="BN4" s="48">
        <f>AW7-BN3*AJ7</f>
        <v>0</v>
      </c>
      <c r="BO4" s="48">
        <f>AX7-BO3*AJ7</f>
        <v>0</v>
      </c>
      <c r="BP4" s="48">
        <f>AY7-BP3*AJ7</f>
        <v>0</v>
      </c>
      <c r="BQ4" s="48">
        <f>AZ7-BQ3*AJ7</f>
        <v>0</v>
      </c>
      <c r="BR4" s="48">
        <f>BA7-BR3*AJ7</f>
        <v>0</v>
      </c>
      <c r="CN4" s="48">
        <f>BW7-CN3*BU7</f>
        <v>17.590475060559754</v>
      </c>
      <c r="CO4" s="48">
        <f>BX7-CO3*BU7</f>
        <v>0.76652641321723536</v>
      </c>
      <c r="CP4" s="48">
        <f>BY7-CP3*BU7</f>
        <v>24.672807514473234</v>
      </c>
      <c r="CQ4" s="48">
        <f>BZ7-CQ3*BU7</f>
        <v>13.889835224852703</v>
      </c>
      <c r="CR4" s="48">
        <f>CA7-CR3*BU7</f>
        <v>0</v>
      </c>
      <c r="CS4" s="48">
        <f>CB7-CS3*BU7</f>
        <v>0</v>
      </c>
      <c r="CT4" s="48">
        <f>CC7-CT3*BU7</f>
        <v>0</v>
      </c>
      <c r="CU4" s="48">
        <f>CD7-CU3*BU7</f>
        <v>0</v>
      </c>
      <c r="CV4" s="48">
        <f>CE7-CV3*BU7</f>
        <v>0</v>
      </c>
      <c r="CW4" s="48">
        <f>CF7-CW3*BU7</f>
        <v>0</v>
      </c>
      <c r="CX4" s="48">
        <f>CG7-CX3*BU7</f>
        <v>0</v>
      </c>
      <c r="CY4" s="48">
        <f>CH7-CY3*BU7</f>
        <v>0</v>
      </c>
      <c r="CZ4" s="48">
        <f>CI7-CZ3*BU7</f>
        <v>0</v>
      </c>
      <c r="DA4" s="48">
        <f>CJ7-DA3*BU7</f>
        <v>0</v>
      </c>
      <c r="DB4" s="48">
        <f>CK7-DB3*BU7</f>
        <v>0</v>
      </c>
      <c r="DC4" s="48">
        <f>CL7-DC3*BU7</f>
        <v>0</v>
      </c>
      <c r="DE4" s="53"/>
      <c r="DF4" s="54"/>
      <c r="DG4" s="54"/>
      <c r="DH4" s="54"/>
      <c r="DI4" s="54"/>
      <c r="DJ4" s="54"/>
      <c r="DK4" s="54"/>
      <c r="DQ4" s="48" t="s">
        <v>1</v>
      </c>
      <c r="DR4" s="55">
        <f>SUM(DE7:DT7)</f>
        <v>3.0415045672223191E-45</v>
      </c>
      <c r="EI4" s="56"/>
      <c r="EJ4" s="56"/>
      <c r="EK4" s="56"/>
      <c r="ES4" s="54"/>
      <c r="ET4" s="54" t="s">
        <v>27</v>
      </c>
      <c r="EU4" s="54"/>
      <c r="EW4" s="59" t="s">
        <v>28</v>
      </c>
      <c r="EZ4" s="54"/>
      <c r="FA4" s="54" t="s">
        <v>27</v>
      </c>
      <c r="FB4" s="54"/>
      <c r="FD4" s="59" t="s">
        <v>28</v>
      </c>
      <c r="FH4" s="48" t="s">
        <v>18</v>
      </c>
      <c r="FI4" s="48" t="s">
        <v>18</v>
      </c>
      <c r="FJ4" s="48" t="s">
        <v>18</v>
      </c>
      <c r="FK4" s="48" t="s">
        <v>18</v>
      </c>
      <c r="FN4" s="54" t="s">
        <v>3</v>
      </c>
      <c r="FO4" s="60" t="s">
        <v>2</v>
      </c>
    </row>
    <row r="5" spans="1:378" x14ac:dyDescent="0.15">
      <c r="A5" s="54"/>
      <c r="B5" s="54"/>
      <c r="C5" s="54"/>
      <c r="D5" s="54"/>
      <c r="E5" s="54"/>
      <c r="F5" s="54"/>
      <c r="G5" s="54"/>
      <c r="AE5" s="56"/>
      <c r="AF5" s="56"/>
      <c r="AG5" s="56"/>
      <c r="BC5" s="48">
        <f>BC4/AI7</f>
        <v>0.74121373244063182</v>
      </c>
      <c r="BD5" s="48">
        <f>BD4/AI7</f>
        <v>1.4499496462843868</v>
      </c>
      <c r="BE5" s="48">
        <f>BE4/AI7</f>
        <v>3.5586185146516622</v>
      </c>
      <c r="BF5" s="48">
        <f>BF4/AI7</f>
        <v>1.6586527931086541</v>
      </c>
      <c r="BG5" s="48">
        <f>BG4/AI7</f>
        <v>0</v>
      </c>
      <c r="BH5" s="48">
        <f>BH4/AI7</f>
        <v>0</v>
      </c>
      <c r="BI5" s="48">
        <f>BI4/AI7</f>
        <v>0</v>
      </c>
      <c r="BJ5" s="48">
        <f>BJ4/AI7</f>
        <v>0</v>
      </c>
      <c r="BK5" s="48">
        <f>BK4/AI7</f>
        <v>0</v>
      </c>
      <c r="BL5" s="48">
        <f>BL4/AI7</f>
        <v>0</v>
      </c>
      <c r="BM5" s="48">
        <f>BM4/AI7</f>
        <v>0</v>
      </c>
      <c r="BN5" s="48">
        <f>BN4/AI7</f>
        <v>0</v>
      </c>
      <c r="BO5" s="48">
        <f>BO4/AI7</f>
        <v>0</v>
      </c>
      <c r="BP5" s="48">
        <f>BP4/AI7</f>
        <v>0</v>
      </c>
      <c r="BQ5" s="48">
        <f>BQ4/AI7</f>
        <v>0</v>
      </c>
      <c r="BR5" s="48">
        <f>BR4/AI7</f>
        <v>0</v>
      </c>
      <c r="CN5" s="48">
        <f>CN4/BT7</f>
        <v>0.54970234564249232</v>
      </c>
      <c r="CO5" s="48">
        <f>CO4/BT7</f>
        <v>2.3953950413038605E-2</v>
      </c>
      <c r="CP5" s="48">
        <f>CP4/BT7</f>
        <v>0.77102523482728857</v>
      </c>
      <c r="CQ5" s="48">
        <f>CQ4/BT7</f>
        <v>0.43405735077664698</v>
      </c>
      <c r="CR5" s="48">
        <f>CR4/BT7</f>
        <v>0</v>
      </c>
      <c r="CS5" s="48">
        <f>CS4/BT7</f>
        <v>0</v>
      </c>
      <c r="CT5" s="48">
        <f>CT4/BT7</f>
        <v>0</v>
      </c>
      <c r="CU5" s="48">
        <f>CU4/BT7</f>
        <v>0</v>
      </c>
      <c r="CV5" s="48">
        <f>CV4/BT7</f>
        <v>0</v>
      </c>
      <c r="CW5" s="48">
        <f>CW4/BT7</f>
        <v>0</v>
      </c>
      <c r="CX5" s="48">
        <f>CX4/BT7</f>
        <v>0</v>
      </c>
      <c r="CY5" s="48">
        <f>CY4/BT7</f>
        <v>0</v>
      </c>
      <c r="CZ5" s="48">
        <f>CZ4/BT7</f>
        <v>0</v>
      </c>
      <c r="DA5" s="48">
        <f>DA4/BT7</f>
        <v>0</v>
      </c>
      <c r="DB5" s="48">
        <f>DB4/BT7</f>
        <v>0</v>
      </c>
      <c r="DC5" s="48">
        <f>DC4/BT7</f>
        <v>0</v>
      </c>
      <c r="DE5" s="54"/>
      <c r="DF5" s="54"/>
      <c r="DG5" s="54"/>
      <c r="DH5" s="54"/>
      <c r="DI5" s="54"/>
      <c r="DJ5" s="54"/>
      <c r="DK5" s="54"/>
      <c r="EI5" s="56"/>
      <c r="EJ5" s="56"/>
      <c r="EK5" s="56"/>
      <c r="ES5" s="54"/>
      <c r="ET5" s="54"/>
      <c r="EU5" s="54"/>
      <c r="EW5" s="59"/>
      <c r="EZ5" s="54"/>
      <c r="FA5" s="54"/>
      <c r="FB5" s="54"/>
      <c r="FD5" s="59"/>
      <c r="FN5" s="54"/>
      <c r="FO5" s="60"/>
    </row>
    <row r="6" spans="1:378" ht="15.95" customHeight="1" x14ac:dyDescent="0.15">
      <c r="A6" s="61">
        <f>IF(R7=0,A7,A7/R7)</f>
        <v>2.6694162058661845E-42</v>
      </c>
      <c r="B6" s="61">
        <f t="shared" ref="B6:P6" si="16">IF(S7=0,B7,B7/S7)</f>
        <v>3.4715566799391578E-39</v>
      </c>
      <c r="C6" s="61">
        <f t="shared" si="16"/>
        <v>3.4650975080736966E-42</v>
      </c>
      <c r="D6" s="61">
        <f t="shared" si="16"/>
        <v>3.7480752082044613E-44</v>
      </c>
      <c r="E6" s="61">
        <f t="shared" si="16"/>
        <v>0</v>
      </c>
      <c r="F6" s="61">
        <f t="shared" si="16"/>
        <v>0</v>
      </c>
      <c r="G6" s="61">
        <f t="shared" si="16"/>
        <v>0</v>
      </c>
      <c r="H6" s="61">
        <f t="shared" si="16"/>
        <v>0</v>
      </c>
      <c r="I6" s="61">
        <f t="shared" si="16"/>
        <v>0</v>
      </c>
      <c r="J6" s="61">
        <f t="shared" si="16"/>
        <v>0</v>
      </c>
      <c r="K6" s="61">
        <f t="shared" si="16"/>
        <v>0</v>
      </c>
      <c r="L6" s="61">
        <f t="shared" si="16"/>
        <v>0</v>
      </c>
      <c r="M6" s="61">
        <f t="shared" si="16"/>
        <v>0</v>
      </c>
      <c r="N6" s="61">
        <f t="shared" si="16"/>
        <v>0</v>
      </c>
      <c r="O6" s="61">
        <f t="shared" si="16"/>
        <v>0</v>
      </c>
      <c r="P6" s="61">
        <f t="shared" si="16"/>
        <v>0</v>
      </c>
      <c r="AE6" s="56"/>
      <c r="AF6" s="56"/>
      <c r="AG6" s="56"/>
      <c r="BT6" s="104" t="s">
        <v>83</v>
      </c>
      <c r="BU6" s="104"/>
      <c r="BV6" s="104"/>
      <c r="BW6" s="104"/>
      <c r="BX6" s="104"/>
      <c r="BY6" s="104" t="s">
        <v>83</v>
      </c>
      <c r="BZ6" s="104"/>
      <c r="CA6" s="104"/>
      <c r="CB6" s="104"/>
      <c r="CC6" s="104"/>
      <c r="CD6" s="104" t="s">
        <v>83</v>
      </c>
      <c r="CE6" s="104"/>
      <c r="CF6" s="104"/>
      <c r="CG6" s="104"/>
      <c r="CH6" s="104"/>
      <c r="CI6" s="104" t="s">
        <v>83</v>
      </c>
      <c r="CJ6" s="104"/>
      <c r="CK6" s="104"/>
      <c r="CL6" s="104"/>
      <c r="CM6" s="104"/>
      <c r="CN6" s="104" t="s">
        <v>83</v>
      </c>
      <c r="CO6" s="104"/>
      <c r="CP6" s="104"/>
      <c r="CQ6" s="104"/>
      <c r="CR6" s="104"/>
      <c r="CS6" s="104" t="s">
        <v>83</v>
      </c>
      <c r="CT6" s="104"/>
      <c r="CU6" s="104"/>
      <c r="CV6" s="104"/>
      <c r="CW6" s="104"/>
      <c r="CX6" s="104" t="s">
        <v>83</v>
      </c>
      <c r="CY6" s="104"/>
      <c r="CZ6" s="104"/>
      <c r="DA6" s="104"/>
      <c r="DB6" s="104"/>
      <c r="DC6" s="62"/>
      <c r="DE6" s="61">
        <f>IF(DV7=0,DE7,DE7*DV7)</f>
        <v>4.5427662150741261E-87</v>
      </c>
      <c r="DF6" s="61">
        <f t="shared" ref="DF6:DT6" si="17">IF(DW7=0,DF7,DF7*DW7)</f>
        <v>1.6221206364297805E-84</v>
      </c>
      <c r="DG6" s="61">
        <f t="shared" si="17"/>
        <v>1.0769340126322863E-85</v>
      </c>
      <c r="DH6" s="61">
        <f t="shared" si="17"/>
        <v>2.5371086666616442E-87</v>
      </c>
      <c r="DI6" s="61">
        <f t="shared" si="17"/>
        <v>0</v>
      </c>
      <c r="DJ6" s="61">
        <f t="shared" si="17"/>
        <v>0</v>
      </c>
      <c r="DK6" s="61">
        <f t="shared" si="17"/>
        <v>0</v>
      </c>
      <c r="DL6" s="61">
        <f t="shared" si="17"/>
        <v>0</v>
      </c>
      <c r="DM6" s="61">
        <f t="shared" si="17"/>
        <v>0</v>
      </c>
      <c r="DN6" s="61">
        <f t="shared" si="17"/>
        <v>0</v>
      </c>
      <c r="DO6" s="61">
        <f t="shared" si="17"/>
        <v>0</v>
      </c>
      <c r="DP6" s="61">
        <f t="shared" si="17"/>
        <v>0</v>
      </c>
      <c r="DQ6" s="61">
        <f t="shared" si="17"/>
        <v>0</v>
      </c>
      <c r="DR6" s="61">
        <f t="shared" si="17"/>
        <v>0</v>
      </c>
      <c r="DS6" s="61">
        <f t="shared" si="17"/>
        <v>0</v>
      </c>
      <c r="DT6" s="61">
        <f t="shared" si="17"/>
        <v>0</v>
      </c>
      <c r="EI6" s="56"/>
      <c r="EJ6" s="56"/>
      <c r="EK6" s="56"/>
      <c r="ES6" s="54"/>
      <c r="ET6" s="54"/>
      <c r="EU6" s="54"/>
      <c r="EW6" s="59"/>
      <c r="EZ6" s="54"/>
      <c r="FA6" s="54"/>
      <c r="FB6" s="54"/>
      <c r="FD6" s="59"/>
      <c r="FN6" s="54"/>
      <c r="FO6" s="60"/>
    </row>
    <row r="7" spans="1:378" x14ac:dyDescent="0.15">
      <c r="A7" s="61">
        <f t="shared" ref="A7:I7" si="18">PRODUCT(A10:A102)</f>
        <v>1.6679125283337354E-115</v>
      </c>
      <c r="B7" s="61">
        <f t="shared" si="18"/>
        <v>1.1959674706054814E-91</v>
      </c>
      <c r="C7" s="61">
        <f t="shared" si="18"/>
        <v>9.3955520532173297E-137</v>
      </c>
      <c r="D7" s="61">
        <f t="shared" si="18"/>
        <v>2.9294176343935994E-113</v>
      </c>
      <c r="E7" s="61">
        <f t="shared" si="18"/>
        <v>0</v>
      </c>
      <c r="F7" s="61">
        <f t="shared" si="18"/>
        <v>0</v>
      </c>
      <c r="G7" s="61">
        <f t="shared" si="18"/>
        <v>0</v>
      </c>
      <c r="H7" s="61">
        <f t="shared" si="18"/>
        <v>0</v>
      </c>
      <c r="I7" s="61">
        <f t="shared" si="18"/>
        <v>0</v>
      </c>
      <c r="J7" s="61">
        <f t="shared" ref="J7:P7" si="19">PRODUCT(J10:J102)</f>
        <v>0</v>
      </c>
      <c r="K7" s="61">
        <f t="shared" si="19"/>
        <v>0</v>
      </c>
      <c r="L7" s="61">
        <f t="shared" si="19"/>
        <v>0</v>
      </c>
      <c r="M7" s="61">
        <f t="shared" si="19"/>
        <v>0</v>
      </c>
      <c r="N7" s="61">
        <f t="shared" si="19"/>
        <v>0</v>
      </c>
      <c r="O7" s="61">
        <f t="shared" si="19"/>
        <v>0</v>
      </c>
      <c r="P7" s="61">
        <f t="shared" si="19"/>
        <v>0</v>
      </c>
      <c r="R7" s="61">
        <f t="shared" ref="R7:Z7" si="20">PRODUCT(R10:R102)</f>
        <v>6.2482295741983159E-74</v>
      </c>
      <c r="S7" s="61">
        <f t="shared" si="20"/>
        <v>3.4450466487167991E-53</v>
      </c>
      <c r="T7" s="61">
        <f t="shared" si="20"/>
        <v>2.7114827306664939E-95</v>
      </c>
      <c r="U7" s="61">
        <f t="shared" si="20"/>
        <v>7.8157920310167817E-70</v>
      </c>
      <c r="V7" s="61">
        <f t="shared" si="20"/>
        <v>0</v>
      </c>
      <c r="W7" s="61">
        <f t="shared" si="20"/>
        <v>0</v>
      </c>
      <c r="X7" s="61">
        <f t="shared" si="20"/>
        <v>0</v>
      </c>
      <c r="Y7" s="61">
        <f t="shared" si="20"/>
        <v>0</v>
      </c>
      <c r="Z7" s="61">
        <f t="shared" si="20"/>
        <v>0</v>
      </c>
      <c r="AA7" s="61">
        <f t="shared" ref="AA7:AG7" si="21">PRODUCT(AA10:AA102)</f>
        <v>0</v>
      </c>
      <c r="AB7" s="61">
        <f t="shared" si="21"/>
        <v>0</v>
      </c>
      <c r="AC7" s="61">
        <f t="shared" si="21"/>
        <v>0</v>
      </c>
      <c r="AD7" s="61">
        <f t="shared" si="21"/>
        <v>0</v>
      </c>
      <c r="AE7" s="61">
        <f t="shared" si="21"/>
        <v>0</v>
      </c>
      <c r="AF7" s="61">
        <f t="shared" si="21"/>
        <v>0</v>
      </c>
      <c r="AG7" s="61">
        <f t="shared" si="21"/>
        <v>0</v>
      </c>
      <c r="AI7" s="49">
        <f>SUM(AI10:AI102)</f>
        <v>38</v>
      </c>
      <c r="AJ7" s="49">
        <f>SUM(AJ10:AJ102)</f>
        <v>3791.599999999999</v>
      </c>
      <c r="AK7" s="49">
        <f>SUM(AK10:AK102)</f>
        <v>475613.12</v>
      </c>
      <c r="AL7" s="49">
        <f>SUM(AL10:AL102)</f>
        <v>3704.8939700000001</v>
      </c>
      <c r="AM7" s="49">
        <f t="shared" ref="AM7:BA7" si="22">SUM(AM10:AM102)</f>
        <v>3699.2899200000002</v>
      </c>
      <c r="AN7" s="49">
        <f t="shared" si="22"/>
        <v>3723.6350399999997</v>
      </c>
      <c r="AO7" s="49">
        <f t="shared" si="22"/>
        <v>3721.7538399999999</v>
      </c>
      <c r="AP7" s="49">
        <f t="shared" si="22"/>
        <v>0</v>
      </c>
      <c r="AQ7" s="49">
        <f t="shared" si="22"/>
        <v>0</v>
      </c>
      <c r="AR7" s="49">
        <f t="shared" si="22"/>
        <v>0</v>
      </c>
      <c r="AS7" s="49">
        <f t="shared" si="22"/>
        <v>0</v>
      </c>
      <c r="AT7" s="49">
        <f t="shared" si="22"/>
        <v>0</v>
      </c>
      <c r="AU7" s="49">
        <f t="shared" si="22"/>
        <v>0</v>
      </c>
      <c r="AV7" s="49">
        <f t="shared" si="22"/>
        <v>0</v>
      </c>
      <c r="AW7" s="49">
        <f t="shared" si="22"/>
        <v>0</v>
      </c>
      <c r="AX7" s="49">
        <f t="shared" si="22"/>
        <v>0</v>
      </c>
      <c r="AY7" s="49">
        <f t="shared" si="22"/>
        <v>0</v>
      </c>
      <c r="AZ7" s="49">
        <f t="shared" si="22"/>
        <v>0</v>
      </c>
      <c r="BA7" s="49">
        <f t="shared" si="22"/>
        <v>0</v>
      </c>
      <c r="BC7" s="49">
        <f>SUM(BC10:BC102)</f>
        <v>464014.1003189999</v>
      </c>
      <c r="BD7" s="49">
        <f t="shared" ref="BD7:BR7" si="23">SUM(BD10:BD102)</f>
        <v>462620.07020700007</v>
      </c>
      <c r="BE7" s="49">
        <f t="shared" si="23"/>
        <v>463617.79314299993</v>
      </c>
      <c r="BF7" s="49">
        <f t="shared" si="23"/>
        <v>465234.413849</v>
      </c>
      <c r="BG7" s="49">
        <f t="shared" si="23"/>
        <v>0</v>
      </c>
      <c r="BH7" s="49">
        <f t="shared" si="23"/>
        <v>0</v>
      </c>
      <c r="BI7" s="49">
        <f t="shared" si="23"/>
        <v>0</v>
      </c>
      <c r="BJ7" s="49">
        <f t="shared" si="23"/>
        <v>0</v>
      </c>
      <c r="BK7" s="49">
        <f t="shared" si="23"/>
        <v>0</v>
      </c>
      <c r="BL7" s="49">
        <f t="shared" si="23"/>
        <v>0</v>
      </c>
      <c r="BM7" s="49">
        <f t="shared" si="23"/>
        <v>0</v>
      </c>
      <c r="BN7" s="49">
        <f t="shared" si="23"/>
        <v>0</v>
      </c>
      <c r="BO7" s="49">
        <f t="shared" si="23"/>
        <v>0</v>
      </c>
      <c r="BP7" s="49">
        <f t="shared" si="23"/>
        <v>0</v>
      </c>
      <c r="BQ7" s="49">
        <f t="shared" si="23"/>
        <v>0</v>
      </c>
      <c r="BR7" s="49">
        <f t="shared" si="23"/>
        <v>0</v>
      </c>
      <c r="BT7" s="49">
        <f>SUM(BT10:BT102)</f>
        <v>32</v>
      </c>
      <c r="BU7" s="49">
        <f>SUM(BU10:BU102)</f>
        <v>153.35999999999999</v>
      </c>
      <c r="BV7" s="49">
        <f>SUM(BV10:BV102)</f>
        <v>985.9538</v>
      </c>
      <c r="BW7" s="49">
        <f>SUM(BW10:BW102)</f>
        <v>147.17111499999999</v>
      </c>
      <c r="BX7" s="49">
        <f t="shared" ref="BX7:CL7" si="24">SUM(BX10:BX102)</f>
        <v>149.47353833333327</v>
      </c>
      <c r="BY7" s="49">
        <f t="shared" si="24"/>
        <v>143.27418166666669</v>
      </c>
      <c r="BZ7" s="49">
        <f t="shared" si="24"/>
        <v>148.56886333333327</v>
      </c>
      <c r="CA7" s="49">
        <f t="shared" si="24"/>
        <v>0</v>
      </c>
      <c r="CB7" s="49">
        <f t="shared" si="24"/>
        <v>0</v>
      </c>
      <c r="CC7" s="49">
        <f t="shared" si="24"/>
        <v>0</v>
      </c>
      <c r="CD7" s="49">
        <f t="shared" si="24"/>
        <v>0</v>
      </c>
      <c r="CE7" s="49">
        <f t="shared" si="24"/>
        <v>0</v>
      </c>
      <c r="CF7" s="49">
        <f t="shared" si="24"/>
        <v>0</v>
      </c>
      <c r="CG7" s="49">
        <f t="shared" si="24"/>
        <v>0</v>
      </c>
      <c r="CH7" s="49">
        <f t="shared" si="24"/>
        <v>0</v>
      </c>
      <c r="CI7" s="49">
        <f t="shared" si="24"/>
        <v>0</v>
      </c>
      <c r="CJ7" s="49">
        <f t="shared" si="24"/>
        <v>0</v>
      </c>
      <c r="CK7" s="49">
        <f t="shared" si="24"/>
        <v>0</v>
      </c>
      <c r="CL7" s="49">
        <f t="shared" si="24"/>
        <v>0</v>
      </c>
      <c r="CN7" s="49">
        <f>SUM(CN10:CN102)</f>
        <v>917.37827996666635</v>
      </c>
      <c r="CO7" s="49">
        <f t="shared" ref="CO7:DC7" si="25">SUM(CO10:CO102)</f>
        <v>959.71324586666663</v>
      </c>
      <c r="CP7" s="49">
        <f t="shared" si="25"/>
        <v>880.73448954999958</v>
      </c>
      <c r="CQ7" s="49">
        <f t="shared" si="25"/>
        <v>932.42057954999984</v>
      </c>
      <c r="CR7" s="49">
        <f t="shared" si="25"/>
        <v>0</v>
      </c>
      <c r="CS7" s="49">
        <f t="shared" si="25"/>
        <v>0</v>
      </c>
      <c r="CT7" s="49">
        <f t="shared" si="25"/>
        <v>0</v>
      </c>
      <c r="CU7" s="49">
        <f t="shared" si="25"/>
        <v>0</v>
      </c>
      <c r="CV7" s="49">
        <f t="shared" si="25"/>
        <v>0</v>
      </c>
      <c r="CW7" s="49">
        <f t="shared" si="25"/>
        <v>0</v>
      </c>
      <c r="CX7" s="49">
        <f t="shared" si="25"/>
        <v>0</v>
      </c>
      <c r="CY7" s="49">
        <f t="shared" si="25"/>
        <v>0</v>
      </c>
      <c r="CZ7" s="49">
        <f t="shared" si="25"/>
        <v>0</v>
      </c>
      <c r="DA7" s="49">
        <f t="shared" si="25"/>
        <v>0</v>
      </c>
      <c r="DB7" s="49">
        <f t="shared" si="25"/>
        <v>0</v>
      </c>
      <c r="DC7" s="49">
        <f t="shared" si="25"/>
        <v>0</v>
      </c>
      <c r="DE7" s="61">
        <f t="shared" ref="DE7:DM7" si="26">PRODUCT(DE10:DE102)</f>
        <v>1.8620980331955102E-45</v>
      </c>
      <c r="DF7" s="61">
        <f t="shared" si="26"/>
        <v>7.2061902417636764E-46</v>
      </c>
      <c r="DG7" s="61">
        <f t="shared" si="26"/>
        <v>1.6649750655763344E-49</v>
      </c>
      <c r="DH7" s="61">
        <f t="shared" si="26"/>
        <v>4.5862101234388357E-46</v>
      </c>
      <c r="DI7" s="61">
        <f t="shared" si="26"/>
        <v>0</v>
      </c>
      <c r="DJ7" s="61">
        <f t="shared" si="26"/>
        <v>0</v>
      </c>
      <c r="DK7" s="61">
        <f t="shared" si="26"/>
        <v>0</v>
      </c>
      <c r="DL7" s="61">
        <f t="shared" si="26"/>
        <v>0</v>
      </c>
      <c r="DM7" s="61">
        <f t="shared" si="26"/>
        <v>0</v>
      </c>
      <c r="DN7" s="61">
        <f t="shared" ref="DN7:DT7" si="27">PRODUCT(DN10:DN102)</f>
        <v>0</v>
      </c>
      <c r="DO7" s="61">
        <f t="shared" si="27"/>
        <v>0</v>
      </c>
      <c r="DP7" s="61">
        <f t="shared" si="27"/>
        <v>0</v>
      </c>
      <c r="DQ7" s="61">
        <f t="shared" si="27"/>
        <v>0</v>
      </c>
      <c r="DR7" s="61">
        <f t="shared" si="27"/>
        <v>0</v>
      </c>
      <c r="DS7" s="61">
        <f t="shared" si="27"/>
        <v>0</v>
      </c>
      <c r="DT7" s="61">
        <f t="shared" si="27"/>
        <v>0</v>
      </c>
      <c r="DV7" s="61">
        <f t="shared" ref="DV7:ED7" si="28">PRODUCT(DV10:DV102)</f>
        <v>2.4395956249834889E-42</v>
      </c>
      <c r="DW7" s="61">
        <f t="shared" si="28"/>
        <v>2.2510100094620527E-39</v>
      </c>
      <c r="DX7" s="61">
        <f t="shared" si="28"/>
        <v>6.4681690128464685E-37</v>
      </c>
      <c r="DY7" s="61">
        <f t="shared" si="28"/>
        <v>5.5320375612429802E-42</v>
      </c>
      <c r="DZ7" s="61">
        <f t="shared" si="28"/>
        <v>0</v>
      </c>
      <c r="EA7" s="61">
        <f t="shared" si="28"/>
        <v>0</v>
      </c>
      <c r="EB7" s="61">
        <f t="shared" si="28"/>
        <v>0</v>
      </c>
      <c r="EC7" s="61">
        <f t="shared" si="28"/>
        <v>0</v>
      </c>
      <c r="ED7" s="61">
        <f t="shared" si="28"/>
        <v>0</v>
      </c>
      <c r="EE7" s="61">
        <f t="shared" ref="EE7:EK7" si="29">PRODUCT(EE10:EE102)</f>
        <v>0</v>
      </c>
      <c r="EF7" s="61">
        <f t="shared" si="29"/>
        <v>0</v>
      </c>
      <c r="EG7" s="61">
        <f t="shared" si="29"/>
        <v>0</v>
      </c>
      <c r="EH7" s="61">
        <f t="shared" si="29"/>
        <v>0</v>
      </c>
      <c r="EI7" s="61">
        <f t="shared" si="29"/>
        <v>0</v>
      </c>
      <c r="EJ7" s="61">
        <f t="shared" si="29"/>
        <v>0</v>
      </c>
      <c r="EK7" s="61">
        <f t="shared" si="29"/>
        <v>0</v>
      </c>
      <c r="EO7" s="49">
        <f>SUM(EO10:EO102)</f>
        <v>32</v>
      </c>
      <c r="EP7" s="52">
        <f>SUM(EP10:EP102)</f>
        <v>70</v>
      </c>
      <c r="ES7" s="59" t="s">
        <v>14</v>
      </c>
      <c r="ET7" s="59" t="s">
        <v>3</v>
      </c>
      <c r="EU7" s="59" t="s">
        <v>2</v>
      </c>
      <c r="EV7" s="59" t="s">
        <v>29</v>
      </c>
      <c r="EW7" s="59" t="s">
        <v>3</v>
      </c>
      <c r="EX7" s="59" t="s">
        <v>2</v>
      </c>
      <c r="EY7" s="59"/>
      <c r="EZ7" s="59" t="s">
        <v>14</v>
      </c>
      <c r="FA7" s="59" t="s">
        <v>3</v>
      </c>
      <c r="FB7" s="59" t="s">
        <v>2</v>
      </c>
      <c r="FC7" s="59" t="s">
        <v>29</v>
      </c>
      <c r="FD7" s="59" t="s">
        <v>3</v>
      </c>
      <c r="FE7" s="59" t="s">
        <v>2</v>
      </c>
      <c r="FF7" s="98" t="s">
        <v>15</v>
      </c>
      <c r="FG7" s="98"/>
      <c r="FH7" s="98" t="s">
        <v>41</v>
      </c>
      <c r="FI7" s="98"/>
      <c r="FJ7" s="98" t="s">
        <v>42</v>
      </c>
      <c r="FK7" s="98"/>
    </row>
    <row r="8" spans="1:378" ht="15.95" customHeight="1" x14ac:dyDescent="0.15">
      <c r="A8" s="103" t="s">
        <v>17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46"/>
      <c r="R8" s="103" t="s">
        <v>17</v>
      </c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I8" s="105" t="s">
        <v>88</v>
      </c>
      <c r="AJ8" s="107" t="s">
        <v>91</v>
      </c>
      <c r="AK8" s="107" t="s">
        <v>96</v>
      </c>
      <c r="AL8" s="103" t="s">
        <v>92</v>
      </c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C8" s="103" t="s">
        <v>93</v>
      </c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103"/>
      <c r="BT8" s="105" t="s">
        <v>89</v>
      </c>
      <c r="BU8" s="107" t="s">
        <v>94</v>
      </c>
      <c r="BV8" s="107" t="s">
        <v>95</v>
      </c>
      <c r="BW8" s="103" t="s">
        <v>97</v>
      </c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N8" s="103" t="s">
        <v>98</v>
      </c>
      <c r="CO8" s="103"/>
      <c r="CP8" s="103"/>
      <c r="CQ8" s="103"/>
      <c r="CR8" s="103"/>
      <c r="CS8" s="103"/>
      <c r="CT8" s="103"/>
      <c r="CU8" s="103"/>
      <c r="CV8" s="103"/>
      <c r="CW8" s="103"/>
      <c r="CX8" s="103"/>
      <c r="CY8" s="103"/>
      <c r="CZ8" s="103"/>
      <c r="DA8" s="103"/>
      <c r="DB8" s="103"/>
      <c r="DC8" s="103"/>
      <c r="DE8" s="103" t="s">
        <v>42</v>
      </c>
      <c r="DF8" s="103"/>
      <c r="DG8" s="103"/>
      <c r="DH8" s="103"/>
      <c r="DI8" s="103"/>
      <c r="DJ8" s="103"/>
      <c r="DK8" s="103"/>
      <c r="DL8" s="103"/>
      <c r="DM8" s="103"/>
      <c r="DN8" s="103"/>
      <c r="DO8" s="103"/>
      <c r="DP8" s="103"/>
      <c r="DQ8" s="103"/>
      <c r="DR8" s="103"/>
      <c r="DS8" s="103"/>
      <c r="DT8" s="103"/>
      <c r="DU8" s="46"/>
      <c r="DV8" s="103" t="s">
        <v>41</v>
      </c>
      <c r="DW8" s="103"/>
      <c r="DX8" s="103"/>
      <c r="DY8" s="103"/>
      <c r="DZ8" s="103"/>
      <c r="EA8" s="103"/>
      <c r="EB8" s="103"/>
      <c r="EC8" s="103"/>
      <c r="ED8" s="103"/>
      <c r="EE8" s="103"/>
      <c r="EF8" s="103"/>
      <c r="EG8" s="103"/>
      <c r="EH8" s="103"/>
      <c r="EI8" s="103"/>
      <c r="EJ8" s="103"/>
      <c r="EK8" s="103"/>
      <c r="EO8" s="105" t="s">
        <v>89</v>
      </c>
      <c r="EP8" s="105" t="s">
        <v>90</v>
      </c>
      <c r="EQ8" s="54" t="s">
        <v>22</v>
      </c>
      <c r="ER8" s="54" t="s">
        <v>22</v>
      </c>
      <c r="ES8" s="54" t="s">
        <v>22</v>
      </c>
      <c r="ET8" s="54" t="s">
        <v>22</v>
      </c>
      <c r="EU8" s="54" t="s">
        <v>22</v>
      </c>
      <c r="EV8" s="54" t="s">
        <v>22</v>
      </c>
      <c r="EW8" s="54" t="s">
        <v>22</v>
      </c>
      <c r="EX8" s="54" t="s">
        <v>22</v>
      </c>
      <c r="EY8" s="54" t="s">
        <v>22</v>
      </c>
      <c r="EZ8" s="54" t="s">
        <v>22</v>
      </c>
      <c r="FA8" s="54" t="s">
        <v>22</v>
      </c>
      <c r="FB8" s="54" t="s">
        <v>22</v>
      </c>
      <c r="FC8" s="54" t="s">
        <v>22</v>
      </c>
      <c r="FD8" s="54" t="s">
        <v>22</v>
      </c>
      <c r="FE8" s="54" t="s">
        <v>22</v>
      </c>
      <c r="FF8" s="54" t="s">
        <v>3</v>
      </c>
      <c r="FG8" s="54" t="s">
        <v>2</v>
      </c>
      <c r="FH8" s="54" t="s">
        <v>3</v>
      </c>
      <c r="FI8" s="60" t="s">
        <v>2</v>
      </c>
      <c r="FJ8" s="54" t="s">
        <v>3</v>
      </c>
      <c r="FK8" s="60" t="s">
        <v>2</v>
      </c>
      <c r="FN8" s="63" t="s">
        <v>3</v>
      </c>
      <c r="FO8" s="63" t="s">
        <v>2</v>
      </c>
      <c r="FP8" s="63" t="s">
        <v>0</v>
      </c>
      <c r="FQ8" s="63" t="s">
        <v>69</v>
      </c>
      <c r="FR8" s="63" t="s">
        <v>70</v>
      </c>
      <c r="FS8" s="63" t="s">
        <v>71</v>
      </c>
      <c r="FT8" s="63" t="s">
        <v>72</v>
      </c>
      <c r="FU8" s="63" t="s">
        <v>1</v>
      </c>
      <c r="FV8" s="63" t="s">
        <v>73</v>
      </c>
      <c r="FW8" s="63" t="s">
        <v>74</v>
      </c>
      <c r="FX8" s="63" t="s">
        <v>75</v>
      </c>
      <c r="FY8" s="63" t="s">
        <v>19</v>
      </c>
      <c r="FZ8" s="63" t="s">
        <v>20</v>
      </c>
      <c r="GA8" s="63" t="s">
        <v>21</v>
      </c>
      <c r="GB8" s="63" t="s">
        <v>76</v>
      </c>
      <c r="GC8" s="63" t="s">
        <v>77</v>
      </c>
    </row>
    <row r="9" spans="1:378" ht="15" customHeight="1" x14ac:dyDescent="0.15">
      <c r="A9" s="63" t="s">
        <v>3</v>
      </c>
      <c r="B9" s="63" t="s">
        <v>2</v>
      </c>
      <c r="C9" s="63" t="s">
        <v>0</v>
      </c>
      <c r="D9" s="63" t="s">
        <v>69</v>
      </c>
      <c r="E9" s="63" t="s">
        <v>70</v>
      </c>
      <c r="F9" s="63" t="s">
        <v>71</v>
      </c>
      <c r="G9" s="63" t="s">
        <v>72</v>
      </c>
      <c r="H9" s="63" t="s">
        <v>1</v>
      </c>
      <c r="I9" s="63" t="s">
        <v>73</v>
      </c>
      <c r="J9" s="63" t="s">
        <v>74</v>
      </c>
      <c r="K9" s="63" t="s">
        <v>75</v>
      </c>
      <c r="L9" s="63" t="s">
        <v>19</v>
      </c>
      <c r="M9" s="63" t="s">
        <v>20</v>
      </c>
      <c r="N9" s="63" t="s">
        <v>21</v>
      </c>
      <c r="O9" s="63" t="s">
        <v>76</v>
      </c>
      <c r="P9" s="63" t="s">
        <v>77</v>
      </c>
      <c r="Q9" s="46"/>
      <c r="R9" s="63" t="s">
        <v>3</v>
      </c>
      <c r="S9" s="63" t="s">
        <v>2</v>
      </c>
      <c r="T9" s="63" t="s">
        <v>0</v>
      </c>
      <c r="U9" s="63" t="s">
        <v>69</v>
      </c>
      <c r="V9" s="63" t="s">
        <v>70</v>
      </c>
      <c r="W9" s="63" t="s">
        <v>71</v>
      </c>
      <c r="X9" s="63" t="s">
        <v>72</v>
      </c>
      <c r="Y9" s="63" t="s">
        <v>1</v>
      </c>
      <c r="Z9" s="63" t="s">
        <v>73</v>
      </c>
      <c r="AA9" s="63" t="s">
        <v>74</v>
      </c>
      <c r="AB9" s="63" t="s">
        <v>75</v>
      </c>
      <c r="AC9" s="63" t="s">
        <v>19</v>
      </c>
      <c r="AD9" s="63" t="s">
        <v>20</v>
      </c>
      <c r="AE9" s="63" t="s">
        <v>21</v>
      </c>
      <c r="AF9" s="63" t="s">
        <v>76</v>
      </c>
      <c r="AG9" s="63" t="s">
        <v>77</v>
      </c>
      <c r="AI9" s="106"/>
      <c r="AJ9" s="108"/>
      <c r="AK9" s="108"/>
      <c r="AL9" s="63" t="s">
        <v>3</v>
      </c>
      <c r="AM9" s="63" t="s">
        <v>2</v>
      </c>
      <c r="AN9" s="63" t="s">
        <v>0</v>
      </c>
      <c r="AO9" s="63" t="s">
        <v>69</v>
      </c>
      <c r="AP9" s="63" t="s">
        <v>70</v>
      </c>
      <c r="AQ9" s="63" t="s">
        <v>71</v>
      </c>
      <c r="AR9" s="63" t="s">
        <v>72</v>
      </c>
      <c r="AS9" s="63" t="s">
        <v>1</v>
      </c>
      <c r="AT9" s="63" t="s">
        <v>73</v>
      </c>
      <c r="AU9" s="63" t="s">
        <v>74</v>
      </c>
      <c r="AV9" s="63" t="s">
        <v>75</v>
      </c>
      <c r="AW9" s="63" t="s">
        <v>19</v>
      </c>
      <c r="AX9" s="63" t="s">
        <v>20</v>
      </c>
      <c r="AY9" s="63" t="s">
        <v>21</v>
      </c>
      <c r="AZ9" s="63" t="s">
        <v>76</v>
      </c>
      <c r="BA9" s="63" t="s">
        <v>77</v>
      </c>
      <c r="BC9" s="63" t="s">
        <v>3</v>
      </c>
      <c r="BD9" s="63" t="s">
        <v>2</v>
      </c>
      <c r="BE9" s="63" t="s">
        <v>0</v>
      </c>
      <c r="BF9" s="63" t="s">
        <v>69</v>
      </c>
      <c r="BG9" s="63" t="s">
        <v>70</v>
      </c>
      <c r="BH9" s="63" t="s">
        <v>71</v>
      </c>
      <c r="BI9" s="63" t="s">
        <v>72</v>
      </c>
      <c r="BJ9" s="63" t="s">
        <v>1</v>
      </c>
      <c r="BK9" s="63" t="s">
        <v>73</v>
      </c>
      <c r="BL9" s="63" t="s">
        <v>74</v>
      </c>
      <c r="BM9" s="63" t="s">
        <v>75</v>
      </c>
      <c r="BN9" s="63" t="s">
        <v>19</v>
      </c>
      <c r="BO9" s="63" t="s">
        <v>20</v>
      </c>
      <c r="BP9" s="63" t="s">
        <v>21</v>
      </c>
      <c r="BQ9" s="63" t="s">
        <v>76</v>
      </c>
      <c r="BR9" s="63" t="s">
        <v>77</v>
      </c>
      <c r="BT9" s="106"/>
      <c r="BU9" s="108"/>
      <c r="BV9" s="108"/>
      <c r="BW9" s="63" t="s">
        <v>3</v>
      </c>
      <c r="BX9" s="63" t="s">
        <v>2</v>
      </c>
      <c r="BY9" s="63" t="s">
        <v>0</v>
      </c>
      <c r="BZ9" s="63" t="s">
        <v>69</v>
      </c>
      <c r="CA9" s="63" t="s">
        <v>70</v>
      </c>
      <c r="CB9" s="63" t="s">
        <v>71</v>
      </c>
      <c r="CC9" s="63" t="s">
        <v>72</v>
      </c>
      <c r="CD9" s="63" t="s">
        <v>1</v>
      </c>
      <c r="CE9" s="63" t="s">
        <v>73</v>
      </c>
      <c r="CF9" s="63" t="s">
        <v>74</v>
      </c>
      <c r="CG9" s="63" t="s">
        <v>75</v>
      </c>
      <c r="CH9" s="63" t="s">
        <v>19</v>
      </c>
      <c r="CI9" s="63" t="s">
        <v>20</v>
      </c>
      <c r="CJ9" s="63" t="s">
        <v>21</v>
      </c>
      <c r="CK9" s="63" t="s">
        <v>76</v>
      </c>
      <c r="CL9" s="63" t="s">
        <v>77</v>
      </c>
      <c r="CN9" s="63" t="s">
        <v>3</v>
      </c>
      <c r="CO9" s="63" t="s">
        <v>2</v>
      </c>
      <c r="CP9" s="63" t="s">
        <v>0</v>
      </c>
      <c r="CQ9" s="63" t="s">
        <v>69</v>
      </c>
      <c r="CR9" s="63" t="s">
        <v>70</v>
      </c>
      <c r="CS9" s="63" t="s">
        <v>71</v>
      </c>
      <c r="CT9" s="63" t="s">
        <v>72</v>
      </c>
      <c r="CU9" s="63" t="s">
        <v>1</v>
      </c>
      <c r="CV9" s="63" t="s">
        <v>73</v>
      </c>
      <c r="CW9" s="63" t="s">
        <v>74</v>
      </c>
      <c r="CX9" s="63" t="s">
        <v>75</v>
      </c>
      <c r="CY9" s="63" t="s">
        <v>19</v>
      </c>
      <c r="CZ9" s="63" t="s">
        <v>20</v>
      </c>
      <c r="DA9" s="63" t="s">
        <v>21</v>
      </c>
      <c r="DB9" s="63" t="s">
        <v>76</v>
      </c>
      <c r="DC9" s="63" t="s">
        <v>77</v>
      </c>
      <c r="DE9" s="63" t="s">
        <v>3</v>
      </c>
      <c r="DF9" s="63" t="s">
        <v>2</v>
      </c>
      <c r="DG9" s="63" t="s">
        <v>0</v>
      </c>
      <c r="DH9" s="63" t="s">
        <v>69</v>
      </c>
      <c r="DI9" s="63" t="s">
        <v>70</v>
      </c>
      <c r="DJ9" s="63" t="s">
        <v>71</v>
      </c>
      <c r="DK9" s="63" t="s">
        <v>72</v>
      </c>
      <c r="DL9" s="63" t="s">
        <v>1</v>
      </c>
      <c r="DM9" s="63" t="s">
        <v>73</v>
      </c>
      <c r="DN9" s="63" t="s">
        <v>74</v>
      </c>
      <c r="DO9" s="63" t="s">
        <v>75</v>
      </c>
      <c r="DP9" s="63" t="s">
        <v>19</v>
      </c>
      <c r="DQ9" s="63" t="s">
        <v>20</v>
      </c>
      <c r="DR9" s="63" t="s">
        <v>21</v>
      </c>
      <c r="DS9" s="63" t="s">
        <v>76</v>
      </c>
      <c r="DT9" s="63" t="s">
        <v>77</v>
      </c>
      <c r="DU9" s="46"/>
      <c r="DV9" s="63" t="s">
        <v>3</v>
      </c>
      <c r="DW9" s="63" t="s">
        <v>2</v>
      </c>
      <c r="DX9" s="63" t="s">
        <v>0</v>
      </c>
      <c r="DY9" s="63" t="s">
        <v>69</v>
      </c>
      <c r="DZ9" s="63" t="s">
        <v>70</v>
      </c>
      <c r="EA9" s="63" t="s">
        <v>71</v>
      </c>
      <c r="EB9" s="63" t="s">
        <v>72</v>
      </c>
      <c r="EC9" s="63" t="s">
        <v>1</v>
      </c>
      <c r="ED9" s="63" t="s">
        <v>73</v>
      </c>
      <c r="EE9" s="63" t="s">
        <v>74</v>
      </c>
      <c r="EF9" s="63" t="s">
        <v>75</v>
      </c>
      <c r="EG9" s="63" t="s">
        <v>19</v>
      </c>
      <c r="EH9" s="63" t="s">
        <v>20</v>
      </c>
      <c r="EI9" s="63" t="s">
        <v>21</v>
      </c>
      <c r="EJ9" s="63" t="s">
        <v>76</v>
      </c>
      <c r="EK9" s="63" t="s">
        <v>77</v>
      </c>
      <c r="EO9" s="106"/>
      <c r="EP9" s="106" t="s">
        <v>90</v>
      </c>
      <c r="EQ9" s="101" t="s">
        <v>23</v>
      </c>
      <c r="ER9" s="101" t="s">
        <v>25</v>
      </c>
      <c r="ES9" s="99" t="s">
        <v>30</v>
      </c>
      <c r="ET9" s="100" t="s">
        <v>31</v>
      </c>
      <c r="EU9" s="100" t="s">
        <v>31</v>
      </c>
      <c r="EV9" s="59" t="s">
        <v>29</v>
      </c>
      <c r="EW9" s="59" t="s">
        <v>28</v>
      </c>
      <c r="EX9" s="59" t="s">
        <v>28</v>
      </c>
      <c r="EY9" s="101" t="s">
        <v>33</v>
      </c>
      <c r="EZ9" s="99" t="s">
        <v>34</v>
      </c>
      <c r="FA9" s="100" t="s">
        <v>35</v>
      </c>
      <c r="FB9" s="100" t="s">
        <v>35</v>
      </c>
      <c r="FC9" s="59" t="s">
        <v>29</v>
      </c>
      <c r="FD9" s="59" t="s">
        <v>28</v>
      </c>
      <c r="FE9" s="59" t="s">
        <v>28</v>
      </c>
      <c r="FF9" s="98" t="s">
        <v>36</v>
      </c>
      <c r="FG9" s="98"/>
      <c r="FH9" s="100" t="s">
        <v>108</v>
      </c>
      <c r="FI9" s="100"/>
      <c r="FJ9" s="100" t="s">
        <v>109</v>
      </c>
      <c r="FK9" s="100"/>
      <c r="FM9" s="57" t="s">
        <v>154</v>
      </c>
      <c r="FN9" s="61">
        <f>A6</f>
        <v>2.6694162058661845E-42</v>
      </c>
      <c r="FO9" s="61">
        <f t="shared" ref="FO9:GC9" si="30">B6</f>
        <v>3.4715566799391578E-39</v>
      </c>
      <c r="FP9" s="61">
        <f t="shared" si="30"/>
        <v>3.4650975080736966E-42</v>
      </c>
      <c r="FQ9" s="61">
        <f t="shared" si="30"/>
        <v>3.7480752082044613E-44</v>
      </c>
      <c r="FR9" s="61">
        <f t="shared" si="30"/>
        <v>0</v>
      </c>
      <c r="FS9" s="61">
        <f t="shared" si="30"/>
        <v>0</v>
      </c>
      <c r="FT9" s="61">
        <f t="shared" si="30"/>
        <v>0</v>
      </c>
      <c r="FU9" s="61">
        <f t="shared" si="30"/>
        <v>0</v>
      </c>
      <c r="FV9" s="61">
        <f t="shared" si="30"/>
        <v>0</v>
      </c>
      <c r="FW9" s="61">
        <f t="shared" si="30"/>
        <v>0</v>
      </c>
      <c r="FX9" s="61">
        <f t="shared" si="30"/>
        <v>0</v>
      </c>
      <c r="FY9" s="61">
        <f t="shared" si="30"/>
        <v>0</v>
      </c>
      <c r="FZ9" s="61">
        <f t="shared" si="30"/>
        <v>0</v>
      </c>
      <c r="GA9" s="61">
        <f t="shared" si="30"/>
        <v>0</v>
      </c>
      <c r="GB9" s="61">
        <f t="shared" si="30"/>
        <v>0</v>
      </c>
      <c r="GC9" s="61">
        <f t="shared" si="30"/>
        <v>0</v>
      </c>
      <c r="GD9" s="61">
        <f>SUM(FN9:GC9)</f>
        <v>3.4777286744051793E-39</v>
      </c>
    </row>
    <row r="10" spans="1:378" x14ac:dyDescent="0.15">
      <c r="A10" s="64">
        <f>IF('Chemical Shifts'!BA5="","",IF(Main!$A15="C",TDIST(ABS('Chemical Shifts'!BA5)/$B$3,$B$4,1),TDIST(ABS('Chemical Shifts'!BA5)/$C$3,$C$4,1)))</f>
        <v>0.34508078451417368</v>
      </c>
      <c r="B10" s="64">
        <f>IF('Chemical Shifts'!BB5="","",IF(Main!$A15="C",TDIST(ABS('Chemical Shifts'!BB5)/$B$3,$B$4,1),TDIST(ABS('Chemical Shifts'!BB5)/$C$3,$C$4,1)))</f>
        <v>6.5730160461406659E-2</v>
      </c>
      <c r="C10" s="64">
        <f>IF('Chemical Shifts'!BC5="","",IF(Main!$A15="C",TDIST(ABS('Chemical Shifts'!BC5)/$B$3,$B$4,1),TDIST(ABS('Chemical Shifts'!BC5)/$C$3,$C$4,1)))</f>
        <v>0.1087683504084726</v>
      </c>
      <c r="D10" s="64">
        <f>IF('Chemical Shifts'!BD5="","",IF(Main!$A15="C",TDIST(ABS('Chemical Shifts'!BD5)/$B$3,$B$4,1),TDIST(ABS('Chemical Shifts'!BD5)/$C$3,$C$4,1)))</f>
        <v>0.3467214202214598</v>
      </c>
      <c r="E10" s="64" t="str">
        <f>IF('Chemical Shifts'!BE5="","",IF(Main!$A15="C",TDIST(ABS('Chemical Shifts'!BE5)/$B$3,$B$4,1),TDIST(ABS('Chemical Shifts'!BE5)/$C$3,$C$4,1)))</f>
        <v/>
      </c>
      <c r="F10" s="64" t="str">
        <f>IF('Chemical Shifts'!BF5="","",IF(Main!$A15="C",TDIST(ABS('Chemical Shifts'!BF5)/$B$3,$B$4,1),TDIST(ABS('Chemical Shifts'!BF5)/$C$3,$C$4,1)))</f>
        <v/>
      </c>
      <c r="G10" s="64" t="str">
        <f>IF('Chemical Shifts'!BG5="","",IF(Main!$A15="C",TDIST(ABS('Chemical Shifts'!BG5)/$B$3,$B$4,1),TDIST(ABS('Chemical Shifts'!BG5)/$C$3,$C$4,1)))</f>
        <v/>
      </c>
      <c r="H10" s="64" t="str">
        <f>IF('Chemical Shifts'!BH5="","",IF(Main!$A15="C",TDIST(ABS('Chemical Shifts'!BH5)/$B$3,$B$4,1),TDIST(ABS('Chemical Shifts'!BH5)/$C$3,$C$4,1)))</f>
        <v/>
      </c>
      <c r="I10" s="64" t="str">
        <f>IF('Chemical Shifts'!BI5="","",IF(Main!$A15="C",TDIST(ABS('Chemical Shifts'!BI5)/$B$3,$B$4,1),TDIST(ABS('Chemical Shifts'!BI5)/$C$3,$C$4,1)))</f>
        <v/>
      </c>
      <c r="J10" s="64" t="str">
        <f>IF('Chemical Shifts'!BJ5="","",IF(Main!$A15="C",TDIST(ABS('Chemical Shifts'!BJ5)/$B$3,$B$4,1),TDIST(ABS('Chemical Shifts'!BJ5)/$C$3,$C$4,1)))</f>
        <v/>
      </c>
      <c r="K10" s="64" t="str">
        <f>IF('Chemical Shifts'!BK5="","",IF(Main!$A15="C",TDIST(ABS('Chemical Shifts'!BK5)/$B$3,$B$4,1),TDIST(ABS('Chemical Shifts'!BK5)/$C$3,$C$4,1)))</f>
        <v/>
      </c>
      <c r="L10" s="64" t="str">
        <f>IF('Chemical Shifts'!BL5="","",IF(Main!$A15="C",TDIST(ABS('Chemical Shifts'!BL5)/$B$3,$B$4,1),TDIST(ABS('Chemical Shifts'!BL5)/$C$3,$C$4,1)))</f>
        <v/>
      </c>
      <c r="M10" s="64" t="str">
        <f>IF('Chemical Shifts'!BM5="","",IF(Main!$A15="C",TDIST(ABS('Chemical Shifts'!BM5)/$B$3,$B$4,1),TDIST(ABS('Chemical Shifts'!BM5)/$C$3,$C$4,1)))</f>
        <v/>
      </c>
      <c r="N10" s="64" t="str">
        <f>IF('Chemical Shifts'!BN5="","",IF(Main!$A15="C",TDIST(ABS('Chemical Shifts'!BN5)/$B$3,$B$4,1),TDIST(ABS('Chemical Shifts'!BN5)/$C$3,$C$4,1)))</f>
        <v/>
      </c>
      <c r="O10" s="64" t="str">
        <f>IF('Chemical Shifts'!BO5="","",IF(Main!$A15="C",TDIST(ABS('Chemical Shifts'!BO5)/$B$3,$B$4,1),TDIST(ABS('Chemical Shifts'!BO5)/$C$3,$C$4,1)))</f>
        <v/>
      </c>
      <c r="P10" s="64" t="str">
        <f>IF('Chemical Shifts'!BP5="","",IF(Main!$A15="C",TDIST(ABS('Chemical Shifts'!BP5)/$B$3,$B$4,1),TDIST(ABS('Chemical Shifts'!BP5)/$C$3,$C$4,1)))</f>
        <v/>
      </c>
      <c r="R10" s="48" t="str">
        <f>IF(A10="","",IF(Main!$A15="H",A10,""))</f>
        <v/>
      </c>
      <c r="S10" s="48" t="str">
        <f>IF(B10="","",IF(Main!$A15="H",B10,""))</f>
        <v/>
      </c>
      <c r="T10" s="48" t="str">
        <f>IF(C10="","",IF(Main!$A15="H",C10,""))</f>
        <v/>
      </c>
      <c r="U10" s="48" t="str">
        <f>IF(D10="","",IF(Main!$A15="H",D10,""))</f>
        <v/>
      </c>
      <c r="V10" s="48" t="str">
        <f>IF(E10="","",IF(Main!$A15="H",E10,""))</f>
        <v/>
      </c>
      <c r="W10" s="48" t="str">
        <f>IF(F10="","",IF(Main!$A15="H",F10,""))</f>
        <v/>
      </c>
      <c r="X10" s="48" t="str">
        <f>IF(G10="","",IF(Main!$A15="H",G10,""))</f>
        <v/>
      </c>
      <c r="Y10" s="48" t="str">
        <f>IF(H10="","",IF(Main!$A15="H",H10,""))</f>
        <v/>
      </c>
      <c r="Z10" s="48" t="str">
        <f>IF(I10="","",IF(Main!$A15="H",I10,""))</f>
        <v/>
      </c>
      <c r="AA10" s="48" t="str">
        <f>IF(J10="","",IF(Main!$A15="H",J10,""))</f>
        <v/>
      </c>
      <c r="AB10" s="48" t="str">
        <f>IF(K10="","",IF(Main!$A15="H",K10,""))</f>
        <v/>
      </c>
      <c r="AC10" s="48" t="str">
        <f>IF(L10="","",IF(Main!$A15="H",L10,""))</f>
        <v/>
      </c>
      <c r="AD10" s="48" t="str">
        <f>IF(M10="","",IF(Main!$A15="H",M10,""))</f>
        <v/>
      </c>
      <c r="AE10" s="48" t="str">
        <f>IF(N10="","",IF(Main!$A15="H",N10,""))</f>
        <v/>
      </c>
      <c r="AF10" s="48" t="str">
        <f>IF(O10="","",IF(Main!$A15="H",O10,""))</f>
        <v/>
      </c>
      <c r="AG10" s="48" t="str">
        <f>IF(P10="","",IF(Main!$A15="H",P10,""))</f>
        <v/>
      </c>
      <c r="AI10" s="49">
        <f>IF(Main!$A15="C",1,0)</f>
        <v>1</v>
      </c>
      <c r="AJ10" s="54">
        <f>IF(Main!$A15="C",Main!C15,"")</f>
        <v>166.4</v>
      </c>
      <c r="AK10" s="54">
        <f t="shared" ref="AK10:AK41" si="31">IF(AJ10="","",AJ10^2)</f>
        <v>27688.960000000003</v>
      </c>
      <c r="AL10" s="48">
        <f>IF('Chemical Shifts'!B5="","",IF(Main!$A15="C",'Chemical Shifts'!B5,""))</f>
        <v>162.66989000000001</v>
      </c>
      <c r="AM10" s="48">
        <f>IF('Chemical Shifts'!C5="","",IF(Main!$A15="C",'Chemical Shifts'!C5,""))</f>
        <v>158.97184999999999</v>
      </c>
      <c r="AN10" s="48">
        <f>IF('Chemical Shifts'!D5="","",IF(Main!$A15="C",'Chemical Shifts'!D5,""))</f>
        <v>162.89779999999999</v>
      </c>
      <c r="AO10" s="48">
        <f>IF('Chemical Shifts'!E5="","",IF(Main!$A15="C",'Chemical Shifts'!E5,""))</f>
        <v>162.78801999999999</v>
      </c>
      <c r="AP10" s="48" t="str">
        <f>IF('Chemical Shifts'!F5="","",IF(Main!$A15="C",'Chemical Shifts'!F5,""))</f>
        <v/>
      </c>
      <c r="AQ10" s="48" t="str">
        <f>IF('Chemical Shifts'!G5="","",IF(Main!$A15="C",'Chemical Shifts'!G5,""))</f>
        <v/>
      </c>
      <c r="AR10" s="48" t="str">
        <f>IF('Chemical Shifts'!H5="","",IF(Main!$A15="C",'Chemical Shifts'!H5,""))</f>
        <v/>
      </c>
      <c r="AS10" s="48" t="str">
        <f>IF('Chemical Shifts'!I5="","",IF(Main!$A15="C",'Chemical Shifts'!I5,""))</f>
        <v/>
      </c>
      <c r="AT10" s="48" t="str">
        <f>IF('Chemical Shifts'!J5="","",IF(Main!$A15="C",'Chemical Shifts'!J5,""))</f>
        <v/>
      </c>
      <c r="AU10" s="48" t="str">
        <f>IF('Chemical Shifts'!K5="","",IF(Main!$A15="C",'Chemical Shifts'!K5,""))</f>
        <v/>
      </c>
      <c r="AV10" s="48" t="str">
        <f>IF('Chemical Shifts'!L5="","",IF(Main!$A15="C",'Chemical Shifts'!L5,""))</f>
        <v/>
      </c>
      <c r="AW10" s="48" t="str">
        <f>IF('Chemical Shifts'!M5="","",IF(Main!$A15="C",'Chemical Shifts'!M5,""))</f>
        <v/>
      </c>
      <c r="AX10" s="48" t="str">
        <f>IF('Chemical Shifts'!N5="","",IF(Main!$A15="C",'Chemical Shifts'!N5,""))</f>
        <v/>
      </c>
      <c r="AY10" s="48" t="str">
        <f>IF('Chemical Shifts'!O5="","",IF(Main!$A15="C",'Chemical Shifts'!O5,""))</f>
        <v/>
      </c>
      <c r="AZ10" s="48" t="str">
        <f>IF('Chemical Shifts'!P5="","",IF(Main!$A15="C",'Chemical Shifts'!P5,""))</f>
        <v/>
      </c>
      <c r="BA10" s="48" t="str">
        <f>IF('Chemical Shifts'!Q5="","",IF(Main!$A15="C",'Chemical Shifts'!Q5,""))</f>
        <v/>
      </c>
      <c r="BC10" s="48">
        <f t="shared" ref="BC10:BC41" si="32">IF(AL10="","",AL10*AJ10)</f>
        <v>27068.269696000003</v>
      </c>
      <c r="BD10" s="48">
        <f t="shared" ref="BD10:BD41" si="33">IF(AM10="","",AM10*AJ10)</f>
        <v>26452.915839999998</v>
      </c>
      <c r="BE10" s="48">
        <f t="shared" ref="BE10:BE41" si="34">IF(AN10="","",AN10*AJ10)</f>
        <v>27106.193919999998</v>
      </c>
      <c r="BF10" s="48">
        <f t="shared" ref="BF10:BF41" si="35">IF(AO10="","",AO10*AJ10)</f>
        <v>27087.926528</v>
      </c>
      <c r="BG10" s="48" t="str">
        <f t="shared" ref="BG10:BG41" si="36">IF(AP10="","",AP10*AJ10)</f>
        <v/>
      </c>
      <c r="BH10" s="48" t="str">
        <f t="shared" ref="BH10:BH41" si="37">IF(AQ10="","",AQ10*AJ10)</f>
        <v/>
      </c>
      <c r="BI10" s="48" t="str">
        <f t="shared" ref="BI10:BI41" si="38">IF(AR10="","",AR10*AJ10)</f>
        <v/>
      </c>
      <c r="BJ10" s="48" t="str">
        <f t="shared" ref="BJ10:BJ41" si="39">IF(AS10="","",AS10*AJ10)</f>
        <v/>
      </c>
      <c r="BK10" s="48" t="str">
        <f t="shared" ref="BK10:BK41" si="40">IF(AT10="","",AT10*AJ10)</f>
        <v/>
      </c>
      <c r="BL10" s="48" t="str">
        <f t="shared" ref="BL10:BL41" si="41">IF(AU10="","",AU10*AJ10)</f>
        <v/>
      </c>
      <c r="BM10" s="48" t="str">
        <f t="shared" ref="BM10:BM41" si="42">IF(AV10="","",AV10*AJ10)</f>
        <v/>
      </c>
      <c r="BN10" s="48" t="str">
        <f t="shared" ref="BN10:BN41" si="43">IF(AW10="","",AW10*AJ10)</f>
        <v/>
      </c>
      <c r="BO10" s="48" t="str">
        <f t="shared" ref="BO10:BO41" si="44">IF(AX10="","",AX10*AJ10)</f>
        <v/>
      </c>
      <c r="BP10" s="48" t="str">
        <f t="shared" ref="BP10:BP41" si="45">IF(AY10="","",AY10*AJ10)</f>
        <v/>
      </c>
      <c r="BQ10" s="48" t="str">
        <f t="shared" ref="BQ10:BQ41" si="46">IF(AZ10="","",AZ10*AJ10)</f>
        <v/>
      </c>
      <c r="BR10" s="48" t="str">
        <f t="shared" ref="BR10:BR41" si="47">IF(BA10="","",BA10*AJ10)</f>
        <v/>
      </c>
      <c r="BT10" s="49">
        <f>IF(Main!$A15="H",1,0)</f>
        <v>0</v>
      </c>
      <c r="BU10" s="54" t="str">
        <f>IF(Main!$A15="H",Main!C15,"")</f>
        <v/>
      </c>
      <c r="BV10" s="54" t="str">
        <f t="shared" ref="BV10:BV41" si="48">IF(BU10="","",BU10^2)</f>
        <v/>
      </c>
      <c r="BW10" s="48" t="str">
        <f>IF('Chemical Shifts'!B5="","",IF(Main!$A15="H",'Chemical Shifts'!B5,""))</f>
        <v/>
      </c>
      <c r="BX10" s="48" t="str">
        <f>IF('Chemical Shifts'!C5="","",IF(Main!$A15="H",'Chemical Shifts'!C5,""))</f>
        <v/>
      </c>
      <c r="BY10" s="48" t="str">
        <f>IF('Chemical Shifts'!D5="","",IF(Main!$A15="H",'Chemical Shifts'!D5,""))</f>
        <v/>
      </c>
      <c r="BZ10" s="48" t="str">
        <f>IF('Chemical Shifts'!E5="","",IF(Main!$A15="H",'Chemical Shifts'!E5,""))</f>
        <v/>
      </c>
      <c r="CA10" s="48" t="str">
        <f>IF('Chemical Shifts'!F5="","",IF(Main!$A15="H",'Chemical Shifts'!F5,""))</f>
        <v/>
      </c>
      <c r="CB10" s="48" t="str">
        <f>IF('Chemical Shifts'!G5="","",IF(Main!$A15="H",'Chemical Shifts'!G5,""))</f>
        <v/>
      </c>
      <c r="CC10" s="48" t="str">
        <f>IF('Chemical Shifts'!H5="","",IF(Main!$A15="H",'Chemical Shifts'!H5,""))</f>
        <v/>
      </c>
      <c r="CD10" s="48" t="str">
        <f>IF('Chemical Shifts'!I5="","",IF(Main!$A15="H",'Chemical Shifts'!I5,""))</f>
        <v/>
      </c>
      <c r="CE10" s="48" t="str">
        <f>IF('Chemical Shifts'!J5="","",IF(Main!$A15="H",'Chemical Shifts'!J5,""))</f>
        <v/>
      </c>
      <c r="CF10" s="48" t="str">
        <f>IF('Chemical Shifts'!K5="","",IF(Main!$A15="H",'Chemical Shifts'!K5,""))</f>
        <v/>
      </c>
      <c r="CG10" s="48" t="str">
        <f>IF('Chemical Shifts'!L5="","",IF(Main!$A15="H",'Chemical Shifts'!L5,""))</f>
        <v/>
      </c>
      <c r="CH10" s="48" t="str">
        <f>IF('Chemical Shifts'!M5="","",IF(Main!$A15="H",'Chemical Shifts'!M5,""))</f>
        <v/>
      </c>
      <c r="CI10" s="48" t="str">
        <f>IF('Chemical Shifts'!N5="","",IF(Main!$A15="H",'Chemical Shifts'!N5,""))</f>
        <v/>
      </c>
      <c r="CJ10" s="48" t="str">
        <f>IF('Chemical Shifts'!O5="","",IF(Main!$A15="H",'Chemical Shifts'!O5,""))</f>
        <v/>
      </c>
      <c r="CK10" s="48" t="str">
        <f>IF('Chemical Shifts'!P5="","",IF(Main!$A15="H",'Chemical Shifts'!P5,""))</f>
        <v/>
      </c>
      <c r="CL10" s="48" t="str">
        <f>IF('Chemical Shifts'!Q5="","",IF(Main!$A15="H",'Chemical Shifts'!Q5,""))</f>
        <v/>
      </c>
      <c r="CN10" s="48" t="str">
        <f t="shared" ref="CN10:CN41" si="49">IF(BW10="","",BW10*BU10)</f>
        <v/>
      </c>
      <c r="CO10" s="48" t="str">
        <f t="shared" ref="CO10:CO41" si="50">IF(BX10="","",BX10*BU10)</f>
        <v/>
      </c>
      <c r="CP10" s="48" t="str">
        <f t="shared" ref="CP10:CP41" si="51">IF(BY10="","",BY10*BU10)</f>
        <v/>
      </c>
      <c r="CQ10" s="48" t="str">
        <f t="shared" ref="CQ10:CQ41" si="52">IF(BZ10="","",BZ10*BU10)</f>
        <v/>
      </c>
      <c r="CR10" s="48" t="str">
        <f t="shared" ref="CR10:CR41" si="53">IF(CA10="","",CA10*BU10)</f>
        <v/>
      </c>
      <c r="CS10" s="48" t="str">
        <f t="shared" ref="CS10:CS41" si="54">IF(CB10="","",CB10*BU10)</f>
        <v/>
      </c>
      <c r="CT10" s="48" t="str">
        <f t="shared" ref="CT10:CT41" si="55">IF(CC10="","",CC10*BU10)</f>
        <v/>
      </c>
      <c r="CU10" s="48" t="str">
        <f t="shared" ref="CU10:CU41" si="56">IF(CD10="","",CD10*BU10)</f>
        <v/>
      </c>
      <c r="CV10" s="48" t="str">
        <f t="shared" ref="CV10:CV41" si="57">IF(CE10="","",CE10*BU10)</f>
        <v/>
      </c>
      <c r="CW10" s="48" t="str">
        <f t="shared" ref="CW10:CW41" si="58">IF(CF10="","",CF10*BU10)</f>
        <v/>
      </c>
      <c r="CX10" s="48" t="str">
        <f t="shared" ref="CX10:CX41" si="59">IF(CG10="","",CG10*BU10)</f>
        <v/>
      </c>
      <c r="CY10" s="48" t="str">
        <f t="shared" ref="CY10:CY41" si="60">IF(CH10="","",CH10*BU10)</f>
        <v/>
      </c>
      <c r="CZ10" s="48" t="str">
        <f t="shared" ref="CZ10:CZ41" si="61">IF(CI10="","",CI10*BU10)</f>
        <v/>
      </c>
      <c r="DA10" s="48" t="str">
        <f t="shared" ref="DA10:DA41" si="62">IF(CJ10="","",CJ10*BU10)</f>
        <v/>
      </c>
      <c r="DB10" s="48" t="str">
        <f t="shared" ref="DB10:DB41" si="63">IF(CK10="","",CK10*BU10)</f>
        <v/>
      </c>
      <c r="DC10" s="48" t="str">
        <f t="shared" ref="DC10:DC41" si="64">IF(CL10="","",CL10*BU10)</f>
        <v/>
      </c>
      <c r="DE10" s="64" t="str">
        <f>IF('Chemical Shifts'!S5="","",IF(Main!$A15="C","",IF(Main!D$13="Scaled Shifts",Main!D15,IF(Main!$B15="x",TDIST(ABS('Chemical Shifts'!S5-$F$2)/$F$3,$F$4,1),TDIST(ABS('Chemical Shifts'!S5-$G$2)/$G$3,$G$4,1)))))</f>
        <v/>
      </c>
      <c r="DF10" s="64" t="str">
        <f>IF('Chemical Shifts'!T5="","",IF(Main!$A15="C","",IF(Main!E$13="Scaled Shifts",Main!E15,IF(Main!$B15="x",TDIST(ABS('Chemical Shifts'!T5-$F$2)/$F$3,$F$4,1),TDIST(ABS('Chemical Shifts'!T5-$G$2)/$G$3,$G$4,1)))))</f>
        <v/>
      </c>
      <c r="DG10" s="64" t="str">
        <f>IF('Chemical Shifts'!U5="","",IF(Main!$A15="C","",IF(Main!F$13="Scaled Shifts",Main!F15,IF(Main!$B15="x",TDIST(ABS('Chemical Shifts'!U5-$F$2)/$F$3,$F$4,1),TDIST(ABS('Chemical Shifts'!U5-$G$2)/$G$3,$G$4,1)))))</f>
        <v/>
      </c>
      <c r="DH10" s="64" t="str">
        <f>IF('Chemical Shifts'!V5="","",IF(Main!$A15="C","",IF(Main!G$13="Scaled Shifts",Main!G15,IF(Main!$B15="x",TDIST(ABS('Chemical Shifts'!V5-$F$2)/$F$3,$F$4,1),TDIST(ABS('Chemical Shifts'!V5-$G$2)/$G$3,$G$4,1)))))</f>
        <v/>
      </c>
      <c r="DI10" s="64" t="str">
        <f>IF('Chemical Shifts'!W5="","",IF(Main!$A15="C","",IF(Main!H$13="Scaled Shifts",Main!H15,IF(Main!$B15="x",TDIST(ABS('Chemical Shifts'!W5-$F$2)/$F$3,$F$4,1),TDIST(ABS('Chemical Shifts'!W5-$G$2)/$G$3,$G$4,1)))))</f>
        <v/>
      </c>
      <c r="DJ10" s="64" t="str">
        <f>IF('Chemical Shifts'!X5="","",IF(Main!$A15="C","",IF(Main!I$13="Scaled Shifts",Main!I15,IF(Main!$B15="x",TDIST(ABS('Chemical Shifts'!X5-$F$2)/$F$3,$F$4,1),TDIST(ABS('Chemical Shifts'!X5-$G$2)/$G$3,$G$4,1)))))</f>
        <v/>
      </c>
      <c r="DK10" s="64" t="str">
        <f>IF('Chemical Shifts'!Y5="","",IF(Main!$A15="C","",IF(Main!J$13="Scaled Shifts",Main!J15,IF(Main!$B15="x",TDIST(ABS('Chemical Shifts'!Y5-$F$2)/$F$3,$F$4,1),TDIST(ABS('Chemical Shifts'!Y5-$G$2)/$G$3,$G$4,1)))))</f>
        <v/>
      </c>
      <c r="DL10" s="64" t="str">
        <f>IF('Chemical Shifts'!Z5="","",IF(Main!$A15="C","",IF(Main!K$13="Scaled Shifts",Main!K15,IF(Main!$B15="x",TDIST(ABS('Chemical Shifts'!Z5-$F$2)/$F$3,$F$4,1),TDIST(ABS('Chemical Shifts'!Z5-$G$2)/$G$3,$G$4,1)))))</f>
        <v/>
      </c>
      <c r="DM10" s="64" t="str">
        <f>IF('Chemical Shifts'!AA5="","",IF(Main!$A15="C","",IF(Main!L$13="Scaled Shifts",Main!L15,IF(Main!$B15="x",TDIST(ABS('Chemical Shifts'!AA5-$F$2)/$F$3,$F$4,1),TDIST(ABS('Chemical Shifts'!AA5-$G$2)/$G$3,$G$4,1)))))</f>
        <v/>
      </c>
      <c r="DN10" s="64" t="str">
        <f>IF('Chemical Shifts'!AB5="","",IF(Main!$A15="C","",IF(Main!M$13="Scaled Shifts",Main!M15,IF(Main!$B15="x",TDIST(ABS('Chemical Shifts'!AB5-$F$2)/$F$3,$F$4,1),TDIST(ABS('Chemical Shifts'!AB5-$G$2)/$G$3,$G$4,1)))))</f>
        <v/>
      </c>
      <c r="DO10" s="64" t="str">
        <f>IF('Chemical Shifts'!AC5="","",IF(Main!$A15="C","",IF(Main!N$13="Scaled Shifts",Main!N15,IF(Main!$B15="x",TDIST(ABS('Chemical Shifts'!AC5-$F$2)/$F$3,$F$4,1),TDIST(ABS('Chemical Shifts'!AC5-$G$2)/$G$3,$G$4,1)))))</f>
        <v/>
      </c>
      <c r="DP10" s="64" t="str">
        <f>IF('Chemical Shifts'!AD5="","",IF(Main!$A15="C","",IF(Main!O$13="Scaled Shifts",Main!O15,IF(Main!$B15="x",TDIST(ABS('Chemical Shifts'!AD5-$F$2)/$F$3,$F$4,1),TDIST(ABS('Chemical Shifts'!AD5-$G$2)/$G$3,$G$4,1)))))</f>
        <v/>
      </c>
      <c r="DQ10" s="64" t="str">
        <f>IF('Chemical Shifts'!AE5="","",IF(Main!$A15="C","",IF(Main!P$13="Scaled Shifts",Main!P15,IF(Main!$B15="x",TDIST(ABS('Chemical Shifts'!AE5-$F$2)/$F$3,$F$4,1),TDIST(ABS('Chemical Shifts'!AE5-$G$2)/$G$3,$G$4,1)))))</f>
        <v/>
      </c>
      <c r="DR10" s="64" t="str">
        <f>IF('Chemical Shifts'!AF5="","",IF(Main!$A15="C","",IF(Main!Q$13="Scaled Shifts",Main!Q15,IF(Main!$B15="x",TDIST(ABS('Chemical Shifts'!AF5-$F$2)/$F$3,$F$4,1),TDIST(ABS('Chemical Shifts'!AF5-$G$2)/$G$3,$G$4,1)))))</f>
        <v/>
      </c>
      <c r="DS10" s="64" t="str">
        <f>IF('Chemical Shifts'!AG5="","",IF(Main!$A15="C","",IF(Main!R$13="Scaled Shifts",Main!R15,IF(Main!$B15="x",TDIST(ABS('Chemical Shifts'!AG5-$F$2)/$F$3,$F$4,1),TDIST(ABS('Chemical Shifts'!AG5-$G$2)/$G$3,$G$4,1)))))</f>
        <v/>
      </c>
      <c r="DT10" s="64" t="str">
        <f>IF('Chemical Shifts'!AH5="","",IF(Main!$A15="C","",IF(Main!S$13="Scaled Shifts",Main!S15,IF(Main!$B15="x",TDIST(ABS('Chemical Shifts'!AH5-$F$2)/$F$3,$F$4,1),TDIST(ABS('Chemical Shifts'!AH5-$G$2)/$G$3,$G$4,1)))))</f>
        <v/>
      </c>
      <c r="DV10" s="64">
        <f>IF('Chemical Shifts'!S5="","",IF(Main!$A15="H","",IF(Main!D$13="Scaled Shifts",Main!D15,IF(Main!$B15="x",TDIST(ABS('Chemical Shifts'!S5-$D$2)/$D$3,$D$4,1),TDIST(ABS('Chemical Shifts'!S5-$E$2)/$E$3,$E$4,1)))))</f>
        <v>0.23035637080385002</v>
      </c>
      <c r="DW10" s="64">
        <f>IF('Chemical Shifts'!T5="","",IF(Main!$A15="H","",IF(Main!E$13="Scaled Shifts",Main!E15,IF(Main!$B15="x",TDIST(ABS('Chemical Shifts'!T5-$D$2)/$D$3,$D$4,1),TDIST(ABS('Chemical Shifts'!T5-$E$2)/$E$3,$E$4,1)))))</f>
        <v>1.9511891988830153E-2</v>
      </c>
      <c r="DX10" s="64">
        <f>IF('Chemical Shifts'!U5="","",IF(Main!$A15="H","",IF(Main!F$13="Scaled Shifts",Main!F15,IF(Main!$B15="x",TDIST(ABS('Chemical Shifts'!U5-$D$2)/$D$3,$D$4,1),TDIST(ABS('Chemical Shifts'!U5-$E$2)/$E$3,$E$4,1)))))</f>
        <v>0.26717044456103695</v>
      </c>
      <c r="DY10" s="64">
        <f>IF('Chemical Shifts'!V5="","",IF(Main!$A15="H","",IF(Main!G$13="Scaled Shifts",Main!G15,IF(Main!$B15="x",TDIST(ABS('Chemical Shifts'!V5-$D$2)/$D$3,$D$4,1),TDIST(ABS('Chemical Shifts'!V5-$E$2)/$E$3,$E$4,1)))))</f>
        <v>0.24892576720976006</v>
      </c>
      <c r="DZ10" s="64" t="str">
        <f>IF('Chemical Shifts'!W5="","",IF(Main!$A15="H","",IF(Main!H$13="Scaled Shifts",Main!H15,IF(Main!$B15="x",TDIST(ABS('Chemical Shifts'!W5-$D$2)/$D$3,$D$4,1),TDIST(ABS('Chemical Shifts'!W5-$E$2)/$E$3,$E$4,1)))))</f>
        <v/>
      </c>
      <c r="EA10" s="64" t="str">
        <f>IF('Chemical Shifts'!X5="","",IF(Main!$A15="H","",IF(Main!I$13="Scaled Shifts",Main!I15,IF(Main!$B15="x",TDIST(ABS('Chemical Shifts'!X5-$D$2)/$D$3,$D$4,1),TDIST(ABS('Chemical Shifts'!X5-$E$2)/$E$3,$E$4,1)))))</f>
        <v/>
      </c>
      <c r="EB10" s="64" t="str">
        <f>IF('Chemical Shifts'!Y5="","",IF(Main!$A15="H","",IF(Main!J$13="Scaled Shifts",Main!J15,IF(Main!$B15="x",TDIST(ABS('Chemical Shifts'!Y5-$D$2)/$D$3,$D$4,1),TDIST(ABS('Chemical Shifts'!Y5-$E$2)/$E$3,$E$4,1)))))</f>
        <v/>
      </c>
      <c r="EC10" s="64" t="str">
        <f>IF('Chemical Shifts'!Z5="","",IF(Main!$A15="H","",IF(Main!K$13="Scaled Shifts",Main!K15,IF(Main!$B15="x",TDIST(ABS('Chemical Shifts'!Z5-$D$2)/$D$3,$D$4,1),TDIST(ABS('Chemical Shifts'!Z5-$E$2)/$E$3,$E$4,1)))))</f>
        <v/>
      </c>
      <c r="ED10" s="64" t="str">
        <f>IF('Chemical Shifts'!AA5="","",IF(Main!$A15="H","",IF(Main!L$13="Scaled Shifts",Main!L15,IF(Main!$B15="x",TDIST(ABS('Chemical Shifts'!AA5-$D$2)/$D$3,$D$4,1),TDIST(ABS('Chemical Shifts'!AA5-$E$2)/$E$3,$E$4,1)))))</f>
        <v/>
      </c>
      <c r="EE10" s="64" t="str">
        <f>IF('Chemical Shifts'!AB5="","",IF(Main!$A15="H","",IF(Main!M$13="Scaled Shifts",Main!M15,IF(Main!$B15="x",TDIST(ABS('Chemical Shifts'!AB5-$D$2)/$D$3,$D$4,1),TDIST(ABS('Chemical Shifts'!AB5-$E$2)/$E$3,$E$4,1)))))</f>
        <v/>
      </c>
      <c r="EF10" s="64" t="str">
        <f>IF('Chemical Shifts'!AC5="","",IF(Main!$A15="H","",IF(Main!N$13="Scaled Shifts",Main!N15,IF(Main!$B15="x",TDIST(ABS('Chemical Shifts'!AC5-$D$2)/$D$3,$D$4,1),TDIST(ABS('Chemical Shifts'!AC5-$E$2)/$E$3,$E$4,1)))))</f>
        <v/>
      </c>
      <c r="EG10" s="64" t="str">
        <f>IF('Chemical Shifts'!AD5="","",IF(Main!$A15="H","",IF(Main!O$13="Scaled Shifts",Main!O15,IF(Main!$B15="x",TDIST(ABS('Chemical Shifts'!AD5-$D$2)/$D$3,$D$4,1),TDIST(ABS('Chemical Shifts'!AD5-$E$2)/$E$3,$E$4,1)))))</f>
        <v/>
      </c>
      <c r="EH10" s="64" t="str">
        <f>IF('Chemical Shifts'!AE5="","",IF(Main!$A15="H","",IF(Main!P$13="Scaled Shifts",Main!P15,IF(Main!$B15="x",TDIST(ABS('Chemical Shifts'!AE5-$D$2)/$D$3,$D$4,1),TDIST(ABS('Chemical Shifts'!AE5-$E$2)/$E$3,$E$4,1)))))</f>
        <v/>
      </c>
      <c r="EI10" s="64" t="str">
        <f>IF('Chemical Shifts'!AF5="","",IF(Main!$A15="H","",IF(Main!Q$13="Scaled Shifts",Main!Q15,IF(Main!$B15="x",TDIST(ABS('Chemical Shifts'!AF5-$D$2)/$D$3,$D$4,1),TDIST(ABS('Chemical Shifts'!AF5-$E$2)/$E$3,$E$4,1)))))</f>
        <v/>
      </c>
      <c r="EJ10" s="64" t="str">
        <f>IF('Chemical Shifts'!AG5="","",IF(Main!$A15="H","",IF(Main!R$13="Scaled Shifts",Main!R15,IF(Main!$B15="x",TDIST(ABS('Chemical Shifts'!AG5-$D$2)/$D$3,$D$4,1),TDIST(ABS('Chemical Shifts'!AG5-$E$2)/$E$3,$E$4,1)))))</f>
        <v/>
      </c>
      <c r="EK10" s="64" t="str">
        <f>IF('Chemical Shifts'!AH5="","",IF(Main!$A15="H","",IF(Main!S$13="Scaled Shifts",Main!S15,IF(Main!$B15="x",TDIST(ABS('Chemical Shifts'!AH5-$D$2)/$D$3,$D$4,1),TDIST(ABS('Chemical Shifts'!AH5-$E$2)/$E$3,$E$4,1)))))</f>
        <v/>
      </c>
      <c r="EO10" s="49">
        <f>IF(Main!$A15="H",1,0)</f>
        <v>0</v>
      </c>
      <c r="EP10" s="52">
        <f>IF(OR(Main!C15="",Main!C15=0,Main!C15=""),"",1)</f>
        <v>1</v>
      </c>
      <c r="EQ10" s="101"/>
      <c r="ER10" s="101"/>
      <c r="ES10" s="99"/>
      <c r="ET10" s="100"/>
      <c r="EU10" s="100"/>
      <c r="EV10" s="59" t="s">
        <v>29</v>
      </c>
      <c r="EW10" s="59" t="s">
        <v>28</v>
      </c>
      <c r="EX10" s="59" t="s">
        <v>28</v>
      </c>
      <c r="EY10" s="101"/>
      <c r="EZ10" s="99"/>
      <c r="FA10" s="100"/>
      <c r="FB10" s="100"/>
      <c r="FC10" s="59" t="s">
        <v>29</v>
      </c>
      <c r="FD10" s="59" t="s">
        <v>28</v>
      </c>
      <c r="FE10" s="59" t="s">
        <v>28</v>
      </c>
      <c r="FF10" s="98" t="s">
        <v>16</v>
      </c>
      <c r="FG10" s="98"/>
      <c r="FH10" s="100"/>
      <c r="FI10" s="100"/>
      <c r="FJ10" s="100"/>
      <c r="FK10" s="100"/>
      <c r="FM10" s="57" t="s">
        <v>155</v>
      </c>
      <c r="FN10" s="61">
        <f>DV7</f>
        <v>2.4395956249834889E-42</v>
      </c>
      <c r="FO10" s="61">
        <f t="shared" ref="FO10:GC10" si="65">DW7</f>
        <v>2.2510100094620527E-39</v>
      </c>
      <c r="FP10" s="61">
        <f t="shared" si="65"/>
        <v>6.4681690128464685E-37</v>
      </c>
      <c r="FQ10" s="61">
        <f t="shared" si="65"/>
        <v>5.5320375612429802E-42</v>
      </c>
      <c r="FR10" s="61">
        <f t="shared" si="65"/>
        <v>0</v>
      </c>
      <c r="FS10" s="61">
        <f t="shared" si="65"/>
        <v>0</v>
      </c>
      <c r="FT10" s="61">
        <f t="shared" si="65"/>
        <v>0</v>
      </c>
      <c r="FU10" s="61">
        <f t="shared" si="65"/>
        <v>0</v>
      </c>
      <c r="FV10" s="61">
        <f t="shared" si="65"/>
        <v>0</v>
      </c>
      <c r="FW10" s="61">
        <f t="shared" si="65"/>
        <v>0</v>
      </c>
      <c r="FX10" s="61">
        <f t="shared" si="65"/>
        <v>0</v>
      </c>
      <c r="FY10" s="61">
        <f t="shared" si="65"/>
        <v>0</v>
      </c>
      <c r="FZ10" s="61">
        <f t="shared" si="65"/>
        <v>0</v>
      </c>
      <c r="GA10" s="61">
        <f t="shared" si="65"/>
        <v>0</v>
      </c>
      <c r="GB10" s="61">
        <f t="shared" si="65"/>
        <v>0</v>
      </c>
      <c r="GC10" s="61">
        <f t="shared" si="65"/>
        <v>0</v>
      </c>
      <c r="GD10" s="61">
        <f>SUM(FN10:GC10)</f>
        <v>6.4907588292729513E-37</v>
      </c>
    </row>
    <row r="11" spans="1:378" x14ac:dyDescent="0.15">
      <c r="A11" s="64">
        <f>IF('Chemical Shifts'!BA6="","",IF(Main!$A16="C",TDIST(ABS('Chemical Shifts'!BA6)/$B$3,$B$4,1),TDIST(ABS('Chemical Shifts'!BA6)/$C$3,$C$4,1)))</f>
        <v>5.6630588701062939E-2</v>
      </c>
      <c r="B11" s="64">
        <f>IF('Chemical Shifts'!BB6="","",IF(Main!$A16="C",TDIST(ABS('Chemical Shifts'!BB6)/$B$3,$B$4,1),TDIST(ABS('Chemical Shifts'!BB6)/$C$3,$C$4,1)))</f>
        <v>7.6396126938421779E-2</v>
      </c>
      <c r="C11" s="64">
        <f>IF('Chemical Shifts'!BC6="","",IF(Main!$A16="C",TDIST(ABS('Chemical Shifts'!BC6)/$B$3,$B$4,1),TDIST(ABS('Chemical Shifts'!BC6)/$C$3,$C$4,1)))</f>
        <v>0.29820471524793812</v>
      </c>
      <c r="D11" s="64">
        <f>IF('Chemical Shifts'!BD6="","",IF(Main!$A16="C",TDIST(ABS('Chemical Shifts'!BD6)/$B$3,$B$4,1),TDIST(ABS('Chemical Shifts'!BD6)/$C$3,$C$4,1)))</f>
        <v>0.12402673776130832</v>
      </c>
      <c r="E11" s="64" t="str">
        <f>IF('Chemical Shifts'!BE6="","",IF(Main!$A16="C",TDIST(ABS('Chemical Shifts'!BE6)/$B$3,$B$4,1),TDIST(ABS('Chemical Shifts'!BE6)/$C$3,$C$4,1)))</f>
        <v/>
      </c>
      <c r="F11" s="64" t="str">
        <f>IF('Chemical Shifts'!BF6="","",IF(Main!$A16="C",TDIST(ABS('Chemical Shifts'!BF6)/$B$3,$B$4,1),TDIST(ABS('Chemical Shifts'!BF6)/$C$3,$C$4,1)))</f>
        <v/>
      </c>
      <c r="G11" s="64" t="str">
        <f>IF('Chemical Shifts'!BG6="","",IF(Main!$A16="C",TDIST(ABS('Chemical Shifts'!BG6)/$B$3,$B$4,1),TDIST(ABS('Chemical Shifts'!BG6)/$C$3,$C$4,1)))</f>
        <v/>
      </c>
      <c r="H11" s="64" t="str">
        <f>IF('Chemical Shifts'!BH6="","",IF(Main!$A16="C",TDIST(ABS('Chemical Shifts'!BH6)/$B$3,$B$4,1),TDIST(ABS('Chemical Shifts'!BH6)/$C$3,$C$4,1)))</f>
        <v/>
      </c>
      <c r="I11" s="64" t="str">
        <f>IF('Chemical Shifts'!BI6="","",IF(Main!$A16="C",TDIST(ABS('Chemical Shifts'!BI6)/$B$3,$B$4,1),TDIST(ABS('Chemical Shifts'!BI6)/$C$3,$C$4,1)))</f>
        <v/>
      </c>
      <c r="J11" s="64" t="str">
        <f>IF('Chemical Shifts'!BJ6="","",IF(Main!$A16="C",TDIST(ABS('Chemical Shifts'!BJ6)/$B$3,$B$4,1),TDIST(ABS('Chemical Shifts'!BJ6)/$C$3,$C$4,1)))</f>
        <v/>
      </c>
      <c r="K11" s="64" t="str">
        <f>IF('Chemical Shifts'!BK6="","",IF(Main!$A16="C",TDIST(ABS('Chemical Shifts'!BK6)/$B$3,$B$4,1),TDIST(ABS('Chemical Shifts'!BK6)/$C$3,$C$4,1)))</f>
        <v/>
      </c>
      <c r="L11" s="64" t="str">
        <f>IF('Chemical Shifts'!BL6="","",IF(Main!$A16="C",TDIST(ABS('Chemical Shifts'!BL6)/$B$3,$B$4,1),TDIST(ABS('Chemical Shifts'!BL6)/$C$3,$C$4,1)))</f>
        <v/>
      </c>
      <c r="M11" s="64" t="str">
        <f>IF('Chemical Shifts'!BM6="","",IF(Main!$A16="C",TDIST(ABS('Chemical Shifts'!BM6)/$B$3,$B$4,1),TDIST(ABS('Chemical Shifts'!BM6)/$C$3,$C$4,1)))</f>
        <v/>
      </c>
      <c r="N11" s="64" t="str">
        <f>IF('Chemical Shifts'!BN6="","",IF(Main!$A16="C",TDIST(ABS('Chemical Shifts'!BN6)/$B$3,$B$4,1),TDIST(ABS('Chemical Shifts'!BN6)/$C$3,$C$4,1)))</f>
        <v/>
      </c>
      <c r="O11" s="64" t="str">
        <f>IF('Chemical Shifts'!BO6="","",IF(Main!$A16="C",TDIST(ABS('Chemical Shifts'!BO6)/$B$3,$B$4,1),TDIST(ABS('Chemical Shifts'!BO6)/$C$3,$C$4,1)))</f>
        <v/>
      </c>
      <c r="P11" s="64" t="str">
        <f>IF('Chemical Shifts'!BP6="","",IF(Main!$A16="C",TDIST(ABS('Chemical Shifts'!BP6)/$B$3,$B$4,1),TDIST(ABS('Chemical Shifts'!BP6)/$C$3,$C$4,1)))</f>
        <v/>
      </c>
      <c r="R11" s="48" t="str">
        <f>IF(A11="","",IF(Main!$A16="H",A11,""))</f>
        <v/>
      </c>
      <c r="S11" s="48" t="str">
        <f>IF(B11="","",IF(Main!$A16="H",B11,""))</f>
        <v/>
      </c>
      <c r="T11" s="48" t="str">
        <f>IF(C11="","",IF(Main!$A16="H",C11,""))</f>
        <v/>
      </c>
      <c r="U11" s="48" t="str">
        <f>IF(D11="","",IF(Main!$A16="H",D11,""))</f>
        <v/>
      </c>
      <c r="V11" s="48" t="str">
        <f>IF(E11="","",IF(Main!$A16="H",E11,""))</f>
        <v/>
      </c>
      <c r="W11" s="48" t="str">
        <f>IF(F11="","",IF(Main!$A16="H",F11,""))</f>
        <v/>
      </c>
      <c r="X11" s="48" t="str">
        <f>IF(G11="","",IF(Main!$A16="H",G11,""))</f>
        <v/>
      </c>
      <c r="Y11" s="48" t="str">
        <f>IF(H11="","",IF(Main!$A16="H",H11,""))</f>
        <v/>
      </c>
      <c r="Z11" s="48" t="str">
        <f>IF(I11="","",IF(Main!$A16="H",I11,""))</f>
        <v/>
      </c>
      <c r="AA11" s="48" t="str">
        <f>IF(J11="","",IF(Main!$A16="H",J11,""))</f>
        <v/>
      </c>
      <c r="AB11" s="48" t="str">
        <f>IF(K11="","",IF(Main!$A16="H",K11,""))</f>
        <v/>
      </c>
      <c r="AC11" s="48" t="str">
        <f>IF(L11="","",IF(Main!$A16="H",L11,""))</f>
        <v/>
      </c>
      <c r="AD11" s="48" t="str">
        <f>IF(M11="","",IF(Main!$A16="H",M11,""))</f>
        <v/>
      </c>
      <c r="AE11" s="48" t="str">
        <f>IF(N11="","",IF(Main!$A16="H",N11,""))</f>
        <v/>
      </c>
      <c r="AF11" s="48" t="str">
        <f>IF(O11="","",IF(Main!$A16="H",O11,""))</f>
        <v/>
      </c>
      <c r="AG11" s="48" t="str">
        <f>IF(P11="","",IF(Main!$A16="H",P11,""))</f>
        <v/>
      </c>
      <c r="AI11" s="49">
        <f>IF(Main!$A16="C",1,0)</f>
        <v>1</v>
      </c>
      <c r="AJ11" s="54">
        <f>IF(Main!$A16="C",Main!C16,"")</f>
        <v>59.2</v>
      </c>
      <c r="AK11" s="54">
        <f t="shared" si="31"/>
        <v>3504.6400000000003</v>
      </c>
      <c r="AL11" s="48">
        <f>IF('Chemical Shifts'!B6="","",IF(Main!$A16="C",'Chemical Shifts'!B6,""))</f>
        <v>60.73445000000001</v>
      </c>
      <c r="AM11" s="48">
        <f>IF('Chemical Shifts'!C6="","",IF(Main!$A16="C",'Chemical Shifts'!C6,""))</f>
        <v>60.601249999999993</v>
      </c>
      <c r="AN11" s="48">
        <f>IF('Chemical Shifts'!D6="","",IF(Main!$A16="C",'Chemical Shifts'!D6,""))</f>
        <v>60.33005</v>
      </c>
      <c r="AO11" s="48">
        <f>IF('Chemical Shifts'!E6="","",IF(Main!$A16="C",'Chemical Shifts'!E6,""))</f>
        <v>60.538549999999987</v>
      </c>
      <c r="AP11" s="48" t="str">
        <f>IF('Chemical Shifts'!F6="","",IF(Main!$A16="C",'Chemical Shifts'!F6,""))</f>
        <v/>
      </c>
      <c r="AQ11" s="48" t="str">
        <f>IF('Chemical Shifts'!G6="","",IF(Main!$A16="C",'Chemical Shifts'!G6,""))</f>
        <v/>
      </c>
      <c r="AR11" s="48" t="str">
        <f>IF('Chemical Shifts'!H6="","",IF(Main!$A16="C",'Chemical Shifts'!H6,""))</f>
        <v/>
      </c>
      <c r="AS11" s="48" t="str">
        <f>IF('Chemical Shifts'!I6="","",IF(Main!$A16="C",'Chemical Shifts'!I6,""))</f>
        <v/>
      </c>
      <c r="AT11" s="48" t="str">
        <f>IF('Chemical Shifts'!J6="","",IF(Main!$A16="C",'Chemical Shifts'!J6,""))</f>
        <v/>
      </c>
      <c r="AU11" s="48" t="str">
        <f>IF('Chemical Shifts'!K6="","",IF(Main!$A16="C",'Chemical Shifts'!K6,""))</f>
        <v/>
      </c>
      <c r="AV11" s="48" t="str">
        <f>IF('Chemical Shifts'!L6="","",IF(Main!$A16="C",'Chemical Shifts'!L6,""))</f>
        <v/>
      </c>
      <c r="AW11" s="48" t="str">
        <f>IF('Chemical Shifts'!M6="","",IF(Main!$A16="C",'Chemical Shifts'!M6,""))</f>
        <v/>
      </c>
      <c r="AX11" s="48" t="str">
        <f>IF('Chemical Shifts'!N6="","",IF(Main!$A16="C",'Chemical Shifts'!N6,""))</f>
        <v/>
      </c>
      <c r="AY11" s="48" t="str">
        <f>IF('Chemical Shifts'!O6="","",IF(Main!$A16="C",'Chemical Shifts'!O6,""))</f>
        <v/>
      </c>
      <c r="AZ11" s="48" t="str">
        <f>IF('Chemical Shifts'!P6="","",IF(Main!$A16="C",'Chemical Shifts'!P6,""))</f>
        <v/>
      </c>
      <c r="BA11" s="48" t="str">
        <f>IF('Chemical Shifts'!Q6="","",IF(Main!$A16="C",'Chemical Shifts'!Q6,""))</f>
        <v/>
      </c>
      <c r="BC11" s="48">
        <f t="shared" si="32"/>
        <v>3595.4794400000005</v>
      </c>
      <c r="BD11" s="48">
        <f t="shared" si="33"/>
        <v>3587.5939999999996</v>
      </c>
      <c r="BE11" s="48">
        <f t="shared" si="34"/>
        <v>3571.5389600000003</v>
      </c>
      <c r="BF11" s="48">
        <f t="shared" si="35"/>
        <v>3583.8821599999992</v>
      </c>
      <c r="BG11" s="48" t="str">
        <f t="shared" si="36"/>
        <v/>
      </c>
      <c r="BH11" s="48" t="str">
        <f t="shared" si="37"/>
        <v/>
      </c>
      <c r="BI11" s="48" t="str">
        <f t="shared" si="38"/>
        <v/>
      </c>
      <c r="BJ11" s="48" t="str">
        <f t="shared" si="39"/>
        <v/>
      </c>
      <c r="BK11" s="48" t="str">
        <f t="shared" si="40"/>
        <v/>
      </c>
      <c r="BL11" s="48" t="str">
        <f t="shared" si="41"/>
        <v/>
      </c>
      <c r="BM11" s="48" t="str">
        <f t="shared" si="42"/>
        <v/>
      </c>
      <c r="BN11" s="48" t="str">
        <f t="shared" si="43"/>
        <v/>
      </c>
      <c r="BO11" s="48" t="str">
        <f t="shared" si="44"/>
        <v/>
      </c>
      <c r="BP11" s="48" t="str">
        <f t="shared" si="45"/>
        <v/>
      </c>
      <c r="BQ11" s="48" t="str">
        <f t="shared" si="46"/>
        <v/>
      </c>
      <c r="BR11" s="48" t="str">
        <f t="shared" si="47"/>
        <v/>
      </c>
      <c r="BT11" s="49">
        <f>IF(Main!$A16="H",1,0)</f>
        <v>0</v>
      </c>
      <c r="BU11" s="54" t="str">
        <f>IF(Main!$A16="H",Main!C16,"")</f>
        <v/>
      </c>
      <c r="BV11" s="54" t="str">
        <f t="shared" si="48"/>
        <v/>
      </c>
      <c r="BW11" s="48" t="str">
        <f>IF('Chemical Shifts'!B6="","",IF(Main!$A16="H",'Chemical Shifts'!B6,""))</f>
        <v/>
      </c>
      <c r="BX11" s="48" t="str">
        <f>IF('Chemical Shifts'!C6="","",IF(Main!$A16="H",'Chemical Shifts'!C6,""))</f>
        <v/>
      </c>
      <c r="BY11" s="48" t="str">
        <f>IF('Chemical Shifts'!D6="","",IF(Main!$A16="H",'Chemical Shifts'!D6,""))</f>
        <v/>
      </c>
      <c r="BZ11" s="48" t="str">
        <f>IF('Chemical Shifts'!E6="","",IF(Main!$A16="H",'Chemical Shifts'!E6,""))</f>
        <v/>
      </c>
      <c r="CA11" s="48" t="str">
        <f>IF('Chemical Shifts'!F6="","",IF(Main!$A16="H",'Chemical Shifts'!F6,""))</f>
        <v/>
      </c>
      <c r="CB11" s="48" t="str">
        <f>IF('Chemical Shifts'!G6="","",IF(Main!$A16="H",'Chemical Shifts'!G6,""))</f>
        <v/>
      </c>
      <c r="CC11" s="48" t="str">
        <f>IF('Chemical Shifts'!H6="","",IF(Main!$A16="H",'Chemical Shifts'!H6,""))</f>
        <v/>
      </c>
      <c r="CD11" s="48" t="str">
        <f>IF('Chemical Shifts'!I6="","",IF(Main!$A16="H",'Chemical Shifts'!I6,""))</f>
        <v/>
      </c>
      <c r="CE11" s="48" t="str">
        <f>IF('Chemical Shifts'!J6="","",IF(Main!$A16="H",'Chemical Shifts'!J6,""))</f>
        <v/>
      </c>
      <c r="CF11" s="48" t="str">
        <f>IF('Chemical Shifts'!K6="","",IF(Main!$A16="H",'Chemical Shifts'!K6,""))</f>
        <v/>
      </c>
      <c r="CG11" s="48" t="str">
        <f>IF('Chemical Shifts'!L6="","",IF(Main!$A16="H",'Chemical Shifts'!L6,""))</f>
        <v/>
      </c>
      <c r="CH11" s="48" t="str">
        <f>IF('Chemical Shifts'!M6="","",IF(Main!$A16="H",'Chemical Shifts'!M6,""))</f>
        <v/>
      </c>
      <c r="CI11" s="48" t="str">
        <f>IF('Chemical Shifts'!N6="","",IF(Main!$A16="H",'Chemical Shifts'!N6,""))</f>
        <v/>
      </c>
      <c r="CJ11" s="48" t="str">
        <f>IF('Chemical Shifts'!O6="","",IF(Main!$A16="H",'Chemical Shifts'!O6,""))</f>
        <v/>
      </c>
      <c r="CK11" s="48" t="str">
        <f>IF('Chemical Shifts'!P6="","",IF(Main!$A16="H",'Chemical Shifts'!P6,""))</f>
        <v/>
      </c>
      <c r="CL11" s="48" t="str">
        <f>IF('Chemical Shifts'!Q6="","",IF(Main!$A16="H",'Chemical Shifts'!Q6,""))</f>
        <v/>
      </c>
      <c r="CN11" s="48" t="str">
        <f t="shared" si="49"/>
        <v/>
      </c>
      <c r="CO11" s="48" t="str">
        <f t="shared" si="50"/>
        <v/>
      </c>
      <c r="CP11" s="48" t="str">
        <f t="shared" si="51"/>
        <v/>
      </c>
      <c r="CQ11" s="48" t="str">
        <f t="shared" si="52"/>
        <v/>
      </c>
      <c r="CR11" s="48" t="str">
        <f t="shared" si="53"/>
        <v/>
      </c>
      <c r="CS11" s="48" t="str">
        <f t="shared" si="54"/>
        <v/>
      </c>
      <c r="CT11" s="48" t="str">
        <f t="shared" si="55"/>
        <v/>
      </c>
      <c r="CU11" s="48" t="str">
        <f t="shared" si="56"/>
        <v/>
      </c>
      <c r="CV11" s="48" t="str">
        <f t="shared" si="57"/>
        <v/>
      </c>
      <c r="CW11" s="48" t="str">
        <f t="shared" si="58"/>
        <v/>
      </c>
      <c r="CX11" s="48" t="str">
        <f t="shared" si="59"/>
        <v/>
      </c>
      <c r="CY11" s="48" t="str">
        <f t="shared" si="60"/>
        <v/>
      </c>
      <c r="CZ11" s="48" t="str">
        <f t="shared" si="61"/>
        <v/>
      </c>
      <c r="DA11" s="48" t="str">
        <f t="shared" si="62"/>
        <v/>
      </c>
      <c r="DB11" s="48" t="str">
        <f t="shared" si="63"/>
        <v/>
      </c>
      <c r="DC11" s="48" t="str">
        <f t="shared" si="64"/>
        <v/>
      </c>
      <c r="DE11" s="64" t="str">
        <f>IF('Chemical Shifts'!S6="","",IF(Main!$A16="C","",IF(Main!D$13="Scaled Shifts",Main!D16,IF(Main!$B16="x",TDIST(ABS('Chemical Shifts'!S6-$F$2)/$F$3,$F$4,1),TDIST(ABS('Chemical Shifts'!S6-$G$2)/$G$3,$G$4,1)))))</f>
        <v/>
      </c>
      <c r="DF11" s="64" t="str">
        <f>IF('Chemical Shifts'!T6="","",IF(Main!$A16="C","",IF(Main!E$13="Scaled Shifts",Main!E16,IF(Main!$B16="x",TDIST(ABS('Chemical Shifts'!T6-$F$2)/$F$3,$F$4,1),TDIST(ABS('Chemical Shifts'!T6-$G$2)/$G$3,$G$4,1)))))</f>
        <v/>
      </c>
      <c r="DG11" s="64" t="str">
        <f>IF('Chemical Shifts'!U6="","",IF(Main!$A16="C","",IF(Main!F$13="Scaled Shifts",Main!F16,IF(Main!$B16="x",TDIST(ABS('Chemical Shifts'!U6-$F$2)/$F$3,$F$4,1),TDIST(ABS('Chemical Shifts'!U6-$G$2)/$G$3,$G$4,1)))))</f>
        <v/>
      </c>
      <c r="DH11" s="64" t="str">
        <f>IF('Chemical Shifts'!V6="","",IF(Main!$A16="C","",IF(Main!G$13="Scaled Shifts",Main!G16,IF(Main!$B16="x",TDIST(ABS('Chemical Shifts'!V6-$F$2)/$F$3,$F$4,1),TDIST(ABS('Chemical Shifts'!V6-$G$2)/$G$3,$G$4,1)))))</f>
        <v/>
      </c>
      <c r="DI11" s="64" t="str">
        <f>IF('Chemical Shifts'!W6="","",IF(Main!$A16="C","",IF(Main!H$13="Scaled Shifts",Main!H16,IF(Main!$B16="x",TDIST(ABS('Chemical Shifts'!W6-$F$2)/$F$3,$F$4,1),TDIST(ABS('Chemical Shifts'!W6-$G$2)/$G$3,$G$4,1)))))</f>
        <v/>
      </c>
      <c r="DJ11" s="64" t="str">
        <f>IF('Chemical Shifts'!X6="","",IF(Main!$A16="C","",IF(Main!I$13="Scaled Shifts",Main!I16,IF(Main!$B16="x",TDIST(ABS('Chemical Shifts'!X6-$F$2)/$F$3,$F$4,1),TDIST(ABS('Chemical Shifts'!X6-$G$2)/$G$3,$G$4,1)))))</f>
        <v/>
      </c>
      <c r="DK11" s="64" t="str">
        <f>IF('Chemical Shifts'!Y6="","",IF(Main!$A16="C","",IF(Main!J$13="Scaled Shifts",Main!J16,IF(Main!$B16="x",TDIST(ABS('Chemical Shifts'!Y6-$F$2)/$F$3,$F$4,1),TDIST(ABS('Chemical Shifts'!Y6-$G$2)/$G$3,$G$4,1)))))</f>
        <v/>
      </c>
      <c r="DL11" s="64" t="str">
        <f>IF('Chemical Shifts'!Z6="","",IF(Main!$A16="C","",IF(Main!K$13="Scaled Shifts",Main!K16,IF(Main!$B16="x",TDIST(ABS('Chemical Shifts'!Z6-$F$2)/$F$3,$F$4,1),TDIST(ABS('Chemical Shifts'!Z6-$G$2)/$G$3,$G$4,1)))))</f>
        <v/>
      </c>
      <c r="DM11" s="64" t="str">
        <f>IF('Chemical Shifts'!AA6="","",IF(Main!$A16="C","",IF(Main!L$13="Scaled Shifts",Main!L16,IF(Main!$B16="x",TDIST(ABS('Chemical Shifts'!AA6-$F$2)/$F$3,$F$4,1),TDIST(ABS('Chemical Shifts'!AA6-$G$2)/$G$3,$G$4,1)))))</f>
        <v/>
      </c>
      <c r="DN11" s="64" t="str">
        <f>IF('Chemical Shifts'!AB6="","",IF(Main!$A16="C","",IF(Main!M$13="Scaled Shifts",Main!M16,IF(Main!$B16="x",TDIST(ABS('Chemical Shifts'!AB6-$F$2)/$F$3,$F$4,1),TDIST(ABS('Chemical Shifts'!AB6-$G$2)/$G$3,$G$4,1)))))</f>
        <v/>
      </c>
      <c r="DO11" s="64" t="str">
        <f>IF('Chemical Shifts'!AC6="","",IF(Main!$A16="C","",IF(Main!N$13="Scaled Shifts",Main!N16,IF(Main!$B16="x",TDIST(ABS('Chemical Shifts'!AC6-$F$2)/$F$3,$F$4,1),TDIST(ABS('Chemical Shifts'!AC6-$G$2)/$G$3,$G$4,1)))))</f>
        <v/>
      </c>
      <c r="DP11" s="64" t="str">
        <f>IF('Chemical Shifts'!AD6="","",IF(Main!$A16="C","",IF(Main!O$13="Scaled Shifts",Main!O16,IF(Main!$B16="x",TDIST(ABS('Chemical Shifts'!AD6-$F$2)/$F$3,$F$4,1),TDIST(ABS('Chemical Shifts'!AD6-$G$2)/$G$3,$G$4,1)))))</f>
        <v/>
      </c>
      <c r="DQ11" s="64" t="str">
        <f>IF('Chemical Shifts'!AE6="","",IF(Main!$A16="C","",IF(Main!P$13="Scaled Shifts",Main!P16,IF(Main!$B16="x",TDIST(ABS('Chemical Shifts'!AE6-$F$2)/$F$3,$F$4,1),TDIST(ABS('Chemical Shifts'!AE6-$G$2)/$G$3,$G$4,1)))))</f>
        <v/>
      </c>
      <c r="DR11" s="64" t="str">
        <f>IF('Chemical Shifts'!AF6="","",IF(Main!$A16="C","",IF(Main!Q$13="Scaled Shifts",Main!Q16,IF(Main!$B16="x",TDIST(ABS('Chemical Shifts'!AF6-$F$2)/$F$3,$F$4,1),TDIST(ABS('Chemical Shifts'!AF6-$G$2)/$G$3,$G$4,1)))))</f>
        <v/>
      </c>
      <c r="DS11" s="64" t="str">
        <f>IF('Chemical Shifts'!AG6="","",IF(Main!$A16="C","",IF(Main!R$13="Scaled Shifts",Main!R16,IF(Main!$B16="x",TDIST(ABS('Chemical Shifts'!AG6-$F$2)/$F$3,$F$4,1),TDIST(ABS('Chemical Shifts'!AG6-$G$2)/$G$3,$G$4,1)))))</f>
        <v/>
      </c>
      <c r="DT11" s="64" t="str">
        <f>IF('Chemical Shifts'!AH6="","",IF(Main!$A16="C","",IF(Main!S$13="Scaled Shifts",Main!S16,IF(Main!$B16="x",TDIST(ABS('Chemical Shifts'!AH6-$F$2)/$F$3,$F$4,1),TDIST(ABS('Chemical Shifts'!AH6-$G$2)/$G$3,$G$4,1)))))</f>
        <v/>
      </c>
      <c r="DV11" s="64">
        <f>IF('Chemical Shifts'!S6="","",IF(Main!$A16="H","",IF(Main!D$13="Scaled Shifts",Main!D16,IF(Main!$B16="x",TDIST(ABS('Chemical Shifts'!S6-$D$2)/$D$3,$D$4,1),TDIST(ABS('Chemical Shifts'!S6-$E$2)/$E$3,$E$4,1)))))</f>
        <v>0.44746267691873692</v>
      </c>
      <c r="DW11" s="64">
        <f>IF('Chemical Shifts'!T6="","",IF(Main!$A16="H","",IF(Main!E$13="Scaled Shifts",Main!E16,IF(Main!$B16="x",TDIST(ABS('Chemical Shifts'!T6-$D$2)/$D$3,$D$4,1),TDIST(ABS('Chemical Shifts'!T6-$E$2)/$E$3,$E$4,1)))))</f>
        <v>0.41431056250685461</v>
      </c>
      <c r="DX11" s="64">
        <f>IF('Chemical Shifts'!U6="","",IF(Main!$A16="H","",IF(Main!F$13="Scaled Shifts",Main!F16,IF(Main!$B16="x",TDIST(ABS('Chemical Shifts'!U6-$D$2)/$D$3,$D$4,1),TDIST(ABS('Chemical Shifts'!U6-$E$2)/$E$3,$E$4,1)))))</f>
        <v>0.34942497260456817</v>
      </c>
      <c r="DY11" s="64">
        <f>IF('Chemical Shifts'!V6="","",IF(Main!$A16="H","",IF(Main!G$13="Scaled Shifts",Main!G16,IF(Main!$B16="x",TDIST(ABS('Chemical Shifts'!V6-$D$2)/$D$3,$D$4,1),TDIST(ABS('Chemical Shifts'!V6-$E$2)/$E$3,$E$4,1)))))</f>
        <v>0.39895042797717523</v>
      </c>
      <c r="DZ11" s="64" t="str">
        <f>IF('Chemical Shifts'!W6="","",IF(Main!$A16="H","",IF(Main!H$13="Scaled Shifts",Main!H16,IF(Main!$B16="x",TDIST(ABS('Chemical Shifts'!W6-$D$2)/$D$3,$D$4,1),TDIST(ABS('Chemical Shifts'!W6-$E$2)/$E$3,$E$4,1)))))</f>
        <v/>
      </c>
      <c r="EA11" s="64" t="str">
        <f>IF('Chemical Shifts'!X6="","",IF(Main!$A16="H","",IF(Main!I$13="Scaled Shifts",Main!I16,IF(Main!$B16="x",TDIST(ABS('Chemical Shifts'!X6-$D$2)/$D$3,$D$4,1),TDIST(ABS('Chemical Shifts'!X6-$E$2)/$E$3,$E$4,1)))))</f>
        <v/>
      </c>
      <c r="EB11" s="64" t="str">
        <f>IF('Chemical Shifts'!Y6="","",IF(Main!$A16="H","",IF(Main!J$13="Scaled Shifts",Main!J16,IF(Main!$B16="x",TDIST(ABS('Chemical Shifts'!Y6-$D$2)/$D$3,$D$4,1),TDIST(ABS('Chemical Shifts'!Y6-$E$2)/$E$3,$E$4,1)))))</f>
        <v/>
      </c>
      <c r="EC11" s="64" t="str">
        <f>IF('Chemical Shifts'!Z6="","",IF(Main!$A16="H","",IF(Main!K$13="Scaled Shifts",Main!K16,IF(Main!$B16="x",TDIST(ABS('Chemical Shifts'!Z6-$D$2)/$D$3,$D$4,1),TDIST(ABS('Chemical Shifts'!Z6-$E$2)/$E$3,$E$4,1)))))</f>
        <v/>
      </c>
      <c r="ED11" s="64" t="str">
        <f>IF('Chemical Shifts'!AA6="","",IF(Main!$A16="H","",IF(Main!L$13="Scaled Shifts",Main!L16,IF(Main!$B16="x",TDIST(ABS('Chemical Shifts'!AA6-$D$2)/$D$3,$D$4,1),TDIST(ABS('Chemical Shifts'!AA6-$E$2)/$E$3,$E$4,1)))))</f>
        <v/>
      </c>
      <c r="EE11" s="64" t="str">
        <f>IF('Chemical Shifts'!AB6="","",IF(Main!$A16="H","",IF(Main!M$13="Scaled Shifts",Main!M16,IF(Main!$B16="x",TDIST(ABS('Chemical Shifts'!AB6-$D$2)/$D$3,$D$4,1),TDIST(ABS('Chemical Shifts'!AB6-$E$2)/$E$3,$E$4,1)))))</f>
        <v/>
      </c>
      <c r="EF11" s="64" t="str">
        <f>IF('Chemical Shifts'!AC6="","",IF(Main!$A16="H","",IF(Main!N$13="Scaled Shifts",Main!N16,IF(Main!$B16="x",TDIST(ABS('Chemical Shifts'!AC6-$D$2)/$D$3,$D$4,1),TDIST(ABS('Chemical Shifts'!AC6-$E$2)/$E$3,$E$4,1)))))</f>
        <v/>
      </c>
      <c r="EG11" s="64" t="str">
        <f>IF('Chemical Shifts'!AD6="","",IF(Main!$A16="H","",IF(Main!O$13="Scaled Shifts",Main!O16,IF(Main!$B16="x",TDIST(ABS('Chemical Shifts'!AD6-$D$2)/$D$3,$D$4,1),TDIST(ABS('Chemical Shifts'!AD6-$E$2)/$E$3,$E$4,1)))))</f>
        <v/>
      </c>
      <c r="EH11" s="64" t="str">
        <f>IF('Chemical Shifts'!AE6="","",IF(Main!$A16="H","",IF(Main!P$13="Scaled Shifts",Main!P16,IF(Main!$B16="x",TDIST(ABS('Chemical Shifts'!AE6-$D$2)/$D$3,$D$4,1),TDIST(ABS('Chemical Shifts'!AE6-$E$2)/$E$3,$E$4,1)))))</f>
        <v/>
      </c>
      <c r="EI11" s="64" t="str">
        <f>IF('Chemical Shifts'!AF6="","",IF(Main!$A16="H","",IF(Main!Q$13="Scaled Shifts",Main!Q16,IF(Main!$B16="x",TDIST(ABS('Chemical Shifts'!AF6-$D$2)/$D$3,$D$4,1),TDIST(ABS('Chemical Shifts'!AF6-$E$2)/$E$3,$E$4,1)))))</f>
        <v/>
      </c>
      <c r="EJ11" s="64" t="str">
        <f>IF('Chemical Shifts'!AG6="","",IF(Main!$A16="H","",IF(Main!R$13="Scaled Shifts",Main!R16,IF(Main!$B16="x",TDIST(ABS('Chemical Shifts'!AG6-$D$2)/$D$3,$D$4,1),TDIST(ABS('Chemical Shifts'!AG6-$E$2)/$E$3,$E$4,1)))))</f>
        <v/>
      </c>
      <c r="EK11" s="64" t="str">
        <f>IF('Chemical Shifts'!AH6="","",IF(Main!$A16="H","",IF(Main!S$13="Scaled Shifts",Main!S16,IF(Main!$B16="x",TDIST(ABS('Chemical Shifts'!AH6-$D$2)/$D$3,$D$4,1),TDIST(ABS('Chemical Shifts'!AH6-$E$2)/$E$3,$E$4,1)))))</f>
        <v/>
      </c>
      <c r="EO11" s="49">
        <f>IF(Main!$A16="H",1,0)</f>
        <v>0</v>
      </c>
      <c r="EP11" s="52">
        <f>IF(OR(Main!C16="",Main!C16=0,Main!C16=""),"",1)</f>
        <v>1</v>
      </c>
      <c r="EQ11" s="54" t="s">
        <v>24</v>
      </c>
      <c r="ES11" s="99"/>
      <c r="ET11" s="100"/>
      <c r="EU11" s="100"/>
      <c r="EV11" s="59" t="s">
        <v>29</v>
      </c>
      <c r="EW11" s="59" t="s">
        <v>28</v>
      </c>
      <c r="EX11" s="59" t="s">
        <v>28</v>
      </c>
      <c r="EY11" s="59"/>
      <c r="EZ11" s="99"/>
      <c r="FA11" s="100"/>
      <c r="FB11" s="100"/>
      <c r="FC11" s="59" t="s">
        <v>29</v>
      </c>
      <c r="FD11" s="59" t="s">
        <v>28</v>
      </c>
      <c r="FE11" s="59" t="s">
        <v>28</v>
      </c>
      <c r="FF11" s="59"/>
      <c r="FH11" s="100"/>
      <c r="FI11" s="100"/>
      <c r="FJ11" s="100"/>
      <c r="FK11" s="100"/>
    </row>
    <row r="12" spans="1:378" x14ac:dyDescent="0.15">
      <c r="A12" s="64">
        <f>IF('Chemical Shifts'!BA7="","",IF(Main!$A17="C",TDIST(ABS('Chemical Shifts'!BA7)/$B$3,$B$4,1),TDIST(ABS('Chemical Shifts'!BA7)/$C$3,$C$4,1)))</f>
        <v>0.31818353160953688</v>
      </c>
      <c r="B12" s="64">
        <f>IF('Chemical Shifts'!BB7="","",IF(Main!$A17="C",TDIST(ABS('Chemical Shifts'!BB7)/$B$3,$B$4,1),TDIST(ABS('Chemical Shifts'!BB7)/$C$3,$C$4,1)))</f>
        <v>0.32731448615979297</v>
      </c>
      <c r="C12" s="64">
        <f>IF('Chemical Shifts'!BC7="","",IF(Main!$A17="C",TDIST(ABS('Chemical Shifts'!BC7)/$B$3,$B$4,1),TDIST(ABS('Chemical Shifts'!BC7)/$C$3,$C$4,1)))</f>
        <v>0.25349086244835428</v>
      </c>
      <c r="D12" s="64">
        <f>IF('Chemical Shifts'!BD7="","",IF(Main!$A17="C",TDIST(ABS('Chemical Shifts'!BD7)/$B$3,$B$4,1),TDIST(ABS('Chemical Shifts'!BD7)/$C$3,$C$4,1)))</f>
        <v>0.34405227318055065</v>
      </c>
      <c r="E12" s="64" t="str">
        <f>IF('Chemical Shifts'!BE7="","",IF(Main!$A17="C",TDIST(ABS('Chemical Shifts'!BE7)/$B$3,$B$4,1),TDIST(ABS('Chemical Shifts'!BE7)/$C$3,$C$4,1)))</f>
        <v/>
      </c>
      <c r="F12" s="64" t="str">
        <f>IF('Chemical Shifts'!BF7="","",IF(Main!$A17="C",TDIST(ABS('Chemical Shifts'!BF7)/$B$3,$B$4,1),TDIST(ABS('Chemical Shifts'!BF7)/$C$3,$C$4,1)))</f>
        <v/>
      </c>
      <c r="G12" s="64" t="str">
        <f>IF('Chemical Shifts'!BG7="","",IF(Main!$A17="C",TDIST(ABS('Chemical Shifts'!BG7)/$B$3,$B$4,1),TDIST(ABS('Chemical Shifts'!BG7)/$C$3,$C$4,1)))</f>
        <v/>
      </c>
      <c r="H12" s="64" t="str">
        <f>IF('Chemical Shifts'!BH7="","",IF(Main!$A17="C",TDIST(ABS('Chemical Shifts'!BH7)/$B$3,$B$4,1),TDIST(ABS('Chemical Shifts'!BH7)/$C$3,$C$4,1)))</f>
        <v/>
      </c>
      <c r="I12" s="64" t="str">
        <f>IF('Chemical Shifts'!BI7="","",IF(Main!$A17="C",TDIST(ABS('Chemical Shifts'!BI7)/$B$3,$B$4,1),TDIST(ABS('Chemical Shifts'!BI7)/$C$3,$C$4,1)))</f>
        <v/>
      </c>
      <c r="J12" s="64" t="str">
        <f>IF('Chemical Shifts'!BJ7="","",IF(Main!$A17="C",TDIST(ABS('Chemical Shifts'!BJ7)/$B$3,$B$4,1),TDIST(ABS('Chemical Shifts'!BJ7)/$C$3,$C$4,1)))</f>
        <v/>
      </c>
      <c r="K12" s="64" t="str">
        <f>IF('Chemical Shifts'!BK7="","",IF(Main!$A17="C",TDIST(ABS('Chemical Shifts'!BK7)/$B$3,$B$4,1),TDIST(ABS('Chemical Shifts'!BK7)/$C$3,$C$4,1)))</f>
        <v/>
      </c>
      <c r="L12" s="64" t="str">
        <f>IF('Chemical Shifts'!BL7="","",IF(Main!$A17="C",TDIST(ABS('Chemical Shifts'!BL7)/$B$3,$B$4,1),TDIST(ABS('Chemical Shifts'!BL7)/$C$3,$C$4,1)))</f>
        <v/>
      </c>
      <c r="M12" s="64" t="str">
        <f>IF('Chemical Shifts'!BM7="","",IF(Main!$A17="C",TDIST(ABS('Chemical Shifts'!BM7)/$B$3,$B$4,1),TDIST(ABS('Chemical Shifts'!BM7)/$C$3,$C$4,1)))</f>
        <v/>
      </c>
      <c r="N12" s="64" t="str">
        <f>IF('Chemical Shifts'!BN7="","",IF(Main!$A17="C",TDIST(ABS('Chemical Shifts'!BN7)/$B$3,$B$4,1),TDIST(ABS('Chemical Shifts'!BN7)/$C$3,$C$4,1)))</f>
        <v/>
      </c>
      <c r="O12" s="64" t="str">
        <f>IF('Chemical Shifts'!BO7="","",IF(Main!$A17="C",TDIST(ABS('Chemical Shifts'!BO7)/$B$3,$B$4,1),TDIST(ABS('Chemical Shifts'!BO7)/$C$3,$C$4,1)))</f>
        <v/>
      </c>
      <c r="P12" s="64" t="str">
        <f>IF('Chemical Shifts'!BP7="","",IF(Main!$A17="C",TDIST(ABS('Chemical Shifts'!BP7)/$B$3,$B$4,1),TDIST(ABS('Chemical Shifts'!BP7)/$C$3,$C$4,1)))</f>
        <v/>
      </c>
      <c r="R12" s="48" t="str">
        <f>IF(A12="","",IF(Main!$A17="H",A12,""))</f>
        <v/>
      </c>
      <c r="S12" s="48" t="str">
        <f>IF(B12="","",IF(Main!$A17="H",B12,""))</f>
        <v/>
      </c>
      <c r="T12" s="48" t="str">
        <f>IF(C12="","",IF(Main!$A17="H",C12,""))</f>
        <v/>
      </c>
      <c r="U12" s="48" t="str">
        <f>IF(D12="","",IF(Main!$A17="H",D12,""))</f>
        <v/>
      </c>
      <c r="V12" s="48" t="str">
        <f>IF(E12="","",IF(Main!$A17="H",E12,""))</f>
        <v/>
      </c>
      <c r="W12" s="48" t="str">
        <f>IF(F12="","",IF(Main!$A17="H",F12,""))</f>
        <v/>
      </c>
      <c r="X12" s="48" t="str">
        <f>IF(G12="","",IF(Main!$A17="H",G12,""))</f>
        <v/>
      </c>
      <c r="Y12" s="48" t="str">
        <f>IF(H12="","",IF(Main!$A17="H",H12,""))</f>
        <v/>
      </c>
      <c r="Z12" s="48" t="str">
        <f>IF(I12="","",IF(Main!$A17="H",I12,""))</f>
        <v/>
      </c>
      <c r="AA12" s="48" t="str">
        <f>IF(J12="","",IF(Main!$A17="H",J12,""))</f>
        <v/>
      </c>
      <c r="AB12" s="48" t="str">
        <f>IF(K12="","",IF(Main!$A17="H",K12,""))</f>
        <v/>
      </c>
      <c r="AC12" s="48" t="str">
        <f>IF(L12="","",IF(Main!$A17="H",L12,""))</f>
        <v/>
      </c>
      <c r="AD12" s="48" t="str">
        <f>IF(M12="","",IF(Main!$A17="H",M12,""))</f>
        <v/>
      </c>
      <c r="AE12" s="48" t="str">
        <f>IF(N12="","",IF(Main!$A17="H",N12,""))</f>
        <v/>
      </c>
      <c r="AF12" s="48" t="str">
        <f>IF(O12="","",IF(Main!$A17="H",O12,""))</f>
        <v/>
      </c>
      <c r="AG12" s="48" t="str">
        <f>IF(P12="","",IF(Main!$A17="H",P12,""))</f>
        <v/>
      </c>
      <c r="AI12" s="49">
        <f>IF(Main!$A17="C",1,0)</f>
        <v>1</v>
      </c>
      <c r="AJ12" s="54">
        <f>IF(Main!$A17="C",Main!C17,"")</f>
        <v>37.4</v>
      </c>
      <c r="AK12" s="54">
        <f t="shared" si="31"/>
        <v>1398.76</v>
      </c>
      <c r="AL12" s="48">
        <f>IF('Chemical Shifts'!B7="","",IF(Main!$A17="C",'Chemical Shifts'!B7,""))</f>
        <v>37.686550000000011</v>
      </c>
      <c r="AM12" s="48">
        <f>IF('Chemical Shifts'!C7="","",IF(Main!$A17="C",'Chemical Shifts'!C7,""))</f>
        <v>38.031350000000003</v>
      </c>
      <c r="AN12" s="48">
        <f>IF('Chemical Shifts'!D7="","",IF(Main!$A17="C",'Chemical Shifts'!D7,""))</f>
        <v>38.013949999999994</v>
      </c>
      <c r="AO12" s="48">
        <f>IF('Chemical Shifts'!E7="","",IF(Main!$A17="C",'Chemical Shifts'!E7,""))</f>
        <v>38.319250000000011</v>
      </c>
      <c r="AP12" s="48" t="str">
        <f>IF('Chemical Shifts'!F7="","",IF(Main!$A17="C",'Chemical Shifts'!F7,""))</f>
        <v/>
      </c>
      <c r="AQ12" s="48" t="str">
        <f>IF('Chemical Shifts'!G7="","",IF(Main!$A17="C",'Chemical Shifts'!G7,""))</f>
        <v/>
      </c>
      <c r="AR12" s="48" t="str">
        <f>IF('Chemical Shifts'!H7="","",IF(Main!$A17="C",'Chemical Shifts'!H7,""))</f>
        <v/>
      </c>
      <c r="AS12" s="48" t="str">
        <f>IF('Chemical Shifts'!I7="","",IF(Main!$A17="C",'Chemical Shifts'!I7,""))</f>
        <v/>
      </c>
      <c r="AT12" s="48" t="str">
        <f>IF('Chemical Shifts'!J7="","",IF(Main!$A17="C",'Chemical Shifts'!J7,""))</f>
        <v/>
      </c>
      <c r="AU12" s="48" t="str">
        <f>IF('Chemical Shifts'!K7="","",IF(Main!$A17="C",'Chemical Shifts'!K7,""))</f>
        <v/>
      </c>
      <c r="AV12" s="48" t="str">
        <f>IF('Chemical Shifts'!L7="","",IF(Main!$A17="C",'Chemical Shifts'!L7,""))</f>
        <v/>
      </c>
      <c r="AW12" s="48" t="str">
        <f>IF('Chemical Shifts'!M7="","",IF(Main!$A17="C",'Chemical Shifts'!M7,""))</f>
        <v/>
      </c>
      <c r="AX12" s="48" t="str">
        <f>IF('Chemical Shifts'!N7="","",IF(Main!$A17="C",'Chemical Shifts'!N7,""))</f>
        <v/>
      </c>
      <c r="AY12" s="48" t="str">
        <f>IF('Chemical Shifts'!O7="","",IF(Main!$A17="C",'Chemical Shifts'!O7,""))</f>
        <v/>
      </c>
      <c r="AZ12" s="48" t="str">
        <f>IF('Chemical Shifts'!P7="","",IF(Main!$A17="C",'Chemical Shifts'!P7,""))</f>
        <v/>
      </c>
      <c r="BA12" s="48" t="str">
        <f>IF('Chemical Shifts'!Q7="","",IF(Main!$A17="C",'Chemical Shifts'!Q7,""))</f>
        <v/>
      </c>
      <c r="BC12" s="48">
        <f t="shared" si="32"/>
        <v>1409.4769700000004</v>
      </c>
      <c r="BD12" s="48">
        <f t="shared" si="33"/>
        <v>1422.37249</v>
      </c>
      <c r="BE12" s="48">
        <f t="shared" si="34"/>
        <v>1421.7217299999998</v>
      </c>
      <c r="BF12" s="48">
        <f t="shared" si="35"/>
        <v>1433.1399500000005</v>
      </c>
      <c r="BG12" s="48" t="str">
        <f t="shared" si="36"/>
        <v/>
      </c>
      <c r="BH12" s="48" t="str">
        <f t="shared" si="37"/>
        <v/>
      </c>
      <c r="BI12" s="48" t="str">
        <f t="shared" si="38"/>
        <v/>
      </c>
      <c r="BJ12" s="48" t="str">
        <f t="shared" si="39"/>
        <v/>
      </c>
      <c r="BK12" s="48" t="str">
        <f t="shared" si="40"/>
        <v/>
      </c>
      <c r="BL12" s="48" t="str">
        <f t="shared" si="41"/>
        <v/>
      </c>
      <c r="BM12" s="48" t="str">
        <f t="shared" si="42"/>
        <v/>
      </c>
      <c r="BN12" s="48" t="str">
        <f t="shared" si="43"/>
        <v/>
      </c>
      <c r="BO12" s="48" t="str">
        <f t="shared" si="44"/>
        <v/>
      </c>
      <c r="BP12" s="48" t="str">
        <f t="shared" si="45"/>
        <v/>
      </c>
      <c r="BQ12" s="48" t="str">
        <f t="shared" si="46"/>
        <v/>
      </c>
      <c r="BR12" s="48" t="str">
        <f t="shared" si="47"/>
        <v/>
      </c>
      <c r="BT12" s="49">
        <f>IF(Main!$A17="H",1,0)</f>
        <v>0</v>
      </c>
      <c r="BU12" s="54" t="str">
        <f>IF(Main!$A17="H",Main!C17,"")</f>
        <v/>
      </c>
      <c r="BV12" s="54" t="str">
        <f t="shared" si="48"/>
        <v/>
      </c>
      <c r="BW12" s="48" t="str">
        <f>IF('Chemical Shifts'!B7="","",IF(Main!$A17="H",'Chemical Shifts'!B7,""))</f>
        <v/>
      </c>
      <c r="BX12" s="48" t="str">
        <f>IF('Chemical Shifts'!C7="","",IF(Main!$A17="H",'Chemical Shifts'!C7,""))</f>
        <v/>
      </c>
      <c r="BY12" s="48" t="str">
        <f>IF('Chemical Shifts'!D7="","",IF(Main!$A17="H",'Chemical Shifts'!D7,""))</f>
        <v/>
      </c>
      <c r="BZ12" s="48" t="str">
        <f>IF('Chemical Shifts'!E7="","",IF(Main!$A17="H",'Chemical Shifts'!E7,""))</f>
        <v/>
      </c>
      <c r="CA12" s="48" t="str">
        <f>IF('Chemical Shifts'!F7="","",IF(Main!$A17="H",'Chemical Shifts'!F7,""))</f>
        <v/>
      </c>
      <c r="CB12" s="48" t="str">
        <f>IF('Chemical Shifts'!G7="","",IF(Main!$A17="H",'Chemical Shifts'!G7,""))</f>
        <v/>
      </c>
      <c r="CC12" s="48" t="str">
        <f>IF('Chemical Shifts'!H7="","",IF(Main!$A17="H",'Chemical Shifts'!H7,""))</f>
        <v/>
      </c>
      <c r="CD12" s="48" t="str">
        <f>IF('Chemical Shifts'!I7="","",IF(Main!$A17="H",'Chemical Shifts'!I7,""))</f>
        <v/>
      </c>
      <c r="CE12" s="48" t="str">
        <f>IF('Chemical Shifts'!J7="","",IF(Main!$A17="H",'Chemical Shifts'!J7,""))</f>
        <v/>
      </c>
      <c r="CF12" s="48" t="str">
        <f>IF('Chemical Shifts'!K7="","",IF(Main!$A17="H",'Chemical Shifts'!K7,""))</f>
        <v/>
      </c>
      <c r="CG12" s="48" t="str">
        <f>IF('Chemical Shifts'!L7="","",IF(Main!$A17="H",'Chemical Shifts'!L7,""))</f>
        <v/>
      </c>
      <c r="CH12" s="48" t="str">
        <f>IF('Chemical Shifts'!M7="","",IF(Main!$A17="H",'Chemical Shifts'!M7,""))</f>
        <v/>
      </c>
      <c r="CI12" s="48" t="str">
        <f>IF('Chemical Shifts'!N7="","",IF(Main!$A17="H",'Chemical Shifts'!N7,""))</f>
        <v/>
      </c>
      <c r="CJ12" s="48" t="str">
        <f>IF('Chemical Shifts'!O7="","",IF(Main!$A17="H",'Chemical Shifts'!O7,""))</f>
        <v/>
      </c>
      <c r="CK12" s="48" t="str">
        <f>IF('Chemical Shifts'!P7="","",IF(Main!$A17="H",'Chemical Shifts'!P7,""))</f>
        <v/>
      </c>
      <c r="CL12" s="48" t="str">
        <f>IF('Chemical Shifts'!Q7="","",IF(Main!$A17="H",'Chemical Shifts'!Q7,""))</f>
        <v/>
      </c>
      <c r="CN12" s="48" t="str">
        <f t="shared" si="49"/>
        <v/>
      </c>
      <c r="CO12" s="48" t="str">
        <f t="shared" si="50"/>
        <v/>
      </c>
      <c r="CP12" s="48" t="str">
        <f t="shared" si="51"/>
        <v/>
      </c>
      <c r="CQ12" s="48" t="str">
        <f t="shared" si="52"/>
        <v/>
      </c>
      <c r="CR12" s="48" t="str">
        <f t="shared" si="53"/>
        <v/>
      </c>
      <c r="CS12" s="48" t="str">
        <f t="shared" si="54"/>
        <v/>
      </c>
      <c r="CT12" s="48" t="str">
        <f t="shared" si="55"/>
        <v/>
      </c>
      <c r="CU12" s="48" t="str">
        <f t="shared" si="56"/>
        <v/>
      </c>
      <c r="CV12" s="48" t="str">
        <f t="shared" si="57"/>
        <v/>
      </c>
      <c r="CW12" s="48" t="str">
        <f t="shared" si="58"/>
        <v/>
      </c>
      <c r="CX12" s="48" t="str">
        <f t="shared" si="59"/>
        <v/>
      </c>
      <c r="CY12" s="48" t="str">
        <f t="shared" si="60"/>
        <v/>
      </c>
      <c r="CZ12" s="48" t="str">
        <f t="shared" si="61"/>
        <v/>
      </c>
      <c r="DA12" s="48" t="str">
        <f t="shared" si="62"/>
        <v/>
      </c>
      <c r="DB12" s="48" t="str">
        <f t="shared" si="63"/>
        <v/>
      </c>
      <c r="DC12" s="48" t="str">
        <f t="shared" si="64"/>
        <v/>
      </c>
      <c r="DE12" s="64" t="str">
        <f>IF('Chemical Shifts'!S7="","",IF(Main!$A17="C","",IF(Main!D$13="Scaled Shifts",Main!D17,IF(Main!$B17="x",TDIST(ABS('Chemical Shifts'!S7-$F$2)/$F$3,$F$4,1),TDIST(ABS('Chemical Shifts'!S7-$G$2)/$G$3,$G$4,1)))))</f>
        <v/>
      </c>
      <c r="DF12" s="64" t="str">
        <f>IF('Chemical Shifts'!T7="","",IF(Main!$A17="C","",IF(Main!E$13="Scaled Shifts",Main!E17,IF(Main!$B17="x",TDIST(ABS('Chemical Shifts'!T7-$F$2)/$F$3,$F$4,1),TDIST(ABS('Chemical Shifts'!T7-$G$2)/$G$3,$G$4,1)))))</f>
        <v/>
      </c>
      <c r="DG12" s="64" t="str">
        <f>IF('Chemical Shifts'!U7="","",IF(Main!$A17="C","",IF(Main!F$13="Scaled Shifts",Main!F17,IF(Main!$B17="x",TDIST(ABS('Chemical Shifts'!U7-$F$2)/$F$3,$F$4,1),TDIST(ABS('Chemical Shifts'!U7-$G$2)/$G$3,$G$4,1)))))</f>
        <v/>
      </c>
      <c r="DH12" s="64" t="str">
        <f>IF('Chemical Shifts'!V7="","",IF(Main!$A17="C","",IF(Main!G$13="Scaled Shifts",Main!G17,IF(Main!$B17="x",TDIST(ABS('Chemical Shifts'!V7-$F$2)/$F$3,$F$4,1),TDIST(ABS('Chemical Shifts'!V7-$G$2)/$G$3,$G$4,1)))))</f>
        <v/>
      </c>
      <c r="DI12" s="64" t="str">
        <f>IF('Chemical Shifts'!W7="","",IF(Main!$A17="C","",IF(Main!H$13="Scaled Shifts",Main!H17,IF(Main!$B17="x",TDIST(ABS('Chemical Shifts'!W7-$F$2)/$F$3,$F$4,1),TDIST(ABS('Chemical Shifts'!W7-$G$2)/$G$3,$G$4,1)))))</f>
        <v/>
      </c>
      <c r="DJ12" s="64" t="str">
        <f>IF('Chemical Shifts'!X7="","",IF(Main!$A17="C","",IF(Main!I$13="Scaled Shifts",Main!I17,IF(Main!$B17="x",TDIST(ABS('Chemical Shifts'!X7-$F$2)/$F$3,$F$4,1),TDIST(ABS('Chemical Shifts'!X7-$G$2)/$G$3,$G$4,1)))))</f>
        <v/>
      </c>
      <c r="DK12" s="64" t="str">
        <f>IF('Chemical Shifts'!Y7="","",IF(Main!$A17="C","",IF(Main!J$13="Scaled Shifts",Main!J17,IF(Main!$B17="x",TDIST(ABS('Chemical Shifts'!Y7-$F$2)/$F$3,$F$4,1),TDIST(ABS('Chemical Shifts'!Y7-$G$2)/$G$3,$G$4,1)))))</f>
        <v/>
      </c>
      <c r="DL12" s="64" t="str">
        <f>IF('Chemical Shifts'!Z7="","",IF(Main!$A17="C","",IF(Main!K$13="Scaled Shifts",Main!K17,IF(Main!$B17="x",TDIST(ABS('Chemical Shifts'!Z7-$F$2)/$F$3,$F$4,1),TDIST(ABS('Chemical Shifts'!Z7-$G$2)/$G$3,$G$4,1)))))</f>
        <v/>
      </c>
      <c r="DM12" s="64" t="str">
        <f>IF('Chemical Shifts'!AA7="","",IF(Main!$A17="C","",IF(Main!L$13="Scaled Shifts",Main!L17,IF(Main!$B17="x",TDIST(ABS('Chemical Shifts'!AA7-$F$2)/$F$3,$F$4,1),TDIST(ABS('Chemical Shifts'!AA7-$G$2)/$G$3,$G$4,1)))))</f>
        <v/>
      </c>
      <c r="DN12" s="64" t="str">
        <f>IF('Chemical Shifts'!AB7="","",IF(Main!$A17="C","",IF(Main!M$13="Scaled Shifts",Main!M17,IF(Main!$B17="x",TDIST(ABS('Chemical Shifts'!AB7-$F$2)/$F$3,$F$4,1),TDIST(ABS('Chemical Shifts'!AB7-$G$2)/$G$3,$G$4,1)))))</f>
        <v/>
      </c>
      <c r="DO12" s="64" t="str">
        <f>IF('Chemical Shifts'!AC7="","",IF(Main!$A17="C","",IF(Main!N$13="Scaled Shifts",Main!N17,IF(Main!$B17="x",TDIST(ABS('Chemical Shifts'!AC7-$F$2)/$F$3,$F$4,1),TDIST(ABS('Chemical Shifts'!AC7-$G$2)/$G$3,$G$4,1)))))</f>
        <v/>
      </c>
      <c r="DP12" s="64" t="str">
        <f>IF('Chemical Shifts'!AD7="","",IF(Main!$A17="C","",IF(Main!O$13="Scaled Shifts",Main!O17,IF(Main!$B17="x",TDIST(ABS('Chemical Shifts'!AD7-$F$2)/$F$3,$F$4,1),TDIST(ABS('Chemical Shifts'!AD7-$G$2)/$G$3,$G$4,1)))))</f>
        <v/>
      </c>
      <c r="DQ12" s="64" t="str">
        <f>IF('Chemical Shifts'!AE7="","",IF(Main!$A17="C","",IF(Main!P$13="Scaled Shifts",Main!P17,IF(Main!$B17="x",TDIST(ABS('Chemical Shifts'!AE7-$F$2)/$F$3,$F$4,1),TDIST(ABS('Chemical Shifts'!AE7-$G$2)/$G$3,$G$4,1)))))</f>
        <v/>
      </c>
      <c r="DR12" s="64" t="str">
        <f>IF('Chemical Shifts'!AF7="","",IF(Main!$A17="C","",IF(Main!Q$13="Scaled Shifts",Main!Q17,IF(Main!$B17="x",TDIST(ABS('Chemical Shifts'!AF7-$F$2)/$F$3,$F$4,1),TDIST(ABS('Chemical Shifts'!AF7-$G$2)/$G$3,$G$4,1)))))</f>
        <v/>
      </c>
      <c r="DS12" s="64" t="str">
        <f>IF('Chemical Shifts'!AG7="","",IF(Main!$A17="C","",IF(Main!R$13="Scaled Shifts",Main!R17,IF(Main!$B17="x",TDIST(ABS('Chemical Shifts'!AG7-$F$2)/$F$3,$F$4,1),TDIST(ABS('Chemical Shifts'!AG7-$G$2)/$G$3,$G$4,1)))))</f>
        <v/>
      </c>
      <c r="DT12" s="64" t="str">
        <f>IF('Chemical Shifts'!AH7="","",IF(Main!$A17="C","",IF(Main!S$13="Scaled Shifts",Main!S17,IF(Main!$B17="x",TDIST(ABS('Chemical Shifts'!AH7-$F$2)/$F$3,$F$4,1),TDIST(ABS('Chemical Shifts'!AH7-$G$2)/$G$3,$G$4,1)))))</f>
        <v/>
      </c>
      <c r="DV12" s="64">
        <f>IF('Chemical Shifts'!S7="","",IF(Main!$A17="H","",IF(Main!D$13="Scaled Shifts",Main!D17,IF(Main!$B17="x",TDIST(ABS('Chemical Shifts'!S7-$D$2)/$D$3,$D$4,1),TDIST(ABS('Chemical Shifts'!S7-$E$2)/$E$3,$E$4,1)))))</f>
        <v>0.18582380953540126</v>
      </c>
      <c r="DW12" s="64">
        <f>IF('Chemical Shifts'!T7="","",IF(Main!$A17="H","",IF(Main!E$13="Scaled Shifts",Main!E17,IF(Main!$B17="x",TDIST(ABS('Chemical Shifts'!T7-$D$2)/$D$3,$D$4,1),TDIST(ABS('Chemical Shifts'!T7-$E$2)/$E$3,$E$4,1)))))</f>
        <v>0.24455094855480708</v>
      </c>
      <c r="DX12" s="64">
        <f>IF('Chemical Shifts'!U7="","",IF(Main!$A17="H","",IF(Main!F$13="Scaled Shifts",Main!F17,IF(Main!$B17="x",TDIST(ABS('Chemical Shifts'!U7-$D$2)/$D$3,$D$4,1),TDIST(ABS('Chemical Shifts'!U7-$E$2)/$E$3,$E$4,1)))))</f>
        <v>0.24130404296324004</v>
      </c>
      <c r="DY12" s="64">
        <f>IF('Chemical Shifts'!V7="","",IF(Main!$A17="H","",IF(Main!G$13="Scaled Shifts",Main!G17,IF(Main!$B17="x",TDIST(ABS('Chemical Shifts'!V7-$D$2)/$D$3,$D$4,1),TDIST(ABS('Chemical Shifts'!V7-$E$2)/$E$3,$E$4,1)))))</f>
        <v>0.30245528043852121</v>
      </c>
      <c r="DZ12" s="64" t="str">
        <f>IF('Chemical Shifts'!W7="","",IF(Main!$A17="H","",IF(Main!H$13="Scaled Shifts",Main!H17,IF(Main!$B17="x",TDIST(ABS('Chemical Shifts'!W7-$D$2)/$D$3,$D$4,1),TDIST(ABS('Chemical Shifts'!W7-$E$2)/$E$3,$E$4,1)))))</f>
        <v/>
      </c>
      <c r="EA12" s="64" t="str">
        <f>IF('Chemical Shifts'!X7="","",IF(Main!$A17="H","",IF(Main!I$13="Scaled Shifts",Main!I17,IF(Main!$B17="x",TDIST(ABS('Chemical Shifts'!X7-$D$2)/$D$3,$D$4,1),TDIST(ABS('Chemical Shifts'!X7-$E$2)/$E$3,$E$4,1)))))</f>
        <v/>
      </c>
      <c r="EB12" s="64" t="str">
        <f>IF('Chemical Shifts'!Y7="","",IF(Main!$A17="H","",IF(Main!J$13="Scaled Shifts",Main!J17,IF(Main!$B17="x",TDIST(ABS('Chemical Shifts'!Y7-$D$2)/$D$3,$D$4,1),TDIST(ABS('Chemical Shifts'!Y7-$E$2)/$E$3,$E$4,1)))))</f>
        <v/>
      </c>
      <c r="EC12" s="64" t="str">
        <f>IF('Chemical Shifts'!Z7="","",IF(Main!$A17="H","",IF(Main!K$13="Scaled Shifts",Main!K17,IF(Main!$B17="x",TDIST(ABS('Chemical Shifts'!Z7-$D$2)/$D$3,$D$4,1),TDIST(ABS('Chemical Shifts'!Z7-$E$2)/$E$3,$E$4,1)))))</f>
        <v/>
      </c>
      <c r="ED12" s="64" t="str">
        <f>IF('Chemical Shifts'!AA7="","",IF(Main!$A17="H","",IF(Main!L$13="Scaled Shifts",Main!L17,IF(Main!$B17="x",TDIST(ABS('Chemical Shifts'!AA7-$D$2)/$D$3,$D$4,1),TDIST(ABS('Chemical Shifts'!AA7-$E$2)/$E$3,$E$4,1)))))</f>
        <v/>
      </c>
      <c r="EE12" s="64" t="str">
        <f>IF('Chemical Shifts'!AB7="","",IF(Main!$A17="H","",IF(Main!M$13="Scaled Shifts",Main!M17,IF(Main!$B17="x",TDIST(ABS('Chemical Shifts'!AB7-$D$2)/$D$3,$D$4,1),TDIST(ABS('Chemical Shifts'!AB7-$E$2)/$E$3,$E$4,1)))))</f>
        <v/>
      </c>
      <c r="EF12" s="64" t="str">
        <f>IF('Chemical Shifts'!AC7="","",IF(Main!$A17="H","",IF(Main!N$13="Scaled Shifts",Main!N17,IF(Main!$B17="x",TDIST(ABS('Chemical Shifts'!AC7-$D$2)/$D$3,$D$4,1),TDIST(ABS('Chemical Shifts'!AC7-$E$2)/$E$3,$E$4,1)))))</f>
        <v/>
      </c>
      <c r="EG12" s="64" t="str">
        <f>IF('Chemical Shifts'!AD7="","",IF(Main!$A17="H","",IF(Main!O$13="Scaled Shifts",Main!O17,IF(Main!$B17="x",TDIST(ABS('Chemical Shifts'!AD7-$D$2)/$D$3,$D$4,1),TDIST(ABS('Chemical Shifts'!AD7-$E$2)/$E$3,$E$4,1)))))</f>
        <v/>
      </c>
      <c r="EH12" s="64" t="str">
        <f>IF('Chemical Shifts'!AE7="","",IF(Main!$A17="H","",IF(Main!P$13="Scaled Shifts",Main!P17,IF(Main!$B17="x",TDIST(ABS('Chemical Shifts'!AE7-$D$2)/$D$3,$D$4,1),TDIST(ABS('Chemical Shifts'!AE7-$E$2)/$E$3,$E$4,1)))))</f>
        <v/>
      </c>
      <c r="EI12" s="64" t="str">
        <f>IF('Chemical Shifts'!AF7="","",IF(Main!$A17="H","",IF(Main!Q$13="Scaled Shifts",Main!Q17,IF(Main!$B17="x",TDIST(ABS('Chemical Shifts'!AF7-$D$2)/$D$3,$D$4,1),TDIST(ABS('Chemical Shifts'!AF7-$E$2)/$E$3,$E$4,1)))))</f>
        <v/>
      </c>
      <c r="EJ12" s="64" t="str">
        <f>IF('Chemical Shifts'!AG7="","",IF(Main!$A17="H","",IF(Main!R$13="Scaled Shifts",Main!R17,IF(Main!$B17="x",TDIST(ABS('Chemical Shifts'!AG7-$D$2)/$D$3,$D$4,1),TDIST(ABS('Chemical Shifts'!AG7-$E$2)/$E$3,$E$4,1)))))</f>
        <v/>
      </c>
      <c r="EK12" s="64" t="str">
        <f>IF('Chemical Shifts'!AH7="","",IF(Main!$A17="H","",IF(Main!S$13="Scaled Shifts",Main!S17,IF(Main!$B17="x",TDIST(ABS('Chemical Shifts'!AH7-$D$2)/$D$3,$D$4,1),TDIST(ABS('Chemical Shifts'!AH7-$E$2)/$E$3,$E$4,1)))))</f>
        <v/>
      </c>
      <c r="EO12" s="49">
        <f>IF(Main!$A17="H",1,0)</f>
        <v>0</v>
      </c>
      <c r="EP12" s="52">
        <f>IF(OR(Main!C17="",Main!C17=0,Main!C17=""),"",1)</f>
        <v>1</v>
      </c>
      <c r="EV12" s="59" t="s">
        <v>29</v>
      </c>
      <c r="EW12" s="59" t="s">
        <v>28</v>
      </c>
      <c r="EX12" s="59" t="s">
        <v>28</v>
      </c>
      <c r="EY12" s="59"/>
      <c r="FC12" s="59" t="s">
        <v>29</v>
      </c>
      <c r="FD12" s="59" t="s">
        <v>28</v>
      </c>
      <c r="FE12" s="59" t="s">
        <v>28</v>
      </c>
      <c r="FF12" s="59"/>
      <c r="FH12" s="100"/>
      <c r="FI12" s="100"/>
      <c r="FJ12" s="100"/>
      <c r="FK12" s="100"/>
      <c r="FM12" s="57" t="s">
        <v>156</v>
      </c>
      <c r="FN12" s="61">
        <f>R7</f>
        <v>6.2482295741983159E-74</v>
      </c>
      <c r="FO12" s="61">
        <f t="shared" ref="FO12:GC12" si="66">S7</f>
        <v>3.4450466487167991E-53</v>
      </c>
      <c r="FP12" s="61">
        <f t="shared" si="66"/>
        <v>2.7114827306664939E-95</v>
      </c>
      <c r="FQ12" s="61">
        <f t="shared" si="66"/>
        <v>7.8157920310167817E-70</v>
      </c>
      <c r="FR12" s="61">
        <f t="shared" si="66"/>
        <v>0</v>
      </c>
      <c r="FS12" s="61">
        <f t="shared" si="66"/>
        <v>0</v>
      </c>
      <c r="FT12" s="61">
        <f t="shared" si="66"/>
        <v>0</v>
      </c>
      <c r="FU12" s="61">
        <f t="shared" si="66"/>
        <v>0</v>
      </c>
      <c r="FV12" s="61">
        <f t="shared" si="66"/>
        <v>0</v>
      </c>
      <c r="FW12" s="61">
        <f t="shared" si="66"/>
        <v>0</v>
      </c>
      <c r="FX12" s="61">
        <f t="shared" si="66"/>
        <v>0</v>
      </c>
      <c r="FY12" s="61">
        <f t="shared" si="66"/>
        <v>0</v>
      </c>
      <c r="FZ12" s="61">
        <f t="shared" si="66"/>
        <v>0</v>
      </c>
      <c r="GA12" s="61">
        <f t="shared" si="66"/>
        <v>0</v>
      </c>
      <c r="GB12" s="61">
        <f t="shared" si="66"/>
        <v>0</v>
      </c>
      <c r="GC12" s="61">
        <f t="shared" si="66"/>
        <v>0</v>
      </c>
      <c r="GD12" s="61">
        <f>SUM(FN12:GC12)</f>
        <v>3.4450466487167991E-53</v>
      </c>
    </row>
    <row r="13" spans="1:378" x14ac:dyDescent="0.15">
      <c r="A13" s="64">
        <f>IF('Chemical Shifts'!BA8="","",IF(Main!$A18="C",TDIST(ABS('Chemical Shifts'!BA8)/$B$3,$B$4,1),TDIST(ABS('Chemical Shifts'!BA8)/$C$3,$C$4,1)))</f>
        <v>2.8858480352051352E-2</v>
      </c>
      <c r="B13" s="64">
        <f>IF('Chemical Shifts'!BB8="","",IF(Main!$A18="C",TDIST(ABS('Chemical Shifts'!BB8)/$B$3,$B$4,1),TDIST(ABS('Chemical Shifts'!BB8)/$C$3,$C$4,1)))</f>
        <v>4.0131796867742153E-2</v>
      </c>
      <c r="C13" s="64">
        <f>IF('Chemical Shifts'!BC8="","",IF(Main!$A18="C",TDIST(ABS('Chemical Shifts'!BC8)/$B$3,$B$4,1),TDIST(ABS('Chemical Shifts'!BC8)/$C$3,$C$4,1)))</f>
        <v>0.14147245011519385</v>
      </c>
      <c r="D13" s="64">
        <f>IF('Chemical Shifts'!BD8="","",IF(Main!$A18="C",TDIST(ABS('Chemical Shifts'!BD8)/$B$3,$B$4,1),TDIST(ABS('Chemical Shifts'!BD8)/$C$3,$C$4,1)))</f>
        <v>6.3010918819893263E-2</v>
      </c>
      <c r="E13" s="64" t="str">
        <f>IF('Chemical Shifts'!BE8="","",IF(Main!$A18="C",TDIST(ABS('Chemical Shifts'!BE8)/$B$3,$B$4,1),TDIST(ABS('Chemical Shifts'!BE8)/$C$3,$C$4,1)))</f>
        <v/>
      </c>
      <c r="F13" s="64" t="str">
        <f>IF('Chemical Shifts'!BF8="","",IF(Main!$A18="C",TDIST(ABS('Chemical Shifts'!BF8)/$B$3,$B$4,1),TDIST(ABS('Chemical Shifts'!BF8)/$C$3,$C$4,1)))</f>
        <v/>
      </c>
      <c r="G13" s="64" t="str">
        <f>IF('Chemical Shifts'!BG8="","",IF(Main!$A18="C",TDIST(ABS('Chemical Shifts'!BG8)/$B$3,$B$4,1),TDIST(ABS('Chemical Shifts'!BG8)/$C$3,$C$4,1)))</f>
        <v/>
      </c>
      <c r="H13" s="64" t="str">
        <f>IF('Chemical Shifts'!BH8="","",IF(Main!$A18="C",TDIST(ABS('Chemical Shifts'!BH8)/$B$3,$B$4,1),TDIST(ABS('Chemical Shifts'!BH8)/$C$3,$C$4,1)))</f>
        <v/>
      </c>
      <c r="I13" s="64" t="str">
        <f>IF('Chemical Shifts'!BI8="","",IF(Main!$A18="C",TDIST(ABS('Chemical Shifts'!BI8)/$B$3,$B$4,1),TDIST(ABS('Chemical Shifts'!BI8)/$C$3,$C$4,1)))</f>
        <v/>
      </c>
      <c r="J13" s="64" t="str">
        <f>IF('Chemical Shifts'!BJ8="","",IF(Main!$A18="C",TDIST(ABS('Chemical Shifts'!BJ8)/$B$3,$B$4,1),TDIST(ABS('Chemical Shifts'!BJ8)/$C$3,$C$4,1)))</f>
        <v/>
      </c>
      <c r="K13" s="64" t="str">
        <f>IF('Chemical Shifts'!BK8="","",IF(Main!$A18="C",TDIST(ABS('Chemical Shifts'!BK8)/$B$3,$B$4,1),TDIST(ABS('Chemical Shifts'!BK8)/$C$3,$C$4,1)))</f>
        <v/>
      </c>
      <c r="L13" s="64" t="str">
        <f>IF('Chemical Shifts'!BL8="","",IF(Main!$A18="C",TDIST(ABS('Chemical Shifts'!BL8)/$B$3,$B$4,1),TDIST(ABS('Chemical Shifts'!BL8)/$C$3,$C$4,1)))</f>
        <v/>
      </c>
      <c r="M13" s="64" t="str">
        <f>IF('Chemical Shifts'!BM8="","",IF(Main!$A18="C",TDIST(ABS('Chemical Shifts'!BM8)/$B$3,$B$4,1),TDIST(ABS('Chemical Shifts'!BM8)/$C$3,$C$4,1)))</f>
        <v/>
      </c>
      <c r="N13" s="64" t="str">
        <f>IF('Chemical Shifts'!BN8="","",IF(Main!$A18="C",TDIST(ABS('Chemical Shifts'!BN8)/$B$3,$B$4,1),TDIST(ABS('Chemical Shifts'!BN8)/$C$3,$C$4,1)))</f>
        <v/>
      </c>
      <c r="O13" s="64" t="str">
        <f>IF('Chemical Shifts'!BO8="","",IF(Main!$A18="C",TDIST(ABS('Chemical Shifts'!BO8)/$B$3,$B$4,1),TDIST(ABS('Chemical Shifts'!BO8)/$C$3,$C$4,1)))</f>
        <v/>
      </c>
      <c r="P13" s="64" t="str">
        <f>IF('Chemical Shifts'!BP8="","",IF(Main!$A18="C",TDIST(ABS('Chemical Shifts'!BP8)/$B$3,$B$4,1),TDIST(ABS('Chemical Shifts'!BP8)/$C$3,$C$4,1)))</f>
        <v/>
      </c>
      <c r="R13" s="48" t="str">
        <f>IF(A13="","",IF(Main!$A18="H",A13,""))</f>
        <v/>
      </c>
      <c r="S13" s="48" t="str">
        <f>IF(B13="","",IF(Main!$A18="H",B13,""))</f>
        <v/>
      </c>
      <c r="T13" s="48" t="str">
        <f>IF(C13="","",IF(Main!$A18="H",C13,""))</f>
        <v/>
      </c>
      <c r="U13" s="48" t="str">
        <f>IF(D13="","",IF(Main!$A18="H",D13,""))</f>
        <v/>
      </c>
      <c r="V13" s="48" t="str">
        <f>IF(E13="","",IF(Main!$A18="H",E13,""))</f>
        <v/>
      </c>
      <c r="W13" s="48" t="str">
        <f>IF(F13="","",IF(Main!$A18="H",F13,""))</f>
        <v/>
      </c>
      <c r="X13" s="48" t="str">
        <f>IF(G13="","",IF(Main!$A18="H",G13,""))</f>
        <v/>
      </c>
      <c r="Y13" s="48" t="str">
        <f>IF(H13="","",IF(Main!$A18="H",H13,""))</f>
        <v/>
      </c>
      <c r="Z13" s="48" t="str">
        <f>IF(I13="","",IF(Main!$A18="H",I13,""))</f>
        <v/>
      </c>
      <c r="AA13" s="48" t="str">
        <f>IF(J13="","",IF(Main!$A18="H",J13,""))</f>
        <v/>
      </c>
      <c r="AB13" s="48" t="str">
        <f>IF(K13="","",IF(Main!$A18="H",K13,""))</f>
        <v/>
      </c>
      <c r="AC13" s="48" t="str">
        <f>IF(L13="","",IF(Main!$A18="H",L13,""))</f>
        <v/>
      </c>
      <c r="AD13" s="48" t="str">
        <f>IF(M13="","",IF(Main!$A18="H",M13,""))</f>
        <v/>
      </c>
      <c r="AE13" s="48" t="str">
        <f>IF(N13="","",IF(Main!$A18="H",N13,""))</f>
        <v/>
      </c>
      <c r="AF13" s="48" t="str">
        <f>IF(O13="","",IF(Main!$A18="H",O13,""))</f>
        <v/>
      </c>
      <c r="AG13" s="48" t="str">
        <f>IF(P13="","",IF(Main!$A18="H",P13,""))</f>
        <v/>
      </c>
      <c r="AI13" s="49">
        <f>IF(Main!$A18="C",1,0)</f>
        <v>1</v>
      </c>
      <c r="AJ13" s="54">
        <f>IF(Main!$A18="C",Main!C18,"")</f>
        <v>61.8</v>
      </c>
      <c r="AK13" s="54">
        <f t="shared" si="31"/>
        <v>3819.24</v>
      </c>
      <c r="AL13" s="48">
        <f>IF('Chemical Shifts'!B8="","",IF(Main!$A18="C",'Chemical Shifts'!B8,""))</f>
        <v>63.977849999999989</v>
      </c>
      <c r="AM13" s="48">
        <f>IF('Chemical Shifts'!C8="","",IF(Main!$A18="C",'Chemical Shifts'!C8,""))</f>
        <v>63.773050000000012</v>
      </c>
      <c r="AN13" s="48">
        <f>IF('Chemical Shifts'!D8="","",IF(Main!$A18="C",'Chemical Shifts'!D8,""))</f>
        <v>63.630050000000011</v>
      </c>
      <c r="AO13" s="48">
        <f>IF('Chemical Shifts'!E8="","",IF(Main!$A18="C",'Chemical Shifts'!E8,""))</f>
        <v>63.755449999999996</v>
      </c>
      <c r="AP13" s="48" t="str">
        <f>IF('Chemical Shifts'!F8="","",IF(Main!$A18="C",'Chemical Shifts'!F8,""))</f>
        <v/>
      </c>
      <c r="AQ13" s="48" t="str">
        <f>IF('Chemical Shifts'!G8="","",IF(Main!$A18="C",'Chemical Shifts'!G8,""))</f>
        <v/>
      </c>
      <c r="AR13" s="48" t="str">
        <f>IF('Chemical Shifts'!H8="","",IF(Main!$A18="C",'Chemical Shifts'!H8,""))</f>
        <v/>
      </c>
      <c r="AS13" s="48" t="str">
        <f>IF('Chemical Shifts'!I8="","",IF(Main!$A18="C",'Chemical Shifts'!I8,""))</f>
        <v/>
      </c>
      <c r="AT13" s="48" t="str">
        <f>IF('Chemical Shifts'!J8="","",IF(Main!$A18="C",'Chemical Shifts'!J8,""))</f>
        <v/>
      </c>
      <c r="AU13" s="48" t="str">
        <f>IF('Chemical Shifts'!K8="","",IF(Main!$A18="C",'Chemical Shifts'!K8,""))</f>
        <v/>
      </c>
      <c r="AV13" s="48" t="str">
        <f>IF('Chemical Shifts'!L8="","",IF(Main!$A18="C",'Chemical Shifts'!L8,""))</f>
        <v/>
      </c>
      <c r="AW13" s="48" t="str">
        <f>IF('Chemical Shifts'!M8="","",IF(Main!$A18="C",'Chemical Shifts'!M8,""))</f>
        <v/>
      </c>
      <c r="AX13" s="48" t="str">
        <f>IF('Chemical Shifts'!N8="","",IF(Main!$A18="C",'Chemical Shifts'!N8,""))</f>
        <v/>
      </c>
      <c r="AY13" s="48" t="str">
        <f>IF('Chemical Shifts'!O8="","",IF(Main!$A18="C",'Chemical Shifts'!O8,""))</f>
        <v/>
      </c>
      <c r="AZ13" s="48" t="str">
        <f>IF('Chemical Shifts'!P8="","",IF(Main!$A18="C",'Chemical Shifts'!P8,""))</f>
        <v/>
      </c>
      <c r="BA13" s="48" t="str">
        <f>IF('Chemical Shifts'!Q8="","",IF(Main!$A18="C",'Chemical Shifts'!Q8,""))</f>
        <v/>
      </c>
      <c r="BC13" s="48">
        <f t="shared" si="32"/>
        <v>3953.8311299999991</v>
      </c>
      <c r="BD13" s="48">
        <f t="shared" si="33"/>
        <v>3941.1744900000008</v>
      </c>
      <c r="BE13" s="48">
        <f t="shared" si="34"/>
        <v>3932.3370900000004</v>
      </c>
      <c r="BF13" s="48">
        <f t="shared" si="35"/>
        <v>3940.0868099999998</v>
      </c>
      <c r="BG13" s="48" t="str">
        <f t="shared" si="36"/>
        <v/>
      </c>
      <c r="BH13" s="48" t="str">
        <f t="shared" si="37"/>
        <v/>
      </c>
      <c r="BI13" s="48" t="str">
        <f t="shared" si="38"/>
        <v/>
      </c>
      <c r="BJ13" s="48" t="str">
        <f t="shared" si="39"/>
        <v/>
      </c>
      <c r="BK13" s="48" t="str">
        <f t="shared" si="40"/>
        <v/>
      </c>
      <c r="BL13" s="48" t="str">
        <f t="shared" si="41"/>
        <v/>
      </c>
      <c r="BM13" s="48" t="str">
        <f t="shared" si="42"/>
        <v/>
      </c>
      <c r="BN13" s="48" t="str">
        <f t="shared" si="43"/>
        <v/>
      </c>
      <c r="BO13" s="48" t="str">
        <f t="shared" si="44"/>
        <v/>
      </c>
      <c r="BP13" s="48" t="str">
        <f t="shared" si="45"/>
        <v/>
      </c>
      <c r="BQ13" s="48" t="str">
        <f t="shared" si="46"/>
        <v/>
      </c>
      <c r="BR13" s="48" t="str">
        <f t="shared" si="47"/>
        <v/>
      </c>
      <c r="BT13" s="49">
        <f>IF(Main!$A18="H",1,0)</f>
        <v>0</v>
      </c>
      <c r="BU13" s="54" t="str">
        <f>IF(Main!$A18="H",Main!C18,"")</f>
        <v/>
      </c>
      <c r="BV13" s="54" t="str">
        <f t="shared" si="48"/>
        <v/>
      </c>
      <c r="BW13" s="48" t="str">
        <f>IF('Chemical Shifts'!B8="","",IF(Main!$A18="H",'Chemical Shifts'!B8,""))</f>
        <v/>
      </c>
      <c r="BX13" s="48" t="str">
        <f>IF('Chemical Shifts'!C8="","",IF(Main!$A18="H",'Chemical Shifts'!C8,""))</f>
        <v/>
      </c>
      <c r="BY13" s="48" t="str">
        <f>IF('Chemical Shifts'!D8="","",IF(Main!$A18="H",'Chemical Shifts'!D8,""))</f>
        <v/>
      </c>
      <c r="BZ13" s="48" t="str">
        <f>IF('Chemical Shifts'!E8="","",IF(Main!$A18="H",'Chemical Shifts'!E8,""))</f>
        <v/>
      </c>
      <c r="CA13" s="48" t="str">
        <f>IF('Chemical Shifts'!F8="","",IF(Main!$A18="H",'Chemical Shifts'!F8,""))</f>
        <v/>
      </c>
      <c r="CB13" s="48" t="str">
        <f>IF('Chemical Shifts'!G8="","",IF(Main!$A18="H",'Chemical Shifts'!G8,""))</f>
        <v/>
      </c>
      <c r="CC13" s="48" t="str">
        <f>IF('Chemical Shifts'!H8="","",IF(Main!$A18="H",'Chemical Shifts'!H8,""))</f>
        <v/>
      </c>
      <c r="CD13" s="48" t="str">
        <f>IF('Chemical Shifts'!I8="","",IF(Main!$A18="H",'Chemical Shifts'!I8,""))</f>
        <v/>
      </c>
      <c r="CE13" s="48" t="str">
        <f>IF('Chemical Shifts'!J8="","",IF(Main!$A18="H",'Chemical Shifts'!J8,""))</f>
        <v/>
      </c>
      <c r="CF13" s="48" t="str">
        <f>IF('Chemical Shifts'!K8="","",IF(Main!$A18="H",'Chemical Shifts'!K8,""))</f>
        <v/>
      </c>
      <c r="CG13" s="48" t="str">
        <f>IF('Chemical Shifts'!L8="","",IF(Main!$A18="H",'Chemical Shifts'!L8,""))</f>
        <v/>
      </c>
      <c r="CH13" s="48" t="str">
        <f>IF('Chemical Shifts'!M8="","",IF(Main!$A18="H",'Chemical Shifts'!M8,""))</f>
        <v/>
      </c>
      <c r="CI13" s="48" t="str">
        <f>IF('Chemical Shifts'!N8="","",IF(Main!$A18="H",'Chemical Shifts'!N8,""))</f>
        <v/>
      </c>
      <c r="CJ13" s="48" t="str">
        <f>IF('Chemical Shifts'!O8="","",IF(Main!$A18="H",'Chemical Shifts'!O8,""))</f>
        <v/>
      </c>
      <c r="CK13" s="48" t="str">
        <f>IF('Chemical Shifts'!P8="","",IF(Main!$A18="H",'Chemical Shifts'!P8,""))</f>
        <v/>
      </c>
      <c r="CL13" s="48" t="str">
        <f>IF('Chemical Shifts'!Q8="","",IF(Main!$A18="H",'Chemical Shifts'!Q8,""))</f>
        <v/>
      </c>
      <c r="CN13" s="48" t="str">
        <f t="shared" si="49"/>
        <v/>
      </c>
      <c r="CO13" s="48" t="str">
        <f t="shared" si="50"/>
        <v/>
      </c>
      <c r="CP13" s="48" t="str">
        <f t="shared" si="51"/>
        <v/>
      </c>
      <c r="CQ13" s="48" t="str">
        <f t="shared" si="52"/>
        <v/>
      </c>
      <c r="CR13" s="48" t="str">
        <f t="shared" si="53"/>
        <v/>
      </c>
      <c r="CS13" s="48" t="str">
        <f t="shared" si="54"/>
        <v/>
      </c>
      <c r="CT13" s="48" t="str">
        <f t="shared" si="55"/>
        <v/>
      </c>
      <c r="CU13" s="48" t="str">
        <f t="shared" si="56"/>
        <v/>
      </c>
      <c r="CV13" s="48" t="str">
        <f t="shared" si="57"/>
        <v/>
      </c>
      <c r="CW13" s="48" t="str">
        <f t="shared" si="58"/>
        <v/>
      </c>
      <c r="CX13" s="48" t="str">
        <f t="shared" si="59"/>
        <v/>
      </c>
      <c r="CY13" s="48" t="str">
        <f t="shared" si="60"/>
        <v/>
      </c>
      <c r="CZ13" s="48" t="str">
        <f t="shared" si="61"/>
        <v/>
      </c>
      <c r="DA13" s="48" t="str">
        <f t="shared" si="62"/>
        <v/>
      </c>
      <c r="DB13" s="48" t="str">
        <f t="shared" si="63"/>
        <v/>
      </c>
      <c r="DC13" s="48" t="str">
        <f t="shared" si="64"/>
        <v/>
      </c>
      <c r="DE13" s="64" t="str">
        <f>IF('Chemical Shifts'!S8="","",IF(Main!$A18="C","",IF(Main!D$13="Scaled Shifts",Main!D18,IF(Main!$B18="x",TDIST(ABS('Chemical Shifts'!S8-$F$2)/$F$3,$F$4,1),TDIST(ABS('Chemical Shifts'!S8-$G$2)/$G$3,$G$4,1)))))</f>
        <v/>
      </c>
      <c r="DF13" s="64" t="str">
        <f>IF('Chemical Shifts'!T8="","",IF(Main!$A18="C","",IF(Main!E$13="Scaled Shifts",Main!E18,IF(Main!$B18="x",TDIST(ABS('Chemical Shifts'!T8-$F$2)/$F$3,$F$4,1),TDIST(ABS('Chemical Shifts'!T8-$G$2)/$G$3,$G$4,1)))))</f>
        <v/>
      </c>
      <c r="DG13" s="64" t="str">
        <f>IF('Chemical Shifts'!U8="","",IF(Main!$A18="C","",IF(Main!F$13="Scaled Shifts",Main!F18,IF(Main!$B18="x",TDIST(ABS('Chemical Shifts'!U8-$F$2)/$F$3,$F$4,1),TDIST(ABS('Chemical Shifts'!U8-$G$2)/$G$3,$G$4,1)))))</f>
        <v/>
      </c>
      <c r="DH13" s="64" t="str">
        <f>IF('Chemical Shifts'!V8="","",IF(Main!$A18="C","",IF(Main!G$13="Scaled Shifts",Main!G18,IF(Main!$B18="x",TDIST(ABS('Chemical Shifts'!V8-$F$2)/$F$3,$F$4,1),TDIST(ABS('Chemical Shifts'!V8-$G$2)/$G$3,$G$4,1)))))</f>
        <v/>
      </c>
      <c r="DI13" s="64" t="str">
        <f>IF('Chemical Shifts'!W8="","",IF(Main!$A18="C","",IF(Main!H$13="Scaled Shifts",Main!H18,IF(Main!$B18="x",TDIST(ABS('Chemical Shifts'!W8-$F$2)/$F$3,$F$4,1),TDIST(ABS('Chemical Shifts'!W8-$G$2)/$G$3,$G$4,1)))))</f>
        <v/>
      </c>
      <c r="DJ13" s="64" t="str">
        <f>IF('Chemical Shifts'!X8="","",IF(Main!$A18="C","",IF(Main!I$13="Scaled Shifts",Main!I18,IF(Main!$B18="x",TDIST(ABS('Chemical Shifts'!X8-$F$2)/$F$3,$F$4,1),TDIST(ABS('Chemical Shifts'!X8-$G$2)/$G$3,$G$4,1)))))</f>
        <v/>
      </c>
      <c r="DK13" s="64" t="str">
        <f>IF('Chemical Shifts'!Y8="","",IF(Main!$A18="C","",IF(Main!J$13="Scaled Shifts",Main!J18,IF(Main!$B18="x",TDIST(ABS('Chemical Shifts'!Y8-$F$2)/$F$3,$F$4,1),TDIST(ABS('Chemical Shifts'!Y8-$G$2)/$G$3,$G$4,1)))))</f>
        <v/>
      </c>
      <c r="DL13" s="64" t="str">
        <f>IF('Chemical Shifts'!Z8="","",IF(Main!$A18="C","",IF(Main!K$13="Scaled Shifts",Main!K18,IF(Main!$B18="x",TDIST(ABS('Chemical Shifts'!Z8-$F$2)/$F$3,$F$4,1),TDIST(ABS('Chemical Shifts'!Z8-$G$2)/$G$3,$G$4,1)))))</f>
        <v/>
      </c>
      <c r="DM13" s="64" t="str">
        <f>IF('Chemical Shifts'!AA8="","",IF(Main!$A18="C","",IF(Main!L$13="Scaled Shifts",Main!L18,IF(Main!$B18="x",TDIST(ABS('Chemical Shifts'!AA8-$F$2)/$F$3,$F$4,1),TDIST(ABS('Chemical Shifts'!AA8-$G$2)/$G$3,$G$4,1)))))</f>
        <v/>
      </c>
      <c r="DN13" s="64" t="str">
        <f>IF('Chemical Shifts'!AB8="","",IF(Main!$A18="C","",IF(Main!M$13="Scaled Shifts",Main!M18,IF(Main!$B18="x",TDIST(ABS('Chemical Shifts'!AB8-$F$2)/$F$3,$F$4,1),TDIST(ABS('Chemical Shifts'!AB8-$G$2)/$G$3,$G$4,1)))))</f>
        <v/>
      </c>
      <c r="DO13" s="64" t="str">
        <f>IF('Chemical Shifts'!AC8="","",IF(Main!$A18="C","",IF(Main!N$13="Scaled Shifts",Main!N18,IF(Main!$B18="x",TDIST(ABS('Chemical Shifts'!AC8-$F$2)/$F$3,$F$4,1),TDIST(ABS('Chemical Shifts'!AC8-$G$2)/$G$3,$G$4,1)))))</f>
        <v/>
      </c>
      <c r="DP13" s="64" t="str">
        <f>IF('Chemical Shifts'!AD8="","",IF(Main!$A18="C","",IF(Main!O$13="Scaled Shifts",Main!O18,IF(Main!$B18="x",TDIST(ABS('Chemical Shifts'!AD8-$F$2)/$F$3,$F$4,1),TDIST(ABS('Chemical Shifts'!AD8-$G$2)/$G$3,$G$4,1)))))</f>
        <v/>
      </c>
      <c r="DQ13" s="64" t="str">
        <f>IF('Chemical Shifts'!AE8="","",IF(Main!$A18="C","",IF(Main!P$13="Scaled Shifts",Main!P18,IF(Main!$B18="x",TDIST(ABS('Chemical Shifts'!AE8-$F$2)/$F$3,$F$4,1),TDIST(ABS('Chemical Shifts'!AE8-$G$2)/$G$3,$G$4,1)))))</f>
        <v/>
      </c>
      <c r="DR13" s="64" t="str">
        <f>IF('Chemical Shifts'!AF8="","",IF(Main!$A18="C","",IF(Main!Q$13="Scaled Shifts",Main!Q18,IF(Main!$B18="x",TDIST(ABS('Chemical Shifts'!AF8-$F$2)/$F$3,$F$4,1),TDIST(ABS('Chemical Shifts'!AF8-$G$2)/$G$3,$G$4,1)))))</f>
        <v/>
      </c>
      <c r="DS13" s="64" t="str">
        <f>IF('Chemical Shifts'!AG8="","",IF(Main!$A18="C","",IF(Main!R$13="Scaled Shifts",Main!R18,IF(Main!$B18="x",TDIST(ABS('Chemical Shifts'!AG8-$F$2)/$F$3,$F$4,1),TDIST(ABS('Chemical Shifts'!AG8-$G$2)/$G$3,$G$4,1)))))</f>
        <v/>
      </c>
      <c r="DT13" s="64" t="str">
        <f>IF('Chemical Shifts'!AH8="","",IF(Main!$A18="C","",IF(Main!S$13="Scaled Shifts",Main!S18,IF(Main!$B18="x",TDIST(ABS('Chemical Shifts'!AH8-$F$2)/$F$3,$F$4,1),TDIST(ABS('Chemical Shifts'!AH8-$G$2)/$G$3,$G$4,1)))))</f>
        <v/>
      </c>
      <c r="DV13" s="64">
        <f>IF('Chemical Shifts'!S8="","",IF(Main!$A18="H","",IF(Main!D$13="Scaled Shifts",Main!D18,IF(Main!$B18="x",TDIST(ABS('Chemical Shifts'!S8-$D$2)/$D$3,$D$4,1),TDIST(ABS('Chemical Shifts'!S8-$E$2)/$E$3,$E$4,1)))))</f>
        <v>0.39118489009800284</v>
      </c>
      <c r="DW13" s="64">
        <f>IF('Chemical Shifts'!T8="","",IF(Main!$A18="H","",IF(Main!E$13="Scaled Shifts",Main!E18,IF(Main!$B18="x",TDIST(ABS('Chemical Shifts'!T8-$D$2)/$D$3,$D$4,1),TDIST(ABS('Chemical Shifts'!T8-$E$2)/$E$3,$E$4,1)))))</f>
        <v>0.44167126889600533</v>
      </c>
      <c r="DX13" s="64">
        <f>IF('Chemical Shifts'!U8="","",IF(Main!$A18="H","",IF(Main!F$13="Scaled Shifts",Main!F18,IF(Main!$B18="x",TDIST(ABS('Chemical Shifts'!U8-$D$2)/$D$3,$D$4,1),TDIST(ABS('Chemical Shifts'!U8-$E$2)/$E$3,$E$4,1)))))</f>
        <v>0.47771661064973325</v>
      </c>
      <c r="DY13" s="64">
        <f>IF('Chemical Shifts'!V8="","",IF(Main!$A18="H","",IF(Main!G$13="Scaled Shifts",Main!G18,IF(Main!$B18="x",TDIST(ABS('Chemical Shifts'!V8-$D$2)/$D$3,$D$4,1),TDIST(ABS('Chemical Shifts'!V8-$E$2)/$E$3,$E$4,1)))))</f>
        <v>0.44608242177038171</v>
      </c>
      <c r="DZ13" s="64" t="str">
        <f>IF('Chemical Shifts'!W8="","",IF(Main!$A18="H","",IF(Main!H$13="Scaled Shifts",Main!H18,IF(Main!$B18="x",TDIST(ABS('Chemical Shifts'!W8-$D$2)/$D$3,$D$4,1),TDIST(ABS('Chemical Shifts'!W8-$E$2)/$E$3,$E$4,1)))))</f>
        <v/>
      </c>
      <c r="EA13" s="64" t="str">
        <f>IF('Chemical Shifts'!X8="","",IF(Main!$A18="H","",IF(Main!I$13="Scaled Shifts",Main!I18,IF(Main!$B18="x",TDIST(ABS('Chemical Shifts'!X8-$D$2)/$D$3,$D$4,1),TDIST(ABS('Chemical Shifts'!X8-$E$2)/$E$3,$E$4,1)))))</f>
        <v/>
      </c>
      <c r="EB13" s="64" t="str">
        <f>IF('Chemical Shifts'!Y8="","",IF(Main!$A18="H","",IF(Main!J$13="Scaled Shifts",Main!J18,IF(Main!$B18="x",TDIST(ABS('Chemical Shifts'!Y8-$D$2)/$D$3,$D$4,1),TDIST(ABS('Chemical Shifts'!Y8-$E$2)/$E$3,$E$4,1)))))</f>
        <v/>
      </c>
      <c r="EC13" s="64" t="str">
        <f>IF('Chemical Shifts'!Z8="","",IF(Main!$A18="H","",IF(Main!K$13="Scaled Shifts",Main!K18,IF(Main!$B18="x",TDIST(ABS('Chemical Shifts'!Z8-$D$2)/$D$3,$D$4,1),TDIST(ABS('Chemical Shifts'!Z8-$E$2)/$E$3,$E$4,1)))))</f>
        <v/>
      </c>
      <c r="ED13" s="64" t="str">
        <f>IF('Chemical Shifts'!AA8="","",IF(Main!$A18="H","",IF(Main!L$13="Scaled Shifts",Main!L18,IF(Main!$B18="x",TDIST(ABS('Chemical Shifts'!AA8-$D$2)/$D$3,$D$4,1),TDIST(ABS('Chemical Shifts'!AA8-$E$2)/$E$3,$E$4,1)))))</f>
        <v/>
      </c>
      <c r="EE13" s="64" t="str">
        <f>IF('Chemical Shifts'!AB8="","",IF(Main!$A18="H","",IF(Main!M$13="Scaled Shifts",Main!M18,IF(Main!$B18="x",TDIST(ABS('Chemical Shifts'!AB8-$D$2)/$D$3,$D$4,1),TDIST(ABS('Chemical Shifts'!AB8-$E$2)/$E$3,$E$4,1)))))</f>
        <v/>
      </c>
      <c r="EF13" s="64" t="str">
        <f>IF('Chemical Shifts'!AC8="","",IF(Main!$A18="H","",IF(Main!N$13="Scaled Shifts",Main!N18,IF(Main!$B18="x",TDIST(ABS('Chemical Shifts'!AC8-$D$2)/$D$3,$D$4,1),TDIST(ABS('Chemical Shifts'!AC8-$E$2)/$E$3,$E$4,1)))))</f>
        <v/>
      </c>
      <c r="EG13" s="64" t="str">
        <f>IF('Chemical Shifts'!AD8="","",IF(Main!$A18="H","",IF(Main!O$13="Scaled Shifts",Main!O18,IF(Main!$B18="x",TDIST(ABS('Chemical Shifts'!AD8-$D$2)/$D$3,$D$4,1),TDIST(ABS('Chemical Shifts'!AD8-$E$2)/$E$3,$E$4,1)))))</f>
        <v/>
      </c>
      <c r="EH13" s="64" t="str">
        <f>IF('Chemical Shifts'!AE8="","",IF(Main!$A18="H","",IF(Main!P$13="Scaled Shifts",Main!P18,IF(Main!$B18="x",TDIST(ABS('Chemical Shifts'!AE8-$D$2)/$D$3,$D$4,1),TDIST(ABS('Chemical Shifts'!AE8-$E$2)/$E$3,$E$4,1)))))</f>
        <v/>
      </c>
      <c r="EI13" s="64" t="str">
        <f>IF('Chemical Shifts'!AF8="","",IF(Main!$A18="H","",IF(Main!Q$13="Scaled Shifts",Main!Q18,IF(Main!$B18="x",TDIST(ABS('Chemical Shifts'!AF8-$D$2)/$D$3,$D$4,1),TDIST(ABS('Chemical Shifts'!AF8-$E$2)/$E$3,$E$4,1)))))</f>
        <v/>
      </c>
      <c r="EJ13" s="64" t="str">
        <f>IF('Chemical Shifts'!AG8="","",IF(Main!$A18="H","",IF(Main!R$13="Scaled Shifts",Main!R18,IF(Main!$B18="x",TDIST(ABS('Chemical Shifts'!AG8-$D$2)/$D$3,$D$4,1),TDIST(ABS('Chemical Shifts'!AG8-$E$2)/$E$3,$E$4,1)))))</f>
        <v/>
      </c>
      <c r="EK13" s="64" t="str">
        <f>IF('Chemical Shifts'!AH8="","",IF(Main!$A18="H","",IF(Main!S$13="Scaled Shifts",Main!S18,IF(Main!$B18="x",TDIST(ABS('Chemical Shifts'!AH8-$D$2)/$D$3,$D$4,1),TDIST(ABS('Chemical Shifts'!AH8-$E$2)/$E$3,$E$4,1)))))</f>
        <v/>
      </c>
      <c r="EO13" s="49">
        <f>IF(Main!$A18="H",1,0)</f>
        <v>0</v>
      </c>
      <c r="EP13" s="52">
        <f>IF(OR(Main!C18="",Main!C18=0,Main!C18=""),"",1)</f>
        <v>1</v>
      </c>
      <c r="FH13" s="100"/>
      <c r="FI13" s="100"/>
      <c r="FJ13" s="100"/>
      <c r="FK13" s="100"/>
      <c r="FM13" s="57" t="s">
        <v>157</v>
      </c>
      <c r="FN13" s="61">
        <f>DE7</f>
        <v>1.8620980331955102E-45</v>
      </c>
      <c r="FO13" s="61">
        <f t="shared" ref="FO13:GC13" si="67">DF7</f>
        <v>7.2061902417636764E-46</v>
      </c>
      <c r="FP13" s="61">
        <f t="shared" si="67"/>
        <v>1.6649750655763344E-49</v>
      </c>
      <c r="FQ13" s="61">
        <f t="shared" si="67"/>
        <v>4.5862101234388357E-46</v>
      </c>
      <c r="FR13" s="61">
        <f t="shared" si="67"/>
        <v>0</v>
      </c>
      <c r="FS13" s="61">
        <f t="shared" si="67"/>
        <v>0</v>
      </c>
      <c r="FT13" s="61">
        <f t="shared" si="67"/>
        <v>0</v>
      </c>
      <c r="FU13" s="61">
        <f t="shared" si="67"/>
        <v>0</v>
      </c>
      <c r="FV13" s="61">
        <f t="shared" si="67"/>
        <v>0</v>
      </c>
      <c r="FW13" s="61">
        <f t="shared" si="67"/>
        <v>0</v>
      </c>
      <c r="FX13" s="61">
        <f t="shared" si="67"/>
        <v>0</v>
      </c>
      <c r="FY13" s="61">
        <f t="shared" si="67"/>
        <v>0</v>
      </c>
      <c r="FZ13" s="61">
        <f t="shared" si="67"/>
        <v>0</v>
      </c>
      <c r="GA13" s="61">
        <f t="shared" si="67"/>
        <v>0</v>
      </c>
      <c r="GB13" s="61">
        <f t="shared" si="67"/>
        <v>0</v>
      </c>
      <c r="GC13" s="61">
        <f t="shared" si="67"/>
        <v>0</v>
      </c>
      <c r="GD13" s="61">
        <f>SUM(FN13:GC13)</f>
        <v>3.0415045672223191E-45</v>
      </c>
    </row>
    <row r="14" spans="1:378" x14ac:dyDescent="0.15">
      <c r="A14" s="64">
        <f>IF('Chemical Shifts'!BA9="","",IF(Main!$A19="C",TDIST(ABS('Chemical Shifts'!BA9)/$B$3,$B$4,1),TDIST(ABS('Chemical Shifts'!BA9)/$C$3,$C$4,1)))</f>
        <v>0.3493197679383046</v>
      </c>
      <c r="B14" s="64">
        <f>IF('Chemical Shifts'!BB9="","",IF(Main!$A19="C",TDIST(ABS('Chemical Shifts'!BB9)/$B$3,$B$4,1),TDIST(ABS('Chemical Shifts'!BB9)/$C$3,$C$4,1)))</f>
        <v>0.39877333994246422</v>
      </c>
      <c r="C14" s="64">
        <f>IF('Chemical Shifts'!BC9="","",IF(Main!$A19="C",TDIST(ABS('Chemical Shifts'!BC9)/$B$3,$B$4,1),TDIST(ABS('Chemical Shifts'!BC9)/$C$3,$C$4,1)))</f>
        <v>0.36922181534612619</v>
      </c>
      <c r="D14" s="64">
        <f>IF('Chemical Shifts'!BD9="","",IF(Main!$A19="C",TDIST(ABS('Chemical Shifts'!BD9)/$B$3,$B$4,1),TDIST(ABS('Chemical Shifts'!BD9)/$C$3,$C$4,1)))</f>
        <v>0.2538441281476192</v>
      </c>
      <c r="E14" s="64" t="str">
        <f>IF('Chemical Shifts'!BE9="","",IF(Main!$A19="C",TDIST(ABS('Chemical Shifts'!BE9)/$B$3,$B$4,1),TDIST(ABS('Chemical Shifts'!BE9)/$C$3,$C$4,1)))</f>
        <v/>
      </c>
      <c r="F14" s="64" t="str">
        <f>IF('Chemical Shifts'!BF9="","",IF(Main!$A19="C",TDIST(ABS('Chemical Shifts'!BF9)/$B$3,$B$4,1),TDIST(ABS('Chemical Shifts'!BF9)/$C$3,$C$4,1)))</f>
        <v/>
      </c>
      <c r="G14" s="64" t="str">
        <f>IF('Chemical Shifts'!BG9="","",IF(Main!$A19="C",TDIST(ABS('Chemical Shifts'!BG9)/$B$3,$B$4,1),TDIST(ABS('Chemical Shifts'!BG9)/$C$3,$C$4,1)))</f>
        <v/>
      </c>
      <c r="H14" s="64" t="str">
        <f>IF('Chemical Shifts'!BH9="","",IF(Main!$A19="C",TDIST(ABS('Chemical Shifts'!BH9)/$B$3,$B$4,1),TDIST(ABS('Chemical Shifts'!BH9)/$C$3,$C$4,1)))</f>
        <v/>
      </c>
      <c r="I14" s="64" t="str">
        <f>IF('Chemical Shifts'!BI9="","",IF(Main!$A19="C",TDIST(ABS('Chemical Shifts'!BI9)/$B$3,$B$4,1),TDIST(ABS('Chemical Shifts'!BI9)/$C$3,$C$4,1)))</f>
        <v/>
      </c>
      <c r="J14" s="64" t="str">
        <f>IF('Chemical Shifts'!BJ9="","",IF(Main!$A19="C",TDIST(ABS('Chemical Shifts'!BJ9)/$B$3,$B$4,1),TDIST(ABS('Chemical Shifts'!BJ9)/$C$3,$C$4,1)))</f>
        <v/>
      </c>
      <c r="K14" s="64" t="str">
        <f>IF('Chemical Shifts'!BK9="","",IF(Main!$A19="C",TDIST(ABS('Chemical Shifts'!BK9)/$B$3,$B$4,1),TDIST(ABS('Chemical Shifts'!BK9)/$C$3,$C$4,1)))</f>
        <v/>
      </c>
      <c r="L14" s="64" t="str">
        <f>IF('Chemical Shifts'!BL9="","",IF(Main!$A19="C",TDIST(ABS('Chemical Shifts'!BL9)/$B$3,$B$4,1),TDIST(ABS('Chemical Shifts'!BL9)/$C$3,$C$4,1)))</f>
        <v/>
      </c>
      <c r="M14" s="64" t="str">
        <f>IF('Chemical Shifts'!BM9="","",IF(Main!$A19="C",TDIST(ABS('Chemical Shifts'!BM9)/$B$3,$B$4,1),TDIST(ABS('Chemical Shifts'!BM9)/$C$3,$C$4,1)))</f>
        <v/>
      </c>
      <c r="N14" s="64" t="str">
        <f>IF('Chemical Shifts'!BN9="","",IF(Main!$A19="C",TDIST(ABS('Chemical Shifts'!BN9)/$B$3,$B$4,1),TDIST(ABS('Chemical Shifts'!BN9)/$C$3,$C$4,1)))</f>
        <v/>
      </c>
      <c r="O14" s="64" t="str">
        <f>IF('Chemical Shifts'!BO9="","",IF(Main!$A19="C",TDIST(ABS('Chemical Shifts'!BO9)/$B$3,$B$4,1),TDIST(ABS('Chemical Shifts'!BO9)/$C$3,$C$4,1)))</f>
        <v/>
      </c>
      <c r="P14" s="64" t="str">
        <f>IF('Chemical Shifts'!BP9="","",IF(Main!$A19="C",TDIST(ABS('Chemical Shifts'!BP9)/$B$3,$B$4,1),TDIST(ABS('Chemical Shifts'!BP9)/$C$3,$C$4,1)))</f>
        <v/>
      </c>
      <c r="R14" s="48" t="str">
        <f>IF(A14="","",IF(Main!$A19="H",A14,""))</f>
        <v/>
      </c>
      <c r="S14" s="48" t="str">
        <f>IF(B14="","",IF(Main!$A19="H",B14,""))</f>
        <v/>
      </c>
      <c r="T14" s="48" t="str">
        <f>IF(C14="","",IF(Main!$A19="H",C14,""))</f>
        <v/>
      </c>
      <c r="U14" s="48" t="str">
        <f>IF(D14="","",IF(Main!$A19="H",D14,""))</f>
        <v/>
      </c>
      <c r="V14" s="48" t="str">
        <f>IF(E14="","",IF(Main!$A19="H",E14,""))</f>
        <v/>
      </c>
      <c r="W14" s="48" t="str">
        <f>IF(F14="","",IF(Main!$A19="H",F14,""))</f>
        <v/>
      </c>
      <c r="X14" s="48" t="str">
        <f>IF(G14="","",IF(Main!$A19="H",G14,""))</f>
        <v/>
      </c>
      <c r="Y14" s="48" t="str">
        <f>IF(H14="","",IF(Main!$A19="H",H14,""))</f>
        <v/>
      </c>
      <c r="Z14" s="48" t="str">
        <f>IF(I14="","",IF(Main!$A19="H",I14,""))</f>
        <v/>
      </c>
      <c r="AA14" s="48" t="str">
        <f>IF(J14="","",IF(Main!$A19="H",J14,""))</f>
        <v/>
      </c>
      <c r="AB14" s="48" t="str">
        <f>IF(K14="","",IF(Main!$A19="H",K14,""))</f>
        <v/>
      </c>
      <c r="AC14" s="48" t="str">
        <f>IF(L14="","",IF(Main!$A19="H",L14,""))</f>
        <v/>
      </c>
      <c r="AD14" s="48" t="str">
        <f>IF(M14="","",IF(Main!$A19="H",M14,""))</f>
        <v/>
      </c>
      <c r="AE14" s="48" t="str">
        <f>IF(N14="","",IF(Main!$A19="H",N14,""))</f>
        <v/>
      </c>
      <c r="AF14" s="48" t="str">
        <f>IF(O14="","",IF(Main!$A19="H",O14,""))</f>
        <v/>
      </c>
      <c r="AG14" s="48" t="str">
        <f>IF(P14="","",IF(Main!$A19="H",P14,""))</f>
        <v/>
      </c>
      <c r="AI14" s="49">
        <f>IF(Main!$A19="C",1,0)</f>
        <v>1</v>
      </c>
      <c r="AJ14" s="54">
        <f>IF(Main!$A19="C",Main!C19,"")</f>
        <v>128.80000000000001</v>
      </c>
      <c r="AK14" s="54">
        <f t="shared" si="31"/>
        <v>16589.440000000002</v>
      </c>
      <c r="AL14" s="48">
        <f>IF('Chemical Shifts'!B9="","",IF(Main!$A19="C",'Chemical Shifts'!B9,""))</f>
        <v>125.0857</v>
      </c>
      <c r="AM14" s="48">
        <f>IF('Chemical Shifts'!C9="","",IF(Main!$A19="C",'Chemical Shifts'!C9,""))</f>
        <v>125.60424</v>
      </c>
      <c r="AN14" s="48">
        <f>IF('Chemical Shifts'!D9="","",IF(Main!$A19="C",'Chemical Shifts'!D9,""))</f>
        <v>124.99141</v>
      </c>
      <c r="AO14" s="48">
        <f>IF('Chemical Shifts'!E9="","",IF(Main!$A19="C",'Chemical Shifts'!E9,""))</f>
        <v>124.98775999999999</v>
      </c>
      <c r="AP14" s="48" t="str">
        <f>IF('Chemical Shifts'!F9="","",IF(Main!$A19="C",'Chemical Shifts'!F9,""))</f>
        <v/>
      </c>
      <c r="AQ14" s="48" t="str">
        <f>IF('Chemical Shifts'!G9="","",IF(Main!$A19="C",'Chemical Shifts'!G9,""))</f>
        <v/>
      </c>
      <c r="AR14" s="48" t="str">
        <f>IF('Chemical Shifts'!H9="","",IF(Main!$A19="C",'Chemical Shifts'!H9,""))</f>
        <v/>
      </c>
      <c r="AS14" s="48" t="str">
        <f>IF('Chemical Shifts'!I9="","",IF(Main!$A19="C",'Chemical Shifts'!I9,""))</f>
        <v/>
      </c>
      <c r="AT14" s="48" t="str">
        <f>IF('Chemical Shifts'!J9="","",IF(Main!$A19="C",'Chemical Shifts'!J9,""))</f>
        <v/>
      </c>
      <c r="AU14" s="48" t="str">
        <f>IF('Chemical Shifts'!K9="","",IF(Main!$A19="C",'Chemical Shifts'!K9,""))</f>
        <v/>
      </c>
      <c r="AV14" s="48" t="str">
        <f>IF('Chemical Shifts'!L9="","",IF(Main!$A19="C",'Chemical Shifts'!L9,""))</f>
        <v/>
      </c>
      <c r="AW14" s="48" t="str">
        <f>IF('Chemical Shifts'!M9="","",IF(Main!$A19="C",'Chemical Shifts'!M9,""))</f>
        <v/>
      </c>
      <c r="AX14" s="48" t="str">
        <f>IF('Chemical Shifts'!N9="","",IF(Main!$A19="C",'Chemical Shifts'!N9,""))</f>
        <v/>
      </c>
      <c r="AY14" s="48" t="str">
        <f>IF('Chemical Shifts'!O9="","",IF(Main!$A19="C",'Chemical Shifts'!O9,""))</f>
        <v/>
      </c>
      <c r="AZ14" s="48" t="str">
        <f>IF('Chemical Shifts'!P9="","",IF(Main!$A19="C",'Chemical Shifts'!P9,""))</f>
        <v/>
      </c>
      <c r="BA14" s="48" t="str">
        <f>IF('Chemical Shifts'!Q9="","",IF(Main!$A19="C",'Chemical Shifts'!Q9,""))</f>
        <v/>
      </c>
      <c r="BC14" s="48">
        <f t="shared" si="32"/>
        <v>16111.038160000002</v>
      </c>
      <c r="BD14" s="48">
        <f t="shared" si="33"/>
        <v>16177.826112000002</v>
      </c>
      <c r="BE14" s="48">
        <f t="shared" si="34"/>
        <v>16098.893608000002</v>
      </c>
      <c r="BF14" s="48">
        <f t="shared" si="35"/>
        <v>16098.423488</v>
      </c>
      <c r="BG14" s="48" t="str">
        <f t="shared" si="36"/>
        <v/>
      </c>
      <c r="BH14" s="48" t="str">
        <f t="shared" si="37"/>
        <v/>
      </c>
      <c r="BI14" s="48" t="str">
        <f t="shared" si="38"/>
        <v/>
      </c>
      <c r="BJ14" s="48" t="str">
        <f t="shared" si="39"/>
        <v/>
      </c>
      <c r="BK14" s="48" t="str">
        <f t="shared" si="40"/>
        <v/>
      </c>
      <c r="BL14" s="48" t="str">
        <f t="shared" si="41"/>
        <v/>
      </c>
      <c r="BM14" s="48" t="str">
        <f t="shared" si="42"/>
        <v/>
      </c>
      <c r="BN14" s="48" t="str">
        <f t="shared" si="43"/>
        <v/>
      </c>
      <c r="BO14" s="48" t="str">
        <f t="shared" si="44"/>
        <v/>
      </c>
      <c r="BP14" s="48" t="str">
        <f t="shared" si="45"/>
        <v/>
      </c>
      <c r="BQ14" s="48" t="str">
        <f t="shared" si="46"/>
        <v/>
      </c>
      <c r="BR14" s="48" t="str">
        <f t="shared" si="47"/>
        <v/>
      </c>
      <c r="BT14" s="49">
        <f>IF(Main!$A19="H",1,0)</f>
        <v>0</v>
      </c>
      <c r="BU14" s="54" t="str">
        <f>IF(Main!$A19="H",Main!C19,"")</f>
        <v/>
      </c>
      <c r="BV14" s="54" t="str">
        <f t="shared" si="48"/>
        <v/>
      </c>
      <c r="BW14" s="48" t="str">
        <f>IF('Chemical Shifts'!B9="","",IF(Main!$A19="H",'Chemical Shifts'!B9,""))</f>
        <v/>
      </c>
      <c r="BX14" s="48" t="str">
        <f>IF('Chemical Shifts'!C9="","",IF(Main!$A19="H",'Chemical Shifts'!C9,""))</f>
        <v/>
      </c>
      <c r="BY14" s="48" t="str">
        <f>IF('Chemical Shifts'!D9="","",IF(Main!$A19="H",'Chemical Shifts'!D9,""))</f>
        <v/>
      </c>
      <c r="BZ14" s="48" t="str">
        <f>IF('Chemical Shifts'!E9="","",IF(Main!$A19="H",'Chemical Shifts'!E9,""))</f>
        <v/>
      </c>
      <c r="CA14" s="48" t="str">
        <f>IF('Chemical Shifts'!F9="","",IF(Main!$A19="H",'Chemical Shifts'!F9,""))</f>
        <v/>
      </c>
      <c r="CB14" s="48" t="str">
        <f>IF('Chemical Shifts'!G9="","",IF(Main!$A19="H",'Chemical Shifts'!G9,""))</f>
        <v/>
      </c>
      <c r="CC14" s="48" t="str">
        <f>IF('Chemical Shifts'!H9="","",IF(Main!$A19="H",'Chemical Shifts'!H9,""))</f>
        <v/>
      </c>
      <c r="CD14" s="48" t="str">
        <f>IF('Chemical Shifts'!I9="","",IF(Main!$A19="H",'Chemical Shifts'!I9,""))</f>
        <v/>
      </c>
      <c r="CE14" s="48" t="str">
        <f>IF('Chemical Shifts'!J9="","",IF(Main!$A19="H",'Chemical Shifts'!J9,""))</f>
        <v/>
      </c>
      <c r="CF14" s="48" t="str">
        <f>IF('Chemical Shifts'!K9="","",IF(Main!$A19="H",'Chemical Shifts'!K9,""))</f>
        <v/>
      </c>
      <c r="CG14" s="48" t="str">
        <f>IF('Chemical Shifts'!L9="","",IF(Main!$A19="H",'Chemical Shifts'!L9,""))</f>
        <v/>
      </c>
      <c r="CH14" s="48" t="str">
        <f>IF('Chemical Shifts'!M9="","",IF(Main!$A19="H",'Chemical Shifts'!M9,""))</f>
        <v/>
      </c>
      <c r="CI14" s="48" t="str">
        <f>IF('Chemical Shifts'!N9="","",IF(Main!$A19="H",'Chemical Shifts'!N9,""))</f>
        <v/>
      </c>
      <c r="CJ14" s="48" t="str">
        <f>IF('Chemical Shifts'!O9="","",IF(Main!$A19="H",'Chemical Shifts'!O9,""))</f>
        <v/>
      </c>
      <c r="CK14" s="48" t="str">
        <f>IF('Chemical Shifts'!P9="","",IF(Main!$A19="H",'Chemical Shifts'!P9,""))</f>
        <v/>
      </c>
      <c r="CL14" s="48" t="str">
        <f>IF('Chemical Shifts'!Q9="","",IF(Main!$A19="H",'Chemical Shifts'!Q9,""))</f>
        <v/>
      </c>
      <c r="CN14" s="48" t="str">
        <f t="shared" si="49"/>
        <v/>
      </c>
      <c r="CO14" s="48" t="str">
        <f t="shared" si="50"/>
        <v/>
      </c>
      <c r="CP14" s="48" t="str">
        <f t="shared" si="51"/>
        <v/>
      </c>
      <c r="CQ14" s="48" t="str">
        <f t="shared" si="52"/>
        <v/>
      </c>
      <c r="CR14" s="48" t="str">
        <f t="shared" si="53"/>
        <v/>
      </c>
      <c r="CS14" s="48" t="str">
        <f t="shared" si="54"/>
        <v/>
      </c>
      <c r="CT14" s="48" t="str">
        <f t="shared" si="55"/>
        <v/>
      </c>
      <c r="CU14" s="48" t="str">
        <f t="shared" si="56"/>
        <v/>
      </c>
      <c r="CV14" s="48" t="str">
        <f t="shared" si="57"/>
        <v/>
      </c>
      <c r="CW14" s="48" t="str">
        <f t="shared" si="58"/>
        <v/>
      </c>
      <c r="CX14" s="48" t="str">
        <f t="shared" si="59"/>
        <v/>
      </c>
      <c r="CY14" s="48" t="str">
        <f t="shared" si="60"/>
        <v/>
      </c>
      <c r="CZ14" s="48" t="str">
        <f t="shared" si="61"/>
        <v/>
      </c>
      <c r="DA14" s="48" t="str">
        <f t="shared" si="62"/>
        <v/>
      </c>
      <c r="DB14" s="48" t="str">
        <f t="shared" si="63"/>
        <v/>
      </c>
      <c r="DC14" s="48" t="str">
        <f t="shared" si="64"/>
        <v/>
      </c>
      <c r="DE14" s="64" t="str">
        <f>IF('Chemical Shifts'!S9="","",IF(Main!$A19="C","",IF(Main!D$13="Scaled Shifts",Main!D19,IF(Main!$B19="x",TDIST(ABS('Chemical Shifts'!S9-$F$2)/$F$3,$F$4,1),TDIST(ABS('Chemical Shifts'!S9-$G$2)/$G$3,$G$4,1)))))</f>
        <v/>
      </c>
      <c r="DF14" s="64" t="str">
        <f>IF('Chemical Shifts'!T9="","",IF(Main!$A19="C","",IF(Main!E$13="Scaled Shifts",Main!E19,IF(Main!$B19="x",TDIST(ABS('Chemical Shifts'!T9-$F$2)/$F$3,$F$4,1),TDIST(ABS('Chemical Shifts'!T9-$G$2)/$G$3,$G$4,1)))))</f>
        <v/>
      </c>
      <c r="DG14" s="64" t="str">
        <f>IF('Chemical Shifts'!U9="","",IF(Main!$A19="C","",IF(Main!F$13="Scaled Shifts",Main!F19,IF(Main!$B19="x",TDIST(ABS('Chemical Shifts'!U9-$F$2)/$F$3,$F$4,1),TDIST(ABS('Chemical Shifts'!U9-$G$2)/$G$3,$G$4,1)))))</f>
        <v/>
      </c>
      <c r="DH14" s="64" t="str">
        <f>IF('Chemical Shifts'!V9="","",IF(Main!$A19="C","",IF(Main!G$13="Scaled Shifts",Main!G19,IF(Main!$B19="x",TDIST(ABS('Chemical Shifts'!V9-$F$2)/$F$3,$F$4,1),TDIST(ABS('Chemical Shifts'!V9-$G$2)/$G$3,$G$4,1)))))</f>
        <v/>
      </c>
      <c r="DI14" s="64" t="str">
        <f>IF('Chemical Shifts'!W9="","",IF(Main!$A19="C","",IF(Main!H$13="Scaled Shifts",Main!H19,IF(Main!$B19="x",TDIST(ABS('Chemical Shifts'!W9-$F$2)/$F$3,$F$4,1),TDIST(ABS('Chemical Shifts'!W9-$G$2)/$G$3,$G$4,1)))))</f>
        <v/>
      </c>
      <c r="DJ14" s="64" t="str">
        <f>IF('Chemical Shifts'!X9="","",IF(Main!$A19="C","",IF(Main!I$13="Scaled Shifts",Main!I19,IF(Main!$B19="x",TDIST(ABS('Chemical Shifts'!X9-$F$2)/$F$3,$F$4,1),TDIST(ABS('Chemical Shifts'!X9-$G$2)/$G$3,$G$4,1)))))</f>
        <v/>
      </c>
      <c r="DK14" s="64" t="str">
        <f>IF('Chemical Shifts'!Y9="","",IF(Main!$A19="C","",IF(Main!J$13="Scaled Shifts",Main!J19,IF(Main!$B19="x",TDIST(ABS('Chemical Shifts'!Y9-$F$2)/$F$3,$F$4,1),TDIST(ABS('Chemical Shifts'!Y9-$G$2)/$G$3,$G$4,1)))))</f>
        <v/>
      </c>
      <c r="DL14" s="64" t="str">
        <f>IF('Chemical Shifts'!Z9="","",IF(Main!$A19="C","",IF(Main!K$13="Scaled Shifts",Main!K19,IF(Main!$B19="x",TDIST(ABS('Chemical Shifts'!Z9-$F$2)/$F$3,$F$4,1),TDIST(ABS('Chemical Shifts'!Z9-$G$2)/$G$3,$G$4,1)))))</f>
        <v/>
      </c>
      <c r="DM14" s="64" t="str">
        <f>IF('Chemical Shifts'!AA9="","",IF(Main!$A19="C","",IF(Main!L$13="Scaled Shifts",Main!L19,IF(Main!$B19="x",TDIST(ABS('Chemical Shifts'!AA9-$F$2)/$F$3,$F$4,1),TDIST(ABS('Chemical Shifts'!AA9-$G$2)/$G$3,$G$4,1)))))</f>
        <v/>
      </c>
      <c r="DN14" s="64" t="str">
        <f>IF('Chemical Shifts'!AB9="","",IF(Main!$A19="C","",IF(Main!M$13="Scaled Shifts",Main!M19,IF(Main!$B19="x",TDIST(ABS('Chemical Shifts'!AB9-$F$2)/$F$3,$F$4,1),TDIST(ABS('Chemical Shifts'!AB9-$G$2)/$G$3,$G$4,1)))))</f>
        <v/>
      </c>
      <c r="DO14" s="64" t="str">
        <f>IF('Chemical Shifts'!AC9="","",IF(Main!$A19="C","",IF(Main!N$13="Scaled Shifts",Main!N19,IF(Main!$B19="x",TDIST(ABS('Chemical Shifts'!AC9-$F$2)/$F$3,$F$4,1),TDIST(ABS('Chemical Shifts'!AC9-$G$2)/$G$3,$G$4,1)))))</f>
        <v/>
      </c>
      <c r="DP14" s="64" t="str">
        <f>IF('Chemical Shifts'!AD9="","",IF(Main!$A19="C","",IF(Main!O$13="Scaled Shifts",Main!O19,IF(Main!$B19="x",TDIST(ABS('Chemical Shifts'!AD9-$F$2)/$F$3,$F$4,1),TDIST(ABS('Chemical Shifts'!AD9-$G$2)/$G$3,$G$4,1)))))</f>
        <v/>
      </c>
      <c r="DQ14" s="64" t="str">
        <f>IF('Chemical Shifts'!AE9="","",IF(Main!$A19="C","",IF(Main!P$13="Scaled Shifts",Main!P19,IF(Main!$B19="x",TDIST(ABS('Chemical Shifts'!AE9-$F$2)/$F$3,$F$4,1),TDIST(ABS('Chemical Shifts'!AE9-$G$2)/$G$3,$G$4,1)))))</f>
        <v/>
      </c>
      <c r="DR14" s="64" t="str">
        <f>IF('Chemical Shifts'!AF9="","",IF(Main!$A19="C","",IF(Main!Q$13="Scaled Shifts",Main!Q19,IF(Main!$B19="x",TDIST(ABS('Chemical Shifts'!AF9-$F$2)/$F$3,$F$4,1),TDIST(ABS('Chemical Shifts'!AF9-$G$2)/$G$3,$G$4,1)))))</f>
        <v/>
      </c>
      <c r="DS14" s="64" t="str">
        <f>IF('Chemical Shifts'!AG9="","",IF(Main!$A19="C","",IF(Main!R$13="Scaled Shifts",Main!R19,IF(Main!$B19="x",TDIST(ABS('Chemical Shifts'!AG9-$F$2)/$F$3,$F$4,1),TDIST(ABS('Chemical Shifts'!AG9-$G$2)/$G$3,$G$4,1)))))</f>
        <v/>
      </c>
      <c r="DT14" s="64" t="str">
        <f>IF('Chemical Shifts'!AH9="","",IF(Main!$A19="C","",IF(Main!S$13="Scaled Shifts",Main!S19,IF(Main!$B19="x",TDIST(ABS('Chemical Shifts'!AH9-$F$2)/$F$3,$F$4,1),TDIST(ABS('Chemical Shifts'!AH9-$G$2)/$G$3,$G$4,1)))))</f>
        <v/>
      </c>
      <c r="DV14" s="64">
        <f>IF('Chemical Shifts'!S9="","",IF(Main!$A19="H","",IF(Main!D$13="Scaled Shifts",Main!D19,IF(Main!$B19="x",TDIST(ABS('Chemical Shifts'!S9-$D$2)/$D$3,$D$4,1),TDIST(ABS('Chemical Shifts'!S9-$E$2)/$E$3,$E$4,1)))))</f>
        <v>0.23277733662286224</v>
      </c>
      <c r="DW14" s="64">
        <f>IF('Chemical Shifts'!T9="","",IF(Main!$A19="H","",IF(Main!E$13="Scaled Shifts",Main!E19,IF(Main!$B19="x",TDIST(ABS('Chemical Shifts'!T9-$D$2)/$D$3,$D$4,1),TDIST(ABS('Chemical Shifts'!T9-$E$2)/$E$3,$E$4,1)))))</f>
        <v>0.32292602208659593</v>
      </c>
      <c r="DX14" s="64">
        <f>IF('Chemical Shifts'!U9="","",IF(Main!$A19="H","",IF(Main!F$13="Scaled Shifts",Main!F19,IF(Main!$B19="x",TDIST(ABS('Chemical Shifts'!U9-$D$2)/$D$3,$D$4,1),TDIST(ABS('Chemical Shifts'!U9-$E$2)/$E$3,$E$4,1)))))</f>
        <v>0.21863316510430428</v>
      </c>
      <c r="DY14" s="64">
        <f>IF('Chemical Shifts'!V9="","",IF(Main!$A19="H","",IF(Main!G$13="Scaled Shifts",Main!G19,IF(Main!$B19="x",TDIST(ABS('Chemical Shifts'!V9-$D$2)/$D$3,$D$4,1),TDIST(ABS('Chemical Shifts'!V9-$E$2)/$E$3,$E$4,1)))))</f>
        <v>0.2180998465605386</v>
      </c>
      <c r="DZ14" s="64" t="str">
        <f>IF('Chemical Shifts'!W9="","",IF(Main!$A19="H","",IF(Main!H$13="Scaled Shifts",Main!H19,IF(Main!$B19="x",TDIST(ABS('Chemical Shifts'!W9-$D$2)/$D$3,$D$4,1),TDIST(ABS('Chemical Shifts'!W9-$E$2)/$E$3,$E$4,1)))))</f>
        <v/>
      </c>
      <c r="EA14" s="64" t="str">
        <f>IF('Chemical Shifts'!X9="","",IF(Main!$A19="H","",IF(Main!I$13="Scaled Shifts",Main!I19,IF(Main!$B19="x",TDIST(ABS('Chemical Shifts'!X9-$D$2)/$D$3,$D$4,1),TDIST(ABS('Chemical Shifts'!X9-$E$2)/$E$3,$E$4,1)))))</f>
        <v/>
      </c>
      <c r="EB14" s="64" t="str">
        <f>IF('Chemical Shifts'!Y9="","",IF(Main!$A19="H","",IF(Main!J$13="Scaled Shifts",Main!J19,IF(Main!$B19="x",TDIST(ABS('Chemical Shifts'!Y9-$D$2)/$D$3,$D$4,1),TDIST(ABS('Chemical Shifts'!Y9-$E$2)/$E$3,$E$4,1)))))</f>
        <v/>
      </c>
      <c r="EC14" s="64" t="str">
        <f>IF('Chemical Shifts'!Z9="","",IF(Main!$A19="H","",IF(Main!K$13="Scaled Shifts",Main!K19,IF(Main!$B19="x",TDIST(ABS('Chemical Shifts'!Z9-$D$2)/$D$3,$D$4,1),TDIST(ABS('Chemical Shifts'!Z9-$E$2)/$E$3,$E$4,1)))))</f>
        <v/>
      </c>
      <c r="ED14" s="64" t="str">
        <f>IF('Chemical Shifts'!AA9="","",IF(Main!$A19="H","",IF(Main!L$13="Scaled Shifts",Main!L19,IF(Main!$B19="x",TDIST(ABS('Chemical Shifts'!AA9-$D$2)/$D$3,$D$4,1),TDIST(ABS('Chemical Shifts'!AA9-$E$2)/$E$3,$E$4,1)))))</f>
        <v/>
      </c>
      <c r="EE14" s="64" t="str">
        <f>IF('Chemical Shifts'!AB9="","",IF(Main!$A19="H","",IF(Main!M$13="Scaled Shifts",Main!M19,IF(Main!$B19="x",TDIST(ABS('Chemical Shifts'!AB9-$D$2)/$D$3,$D$4,1),TDIST(ABS('Chemical Shifts'!AB9-$E$2)/$E$3,$E$4,1)))))</f>
        <v/>
      </c>
      <c r="EF14" s="64" t="str">
        <f>IF('Chemical Shifts'!AC9="","",IF(Main!$A19="H","",IF(Main!N$13="Scaled Shifts",Main!N19,IF(Main!$B19="x",TDIST(ABS('Chemical Shifts'!AC9-$D$2)/$D$3,$D$4,1),TDIST(ABS('Chemical Shifts'!AC9-$E$2)/$E$3,$E$4,1)))))</f>
        <v/>
      </c>
      <c r="EG14" s="64" t="str">
        <f>IF('Chemical Shifts'!AD9="","",IF(Main!$A19="H","",IF(Main!O$13="Scaled Shifts",Main!O19,IF(Main!$B19="x",TDIST(ABS('Chemical Shifts'!AD9-$D$2)/$D$3,$D$4,1),TDIST(ABS('Chemical Shifts'!AD9-$E$2)/$E$3,$E$4,1)))))</f>
        <v/>
      </c>
      <c r="EH14" s="64" t="str">
        <f>IF('Chemical Shifts'!AE9="","",IF(Main!$A19="H","",IF(Main!P$13="Scaled Shifts",Main!P19,IF(Main!$B19="x",TDIST(ABS('Chemical Shifts'!AE9-$D$2)/$D$3,$D$4,1),TDIST(ABS('Chemical Shifts'!AE9-$E$2)/$E$3,$E$4,1)))))</f>
        <v/>
      </c>
      <c r="EI14" s="64" t="str">
        <f>IF('Chemical Shifts'!AF9="","",IF(Main!$A19="H","",IF(Main!Q$13="Scaled Shifts",Main!Q19,IF(Main!$B19="x",TDIST(ABS('Chemical Shifts'!AF9-$D$2)/$D$3,$D$4,1),TDIST(ABS('Chemical Shifts'!AF9-$E$2)/$E$3,$E$4,1)))))</f>
        <v/>
      </c>
      <c r="EJ14" s="64" t="str">
        <f>IF('Chemical Shifts'!AG9="","",IF(Main!$A19="H","",IF(Main!R$13="Scaled Shifts",Main!R19,IF(Main!$B19="x",TDIST(ABS('Chemical Shifts'!AG9-$D$2)/$D$3,$D$4,1),TDIST(ABS('Chemical Shifts'!AG9-$E$2)/$E$3,$E$4,1)))))</f>
        <v/>
      </c>
      <c r="EK14" s="64" t="str">
        <f>IF('Chemical Shifts'!AH9="","",IF(Main!$A19="H","",IF(Main!S$13="Scaled Shifts",Main!S19,IF(Main!$B19="x",TDIST(ABS('Chemical Shifts'!AH9-$D$2)/$D$3,$D$4,1),TDIST(ABS('Chemical Shifts'!AH9-$E$2)/$E$3,$E$4,1)))))</f>
        <v/>
      </c>
      <c r="EO14" s="49">
        <f>IF(Main!$A19="H",1,0)</f>
        <v>0</v>
      </c>
      <c r="EP14" s="52">
        <f>IF(OR(Main!C19="",Main!C19=0,Main!C19=""),"",1)</f>
        <v>1</v>
      </c>
      <c r="FH14" s="100"/>
      <c r="FI14" s="100"/>
      <c r="FJ14" s="100"/>
      <c r="FK14" s="100"/>
    </row>
    <row r="15" spans="1:378" x14ac:dyDescent="0.15">
      <c r="A15" s="64">
        <f>IF('Chemical Shifts'!BA10="","",IF(Main!$A20="C",TDIST(ABS('Chemical Shifts'!BA10)/$B$3,$B$4,1),TDIST(ABS('Chemical Shifts'!BA10)/$C$3,$C$4,1)))</f>
        <v>0.28644540600407048</v>
      </c>
      <c r="B15" s="64">
        <f>IF('Chemical Shifts'!BB10="","",IF(Main!$A20="C",TDIST(ABS('Chemical Shifts'!BB10)/$B$3,$B$4,1),TDIST(ABS('Chemical Shifts'!BB10)/$C$3,$C$4,1)))</f>
        <v>0.33718976136068168</v>
      </c>
      <c r="C15" s="64">
        <f>IF('Chemical Shifts'!BC10="","",IF(Main!$A20="C",TDIST(ABS('Chemical Shifts'!BC10)/$B$3,$B$4,1),TDIST(ABS('Chemical Shifts'!BC10)/$C$3,$C$4,1)))</f>
        <v>0.305391297602847</v>
      </c>
      <c r="D15" s="64">
        <f>IF('Chemical Shifts'!BD10="","",IF(Main!$A20="C",TDIST(ABS('Chemical Shifts'!BD10)/$B$3,$B$4,1),TDIST(ABS('Chemical Shifts'!BD10)/$C$3,$C$4,1)))</f>
        <v>0.20977742438940616</v>
      </c>
      <c r="E15" s="64" t="str">
        <f>IF('Chemical Shifts'!BE10="","",IF(Main!$A20="C",TDIST(ABS('Chemical Shifts'!BE10)/$B$3,$B$4,1),TDIST(ABS('Chemical Shifts'!BE10)/$C$3,$C$4,1)))</f>
        <v/>
      </c>
      <c r="F15" s="64" t="str">
        <f>IF('Chemical Shifts'!BF10="","",IF(Main!$A20="C",TDIST(ABS('Chemical Shifts'!BF10)/$B$3,$B$4,1),TDIST(ABS('Chemical Shifts'!BF10)/$C$3,$C$4,1)))</f>
        <v/>
      </c>
      <c r="G15" s="64" t="str">
        <f>IF('Chemical Shifts'!BG10="","",IF(Main!$A20="C",TDIST(ABS('Chemical Shifts'!BG10)/$B$3,$B$4,1),TDIST(ABS('Chemical Shifts'!BG10)/$C$3,$C$4,1)))</f>
        <v/>
      </c>
      <c r="H15" s="64" t="str">
        <f>IF('Chemical Shifts'!BH10="","",IF(Main!$A20="C",TDIST(ABS('Chemical Shifts'!BH10)/$B$3,$B$4,1),TDIST(ABS('Chemical Shifts'!BH10)/$C$3,$C$4,1)))</f>
        <v/>
      </c>
      <c r="I15" s="64" t="str">
        <f>IF('Chemical Shifts'!BI10="","",IF(Main!$A20="C",TDIST(ABS('Chemical Shifts'!BI10)/$B$3,$B$4,1),TDIST(ABS('Chemical Shifts'!BI10)/$C$3,$C$4,1)))</f>
        <v/>
      </c>
      <c r="J15" s="64" t="str">
        <f>IF('Chemical Shifts'!BJ10="","",IF(Main!$A20="C",TDIST(ABS('Chemical Shifts'!BJ10)/$B$3,$B$4,1),TDIST(ABS('Chemical Shifts'!BJ10)/$C$3,$C$4,1)))</f>
        <v/>
      </c>
      <c r="K15" s="64" t="str">
        <f>IF('Chemical Shifts'!BK10="","",IF(Main!$A20="C",TDIST(ABS('Chemical Shifts'!BK10)/$B$3,$B$4,1),TDIST(ABS('Chemical Shifts'!BK10)/$C$3,$C$4,1)))</f>
        <v/>
      </c>
      <c r="L15" s="64" t="str">
        <f>IF('Chemical Shifts'!BL10="","",IF(Main!$A20="C",TDIST(ABS('Chemical Shifts'!BL10)/$B$3,$B$4,1),TDIST(ABS('Chemical Shifts'!BL10)/$C$3,$C$4,1)))</f>
        <v/>
      </c>
      <c r="M15" s="64" t="str">
        <f>IF('Chemical Shifts'!BM10="","",IF(Main!$A20="C",TDIST(ABS('Chemical Shifts'!BM10)/$B$3,$B$4,1),TDIST(ABS('Chemical Shifts'!BM10)/$C$3,$C$4,1)))</f>
        <v/>
      </c>
      <c r="N15" s="64" t="str">
        <f>IF('Chemical Shifts'!BN10="","",IF(Main!$A20="C",TDIST(ABS('Chemical Shifts'!BN10)/$B$3,$B$4,1),TDIST(ABS('Chemical Shifts'!BN10)/$C$3,$C$4,1)))</f>
        <v/>
      </c>
      <c r="O15" s="64" t="str">
        <f>IF('Chemical Shifts'!BO10="","",IF(Main!$A20="C",TDIST(ABS('Chemical Shifts'!BO10)/$B$3,$B$4,1),TDIST(ABS('Chemical Shifts'!BO10)/$C$3,$C$4,1)))</f>
        <v/>
      </c>
      <c r="P15" s="64" t="str">
        <f>IF('Chemical Shifts'!BP10="","",IF(Main!$A20="C",TDIST(ABS('Chemical Shifts'!BP10)/$B$3,$B$4,1),TDIST(ABS('Chemical Shifts'!BP10)/$C$3,$C$4,1)))</f>
        <v/>
      </c>
      <c r="R15" s="48" t="str">
        <f>IF(A15="","",IF(Main!$A20="H",A15,""))</f>
        <v/>
      </c>
      <c r="S15" s="48" t="str">
        <f>IF(B15="","",IF(Main!$A20="H",B15,""))</f>
        <v/>
      </c>
      <c r="T15" s="48" t="str">
        <f>IF(C15="","",IF(Main!$A20="H",C15,""))</f>
        <v/>
      </c>
      <c r="U15" s="48" t="str">
        <f>IF(D15="","",IF(Main!$A20="H",D15,""))</f>
        <v/>
      </c>
      <c r="V15" s="48" t="str">
        <f>IF(E15="","",IF(Main!$A20="H",E15,""))</f>
        <v/>
      </c>
      <c r="W15" s="48" t="str">
        <f>IF(F15="","",IF(Main!$A20="H",F15,""))</f>
        <v/>
      </c>
      <c r="X15" s="48" t="str">
        <f>IF(G15="","",IF(Main!$A20="H",G15,""))</f>
        <v/>
      </c>
      <c r="Y15" s="48" t="str">
        <f>IF(H15="","",IF(Main!$A20="H",H15,""))</f>
        <v/>
      </c>
      <c r="Z15" s="48" t="str">
        <f>IF(I15="","",IF(Main!$A20="H",I15,""))</f>
        <v/>
      </c>
      <c r="AA15" s="48" t="str">
        <f>IF(J15="","",IF(Main!$A20="H",J15,""))</f>
        <v/>
      </c>
      <c r="AB15" s="48" t="str">
        <f>IF(K15="","",IF(Main!$A20="H",K15,""))</f>
        <v/>
      </c>
      <c r="AC15" s="48" t="str">
        <f>IF(L15="","",IF(Main!$A20="H",L15,""))</f>
        <v/>
      </c>
      <c r="AD15" s="48" t="str">
        <f>IF(M15="","",IF(Main!$A20="H",M15,""))</f>
        <v/>
      </c>
      <c r="AE15" s="48" t="str">
        <f>IF(N15="","",IF(Main!$A20="H",N15,""))</f>
        <v/>
      </c>
      <c r="AF15" s="48" t="str">
        <f>IF(O15="","",IF(Main!$A20="H",O15,""))</f>
        <v/>
      </c>
      <c r="AG15" s="48" t="str">
        <f>IF(P15="","",IF(Main!$A20="H",P15,""))</f>
        <v/>
      </c>
      <c r="AI15" s="49">
        <f>IF(Main!$A20="C",1,0)</f>
        <v>1</v>
      </c>
      <c r="AJ15" s="54">
        <f>IF(Main!$A20="C",Main!C20,"")</f>
        <v>125.4</v>
      </c>
      <c r="AK15" s="54">
        <f t="shared" si="31"/>
        <v>15725.160000000002</v>
      </c>
      <c r="AL15" s="48">
        <f>IF('Chemical Shifts'!B10="","",IF(Main!$A20="C",'Chemical Shifts'!B10,""))</f>
        <v>121.52882</v>
      </c>
      <c r="AM15" s="48">
        <f>IF('Chemical Shifts'!C10="","",IF(Main!$A20="C",'Chemical Shifts'!C10,""))</f>
        <v>121.37868</v>
      </c>
      <c r="AN15" s="48">
        <f>IF('Chemical Shifts'!D10="","",IF(Main!$A20="C",'Chemical Shifts'!D10,""))</f>
        <v>121.52423999999999</v>
      </c>
      <c r="AO15" s="48">
        <f>IF('Chemical Shifts'!E10="","",IF(Main!$A20="C",'Chemical Shifts'!E10,""))</f>
        <v>121.48398</v>
      </c>
      <c r="AP15" s="48" t="str">
        <f>IF('Chemical Shifts'!F10="","",IF(Main!$A20="C",'Chemical Shifts'!F10,""))</f>
        <v/>
      </c>
      <c r="AQ15" s="48" t="str">
        <f>IF('Chemical Shifts'!G10="","",IF(Main!$A20="C",'Chemical Shifts'!G10,""))</f>
        <v/>
      </c>
      <c r="AR15" s="48" t="str">
        <f>IF('Chemical Shifts'!H10="","",IF(Main!$A20="C",'Chemical Shifts'!H10,""))</f>
        <v/>
      </c>
      <c r="AS15" s="48" t="str">
        <f>IF('Chemical Shifts'!I10="","",IF(Main!$A20="C",'Chemical Shifts'!I10,""))</f>
        <v/>
      </c>
      <c r="AT15" s="48" t="str">
        <f>IF('Chemical Shifts'!J10="","",IF(Main!$A20="C",'Chemical Shifts'!J10,""))</f>
        <v/>
      </c>
      <c r="AU15" s="48" t="str">
        <f>IF('Chemical Shifts'!K10="","",IF(Main!$A20="C",'Chemical Shifts'!K10,""))</f>
        <v/>
      </c>
      <c r="AV15" s="48" t="str">
        <f>IF('Chemical Shifts'!L10="","",IF(Main!$A20="C",'Chemical Shifts'!L10,""))</f>
        <v/>
      </c>
      <c r="AW15" s="48" t="str">
        <f>IF('Chemical Shifts'!M10="","",IF(Main!$A20="C",'Chemical Shifts'!M10,""))</f>
        <v/>
      </c>
      <c r="AX15" s="48" t="str">
        <f>IF('Chemical Shifts'!N10="","",IF(Main!$A20="C",'Chemical Shifts'!N10,""))</f>
        <v/>
      </c>
      <c r="AY15" s="48" t="str">
        <f>IF('Chemical Shifts'!O10="","",IF(Main!$A20="C",'Chemical Shifts'!O10,""))</f>
        <v/>
      </c>
      <c r="AZ15" s="48" t="str">
        <f>IF('Chemical Shifts'!P10="","",IF(Main!$A20="C",'Chemical Shifts'!P10,""))</f>
        <v/>
      </c>
      <c r="BA15" s="48" t="str">
        <f>IF('Chemical Shifts'!Q10="","",IF(Main!$A20="C",'Chemical Shifts'!Q10,""))</f>
        <v/>
      </c>
      <c r="BC15" s="48">
        <f t="shared" si="32"/>
        <v>15239.714028</v>
      </c>
      <c r="BD15" s="48">
        <f t="shared" si="33"/>
        <v>15220.886472</v>
      </c>
      <c r="BE15" s="48">
        <f t="shared" si="34"/>
        <v>15239.139696</v>
      </c>
      <c r="BF15" s="48">
        <f t="shared" si="35"/>
        <v>15234.091092000001</v>
      </c>
      <c r="BG15" s="48" t="str">
        <f t="shared" si="36"/>
        <v/>
      </c>
      <c r="BH15" s="48" t="str">
        <f t="shared" si="37"/>
        <v/>
      </c>
      <c r="BI15" s="48" t="str">
        <f t="shared" si="38"/>
        <v/>
      </c>
      <c r="BJ15" s="48" t="str">
        <f t="shared" si="39"/>
        <v/>
      </c>
      <c r="BK15" s="48" t="str">
        <f t="shared" si="40"/>
        <v/>
      </c>
      <c r="BL15" s="48" t="str">
        <f t="shared" si="41"/>
        <v/>
      </c>
      <c r="BM15" s="48" t="str">
        <f t="shared" si="42"/>
        <v/>
      </c>
      <c r="BN15" s="48" t="str">
        <f t="shared" si="43"/>
        <v/>
      </c>
      <c r="BO15" s="48" t="str">
        <f t="shared" si="44"/>
        <v/>
      </c>
      <c r="BP15" s="48" t="str">
        <f t="shared" si="45"/>
        <v/>
      </c>
      <c r="BQ15" s="48" t="str">
        <f t="shared" si="46"/>
        <v/>
      </c>
      <c r="BR15" s="48" t="str">
        <f t="shared" si="47"/>
        <v/>
      </c>
      <c r="BT15" s="49">
        <f>IF(Main!$A20="H",1,0)</f>
        <v>0</v>
      </c>
      <c r="BU15" s="54" t="str">
        <f>IF(Main!$A20="H",Main!C20,"")</f>
        <v/>
      </c>
      <c r="BV15" s="54" t="str">
        <f t="shared" si="48"/>
        <v/>
      </c>
      <c r="BW15" s="48" t="str">
        <f>IF('Chemical Shifts'!B10="","",IF(Main!$A20="H",'Chemical Shifts'!B10,""))</f>
        <v/>
      </c>
      <c r="BX15" s="48" t="str">
        <f>IF('Chemical Shifts'!C10="","",IF(Main!$A20="H",'Chemical Shifts'!C10,""))</f>
        <v/>
      </c>
      <c r="BY15" s="48" t="str">
        <f>IF('Chemical Shifts'!D10="","",IF(Main!$A20="H",'Chemical Shifts'!D10,""))</f>
        <v/>
      </c>
      <c r="BZ15" s="48" t="str">
        <f>IF('Chemical Shifts'!E10="","",IF(Main!$A20="H",'Chemical Shifts'!E10,""))</f>
        <v/>
      </c>
      <c r="CA15" s="48" t="str">
        <f>IF('Chemical Shifts'!F10="","",IF(Main!$A20="H",'Chemical Shifts'!F10,""))</f>
        <v/>
      </c>
      <c r="CB15" s="48" t="str">
        <f>IF('Chemical Shifts'!G10="","",IF(Main!$A20="H",'Chemical Shifts'!G10,""))</f>
        <v/>
      </c>
      <c r="CC15" s="48" t="str">
        <f>IF('Chemical Shifts'!H10="","",IF(Main!$A20="H",'Chemical Shifts'!H10,""))</f>
        <v/>
      </c>
      <c r="CD15" s="48" t="str">
        <f>IF('Chemical Shifts'!I10="","",IF(Main!$A20="H",'Chemical Shifts'!I10,""))</f>
        <v/>
      </c>
      <c r="CE15" s="48" t="str">
        <f>IF('Chemical Shifts'!J10="","",IF(Main!$A20="H",'Chemical Shifts'!J10,""))</f>
        <v/>
      </c>
      <c r="CF15" s="48" t="str">
        <f>IF('Chemical Shifts'!K10="","",IF(Main!$A20="H",'Chemical Shifts'!K10,""))</f>
        <v/>
      </c>
      <c r="CG15" s="48" t="str">
        <f>IF('Chemical Shifts'!L10="","",IF(Main!$A20="H",'Chemical Shifts'!L10,""))</f>
        <v/>
      </c>
      <c r="CH15" s="48" t="str">
        <f>IF('Chemical Shifts'!M10="","",IF(Main!$A20="H",'Chemical Shifts'!M10,""))</f>
        <v/>
      </c>
      <c r="CI15" s="48" t="str">
        <f>IF('Chemical Shifts'!N10="","",IF(Main!$A20="H",'Chemical Shifts'!N10,""))</f>
        <v/>
      </c>
      <c r="CJ15" s="48" t="str">
        <f>IF('Chemical Shifts'!O10="","",IF(Main!$A20="H",'Chemical Shifts'!O10,""))</f>
        <v/>
      </c>
      <c r="CK15" s="48" t="str">
        <f>IF('Chemical Shifts'!P10="","",IF(Main!$A20="H",'Chemical Shifts'!P10,""))</f>
        <v/>
      </c>
      <c r="CL15" s="48" t="str">
        <f>IF('Chemical Shifts'!Q10="","",IF(Main!$A20="H",'Chemical Shifts'!Q10,""))</f>
        <v/>
      </c>
      <c r="CN15" s="48" t="str">
        <f t="shared" si="49"/>
        <v/>
      </c>
      <c r="CO15" s="48" t="str">
        <f t="shared" si="50"/>
        <v/>
      </c>
      <c r="CP15" s="48" t="str">
        <f t="shared" si="51"/>
        <v/>
      </c>
      <c r="CQ15" s="48" t="str">
        <f t="shared" si="52"/>
        <v/>
      </c>
      <c r="CR15" s="48" t="str">
        <f t="shared" si="53"/>
        <v/>
      </c>
      <c r="CS15" s="48" t="str">
        <f t="shared" si="54"/>
        <v/>
      </c>
      <c r="CT15" s="48" t="str">
        <f t="shared" si="55"/>
        <v/>
      </c>
      <c r="CU15" s="48" t="str">
        <f t="shared" si="56"/>
        <v/>
      </c>
      <c r="CV15" s="48" t="str">
        <f t="shared" si="57"/>
        <v/>
      </c>
      <c r="CW15" s="48" t="str">
        <f t="shared" si="58"/>
        <v/>
      </c>
      <c r="CX15" s="48" t="str">
        <f t="shared" si="59"/>
        <v/>
      </c>
      <c r="CY15" s="48" t="str">
        <f t="shared" si="60"/>
        <v/>
      </c>
      <c r="CZ15" s="48" t="str">
        <f t="shared" si="61"/>
        <v/>
      </c>
      <c r="DA15" s="48" t="str">
        <f t="shared" si="62"/>
        <v/>
      </c>
      <c r="DB15" s="48" t="str">
        <f t="shared" si="63"/>
        <v/>
      </c>
      <c r="DC15" s="48" t="str">
        <f t="shared" si="64"/>
        <v/>
      </c>
      <c r="DE15" s="64" t="str">
        <f>IF('Chemical Shifts'!S10="","",IF(Main!$A20="C","",IF(Main!D$13="Scaled Shifts",Main!D20,IF(Main!$B20="x",TDIST(ABS('Chemical Shifts'!S10-$F$2)/$F$3,$F$4,1),TDIST(ABS('Chemical Shifts'!S10-$G$2)/$G$3,$G$4,1)))))</f>
        <v/>
      </c>
      <c r="DF15" s="64" t="str">
        <f>IF('Chemical Shifts'!T10="","",IF(Main!$A20="C","",IF(Main!E$13="Scaled Shifts",Main!E20,IF(Main!$B20="x",TDIST(ABS('Chemical Shifts'!T10-$F$2)/$F$3,$F$4,1),TDIST(ABS('Chemical Shifts'!T10-$G$2)/$G$3,$G$4,1)))))</f>
        <v/>
      </c>
      <c r="DG15" s="64" t="str">
        <f>IF('Chemical Shifts'!U10="","",IF(Main!$A20="C","",IF(Main!F$13="Scaled Shifts",Main!F20,IF(Main!$B20="x",TDIST(ABS('Chemical Shifts'!U10-$F$2)/$F$3,$F$4,1),TDIST(ABS('Chemical Shifts'!U10-$G$2)/$G$3,$G$4,1)))))</f>
        <v/>
      </c>
      <c r="DH15" s="64" t="str">
        <f>IF('Chemical Shifts'!V10="","",IF(Main!$A20="C","",IF(Main!G$13="Scaled Shifts",Main!G20,IF(Main!$B20="x",TDIST(ABS('Chemical Shifts'!V10-$F$2)/$F$3,$F$4,1),TDIST(ABS('Chemical Shifts'!V10-$G$2)/$G$3,$G$4,1)))))</f>
        <v/>
      </c>
      <c r="DI15" s="64" t="str">
        <f>IF('Chemical Shifts'!W10="","",IF(Main!$A20="C","",IF(Main!H$13="Scaled Shifts",Main!H20,IF(Main!$B20="x",TDIST(ABS('Chemical Shifts'!W10-$F$2)/$F$3,$F$4,1),TDIST(ABS('Chemical Shifts'!W10-$G$2)/$G$3,$G$4,1)))))</f>
        <v/>
      </c>
      <c r="DJ15" s="64" t="str">
        <f>IF('Chemical Shifts'!X10="","",IF(Main!$A20="C","",IF(Main!I$13="Scaled Shifts",Main!I20,IF(Main!$B20="x",TDIST(ABS('Chemical Shifts'!X10-$F$2)/$F$3,$F$4,1),TDIST(ABS('Chemical Shifts'!X10-$G$2)/$G$3,$G$4,1)))))</f>
        <v/>
      </c>
      <c r="DK15" s="64" t="str">
        <f>IF('Chemical Shifts'!Y10="","",IF(Main!$A20="C","",IF(Main!J$13="Scaled Shifts",Main!J20,IF(Main!$B20="x",TDIST(ABS('Chemical Shifts'!Y10-$F$2)/$F$3,$F$4,1),TDIST(ABS('Chemical Shifts'!Y10-$G$2)/$G$3,$G$4,1)))))</f>
        <v/>
      </c>
      <c r="DL15" s="64" t="str">
        <f>IF('Chemical Shifts'!Z10="","",IF(Main!$A20="C","",IF(Main!K$13="Scaled Shifts",Main!K20,IF(Main!$B20="x",TDIST(ABS('Chemical Shifts'!Z10-$F$2)/$F$3,$F$4,1),TDIST(ABS('Chemical Shifts'!Z10-$G$2)/$G$3,$G$4,1)))))</f>
        <v/>
      </c>
      <c r="DM15" s="64" t="str">
        <f>IF('Chemical Shifts'!AA10="","",IF(Main!$A20="C","",IF(Main!L$13="Scaled Shifts",Main!L20,IF(Main!$B20="x",TDIST(ABS('Chemical Shifts'!AA10-$F$2)/$F$3,$F$4,1),TDIST(ABS('Chemical Shifts'!AA10-$G$2)/$G$3,$G$4,1)))))</f>
        <v/>
      </c>
      <c r="DN15" s="64" t="str">
        <f>IF('Chemical Shifts'!AB10="","",IF(Main!$A20="C","",IF(Main!M$13="Scaled Shifts",Main!M20,IF(Main!$B20="x",TDIST(ABS('Chemical Shifts'!AB10-$F$2)/$F$3,$F$4,1),TDIST(ABS('Chemical Shifts'!AB10-$G$2)/$G$3,$G$4,1)))))</f>
        <v/>
      </c>
      <c r="DO15" s="64" t="str">
        <f>IF('Chemical Shifts'!AC10="","",IF(Main!$A20="C","",IF(Main!N$13="Scaled Shifts",Main!N20,IF(Main!$B20="x",TDIST(ABS('Chemical Shifts'!AC10-$F$2)/$F$3,$F$4,1),TDIST(ABS('Chemical Shifts'!AC10-$G$2)/$G$3,$G$4,1)))))</f>
        <v/>
      </c>
      <c r="DP15" s="64" t="str">
        <f>IF('Chemical Shifts'!AD10="","",IF(Main!$A20="C","",IF(Main!O$13="Scaled Shifts",Main!O20,IF(Main!$B20="x",TDIST(ABS('Chemical Shifts'!AD10-$F$2)/$F$3,$F$4,1),TDIST(ABS('Chemical Shifts'!AD10-$G$2)/$G$3,$G$4,1)))))</f>
        <v/>
      </c>
      <c r="DQ15" s="64" t="str">
        <f>IF('Chemical Shifts'!AE10="","",IF(Main!$A20="C","",IF(Main!P$13="Scaled Shifts",Main!P20,IF(Main!$B20="x",TDIST(ABS('Chemical Shifts'!AE10-$F$2)/$F$3,$F$4,1),TDIST(ABS('Chemical Shifts'!AE10-$G$2)/$G$3,$G$4,1)))))</f>
        <v/>
      </c>
      <c r="DR15" s="64" t="str">
        <f>IF('Chemical Shifts'!AF10="","",IF(Main!$A20="C","",IF(Main!Q$13="Scaled Shifts",Main!Q20,IF(Main!$B20="x",TDIST(ABS('Chemical Shifts'!AF10-$F$2)/$F$3,$F$4,1),TDIST(ABS('Chemical Shifts'!AF10-$G$2)/$G$3,$G$4,1)))))</f>
        <v/>
      </c>
      <c r="DS15" s="64" t="str">
        <f>IF('Chemical Shifts'!AG10="","",IF(Main!$A20="C","",IF(Main!R$13="Scaled Shifts",Main!R20,IF(Main!$B20="x",TDIST(ABS('Chemical Shifts'!AG10-$F$2)/$F$3,$F$4,1),TDIST(ABS('Chemical Shifts'!AG10-$G$2)/$G$3,$G$4,1)))))</f>
        <v/>
      </c>
      <c r="DT15" s="64" t="str">
        <f>IF('Chemical Shifts'!AH10="","",IF(Main!$A20="C","",IF(Main!S$13="Scaled Shifts",Main!S20,IF(Main!$B20="x",TDIST(ABS('Chemical Shifts'!AH10-$F$2)/$F$3,$F$4,1),TDIST(ABS('Chemical Shifts'!AH10-$G$2)/$G$3,$G$4,1)))))</f>
        <v/>
      </c>
      <c r="DV15" s="64">
        <f>IF('Chemical Shifts'!S10="","",IF(Main!$A20="H","",IF(Main!D$13="Scaled Shifts",Main!D20,IF(Main!$B20="x",TDIST(ABS('Chemical Shifts'!S10-$D$2)/$D$3,$D$4,1),TDIST(ABS('Chemical Shifts'!S10-$E$2)/$E$3,$E$4,1)))))</f>
        <v>0.20963399748816172</v>
      </c>
      <c r="DW15" s="64">
        <f>IF('Chemical Shifts'!T10="","",IF(Main!$A20="H","",IF(Main!E$13="Scaled Shifts",Main!E20,IF(Main!$B20="x",TDIST(ABS('Chemical Shifts'!T10-$D$2)/$D$3,$D$4,1),TDIST(ABS('Chemical Shifts'!T10-$E$2)/$E$3,$E$4,1)))))</f>
        <v>0.1893014992939395</v>
      </c>
      <c r="DX15" s="64">
        <f>IF('Chemical Shifts'!U10="","",IF(Main!$A20="H","",IF(Main!F$13="Scaled Shifts",Main!F20,IF(Main!$B20="x",TDIST(ABS('Chemical Shifts'!U10-$D$2)/$D$3,$D$4,1),TDIST(ABS('Chemical Shifts'!U10-$E$2)/$E$3,$E$4,1)))))</f>
        <v>0.20898765012715181</v>
      </c>
      <c r="DY15" s="64">
        <f>IF('Chemical Shifts'!V10="","",IF(Main!$A20="H","",IF(Main!G$13="Scaled Shifts",Main!G20,IF(Main!$B20="x",TDIST(ABS('Chemical Shifts'!V10-$D$2)/$D$3,$D$4,1),TDIST(ABS('Chemical Shifts'!V10-$E$2)/$E$3,$E$4,1)))))</f>
        <v>0.20337708510149913</v>
      </c>
      <c r="DZ15" s="64" t="str">
        <f>IF('Chemical Shifts'!W10="","",IF(Main!$A20="H","",IF(Main!H$13="Scaled Shifts",Main!H20,IF(Main!$B20="x",TDIST(ABS('Chemical Shifts'!W10-$D$2)/$D$3,$D$4,1),TDIST(ABS('Chemical Shifts'!W10-$E$2)/$E$3,$E$4,1)))))</f>
        <v/>
      </c>
      <c r="EA15" s="64" t="str">
        <f>IF('Chemical Shifts'!X10="","",IF(Main!$A20="H","",IF(Main!I$13="Scaled Shifts",Main!I20,IF(Main!$B20="x",TDIST(ABS('Chemical Shifts'!X10-$D$2)/$D$3,$D$4,1),TDIST(ABS('Chemical Shifts'!X10-$E$2)/$E$3,$E$4,1)))))</f>
        <v/>
      </c>
      <c r="EB15" s="64" t="str">
        <f>IF('Chemical Shifts'!Y10="","",IF(Main!$A20="H","",IF(Main!J$13="Scaled Shifts",Main!J20,IF(Main!$B20="x",TDIST(ABS('Chemical Shifts'!Y10-$D$2)/$D$3,$D$4,1),TDIST(ABS('Chemical Shifts'!Y10-$E$2)/$E$3,$E$4,1)))))</f>
        <v/>
      </c>
      <c r="EC15" s="64" t="str">
        <f>IF('Chemical Shifts'!Z10="","",IF(Main!$A20="H","",IF(Main!K$13="Scaled Shifts",Main!K20,IF(Main!$B20="x",TDIST(ABS('Chemical Shifts'!Z10-$D$2)/$D$3,$D$4,1),TDIST(ABS('Chemical Shifts'!Z10-$E$2)/$E$3,$E$4,1)))))</f>
        <v/>
      </c>
      <c r="ED15" s="64" t="str">
        <f>IF('Chemical Shifts'!AA10="","",IF(Main!$A20="H","",IF(Main!L$13="Scaled Shifts",Main!L20,IF(Main!$B20="x",TDIST(ABS('Chemical Shifts'!AA10-$D$2)/$D$3,$D$4,1),TDIST(ABS('Chemical Shifts'!AA10-$E$2)/$E$3,$E$4,1)))))</f>
        <v/>
      </c>
      <c r="EE15" s="64" t="str">
        <f>IF('Chemical Shifts'!AB10="","",IF(Main!$A20="H","",IF(Main!M$13="Scaled Shifts",Main!M20,IF(Main!$B20="x",TDIST(ABS('Chemical Shifts'!AB10-$D$2)/$D$3,$D$4,1),TDIST(ABS('Chemical Shifts'!AB10-$E$2)/$E$3,$E$4,1)))))</f>
        <v/>
      </c>
      <c r="EF15" s="64" t="str">
        <f>IF('Chemical Shifts'!AC10="","",IF(Main!$A20="H","",IF(Main!N$13="Scaled Shifts",Main!N20,IF(Main!$B20="x",TDIST(ABS('Chemical Shifts'!AC10-$D$2)/$D$3,$D$4,1),TDIST(ABS('Chemical Shifts'!AC10-$E$2)/$E$3,$E$4,1)))))</f>
        <v/>
      </c>
      <c r="EG15" s="64" t="str">
        <f>IF('Chemical Shifts'!AD10="","",IF(Main!$A20="H","",IF(Main!O$13="Scaled Shifts",Main!O20,IF(Main!$B20="x",TDIST(ABS('Chemical Shifts'!AD10-$D$2)/$D$3,$D$4,1),TDIST(ABS('Chemical Shifts'!AD10-$E$2)/$E$3,$E$4,1)))))</f>
        <v/>
      </c>
      <c r="EH15" s="64" t="str">
        <f>IF('Chemical Shifts'!AE10="","",IF(Main!$A20="H","",IF(Main!P$13="Scaled Shifts",Main!P20,IF(Main!$B20="x",TDIST(ABS('Chemical Shifts'!AE10-$D$2)/$D$3,$D$4,1),TDIST(ABS('Chemical Shifts'!AE10-$E$2)/$E$3,$E$4,1)))))</f>
        <v/>
      </c>
      <c r="EI15" s="64" t="str">
        <f>IF('Chemical Shifts'!AF10="","",IF(Main!$A20="H","",IF(Main!Q$13="Scaled Shifts",Main!Q20,IF(Main!$B20="x",TDIST(ABS('Chemical Shifts'!AF10-$D$2)/$D$3,$D$4,1),TDIST(ABS('Chemical Shifts'!AF10-$E$2)/$E$3,$E$4,1)))))</f>
        <v/>
      </c>
      <c r="EJ15" s="64" t="str">
        <f>IF('Chemical Shifts'!AG10="","",IF(Main!$A20="H","",IF(Main!R$13="Scaled Shifts",Main!R20,IF(Main!$B20="x",TDIST(ABS('Chemical Shifts'!AG10-$D$2)/$D$3,$D$4,1),TDIST(ABS('Chemical Shifts'!AG10-$E$2)/$E$3,$E$4,1)))))</f>
        <v/>
      </c>
      <c r="EK15" s="64" t="str">
        <f>IF('Chemical Shifts'!AH10="","",IF(Main!$A20="H","",IF(Main!S$13="Scaled Shifts",Main!S20,IF(Main!$B20="x",TDIST(ABS('Chemical Shifts'!AH10-$D$2)/$D$3,$D$4,1),TDIST(ABS('Chemical Shifts'!AH10-$E$2)/$E$3,$E$4,1)))))</f>
        <v/>
      </c>
      <c r="EO15" s="49">
        <f>IF(Main!$A20="H",1,0)</f>
        <v>0</v>
      </c>
      <c r="EP15" s="52">
        <f>IF(OR(Main!C20="",Main!C20=0,Main!C20=""),"",1)</f>
        <v>1</v>
      </c>
      <c r="FH15" s="100"/>
      <c r="FI15" s="100"/>
      <c r="FJ15" s="100"/>
      <c r="FK15" s="100"/>
      <c r="FM15" s="57" t="s">
        <v>158</v>
      </c>
      <c r="FN15" s="61">
        <f>A7</f>
        <v>1.6679125283337354E-115</v>
      </c>
      <c r="FO15" s="61">
        <f t="shared" ref="FO15:GC15" si="68">B7</f>
        <v>1.1959674706054814E-91</v>
      </c>
      <c r="FP15" s="61">
        <f t="shared" si="68"/>
        <v>9.3955520532173297E-137</v>
      </c>
      <c r="FQ15" s="61">
        <f t="shared" si="68"/>
        <v>2.9294176343935994E-113</v>
      </c>
      <c r="FR15" s="61">
        <f t="shared" si="68"/>
        <v>0</v>
      </c>
      <c r="FS15" s="61">
        <f t="shared" si="68"/>
        <v>0</v>
      </c>
      <c r="FT15" s="61">
        <f t="shared" si="68"/>
        <v>0</v>
      </c>
      <c r="FU15" s="61">
        <f t="shared" si="68"/>
        <v>0</v>
      </c>
      <c r="FV15" s="61">
        <f t="shared" si="68"/>
        <v>0</v>
      </c>
      <c r="FW15" s="61">
        <f t="shared" si="68"/>
        <v>0</v>
      </c>
      <c r="FX15" s="61">
        <f t="shared" si="68"/>
        <v>0</v>
      </c>
      <c r="FY15" s="61">
        <f t="shared" si="68"/>
        <v>0</v>
      </c>
      <c r="FZ15" s="61">
        <f t="shared" si="68"/>
        <v>0</v>
      </c>
      <c r="GA15" s="61">
        <f t="shared" si="68"/>
        <v>0</v>
      </c>
      <c r="GB15" s="61">
        <f t="shared" si="68"/>
        <v>0</v>
      </c>
      <c r="GC15" s="61">
        <f t="shared" si="68"/>
        <v>0</v>
      </c>
      <c r="GD15" s="61">
        <f>SUM(FN15:GC15)</f>
        <v>1.1959674706054814E-91</v>
      </c>
    </row>
    <row r="16" spans="1:378" x14ac:dyDescent="0.15">
      <c r="A16" s="64">
        <f>IF('Chemical Shifts'!BA11="","",IF(Main!$A21="C",TDIST(ABS('Chemical Shifts'!BA11)/$B$3,$B$4,1),TDIST(ABS('Chemical Shifts'!BA11)/$C$3,$C$4,1)))</f>
        <v>7.6490660113103306E-2</v>
      </c>
      <c r="B16" s="64">
        <f>IF('Chemical Shifts'!BB11="","",IF(Main!$A21="C",TDIST(ABS('Chemical Shifts'!BB11)/$B$3,$B$4,1),TDIST(ABS('Chemical Shifts'!BB11)/$C$3,$C$4,1)))</f>
        <v>8.3431609674388771E-2</v>
      </c>
      <c r="C16" s="64">
        <f>IF('Chemical Shifts'!BC11="","",IF(Main!$A21="C",TDIST(ABS('Chemical Shifts'!BC11)/$B$3,$B$4,1),TDIST(ABS('Chemical Shifts'!BC11)/$C$3,$C$4,1)))</f>
        <v>7.5275289409489771E-2</v>
      </c>
      <c r="D16" s="64">
        <f>IF('Chemical Shifts'!BD11="","",IF(Main!$A21="C",TDIST(ABS('Chemical Shifts'!BD11)/$B$3,$B$4,1),TDIST(ABS('Chemical Shifts'!BD11)/$C$3,$C$4,1)))</f>
        <v>5.0810145223139848E-2</v>
      </c>
      <c r="E16" s="64" t="str">
        <f>IF('Chemical Shifts'!BE11="","",IF(Main!$A21="C",TDIST(ABS('Chemical Shifts'!BE11)/$B$3,$B$4,1),TDIST(ABS('Chemical Shifts'!BE11)/$C$3,$C$4,1)))</f>
        <v/>
      </c>
      <c r="F16" s="64" t="str">
        <f>IF('Chemical Shifts'!BF11="","",IF(Main!$A21="C",TDIST(ABS('Chemical Shifts'!BF11)/$B$3,$B$4,1),TDIST(ABS('Chemical Shifts'!BF11)/$C$3,$C$4,1)))</f>
        <v/>
      </c>
      <c r="G16" s="64" t="str">
        <f>IF('Chemical Shifts'!BG11="","",IF(Main!$A21="C",TDIST(ABS('Chemical Shifts'!BG11)/$B$3,$B$4,1),TDIST(ABS('Chemical Shifts'!BG11)/$C$3,$C$4,1)))</f>
        <v/>
      </c>
      <c r="H16" s="64" t="str">
        <f>IF('Chemical Shifts'!BH11="","",IF(Main!$A21="C",TDIST(ABS('Chemical Shifts'!BH11)/$B$3,$B$4,1),TDIST(ABS('Chemical Shifts'!BH11)/$C$3,$C$4,1)))</f>
        <v/>
      </c>
      <c r="I16" s="64" t="str">
        <f>IF('Chemical Shifts'!BI11="","",IF(Main!$A21="C",TDIST(ABS('Chemical Shifts'!BI11)/$B$3,$B$4,1),TDIST(ABS('Chemical Shifts'!BI11)/$C$3,$C$4,1)))</f>
        <v/>
      </c>
      <c r="J16" s="64" t="str">
        <f>IF('Chemical Shifts'!BJ11="","",IF(Main!$A21="C",TDIST(ABS('Chemical Shifts'!BJ11)/$B$3,$B$4,1),TDIST(ABS('Chemical Shifts'!BJ11)/$C$3,$C$4,1)))</f>
        <v/>
      </c>
      <c r="K16" s="64" t="str">
        <f>IF('Chemical Shifts'!BK11="","",IF(Main!$A21="C",TDIST(ABS('Chemical Shifts'!BK11)/$B$3,$B$4,1),TDIST(ABS('Chemical Shifts'!BK11)/$C$3,$C$4,1)))</f>
        <v/>
      </c>
      <c r="L16" s="64" t="str">
        <f>IF('Chemical Shifts'!BL11="","",IF(Main!$A21="C",TDIST(ABS('Chemical Shifts'!BL11)/$B$3,$B$4,1),TDIST(ABS('Chemical Shifts'!BL11)/$C$3,$C$4,1)))</f>
        <v/>
      </c>
      <c r="M16" s="64" t="str">
        <f>IF('Chemical Shifts'!BM11="","",IF(Main!$A21="C",TDIST(ABS('Chemical Shifts'!BM11)/$B$3,$B$4,1),TDIST(ABS('Chemical Shifts'!BM11)/$C$3,$C$4,1)))</f>
        <v/>
      </c>
      <c r="N16" s="64" t="str">
        <f>IF('Chemical Shifts'!BN11="","",IF(Main!$A21="C",TDIST(ABS('Chemical Shifts'!BN11)/$B$3,$B$4,1),TDIST(ABS('Chemical Shifts'!BN11)/$C$3,$C$4,1)))</f>
        <v/>
      </c>
      <c r="O16" s="64" t="str">
        <f>IF('Chemical Shifts'!BO11="","",IF(Main!$A21="C",TDIST(ABS('Chemical Shifts'!BO11)/$B$3,$B$4,1),TDIST(ABS('Chemical Shifts'!BO11)/$C$3,$C$4,1)))</f>
        <v/>
      </c>
      <c r="P16" s="64" t="str">
        <f>IF('Chemical Shifts'!BP11="","",IF(Main!$A21="C",TDIST(ABS('Chemical Shifts'!BP11)/$B$3,$B$4,1),TDIST(ABS('Chemical Shifts'!BP11)/$C$3,$C$4,1)))</f>
        <v/>
      </c>
      <c r="R16" s="48" t="str">
        <f>IF(A16="","",IF(Main!$A21="H",A16,""))</f>
        <v/>
      </c>
      <c r="S16" s="48" t="str">
        <f>IF(B16="","",IF(Main!$A21="H",B16,""))</f>
        <v/>
      </c>
      <c r="T16" s="48" t="str">
        <f>IF(C16="","",IF(Main!$A21="H",C16,""))</f>
        <v/>
      </c>
      <c r="U16" s="48" t="str">
        <f>IF(D16="","",IF(Main!$A21="H",D16,""))</f>
        <v/>
      </c>
      <c r="V16" s="48" t="str">
        <f>IF(E16="","",IF(Main!$A21="H",E16,""))</f>
        <v/>
      </c>
      <c r="W16" s="48" t="str">
        <f>IF(F16="","",IF(Main!$A21="H",F16,""))</f>
        <v/>
      </c>
      <c r="X16" s="48" t="str">
        <f>IF(G16="","",IF(Main!$A21="H",G16,""))</f>
        <v/>
      </c>
      <c r="Y16" s="48" t="str">
        <f>IF(H16="","",IF(Main!$A21="H",H16,""))</f>
        <v/>
      </c>
      <c r="Z16" s="48" t="str">
        <f>IF(I16="","",IF(Main!$A21="H",I16,""))</f>
        <v/>
      </c>
      <c r="AA16" s="48" t="str">
        <f>IF(J16="","",IF(Main!$A21="H",J16,""))</f>
        <v/>
      </c>
      <c r="AB16" s="48" t="str">
        <f>IF(K16="","",IF(Main!$A21="H",K16,""))</f>
        <v/>
      </c>
      <c r="AC16" s="48" t="str">
        <f>IF(L16="","",IF(Main!$A21="H",L16,""))</f>
        <v/>
      </c>
      <c r="AD16" s="48" t="str">
        <f>IF(M16="","",IF(Main!$A21="H",M16,""))</f>
        <v/>
      </c>
      <c r="AE16" s="48" t="str">
        <f>IF(N16="","",IF(Main!$A21="H",N16,""))</f>
        <v/>
      </c>
      <c r="AF16" s="48" t="str">
        <f>IF(O16="","",IF(Main!$A21="H",O16,""))</f>
        <v/>
      </c>
      <c r="AG16" s="48" t="str">
        <f>IF(P16="","",IF(Main!$A21="H",P16,""))</f>
        <v/>
      </c>
      <c r="AI16" s="49">
        <f>IF(Main!$A21="C",1,0)</f>
        <v>1</v>
      </c>
      <c r="AJ16" s="54">
        <f>IF(Main!$A21="C",Main!C21,"")</f>
        <v>119</v>
      </c>
      <c r="AK16" s="54">
        <f t="shared" si="31"/>
        <v>14161</v>
      </c>
      <c r="AL16" s="48">
        <f>IF('Chemical Shifts'!B11="","",IF(Main!$A21="C",'Chemical Shifts'!B11,""))</f>
        <v>113.86426</v>
      </c>
      <c r="AM16" s="48">
        <f>IF('Chemical Shifts'!C11="","",IF(Main!$A21="C",'Chemical Shifts'!C11,""))</f>
        <v>113.66204</v>
      </c>
      <c r="AN16" s="48">
        <f>IF('Chemical Shifts'!D11="","",IF(Main!$A21="C",'Chemical Shifts'!D11,""))</f>
        <v>113.94793</v>
      </c>
      <c r="AO16" s="48">
        <f>IF('Chemical Shifts'!E11="","",IF(Main!$A21="C",'Chemical Shifts'!E11,""))</f>
        <v>113.80047</v>
      </c>
      <c r="AP16" s="48" t="str">
        <f>IF('Chemical Shifts'!F11="","",IF(Main!$A21="C",'Chemical Shifts'!F11,""))</f>
        <v/>
      </c>
      <c r="AQ16" s="48" t="str">
        <f>IF('Chemical Shifts'!G11="","",IF(Main!$A21="C",'Chemical Shifts'!G11,""))</f>
        <v/>
      </c>
      <c r="AR16" s="48" t="str">
        <f>IF('Chemical Shifts'!H11="","",IF(Main!$A21="C",'Chemical Shifts'!H11,""))</f>
        <v/>
      </c>
      <c r="AS16" s="48" t="str">
        <f>IF('Chemical Shifts'!I11="","",IF(Main!$A21="C",'Chemical Shifts'!I11,""))</f>
        <v/>
      </c>
      <c r="AT16" s="48" t="str">
        <f>IF('Chemical Shifts'!J11="","",IF(Main!$A21="C",'Chemical Shifts'!J11,""))</f>
        <v/>
      </c>
      <c r="AU16" s="48" t="str">
        <f>IF('Chemical Shifts'!K11="","",IF(Main!$A21="C",'Chemical Shifts'!K11,""))</f>
        <v/>
      </c>
      <c r="AV16" s="48" t="str">
        <f>IF('Chemical Shifts'!L11="","",IF(Main!$A21="C",'Chemical Shifts'!L11,""))</f>
        <v/>
      </c>
      <c r="AW16" s="48" t="str">
        <f>IF('Chemical Shifts'!M11="","",IF(Main!$A21="C",'Chemical Shifts'!M11,""))</f>
        <v/>
      </c>
      <c r="AX16" s="48" t="str">
        <f>IF('Chemical Shifts'!N11="","",IF(Main!$A21="C",'Chemical Shifts'!N11,""))</f>
        <v/>
      </c>
      <c r="AY16" s="48" t="str">
        <f>IF('Chemical Shifts'!O11="","",IF(Main!$A21="C",'Chemical Shifts'!O11,""))</f>
        <v/>
      </c>
      <c r="AZ16" s="48" t="str">
        <f>IF('Chemical Shifts'!P11="","",IF(Main!$A21="C",'Chemical Shifts'!P11,""))</f>
        <v/>
      </c>
      <c r="BA16" s="48" t="str">
        <f>IF('Chemical Shifts'!Q11="","",IF(Main!$A21="C",'Chemical Shifts'!Q11,""))</f>
        <v/>
      </c>
      <c r="BC16" s="48">
        <f t="shared" si="32"/>
        <v>13549.846939999999</v>
      </c>
      <c r="BD16" s="48">
        <f t="shared" si="33"/>
        <v>13525.78276</v>
      </c>
      <c r="BE16" s="48">
        <f t="shared" si="34"/>
        <v>13559.803669999999</v>
      </c>
      <c r="BF16" s="48">
        <f t="shared" si="35"/>
        <v>13542.255930000001</v>
      </c>
      <c r="BG16" s="48" t="str">
        <f t="shared" si="36"/>
        <v/>
      </c>
      <c r="BH16" s="48" t="str">
        <f t="shared" si="37"/>
        <v/>
      </c>
      <c r="BI16" s="48" t="str">
        <f t="shared" si="38"/>
        <v/>
      </c>
      <c r="BJ16" s="48" t="str">
        <f t="shared" si="39"/>
        <v/>
      </c>
      <c r="BK16" s="48" t="str">
        <f t="shared" si="40"/>
        <v/>
      </c>
      <c r="BL16" s="48" t="str">
        <f t="shared" si="41"/>
        <v/>
      </c>
      <c r="BM16" s="48" t="str">
        <f t="shared" si="42"/>
        <v/>
      </c>
      <c r="BN16" s="48" t="str">
        <f t="shared" si="43"/>
        <v/>
      </c>
      <c r="BO16" s="48" t="str">
        <f t="shared" si="44"/>
        <v/>
      </c>
      <c r="BP16" s="48" t="str">
        <f t="shared" si="45"/>
        <v/>
      </c>
      <c r="BQ16" s="48" t="str">
        <f t="shared" si="46"/>
        <v/>
      </c>
      <c r="BR16" s="48" t="str">
        <f t="shared" si="47"/>
        <v/>
      </c>
      <c r="BT16" s="49">
        <f>IF(Main!$A21="H",1,0)</f>
        <v>0</v>
      </c>
      <c r="BU16" s="54" t="str">
        <f>IF(Main!$A21="H",Main!C21,"")</f>
        <v/>
      </c>
      <c r="BV16" s="54" t="str">
        <f t="shared" si="48"/>
        <v/>
      </c>
      <c r="BW16" s="48" t="str">
        <f>IF('Chemical Shifts'!B11="","",IF(Main!$A21="H",'Chemical Shifts'!B11,""))</f>
        <v/>
      </c>
      <c r="BX16" s="48" t="str">
        <f>IF('Chemical Shifts'!C11="","",IF(Main!$A21="H",'Chemical Shifts'!C11,""))</f>
        <v/>
      </c>
      <c r="BY16" s="48" t="str">
        <f>IF('Chemical Shifts'!D11="","",IF(Main!$A21="H",'Chemical Shifts'!D11,""))</f>
        <v/>
      </c>
      <c r="BZ16" s="48" t="str">
        <f>IF('Chemical Shifts'!E11="","",IF(Main!$A21="H",'Chemical Shifts'!E11,""))</f>
        <v/>
      </c>
      <c r="CA16" s="48" t="str">
        <f>IF('Chemical Shifts'!F11="","",IF(Main!$A21="H",'Chemical Shifts'!F11,""))</f>
        <v/>
      </c>
      <c r="CB16" s="48" t="str">
        <f>IF('Chemical Shifts'!G11="","",IF(Main!$A21="H",'Chemical Shifts'!G11,""))</f>
        <v/>
      </c>
      <c r="CC16" s="48" t="str">
        <f>IF('Chemical Shifts'!H11="","",IF(Main!$A21="H",'Chemical Shifts'!H11,""))</f>
        <v/>
      </c>
      <c r="CD16" s="48" t="str">
        <f>IF('Chemical Shifts'!I11="","",IF(Main!$A21="H",'Chemical Shifts'!I11,""))</f>
        <v/>
      </c>
      <c r="CE16" s="48" t="str">
        <f>IF('Chemical Shifts'!J11="","",IF(Main!$A21="H",'Chemical Shifts'!J11,""))</f>
        <v/>
      </c>
      <c r="CF16" s="48" t="str">
        <f>IF('Chemical Shifts'!K11="","",IF(Main!$A21="H",'Chemical Shifts'!K11,""))</f>
        <v/>
      </c>
      <c r="CG16" s="48" t="str">
        <f>IF('Chemical Shifts'!L11="","",IF(Main!$A21="H",'Chemical Shifts'!L11,""))</f>
        <v/>
      </c>
      <c r="CH16" s="48" t="str">
        <f>IF('Chemical Shifts'!M11="","",IF(Main!$A21="H",'Chemical Shifts'!M11,""))</f>
        <v/>
      </c>
      <c r="CI16" s="48" t="str">
        <f>IF('Chemical Shifts'!N11="","",IF(Main!$A21="H",'Chemical Shifts'!N11,""))</f>
        <v/>
      </c>
      <c r="CJ16" s="48" t="str">
        <f>IF('Chemical Shifts'!O11="","",IF(Main!$A21="H",'Chemical Shifts'!O11,""))</f>
        <v/>
      </c>
      <c r="CK16" s="48" t="str">
        <f>IF('Chemical Shifts'!P11="","",IF(Main!$A21="H",'Chemical Shifts'!P11,""))</f>
        <v/>
      </c>
      <c r="CL16" s="48" t="str">
        <f>IF('Chemical Shifts'!Q11="","",IF(Main!$A21="H",'Chemical Shifts'!Q11,""))</f>
        <v/>
      </c>
      <c r="CN16" s="48" t="str">
        <f t="shared" si="49"/>
        <v/>
      </c>
      <c r="CO16" s="48" t="str">
        <f t="shared" si="50"/>
        <v/>
      </c>
      <c r="CP16" s="48" t="str">
        <f t="shared" si="51"/>
        <v/>
      </c>
      <c r="CQ16" s="48" t="str">
        <f t="shared" si="52"/>
        <v/>
      </c>
      <c r="CR16" s="48" t="str">
        <f t="shared" si="53"/>
        <v/>
      </c>
      <c r="CS16" s="48" t="str">
        <f t="shared" si="54"/>
        <v/>
      </c>
      <c r="CT16" s="48" t="str">
        <f t="shared" si="55"/>
        <v/>
      </c>
      <c r="CU16" s="48" t="str">
        <f t="shared" si="56"/>
        <v/>
      </c>
      <c r="CV16" s="48" t="str">
        <f t="shared" si="57"/>
        <v/>
      </c>
      <c r="CW16" s="48" t="str">
        <f t="shared" si="58"/>
        <v/>
      </c>
      <c r="CX16" s="48" t="str">
        <f t="shared" si="59"/>
        <v/>
      </c>
      <c r="CY16" s="48" t="str">
        <f t="shared" si="60"/>
        <v/>
      </c>
      <c r="CZ16" s="48" t="str">
        <f t="shared" si="61"/>
        <v/>
      </c>
      <c r="DA16" s="48" t="str">
        <f t="shared" si="62"/>
        <v/>
      </c>
      <c r="DB16" s="48" t="str">
        <f t="shared" si="63"/>
        <v/>
      </c>
      <c r="DC16" s="48" t="str">
        <f t="shared" si="64"/>
        <v/>
      </c>
      <c r="DE16" s="64" t="str">
        <f>IF('Chemical Shifts'!S11="","",IF(Main!$A21="C","",IF(Main!D$13="Scaled Shifts",Main!D21,IF(Main!$B21="x",TDIST(ABS('Chemical Shifts'!S11-$F$2)/$F$3,$F$4,1),TDIST(ABS('Chemical Shifts'!S11-$G$2)/$G$3,$G$4,1)))))</f>
        <v/>
      </c>
      <c r="DF16" s="64" t="str">
        <f>IF('Chemical Shifts'!T11="","",IF(Main!$A21="C","",IF(Main!E$13="Scaled Shifts",Main!E21,IF(Main!$B21="x",TDIST(ABS('Chemical Shifts'!T11-$F$2)/$F$3,$F$4,1),TDIST(ABS('Chemical Shifts'!T11-$G$2)/$G$3,$G$4,1)))))</f>
        <v/>
      </c>
      <c r="DG16" s="64" t="str">
        <f>IF('Chemical Shifts'!U11="","",IF(Main!$A21="C","",IF(Main!F$13="Scaled Shifts",Main!F21,IF(Main!$B21="x",TDIST(ABS('Chemical Shifts'!U11-$F$2)/$F$3,$F$4,1),TDIST(ABS('Chemical Shifts'!U11-$G$2)/$G$3,$G$4,1)))))</f>
        <v/>
      </c>
      <c r="DH16" s="64" t="str">
        <f>IF('Chemical Shifts'!V11="","",IF(Main!$A21="C","",IF(Main!G$13="Scaled Shifts",Main!G21,IF(Main!$B21="x",TDIST(ABS('Chemical Shifts'!V11-$F$2)/$F$3,$F$4,1),TDIST(ABS('Chemical Shifts'!V11-$G$2)/$G$3,$G$4,1)))))</f>
        <v/>
      </c>
      <c r="DI16" s="64" t="str">
        <f>IF('Chemical Shifts'!W11="","",IF(Main!$A21="C","",IF(Main!H$13="Scaled Shifts",Main!H21,IF(Main!$B21="x",TDIST(ABS('Chemical Shifts'!W11-$F$2)/$F$3,$F$4,1),TDIST(ABS('Chemical Shifts'!W11-$G$2)/$G$3,$G$4,1)))))</f>
        <v/>
      </c>
      <c r="DJ16" s="64" t="str">
        <f>IF('Chemical Shifts'!X11="","",IF(Main!$A21="C","",IF(Main!I$13="Scaled Shifts",Main!I21,IF(Main!$B21="x",TDIST(ABS('Chemical Shifts'!X11-$F$2)/$F$3,$F$4,1),TDIST(ABS('Chemical Shifts'!X11-$G$2)/$G$3,$G$4,1)))))</f>
        <v/>
      </c>
      <c r="DK16" s="64" t="str">
        <f>IF('Chemical Shifts'!Y11="","",IF(Main!$A21="C","",IF(Main!J$13="Scaled Shifts",Main!J21,IF(Main!$B21="x",TDIST(ABS('Chemical Shifts'!Y11-$F$2)/$F$3,$F$4,1),TDIST(ABS('Chemical Shifts'!Y11-$G$2)/$G$3,$G$4,1)))))</f>
        <v/>
      </c>
      <c r="DL16" s="64" t="str">
        <f>IF('Chemical Shifts'!Z11="","",IF(Main!$A21="C","",IF(Main!K$13="Scaled Shifts",Main!K21,IF(Main!$B21="x",TDIST(ABS('Chemical Shifts'!Z11-$F$2)/$F$3,$F$4,1),TDIST(ABS('Chemical Shifts'!Z11-$G$2)/$G$3,$G$4,1)))))</f>
        <v/>
      </c>
      <c r="DM16" s="64" t="str">
        <f>IF('Chemical Shifts'!AA11="","",IF(Main!$A21="C","",IF(Main!L$13="Scaled Shifts",Main!L21,IF(Main!$B21="x",TDIST(ABS('Chemical Shifts'!AA11-$F$2)/$F$3,$F$4,1),TDIST(ABS('Chemical Shifts'!AA11-$G$2)/$G$3,$G$4,1)))))</f>
        <v/>
      </c>
      <c r="DN16" s="64" t="str">
        <f>IF('Chemical Shifts'!AB11="","",IF(Main!$A21="C","",IF(Main!M$13="Scaled Shifts",Main!M21,IF(Main!$B21="x",TDIST(ABS('Chemical Shifts'!AB11-$F$2)/$F$3,$F$4,1),TDIST(ABS('Chemical Shifts'!AB11-$G$2)/$G$3,$G$4,1)))))</f>
        <v/>
      </c>
      <c r="DO16" s="64" t="str">
        <f>IF('Chemical Shifts'!AC11="","",IF(Main!$A21="C","",IF(Main!N$13="Scaled Shifts",Main!N21,IF(Main!$B21="x",TDIST(ABS('Chemical Shifts'!AC11-$F$2)/$F$3,$F$4,1),TDIST(ABS('Chemical Shifts'!AC11-$G$2)/$G$3,$G$4,1)))))</f>
        <v/>
      </c>
      <c r="DP16" s="64" t="str">
        <f>IF('Chemical Shifts'!AD11="","",IF(Main!$A21="C","",IF(Main!O$13="Scaled Shifts",Main!O21,IF(Main!$B21="x",TDIST(ABS('Chemical Shifts'!AD11-$F$2)/$F$3,$F$4,1),TDIST(ABS('Chemical Shifts'!AD11-$G$2)/$G$3,$G$4,1)))))</f>
        <v/>
      </c>
      <c r="DQ16" s="64" t="str">
        <f>IF('Chemical Shifts'!AE11="","",IF(Main!$A21="C","",IF(Main!P$13="Scaled Shifts",Main!P21,IF(Main!$B21="x",TDIST(ABS('Chemical Shifts'!AE11-$F$2)/$F$3,$F$4,1),TDIST(ABS('Chemical Shifts'!AE11-$G$2)/$G$3,$G$4,1)))))</f>
        <v/>
      </c>
      <c r="DR16" s="64" t="str">
        <f>IF('Chemical Shifts'!AF11="","",IF(Main!$A21="C","",IF(Main!Q$13="Scaled Shifts",Main!Q21,IF(Main!$B21="x",TDIST(ABS('Chemical Shifts'!AF11-$F$2)/$F$3,$F$4,1),TDIST(ABS('Chemical Shifts'!AF11-$G$2)/$G$3,$G$4,1)))))</f>
        <v/>
      </c>
      <c r="DS16" s="64" t="str">
        <f>IF('Chemical Shifts'!AG11="","",IF(Main!$A21="C","",IF(Main!R$13="Scaled Shifts",Main!R21,IF(Main!$B21="x",TDIST(ABS('Chemical Shifts'!AG11-$F$2)/$F$3,$F$4,1),TDIST(ABS('Chemical Shifts'!AG11-$G$2)/$G$3,$G$4,1)))))</f>
        <v/>
      </c>
      <c r="DT16" s="64" t="str">
        <f>IF('Chemical Shifts'!AH11="","",IF(Main!$A21="C","",IF(Main!S$13="Scaled Shifts",Main!S21,IF(Main!$B21="x",TDIST(ABS('Chemical Shifts'!AH11-$F$2)/$F$3,$F$4,1),TDIST(ABS('Chemical Shifts'!AH11-$G$2)/$G$3,$G$4,1)))))</f>
        <v/>
      </c>
      <c r="DV16" s="64">
        <f>IF('Chemical Shifts'!S11="","",IF(Main!$A21="H","",IF(Main!D$13="Scaled Shifts",Main!D21,IF(Main!$B21="x",TDIST(ABS('Chemical Shifts'!S11-$D$2)/$D$3,$D$4,1),TDIST(ABS('Chemical Shifts'!S11-$E$2)/$E$3,$E$4,1)))))</f>
        <v>8.6671341734841173E-2</v>
      </c>
      <c r="DW16" s="64">
        <f>IF('Chemical Shifts'!T11="","",IF(Main!$A21="H","",IF(Main!E$13="Scaled Shifts",Main!E21,IF(Main!$B21="x",TDIST(ABS('Chemical Shifts'!T11-$D$2)/$D$3,$D$4,1),TDIST(ABS('Chemical Shifts'!T11-$E$2)/$E$3,$E$4,1)))))</f>
        <v>7.5245297282409251E-2</v>
      </c>
      <c r="DX16" s="64">
        <f>IF('Chemical Shifts'!U11="","",IF(Main!$A21="H","",IF(Main!F$13="Scaled Shifts",Main!F21,IF(Main!$B21="x",TDIST(ABS('Chemical Shifts'!U11-$D$2)/$D$3,$D$4,1),TDIST(ABS('Chemical Shifts'!U11-$E$2)/$E$3,$E$4,1)))))</f>
        <v>9.1918611297004196E-2</v>
      </c>
      <c r="DY16" s="64">
        <f>IF('Chemical Shifts'!V11="","",IF(Main!$A21="H","",IF(Main!G$13="Scaled Shifts",Main!G21,IF(Main!$B21="x",TDIST(ABS('Chemical Shifts'!V11-$D$2)/$D$3,$D$4,1),TDIST(ABS('Chemical Shifts'!V11-$E$2)/$E$3,$E$4,1)))))</f>
        <v>8.2881503514803778E-2</v>
      </c>
      <c r="DZ16" s="64" t="str">
        <f>IF('Chemical Shifts'!W11="","",IF(Main!$A21="H","",IF(Main!H$13="Scaled Shifts",Main!H21,IF(Main!$B21="x",TDIST(ABS('Chemical Shifts'!W11-$D$2)/$D$3,$D$4,1),TDIST(ABS('Chemical Shifts'!W11-$E$2)/$E$3,$E$4,1)))))</f>
        <v/>
      </c>
      <c r="EA16" s="64" t="str">
        <f>IF('Chemical Shifts'!X11="","",IF(Main!$A21="H","",IF(Main!I$13="Scaled Shifts",Main!I21,IF(Main!$B21="x",TDIST(ABS('Chemical Shifts'!X11-$D$2)/$D$3,$D$4,1),TDIST(ABS('Chemical Shifts'!X11-$E$2)/$E$3,$E$4,1)))))</f>
        <v/>
      </c>
      <c r="EB16" s="64" t="str">
        <f>IF('Chemical Shifts'!Y11="","",IF(Main!$A21="H","",IF(Main!J$13="Scaled Shifts",Main!J21,IF(Main!$B21="x",TDIST(ABS('Chemical Shifts'!Y11-$D$2)/$D$3,$D$4,1),TDIST(ABS('Chemical Shifts'!Y11-$E$2)/$E$3,$E$4,1)))))</f>
        <v/>
      </c>
      <c r="EC16" s="64" t="str">
        <f>IF('Chemical Shifts'!Z11="","",IF(Main!$A21="H","",IF(Main!K$13="Scaled Shifts",Main!K21,IF(Main!$B21="x",TDIST(ABS('Chemical Shifts'!Z11-$D$2)/$D$3,$D$4,1),TDIST(ABS('Chemical Shifts'!Z11-$E$2)/$E$3,$E$4,1)))))</f>
        <v/>
      </c>
      <c r="ED16" s="64" t="str">
        <f>IF('Chemical Shifts'!AA11="","",IF(Main!$A21="H","",IF(Main!L$13="Scaled Shifts",Main!L21,IF(Main!$B21="x",TDIST(ABS('Chemical Shifts'!AA11-$D$2)/$D$3,$D$4,1),TDIST(ABS('Chemical Shifts'!AA11-$E$2)/$E$3,$E$4,1)))))</f>
        <v/>
      </c>
      <c r="EE16" s="64" t="str">
        <f>IF('Chemical Shifts'!AB11="","",IF(Main!$A21="H","",IF(Main!M$13="Scaled Shifts",Main!M21,IF(Main!$B21="x",TDIST(ABS('Chemical Shifts'!AB11-$D$2)/$D$3,$D$4,1),TDIST(ABS('Chemical Shifts'!AB11-$E$2)/$E$3,$E$4,1)))))</f>
        <v/>
      </c>
      <c r="EF16" s="64" t="str">
        <f>IF('Chemical Shifts'!AC11="","",IF(Main!$A21="H","",IF(Main!N$13="Scaled Shifts",Main!N21,IF(Main!$B21="x",TDIST(ABS('Chemical Shifts'!AC11-$D$2)/$D$3,$D$4,1),TDIST(ABS('Chemical Shifts'!AC11-$E$2)/$E$3,$E$4,1)))))</f>
        <v/>
      </c>
      <c r="EG16" s="64" t="str">
        <f>IF('Chemical Shifts'!AD11="","",IF(Main!$A21="H","",IF(Main!O$13="Scaled Shifts",Main!O21,IF(Main!$B21="x",TDIST(ABS('Chemical Shifts'!AD11-$D$2)/$D$3,$D$4,1),TDIST(ABS('Chemical Shifts'!AD11-$E$2)/$E$3,$E$4,1)))))</f>
        <v/>
      </c>
      <c r="EH16" s="64" t="str">
        <f>IF('Chemical Shifts'!AE11="","",IF(Main!$A21="H","",IF(Main!P$13="Scaled Shifts",Main!P21,IF(Main!$B21="x",TDIST(ABS('Chemical Shifts'!AE11-$D$2)/$D$3,$D$4,1),TDIST(ABS('Chemical Shifts'!AE11-$E$2)/$E$3,$E$4,1)))))</f>
        <v/>
      </c>
      <c r="EI16" s="64" t="str">
        <f>IF('Chemical Shifts'!AF11="","",IF(Main!$A21="H","",IF(Main!Q$13="Scaled Shifts",Main!Q21,IF(Main!$B21="x",TDIST(ABS('Chemical Shifts'!AF11-$D$2)/$D$3,$D$4,1),TDIST(ABS('Chemical Shifts'!AF11-$E$2)/$E$3,$E$4,1)))))</f>
        <v/>
      </c>
      <c r="EJ16" s="64" t="str">
        <f>IF('Chemical Shifts'!AG11="","",IF(Main!$A21="H","",IF(Main!R$13="Scaled Shifts",Main!R21,IF(Main!$B21="x",TDIST(ABS('Chemical Shifts'!AG11-$D$2)/$D$3,$D$4,1),TDIST(ABS('Chemical Shifts'!AG11-$E$2)/$E$3,$E$4,1)))))</f>
        <v/>
      </c>
      <c r="EK16" s="64" t="str">
        <f>IF('Chemical Shifts'!AH11="","",IF(Main!$A21="H","",IF(Main!S$13="Scaled Shifts",Main!S21,IF(Main!$B21="x",TDIST(ABS('Chemical Shifts'!AH11-$D$2)/$D$3,$D$4,1),TDIST(ABS('Chemical Shifts'!AH11-$E$2)/$E$3,$E$4,1)))))</f>
        <v/>
      </c>
      <c r="EO16" s="49">
        <f>IF(Main!$A21="H",1,0)</f>
        <v>0</v>
      </c>
      <c r="EP16" s="52">
        <f>IF(OR(Main!C21="",Main!C21=0,Main!C21=""),"",1)</f>
        <v>1</v>
      </c>
      <c r="FH16" s="100"/>
      <c r="FI16" s="100"/>
      <c r="FJ16" s="100"/>
      <c r="FK16" s="100"/>
      <c r="FM16" s="57" t="s">
        <v>159</v>
      </c>
      <c r="FN16" s="61">
        <f>DE6</f>
        <v>4.5427662150741261E-87</v>
      </c>
      <c r="FO16" s="61">
        <f t="shared" ref="FO16:GC16" si="69">DF6</f>
        <v>1.6221206364297805E-84</v>
      </c>
      <c r="FP16" s="61">
        <f t="shared" si="69"/>
        <v>1.0769340126322863E-85</v>
      </c>
      <c r="FQ16" s="61">
        <f t="shared" si="69"/>
        <v>2.5371086666616442E-87</v>
      </c>
      <c r="FR16" s="61">
        <f t="shared" si="69"/>
        <v>0</v>
      </c>
      <c r="FS16" s="61">
        <f t="shared" si="69"/>
        <v>0</v>
      </c>
      <c r="FT16" s="61">
        <f t="shared" si="69"/>
        <v>0</v>
      </c>
      <c r="FU16" s="61">
        <f t="shared" si="69"/>
        <v>0</v>
      </c>
      <c r="FV16" s="61">
        <f t="shared" si="69"/>
        <v>0</v>
      </c>
      <c r="FW16" s="61">
        <f t="shared" si="69"/>
        <v>0</v>
      </c>
      <c r="FX16" s="61">
        <f t="shared" si="69"/>
        <v>0</v>
      </c>
      <c r="FY16" s="61">
        <f t="shared" si="69"/>
        <v>0</v>
      </c>
      <c r="FZ16" s="61">
        <f t="shared" si="69"/>
        <v>0</v>
      </c>
      <c r="GA16" s="61">
        <f t="shared" si="69"/>
        <v>0</v>
      </c>
      <c r="GB16" s="61">
        <f t="shared" si="69"/>
        <v>0</v>
      </c>
      <c r="GC16" s="61">
        <f t="shared" si="69"/>
        <v>0</v>
      </c>
      <c r="GD16" s="61">
        <f>SUM(FN16:GC16)</f>
        <v>1.7368939125747448E-84</v>
      </c>
    </row>
    <row r="17" spans="1:186" x14ac:dyDescent="0.15">
      <c r="A17" s="64">
        <f>IF('Chemical Shifts'!BA12="","",IF(Main!$A22="C",TDIST(ABS('Chemical Shifts'!BA12)/$B$3,$B$4,1),TDIST(ABS('Chemical Shifts'!BA12)/$C$3,$C$4,1)))</f>
        <v>0.3442893668264842</v>
      </c>
      <c r="B17" s="64">
        <f>IF('Chemical Shifts'!BB12="","",IF(Main!$A22="C",TDIST(ABS('Chemical Shifts'!BB12)/$B$3,$B$4,1),TDIST(ABS('Chemical Shifts'!BB12)/$C$3,$C$4,1)))</f>
        <v>0.37116884367072356</v>
      </c>
      <c r="C17" s="64">
        <f>IF('Chemical Shifts'!BC12="","",IF(Main!$A22="C",TDIST(ABS('Chemical Shifts'!BC12)/$B$3,$B$4,1),TDIST(ABS('Chemical Shifts'!BC12)/$C$3,$C$4,1)))</f>
        <v>0.38716009468689266</v>
      </c>
      <c r="D17" s="64">
        <f>IF('Chemical Shifts'!BD12="","",IF(Main!$A22="C",TDIST(ABS('Chemical Shifts'!BD12)/$B$3,$B$4,1),TDIST(ABS('Chemical Shifts'!BD12)/$C$3,$C$4,1)))</f>
        <v>0.29059809269640413</v>
      </c>
      <c r="E17" s="64" t="str">
        <f>IF('Chemical Shifts'!BE12="","",IF(Main!$A22="C",TDIST(ABS('Chemical Shifts'!BE12)/$B$3,$B$4,1),TDIST(ABS('Chemical Shifts'!BE12)/$C$3,$C$4,1)))</f>
        <v/>
      </c>
      <c r="F17" s="64" t="str">
        <f>IF('Chemical Shifts'!BF12="","",IF(Main!$A22="C",TDIST(ABS('Chemical Shifts'!BF12)/$B$3,$B$4,1),TDIST(ABS('Chemical Shifts'!BF12)/$C$3,$C$4,1)))</f>
        <v/>
      </c>
      <c r="G17" s="64" t="str">
        <f>IF('Chemical Shifts'!BG12="","",IF(Main!$A22="C",TDIST(ABS('Chemical Shifts'!BG12)/$B$3,$B$4,1),TDIST(ABS('Chemical Shifts'!BG12)/$C$3,$C$4,1)))</f>
        <v/>
      </c>
      <c r="H17" s="64" t="str">
        <f>IF('Chemical Shifts'!BH12="","",IF(Main!$A22="C",TDIST(ABS('Chemical Shifts'!BH12)/$B$3,$B$4,1),TDIST(ABS('Chemical Shifts'!BH12)/$C$3,$C$4,1)))</f>
        <v/>
      </c>
      <c r="I17" s="64" t="str">
        <f>IF('Chemical Shifts'!BI12="","",IF(Main!$A22="C",TDIST(ABS('Chemical Shifts'!BI12)/$B$3,$B$4,1),TDIST(ABS('Chemical Shifts'!BI12)/$C$3,$C$4,1)))</f>
        <v/>
      </c>
      <c r="J17" s="64" t="str">
        <f>IF('Chemical Shifts'!BJ12="","",IF(Main!$A22="C",TDIST(ABS('Chemical Shifts'!BJ12)/$B$3,$B$4,1),TDIST(ABS('Chemical Shifts'!BJ12)/$C$3,$C$4,1)))</f>
        <v/>
      </c>
      <c r="K17" s="64" t="str">
        <f>IF('Chemical Shifts'!BK12="","",IF(Main!$A22="C",TDIST(ABS('Chemical Shifts'!BK12)/$B$3,$B$4,1),TDIST(ABS('Chemical Shifts'!BK12)/$C$3,$C$4,1)))</f>
        <v/>
      </c>
      <c r="L17" s="64" t="str">
        <f>IF('Chemical Shifts'!BL12="","",IF(Main!$A22="C",TDIST(ABS('Chemical Shifts'!BL12)/$B$3,$B$4,1),TDIST(ABS('Chemical Shifts'!BL12)/$C$3,$C$4,1)))</f>
        <v/>
      </c>
      <c r="M17" s="64" t="str">
        <f>IF('Chemical Shifts'!BM12="","",IF(Main!$A22="C",TDIST(ABS('Chemical Shifts'!BM12)/$B$3,$B$4,1),TDIST(ABS('Chemical Shifts'!BM12)/$C$3,$C$4,1)))</f>
        <v/>
      </c>
      <c r="N17" s="64" t="str">
        <f>IF('Chemical Shifts'!BN12="","",IF(Main!$A22="C",TDIST(ABS('Chemical Shifts'!BN12)/$B$3,$B$4,1),TDIST(ABS('Chemical Shifts'!BN12)/$C$3,$C$4,1)))</f>
        <v/>
      </c>
      <c r="O17" s="64" t="str">
        <f>IF('Chemical Shifts'!BO12="","",IF(Main!$A22="C",TDIST(ABS('Chemical Shifts'!BO12)/$B$3,$B$4,1),TDIST(ABS('Chemical Shifts'!BO12)/$C$3,$C$4,1)))</f>
        <v/>
      </c>
      <c r="P17" s="64" t="str">
        <f>IF('Chemical Shifts'!BP12="","",IF(Main!$A22="C",TDIST(ABS('Chemical Shifts'!BP12)/$B$3,$B$4,1),TDIST(ABS('Chemical Shifts'!BP12)/$C$3,$C$4,1)))</f>
        <v/>
      </c>
      <c r="R17" s="48" t="str">
        <f>IF(A17="","",IF(Main!$A22="H",A17,""))</f>
        <v/>
      </c>
      <c r="S17" s="48" t="str">
        <f>IF(B17="","",IF(Main!$A22="H",B17,""))</f>
        <v/>
      </c>
      <c r="T17" s="48" t="str">
        <f>IF(C17="","",IF(Main!$A22="H",C17,""))</f>
        <v/>
      </c>
      <c r="U17" s="48" t="str">
        <f>IF(D17="","",IF(Main!$A22="H",D17,""))</f>
        <v/>
      </c>
      <c r="V17" s="48" t="str">
        <f>IF(E17="","",IF(Main!$A22="H",E17,""))</f>
        <v/>
      </c>
      <c r="W17" s="48" t="str">
        <f>IF(F17="","",IF(Main!$A22="H",F17,""))</f>
        <v/>
      </c>
      <c r="X17" s="48" t="str">
        <f>IF(G17="","",IF(Main!$A22="H",G17,""))</f>
        <v/>
      </c>
      <c r="Y17" s="48" t="str">
        <f>IF(H17="","",IF(Main!$A22="H",H17,""))</f>
        <v/>
      </c>
      <c r="Z17" s="48" t="str">
        <f>IF(I17="","",IF(Main!$A22="H",I17,""))</f>
        <v/>
      </c>
      <c r="AA17" s="48" t="str">
        <f>IF(J17="","",IF(Main!$A22="H",J17,""))</f>
        <v/>
      </c>
      <c r="AB17" s="48" t="str">
        <f>IF(K17="","",IF(Main!$A22="H",K17,""))</f>
        <v/>
      </c>
      <c r="AC17" s="48" t="str">
        <f>IF(L17="","",IF(Main!$A22="H",L17,""))</f>
        <v/>
      </c>
      <c r="AD17" s="48" t="str">
        <f>IF(M17="","",IF(Main!$A22="H",M17,""))</f>
        <v/>
      </c>
      <c r="AE17" s="48" t="str">
        <f>IF(N17="","",IF(Main!$A22="H",N17,""))</f>
        <v/>
      </c>
      <c r="AF17" s="48" t="str">
        <f>IF(O17="","",IF(Main!$A22="H",O17,""))</f>
        <v/>
      </c>
      <c r="AG17" s="48" t="str">
        <f>IF(P17="","",IF(Main!$A22="H",P17,""))</f>
        <v/>
      </c>
      <c r="AI17" s="49">
        <f>IF(Main!$A22="C",1,0)</f>
        <v>1</v>
      </c>
      <c r="AJ17" s="54">
        <f>IF(Main!$A22="C",Main!C22,"")</f>
        <v>129.1</v>
      </c>
      <c r="AK17" s="54">
        <f t="shared" si="31"/>
        <v>16666.809999999998</v>
      </c>
      <c r="AL17" s="48">
        <f>IF('Chemical Shifts'!B12="","",IF(Main!$A22="C",'Chemical Shifts'!B12,""))</f>
        <v>125.35679999999999</v>
      </c>
      <c r="AM17" s="48">
        <f>IF('Chemical Shifts'!C12="","",IF(Main!$A22="C",'Chemical Shifts'!C12,""))</f>
        <v>125.06621</v>
      </c>
      <c r="AN17" s="48">
        <f>IF('Chemical Shifts'!D12="","",IF(Main!$A22="C",'Chemical Shifts'!D12,""))</f>
        <v>125.34165</v>
      </c>
      <c r="AO17" s="48">
        <f>IF('Chemical Shifts'!E12="","",IF(Main!$A22="C",'Chemical Shifts'!E12,""))</f>
        <v>125.44320999999999</v>
      </c>
      <c r="AP17" s="48" t="str">
        <f>IF('Chemical Shifts'!F12="","",IF(Main!$A22="C",'Chemical Shifts'!F12,""))</f>
        <v/>
      </c>
      <c r="AQ17" s="48" t="str">
        <f>IF('Chemical Shifts'!G12="","",IF(Main!$A22="C",'Chemical Shifts'!G12,""))</f>
        <v/>
      </c>
      <c r="AR17" s="48" t="str">
        <f>IF('Chemical Shifts'!H12="","",IF(Main!$A22="C",'Chemical Shifts'!H12,""))</f>
        <v/>
      </c>
      <c r="AS17" s="48" t="str">
        <f>IF('Chemical Shifts'!I12="","",IF(Main!$A22="C",'Chemical Shifts'!I12,""))</f>
        <v/>
      </c>
      <c r="AT17" s="48" t="str">
        <f>IF('Chemical Shifts'!J12="","",IF(Main!$A22="C",'Chemical Shifts'!J12,""))</f>
        <v/>
      </c>
      <c r="AU17" s="48" t="str">
        <f>IF('Chemical Shifts'!K12="","",IF(Main!$A22="C",'Chemical Shifts'!K12,""))</f>
        <v/>
      </c>
      <c r="AV17" s="48" t="str">
        <f>IF('Chemical Shifts'!L12="","",IF(Main!$A22="C",'Chemical Shifts'!L12,""))</f>
        <v/>
      </c>
      <c r="AW17" s="48" t="str">
        <f>IF('Chemical Shifts'!M12="","",IF(Main!$A22="C",'Chemical Shifts'!M12,""))</f>
        <v/>
      </c>
      <c r="AX17" s="48" t="str">
        <f>IF('Chemical Shifts'!N12="","",IF(Main!$A22="C",'Chemical Shifts'!N12,""))</f>
        <v/>
      </c>
      <c r="AY17" s="48" t="str">
        <f>IF('Chemical Shifts'!O12="","",IF(Main!$A22="C",'Chemical Shifts'!O12,""))</f>
        <v/>
      </c>
      <c r="AZ17" s="48" t="str">
        <f>IF('Chemical Shifts'!P12="","",IF(Main!$A22="C",'Chemical Shifts'!P12,""))</f>
        <v/>
      </c>
      <c r="BA17" s="48" t="str">
        <f>IF('Chemical Shifts'!Q12="","",IF(Main!$A22="C",'Chemical Shifts'!Q12,""))</f>
        <v/>
      </c>
      <c r="BC17" s="48">
        <f t="shared" si="32"/>
        <v>16183.562879999998</v>
      </c>
      <c r="BD17" s="48">
        <f t="shared" si="33"/>
        <v>16146.047710999999</v>
      </c>
      <c r="BE17" s="48">
        <f t="shared" si="34"/>
        <v>16181.607015</v>
      </c>
      <c r="BF17" s="48">
        <f t="shared" si="35"/>
        <v>16194.718410999998</v>
      </c>
      <c r="BG17" s="48" t="str">
        <f t="shared" si="36"/>
        <v/>
      </c>
      <c r="BH17" s="48" t="str">
        <f t="shared" si="37"/>
        <v/>
      </c>
      <c r="BI17" s="48" t="str">
        <f t="shared" si="38"/>
        <v/>
      </c>
      <c r="BJ17" s="48" t="str">
        <f t="shared" si="39"/>
        <v/>
      </c>
      <c r="BK17" s="48" t="str">
        <f t="shared" si="40"/>
        <v/>
      </c>
      <c r="BL17" s="48" t="str">
        <f t="shared" si="41"/>
        <v/>
      </c>
      <c r="BM17" s="48" t="str">
        <f t="shared" si="42"/>
        <v/>
      </c>
      <c r="BN17" s="48" t="str">
        <f t="shared" si="43"/>
        <v/>
      </c>
      <c r="BO17" s="48" t="str">
        <f t="shared" si="44"/>
        <v/>
      </c>
      <c r="BP17" s="48" t="str">
        <f t="shared" si="45"/>
        <v/>
      </c>
      <c r="BQ17" s="48" t="str">
        <f t="shared" si="46"/>
        <v/>
      </c>
      <c r="BR17" s="48" t="str">
        <f t="shared" si="47"/>
        <v/>
      </c>
      <c r="BT17" s="49">
        <f>IF(Main!$A22="H",1,0)</f>
        <v>0</v>
      </c>
      <c r="BU17" s="54" t="str">
        <f>IF(Main!$A22="H",Main!C22,"")</f>
        <v/>
      </c>
      <c r="BV17" s="54" t="str">
        <f t="shared" si="48"/>
        <v/>
      </c>
      <c r="BW17" s="48" t="str">
        <f>IF('Chemical Shifts'!B12="","",IF(Main!$A22="H",'Chemical Shifts'!B12,""))</f>
        <v/>
      </c>
      <c r="BX17" s="48" t="str">
        <f>IF('Chemical Shifts'!C12="","",IF(Main!$A22="H",'Chemical Shifts'!C12,""))</f>
        <v/>
      </c>
      <c r="BY17" s="48" t="str">
        <f>IF('Chemical Shifts'!D12="","",IF(Main!$A22="H",'Chemical Shifts'!D12,""))</f>
        <v/>
      </c>
      <c r="BZ17" s="48" t="str">
        <f>IF('Chemical Shifts'!E12="","",IF(Main!$A22="H",'Chemical Shifts'!E12,""))</f>
        <v/>
      </c>
      <c r="CA17" s="48" t="str">
        <f>IF('Chemical Shifts'!F12="","",IF(Main!$A22="H",'Chemical Shifts'!F12,""))</f>
        <v/>
      </c>
      <c r="CB17" s="48" t="str">
        <f>IF('Chemical Shifts'!G12="","",IF(Main!$A22="H",'Chemical Shifts'!G12,""))</f>
        <v/>
      </c>
      <c r="CC17" s="48" t="str">
        <f>IF('Chemical Shifts'!H12="","",IF(Main!$A22="H",'Chemical Shifts'!H12,""))</f>
        <v/>
      </c>
      <c r="CD17" s="48" t="str">
        <f>IF('Chemical Shifts'!I12="","",IF(Main!$A22="H",'Chemical Shifts'!I12,""))</f>
        <v/>
      </c>
      <c r="CE17" s="48" t="str">
        <f>IF('Chemical Shifts'!J12="","",IF(Main!$A22="H",'Chemical Shifts'!J12,""))</f>
        <v/>
      </c>
      <c r="CF17" s="48" t="str">
        <f>IF('Chemical Shifts'!K12="","",IF(Main!$A22="H",'Chemical Shifts'!K12,""))</f>
        <v/>
      </c>
      <c r="CG17" s="48" t="str">
        <f>IF('Chemical Shifts'!L12="","",IF(Main!$A22="H",'Chemical Shifts'!L12,""))</f>
        <v/>
      </c>
      <c r="CH17" s="48" t="str">
        <f>IF('Chemical Shifts'!M12="","",IF(Main!$A22="H",'Chemical Shifts'!M12,""))</f>
        <v/>
      </c>
      <c r="CI17" s="48" t="str">
        <f>IF('Chemical Shifts'!N12="","",IF(Main!$A22="H",'Chemical Shifts'!N12,""))</f>
        <v/>
      </c>
      <c r="CJ17" s="48" t="str">
        <f>IF('Chemical Shifts'!O12="","",IF(Main!$A22="H",'Chemical Shifts'!O12,""))</f>
        <v/>
      </c>
      <c r="CK17" s="48" t="str">
        <f>IF('Chemical Shifts'!P12="","",IF(Main!$A22="H",'Chemical Shifts'!P12,""))</f>
        <v/>
      </c>
      <c r="CL17" s="48" t="str">
        <f>IF('Chemical Shifts'!Q12="","",IF(Main!$A22="H",'Chemical Shifts'!Q12,""))</f>
        <v/>
      </c>
      <c r="CN17" s="48" t="str">
        <f t="shared" si="49"/>
        <v/>
      </c>
      <c r="CO17" s="48" t="str">
        <f t="shared" si="50"/>
        <v/>
      </c>
      <c r="CP17" s="48" t="str">
        <f t="shared" si="51"/>
        <v/>
      </c>
      <c r="CQ17" s="48" t="str">
        <f t="shared" si="52"/>
        <v/>
      </c>
      <c r="CR17" s="48" t="str">
        <f t="shared" si="53"/>
        <v/>
      </c>
      <c r="CS17" s="48" t="str">
        <f t="shared" si="54"/>
        <v/>
      </c>
      <c r="CT17" s="48" t="str">
        <f t="shared" si="55"/>
        <v/>
      </c>
      <c r="CU17" s="48" t="str">
        <f t="shared" si="56"/>
        <v/>
      </c>
      <c r="CV17" s="48" t="str">
        <f t="shared" si="57"/>
        <v/>
      </c>
      <c r="CW17" s="48" t="str">
        <f t="shared" si="58"/>
        <v/>
      </c>
      <c r="CX17" s="48" t="str">
        <f t="shared" si="59"/>
        <v/>
      </c>
      <c r="CY17" s="48" t="str">
        <f t="shared" si="60"/>
        <v/>
      </c>
      <c r="CZ17" s="48" t="str">
        <f t="shared" si="61"/>
        <v/>
      </c>
      <c r="DA17" s="48" t="str">
        <f t="shared" si="62"/>
        <v/>
      </c>
      <c r="DB17" s="48" t="str">
        <f t="shared" si="63"/>
        <v/>
      </c>
      <c r="DC17" s="48" t="str">
        <f t="shared" si="64"/>
        <v/>
      </c>
      <c r="DE17" s="64" t="str">
        <f>IF('Chemical Shifts'!S12="","",IF(Main!$A22="C","",IF(Main!D$13="Scaled Shifts",Main!D22,IF(Main!$B22="x",TDIST(ABS('Chemical Shifts'!S12-$F$2)/$F$3,$F$4,1),TDIST(ABS('Chemical Shifts'!S12-$G$2)/$G$3,$G$4,1)))))</f>
        <v/>
      </c>
      <c r="DF17" s="64" t="str">
        <f>IF('Chemical Shifts'!T12="","",IF(Main!$A22="C","",IF(Main!E$13="Scaled Shifts",Main!E22,IF(Main!$B22="x",TDIST(ABS('Chemical Shifts'!T12-$F$2)/$F$3,$F$4,1),TDIST(ABS('Chemical Shifts'!T12-$G$2)/$G$3,$G$4,1)))))</f>
        <v/>
      </c>
      <c r="DG17" s="64" t="str">
        <f>IF('Chemical Shifts'!U12="","",IF(Main!$A22="C","",IF(Main!F$13="Scaled Shifts",Main!F22,IF(Main!$B22="x",TDIST(ABS('Chemical Shifts'!U12-$F$2)/$F$3,$F$4,1),TDIST(ABS('Chemical Shifts'!U12-$G$2)/$G$3,$G$4,1)))))</f>
        <v/>
      </c>
      <c r="DH17" s="64" t="str">
        <f>IF('Chemical Shifts'!V12="","",IF(Main!$A22="C","",IF(Main!G$13="Scaled Shifts",Main!G22,IF(Main!$B22="x",TDIST(ABS('Chemical Shifts'!V12-$F$2)/$F$3,$F$4,1),TDIST(ABS('Chemical Shifts'!V12-$G$2)/$G$3,$G$4,1)))))</f>
        <v/>
      </c>
      <c r="DI17" s="64" t="str">
        <f>IF('Chemical Shifts'!W12="","",IF(Main!$A22="C","",IF(Main!H$13="Scaled Shifts",Main!H22,IF(Main!$B22="x",TDIST(ABS('Chemical Shifts'!W12-$F$2)/$F$3,$F$4,1),TDIST(ABS('Chemical Shifts'!W12-$G$2)/$G$3,$G$4,1)))))</f>
        <v/>
      </c>
      <c r="DJ17" s="64" t="str">
        <f>IF('Chemical Shifts'!X12="","",IF(Main!$A22="C","",IF(Main!I$13="Scaled Shifts",Main!I22,IF(Main!$B22="x",TDIST(ABS('Chemical Shifts'!X12-$F$2)/$F$3,$F$4,1),TDIST(ABS('Chemical Shifts'!X12-$G$2)/$G$3,$G$4,1)))))</f>
        <v/>
      </c>
      <c r="DK17" s="64" t="str">
        <f>IF('Chemical Shifts'!Y12="","",IF(Main!$A22="C","",IF(Main!J$13="Scaled Shifts",Main!J22,IF(Main!$B22="x",TDIST(ABS('Chemical Shifts'!Y12-$F$2)/$F$3,$F$4,1),TDIST(ABS('Chemical Shifts'!Y12-$G$2)/$G$3,$G$4,1)))))</f>
        <v/>
      </c>
      <c r="DL17" s="64" t="str">
        <f>IF('Chemical Shifts'!Z12="","",IF(Main!$A22="C","",IF(Main!K$13="Scaled Shifts",Main!K22,IF(Main!$B22="x",TDIST(ABS('Chemical Shifts'!Z12-$F$2)/$F$3,$F$4,1),TDIST(ABS('Chemical Shifts'!Z12-$G$2)/$G$3,$G$4,1)))))</f>
        <v/>
      </c>
      <c r="DM17" s="64" t="str">
        <f>IF('Chemical Shifts'!AA12="","",IF(Main!$A22="C","",IF(Main!L$13="Scaled Shifts",Main!L22,IF(Main!$B22="x",TDIST(ABS('Chemical Shifts'!AA12-$F$2)/$F$3,$F$4,1),TDIST(ABS('Chemical Shifts'!AA12-$G$2)/$G$3,$G$4,1)))))</f>
        <v/>
      </c>
      <c r="DN17" s="64" t="str">
        <f>IF('Chemical Shifts'!AB12="","",IF(Main!$A22="C","",IF(Main!M$13="Scaled Shifts",Main!M22,IF(Main!$B22="x",TDIST(ABS('Chemical Shifts'!AB12-$F$2)/$F$3,$F$4,1),TDIST(ABS('Chemical Shifts'!AB12-$G$2)/$G$3,$G$4,1)))))</f>
        <v/>
      </c>
      <c r="DO17" s="64" t="str">
        <f>IF('Chemical Shifts'!AC12="","",IF(Main!$A22="C","",IF(Main!N$13="Scaled Shifts",Main!N22,IF(Main!$B22="x",TDIST(ABS('Chemical Shifts'!AC12-$F$2)/$F$3,$F$4,1),TDIST(ABS('Chemical Shifts'!AC12-$G$2)/$G$3,$G$4,1)))))</f>
        <v/>
      </c>
      <c r="DP17" s="64" t="str">
        <f>IF('Chemical Shifts'!AD12="","",IF(Main!$A22="C","",IF(Main!O$13="Scaled Shifts",Main!O22,IF(Main!$B22="x",TDIST(ABS('Chemical Shifts'!AD12-$F$2)/$F$3,$F$4,1),TDIST(ABS('Chemical Shifts'!AD12-$G$2)/$G$3,$G$4,1)))))</f>
        <v/>
      </c>
      <c r="DQ17" s="64" t="str">
        <f>IF('Chemical Shifts'!AE12="","",IF(Main!$A22="C","",IF(Main!P$13="Scaled Shifts",Main!P22,IF(Main!$B22="x",TDIST(ABS('Chemical Shifts'!AE12-$F$2)/$F$3,$F$4,1),TDIST(ABS('Chemical Shifts'!AE12-$G$2)/$G$3,$G$4,1)))))</f>
        <v/>
      </c>
      <c r="DR17" s="64" t="str">
        <f>IF('Chemical Shifts'!AF12="","",IF(Main!$A22="C","",IF(Main!Q$13="Scaled Shifts",Main!Q22,IF(Main!$B22="x",TDIST(ABS('Chemical Shifts'!AF12-$F$2)/$F$3,$F$4,1),TDIST(ABS('Chemical Shifts'!AF12-$G$2)/$G$3,$G$4,1)))))</f>
        <v/>
      </c>
      <c r="DS17" s="64" t="str">
        <f>IF('Chemical Shifts'!AG12="","",IF(Main!$A22="C","",IF(Main!R$13="Scaled Shifts",Main!R22,IF(Main!$B22="x",TDIST(ABS('Chemical Shifts'!AG12-$F$2)/$F$3,$F$4,1),TDIST(ABS('Chemical Shifts'!AG12-$G$2)/$G$3,$G$4,1)))))</f>
        <v/>
      </c>
      <c r="DT17" s="64" t="str">
        <f>IF('Chemical Shifts'!AH12="","",IF(Main!$A22="C","",IF(Main!S$13="Scaled Shifts",Main!S22,IF(Main!$B22="x",TDIST(ABS('Chemical Shifts'!AH12-$F$2)/$F$3,$F$4,1),TDIST(ABS('Chemical Shifts'!AH12-$G$2)/$G$3,$G$4,1)))))</f>
        <v/>
      </c>
      <c r="DV17" s="64">
        <f>IF('Chemical Shifts'!S12="","",IF(Main!$A22="H","",IF(Main!D$13="Scaled Shifts",Main!D22,IF(Main!$B22="x",TDIST(ABS('Chemical Shifts'!S12-$D$2)/$D$3,$D$4,1),TDIST(ABS('Chemical Shifts'!S12-$E$2)/$E$3,$E$4,1)))))</f>
        <v>0.22836696760809364</v>
      </c>
      <c r="DW17" s="64">
        <f>IF('Chemical Shifts'!T12="","",IF(Main!$A22="H","",IF(Main!E$13="Scaled Shifts",Main!E22,IF(Main!$B22="x",TDIST(ABS('Chemical Shifts'!T12-$D$2)/$D$3,$D$4,1),TDIST(ABS('Chemical Shifts'!T12-$E$2)/$E$3,$E$4,1)))))</f>
        <v>0.18769143885042577</v>
      </c>
      <c r="DX17" s="64">
        <f>IF('Chemical Shifts'!U12="","",IF(Main!$A22="H","",IF(Main!F$13="Scaled Shifts",Main!F22,IF(Main!$B22="x",TDIST(ABS('Chemical Shifts'!U12-$D$2)/$D$3,$D$4,1),TDIST(ABS('Chemical Shifts'!U12-$E$2)/$E$3,$E$4,1)))))</f>
        <v>0.22608151036162952</v>
      </c>
      <c r="DY17" s="64">
        <f>IF('Chemical Shifts'!V12="","",IF(Main!$A22="H","",IF(Main!G$13="Scaled Shifts",Main!G22,IF(Main!$B22="x",TDIST(ABS('Chemical Shifts'!V12-$D$2)/$D$3,$D$4,1),TDIST(ABS('Chemical Shifts'!V12-$E$2)/$E$3,$E$4,1)))))</f>
        <v>0.24175145386733027</v>
      </c>
      <c r="DZ17" s="64" t="str">
        <f>IF('Chemical Shifts'!W12="","",IF(Main!$A22="H","",IF(Main!H$13="Scaled Shifts",Main!H22,IF(Main!$B22="x",TDIST(ABS('Chemical Shifts'!W12-$D$2)/$D$3,$D$4,1),TDIST(ABS('Chemical Shifts'!W12-$E$2)/$E$3,$E$4,1)))))</f>
        <v/>
      </c>
      <c r="EA17" s="64" t="str">
        <f>IF('Chemical Shifts'!X12="","",IF(Main!$A22="H","",IF(Main!I$13="Scaled Shifts",Main!I22,IF(Main!$B22="x",TDIST(ABS('Chemical Shifts'!X12-$D$2)/$D$3,$D$4,1),TDIST(ABS('Chemical Shifts'!X12-$E$2)/$E$3,$E$4,1)))))</f>
        <v/>
      </c>
      <c r="EB17" s="64" t="str">
        <f>IF('Chemical Shifts'!Y12="","",IF(Main!$A22="H","",IF(Main!J$13="Scaled Shifts",Main!J22,IF(Main!$B22="x",TDIST(ABS('Chemical Shifts'!Y12-$D$2)/$D$3,$D$4,1),TDIST(ABS('Chemical Shifts'!Y12-$E$2)/$E$3,$E$4,1)))))</f>
        <v/>
      </c>
      <c r="EC17" s="64" t="str">
        <f>IF('Chemical Shifts'!Z12="","",IF(Main!$A22="H","",IF(Main!K$13="Scaled Shifts",Main!K22,IF(Main!$B22="x",TDIST(ABS('Chemical Shifts'!Z12-$D$2)/$D$3,$D$4,1),TDIST(ABS('Chemical Shifts'!Z12-$E$2)/$E$3,$E$4,1)))))</f>
        <v/>
      </c>
      <c r="ED17" s="64" t="str">
        <f>IF('Chemical Shifts'!AA12="","",IF(Main!$A22="H","",IF(Main!L$13="Scaled Shifts",Main!L22,IF(Main!$B22="x",TDIST(ABS('Chemical Shifts'!AA12-$D$2)/$D$3,$D$4,1),TDIST(ABS('Chemical Shifts'!AA12-$E$2)/$E$3,$E$4,1)))))</f>
        <v/>
      </c>
      <c r="EE17" s="64" t="str">
        <f>IF('Chemical Shifts'!AB12="","",IF(Main!$A22="H","",IF(Main!M$13="Scaled Shifts",Main!M22,IF(Main!$B22="x",TDIST(ABS('Chemical Shifts'!AB12-$D$2)/$D$3,$D$4,1),TDIST(ABS('Chemical Shifts'!AB12-$E$2)/$E$3,$E$4,1)))))</f>
        <v/>
      </c>
      <c r="EF17" s="64" t="str">
        <f>IF('Chemical Shifts'!AC12="","",IF(Main!$A22="H","",IF(Main!N$13="Scaled Shifts",Main!N22,IF(Main!$B22="x",TDIST(ABS('Chemical Shifts'!AC12-$D$2)/$D$3,$D$4,1),TDIST(ABS('Chemical Shifts'!AC12-$E$2)/$E$3,$E$4,1)))))</f>
        <v/>
      </c>
      <c r="EG17" s="64" t="str">
        <f>IF('Chemical Shifts'!AD12="","",IF(Main!$A22="H","",IF(Main!O$13="Scaled Shifts",Main!O22,IF(Main!$B22="x",TDIST(ABS('Chemical Shifts'!AD12-$D$2)/$D$3,$D$4,1),TDIST(ABS('Chemical Shifts'!AD12-$E$2)/$E$3,$E$4,1)))))</f>
        <v/>
      </c>
      <c r="EH17" s="64" t="str">
        <f>IF('Chemical Shifts'!AE12="","",IF(Main!$A22="H","",IF(Main!P$13="Scaled Shifts",Main!P22,IF(Main!$B22="x",TDIST(ABS('Chemical Shifts'!AE12-$D$2)/$D$3,$D$4,1),TDIST(ABS('Chemical Shifts'!AE12-$E$2)/$E$3,$E$4,1)))))</f>
        <v/>
      </c>
      <c r="EI17" s="64" t="str">
        <f>IF('Chemical Shifts'!AF12="","",IF(Main!$A22="H","",IF(Main!Q$13="Scaled Shifts",Main!Q22,IF(Main!$B22="x",TDIST(ABS('Chemical Shifts'!AF12-$D$2)/$D$3,$D$4,1),TDIST(ABS('Chemical Shifts'!AF12-$E$2)/$E$3,$E$4,1)))))</f>
        <v/>
      </c>
      <c r="EJ17" s="64" t="str">
        <f>IF('Chemical Shifts'!AG12="","",IF(Main!$A22="H","",IF(Main!R$13="Scaled Shifts",Main!R22,IF(Main!$B22="x",TDIST(ABS('Chemical Shifts'!AG12-$D$2)/$D$3,$D$4,1),TDIST(ABS('Chemical Shifts'!AG12-$E$2)/$E$3,$E$4,1)))))</f>
        <v/>
      </c>
      <c r="EK17" s="64" t="str">
        <f>IF('Chemical Shifts'!AH12="","",IF(Main!$A22="H","",IF(Main!S$13="Scaled Shifts",Main!S22,IF(Main!$B22="x",TDIST(ABS('Chemical Shifts'!AH12-$D$2)/$D$3,$D$4,1),TDIST(ABS('Chemical Shifts'!AH12-$E$2)/$E$3,$E$4,1)))))</f>
        <v/>
      </c>
      <c r="EO17" s="49">
        <f>IF(Main!$A22="H",1,0)</f>
        <v>0</v>
      </c>
      <c r="EP17" s="52">
        <f>IF(OR(Main!C22="",Main!C22=0,Main!C22=""),"",1)</f>
        <v>1</v>
      </c>
      <c r="FH17" s="100"/>
      <c r="FI17" s="100"/>
      <c r="FJ17" s="100"/>
      <c r="FK17" s="100"/>
    </row>
    <row r="18" spans="1:186" x14ac:dyDescent="0.15">
      <c r="A18" s="64">
        <f>IF('Chemical Shifts'!BA13="","",IF(Main!$A23="C",TDIST(ABS('Chemical Shifts'!BA13)/$B$3,$B$4,1),TDIST(ABS('Chemical Shifts'!BA13)/$C$3,$C$4,1)))</f>
        <v>6.490076108788842E-2</v>
      </c>
      <c r="B18" s="64">
        <f>IF('Chemical Shifts'!BB13="","",IF(Main!$A23="C",TDIST(ABS('Chemical Shifts'!BB13)/$B$3,$B$4,1),TDIST(ABS('Chemical Shifts'!BB13)/$C$3,$C$4,1)))</f>
        <v>7.1502735654088462E-2</v>
      </c>
      <c r="C18" s="64">
        <f>IF('Chemical Shifts'!BC13="","",IF(Main!$A23="C",TDIST(ABS('Chemical Shifts'!BC13)/$B$3,$B$4,1),TDIST(ABS('Chemical Shifts'!BC13)/$C$3,$C$4,1)))</f>
        <v>6.4189359049494438E-2</v>
      </c>
      <c r="D18" s="64">
        <f>IF('Chemical Shifts'!BD13="","",IF(Main!$A23="C",TDIST(ABS('Chemical Shifts'!BD13)/$B$3,$B$4,1),TDIST(ABS('Chemical Shifts'!BD13)/$C$3,$C$4,1)))</f>
        <v>3.7735635144398344E-2</v>
      </c>
      <c r="E18" s="64" t="str">
        <f>IF('Chemical Shifts'!BE13="","",IF(Main!$A23="C",TDIST(ABS('Chemical Shifts'!BE13)/$B$3,$B$4,1),TDIST(ABS('Chemical Shifts'!BE13)/$C$3,$C$4,1)))</f>
        <v/>
      </c>
      <c r="F18" s="64" t="str">
        <f>IF('Chemical Shifts'!BF13="","",IF(Main!$A23="C",TDIST(ABS('Chemical Shifts'!BF13)/$B$3,$B$4,1),TDIST(ABS('Chemical Shifts'!BF13)/$C$3,$C$4,1)))</f>
        <v/>
      </c>
      <c r="G18" s="64" t="str">
        <f>IF('Chemical Shifts'!BG13="","",IF(Main!$A23="C",TDIST(ABS('Chemical Shifts'!BG13)/$B$3,$B$4,1),TDIST(ABS('Chemical Shifts'!BG13)/$C$3,$C$4,1)))</f>
        <v/>
      </c>
      <c r="H18" s="64" t="str">
        <f>IF('Chemical Shifts'!BH13="","",IF(Main!$A23="C",TDIST(ABS('Chemical Shifts'!BH13)/$B$3,$B$4,1),TDIST(ABS('Chemical Shifts'!BH13)/$C$3,$C$4,1)))</f>
        <v/>
      </c>
      <c r="I18" s="64" t="str">
        <f>IF('Chemical Shifts'!BI13="","",IF(Main!$A23="C",TDIST(ABS('Chemical Shifts'!BI13)/$B$3,$B$4,1),TDIST(ABS('Chemical Shifts'!BI13)/$C$3,$C$4,1)))</f>
        <v/>
      </c>
      <c r="J18" s="64" t="str">
        <f>IF('Chemical Shifts'!BJ13="","",IF(Main!$A23="C",TDIST(ABS('Chemical Shifts'!BJ13)/$B$3,$B$4,1),TDIST(ABS('Chemical Shifts'!BJ13)/$C$3,$C$4,1)))</f>
        <v/>
      </c>
      <c r="K18" s="64" t="str">
        <f>IF('Chemical Shifts'!BK13="","",IF(Main!$A23="C",TDIST(ABS('Chemical Shifts'!BK13)/$B$3,$B$4,1),TDIST(ABS('Chemical Shifts'!BK13)/$C$3,$C$4,1)))</f>
        <v/>
      </c>
      <c r="L18" s="64" t="str">
        <f>IF('Chemical Shifts'!BL13="","",IF(Main!$A23="C",TDIST(ABS('Chemical Shifts'!BL13)/$B$3,$B$4,1),TDIST(ABS('Chemical Shifts'!BL13)/$C$3,$C$4,1)))</f>
        <v/>
      </c>
      <c r="M18" s="64" t="str">
        <f>IF('Chemical Shifts'!BM13="","",IF(Main!$A23="C",TDIST(ABS('Chemical Shifts'!BM13)/$B$3,$B$4,1),TDIST(ABS('Chemical Shifts'!BM13)/$C$3,$C$4,1)))</f>
        <v/>
      </c>
      <c r="N18" s="64" t="str">
        <f>IF('Chemical Shifts'!BN13="","",IF(Main!$A23="C",TDIST(ABS('Chemical Shifts'!BN13)/$B$3,$B$4,1),TDIST(ABS('Chemical Shifts'!BN13)/$C$3,$C$4,1)))</f>
        <v/>
      </c>
      <c r="O18" s="64" t="str">
        <f>IF('Chemical Shifts'!BO13="","",IF(Main!$A23="C",TDIST(ABS('Chemical Shifts'!BO13)/$B$3,$B$4,1),TDIST(ABS('Chemical Shifts'!BO13)/$C$3,$C$4,1)))</f>
        <v/>
      </c>
      <c r="P18" s="64" t="str">
        <f>IF('Chemical Shifts'!BP13="","",IF(Main!$A23="C",TDIST(ABS('Chemical Shifts'!BP13)/$B$3,$B$4,1),TDIST(ABS('Chemical Shifts'!BP13)/$C$3,$C$4,1)))</f>
        <v/>
      </c>
      <c r="R18" s="48" t="str">
        <f>IF(A18="","",IF(Main!$A23="H",A18,""))</f>
        <v/>
      </c>
      <c r="S18" s="48" t="str">
        <f>IF(B18="","",IF(Main!$A23="H",B18,""))</f>
        <v/>
      </c>
      <c r="T18" s="48" t="str">
        <f>IF(C18="","",IF(Main!$A23="H",C18,""))</f>
        <v/>
      </c>
      <c r="U18" s="48" t="str">
        <f>IF(D18="","",IF(Main!$A23="H",D18,""))</f>
        <v/>
      </c>
      <c r="V18" s="48" t="str">
        <f>IF(E18="","",IF(Main!$A23="H",E18,""))</f>
        <v/>
      </c>
      <c r="W18" s="48" t="str">
        <f>IF(F18="","",IF(Main!$A23="H",F18,""))</f>
        <v/>
      </c>
      <c r="X18" s="48" t="str">
        <f>IF(G18="","",IF(Main!$A23="H",G18,""))</f>
        <v/>
      </c>
      <c r="Y18" s="48" t="str">
        <f>IF(H18="","",IF(Main!$A23="H",H18,""))</f>
        <v/>
      </c>
      <c r="Z18" s="48" t="str">
        <f>IF(I18="","",IF(Main!$A23="H",I18,""))</f>
        <v/>
      </c>
      <c r="AA18" s="48" t="str">
        <f>IF(J18="","",IF(Main!$A23="H",J18,""))</f>
        <v/>
      </c>
      <c r="AB18" s="48" t="str">
        <f>IF(K18="","",IF(Main!$A23="H",K18,""))</f>
        <v/>
      </c>
      <c r="AC18" s="48" t="str">
        <f>IF(L18="","",IF(Main!$A23="H",L18,""))</f>
        <v/>
      </c>
      <c r="AD18" s="48" t="str">
        <f>IF(M18="","",IF(Main!$A23="H",M18,""))</f>
        <v/>
      </c>
      <c r="AE18" s="48" t="str">
        <f>IF(N18="","",IF(Main!$A23="H",N18,""))</f>
        <v/>
      </c>
      <c r="AF18" s="48" t="str">
        <f>IF(O18="","",IF(Main!$A23="H",O18,""))</f>
        <v/>
      </c>
      <c r="AG18" s="48" t="str">
        <f>IF(P18="","",IF(Main!$A23="H",P18,""))</f>
        <v/>
      </c>
      <c r="AI18" s="49">
        <f>IF(Main!$A23="C",1,0)</f>
        <v>1</v>
      </c>
      <c r="AJ18" s="54">
        <f>IF(Main!$A23="C",Main!C23,"")</f>
        <v>109.1</v>
      </c>
      <c r="AK18" s="54">
        <f t="shared" si="31"/>
        <v>11902.81</v>
      </c>
      <c r="AL18" s="48">
        <f>IF('Chemical Shifts'!B13="","",IF(Main!$A23="C",'Chemical Shifts'!B13,""))</f>
        <v>104.09218</v>
      </c>
      <c r="AM18" s="48">
        <f>IF('Chemical Shifts'!C13="","",IF(Main!$A23="C",'Chemical Shifts'!C13,""))</f>
        <v>103.98689999999999</v>
      </c>
      <c r="AN18" s="48">
        <f>IF('Chemical Shifts'!D13="","",IF(Main!$A23="C",'Chemical Shifts'!D13,""))</f>
        <v>104.41566999999999</v>
      </c>
      <c r="AO18" s="48">
        <f>IF('Chemical Shifts'!E13="","",IF(Main!$A23="C",'Chemical Shifts'!E13,""))</f>
        <v>103.93219999999999</v>
      </c>
      <c r="AP18" s="48" t="str">
        <f>IF('Chemical Shifts'!F13="","",IF(Main!$A23="C",'Chemical Shifts'!F13,""))</f>
        <v/>
      </c>
      <c r="AQ18" s="48" t="str">
        <f>IF('Chemical Shifts'!G13="","",IF(Main!$A23="C",'Chemical Shifts'!G13,""))</f>
        <v/>
      </c>
      <c r="AR18" s="48" t="str">
        <f>IF('Chemical Shifts'!H13="","",IF(Main!$A23="C",'Chemical Shifts'!H13,""))</f>
        <v/>
      </c>
      <c r="AS18" s="48" t="str">
        <f>IF('Chemical Shifts'!I13="","",IF(Main!$A23="C",'Chemical Shifts'!I13,""))</f>
        <v/>
      </c>
      <c r="AT18" s="48" t="str">
        <f>IF('Chemical Shifts'!J13="","",IF(Main!$A23="C",'Chemical Shifts'!J13,""))</f>
        <v/>
      </c>
      <c r="AU18" s="48" t="str">
        <f>IF('Chemical Shifts'!K13="","",IF(Main!$A23="C",'Chemical Shifts'!K13,""))</f>
        <v/>
      </c>
      <c r="AV18" s="48" t="str">
        <f>IF('Chemical Shifts'!L13="","",IF(Main!$A23="C",'Chemical Shifts'!L13,""))</f>
        <v/>
      </c>
      <c r="AW18" s="48" t="str">
        <f>IF('Chemical Shifts'!M13="","",IF(Main!$A23="C",'Chemical Shifts'!M13,""))</f>
        <v/>
      </c>
      <c r="AX18" s="48" t="str">
        <f>IF('Chemical Shifts'!N13="","",IF(Main!$A23="C",'Chemical Shifts'!N13,""))</f>
        <v/>
      </c>
      <c r="AY18" s="48" t="str">
        <f>IF('Chemical Shifts'!O13="","",IF(Main!$A23="C",'Chemical Shifts'!O13,""))</f>
        <v/>
      </c>
      <c r="AZ18" s="48" t="str">
        <f>IF('Chemical Shifts'!P13="","",IF(Main!$A23="C",'Chemical Shifts'!P13,""))</f>
        <v/>
      </c>
      <c r="BA18" s="48" t="str">
        <f>IF('Chemical Shifts'!Q13="","",IF(Main!$A23="C",'Chemical Shifts'!Q13,""))</f>
        <v/>
      </c>
      <c r="BC18" s="48">
        <f t="shared" si="32"/>
        <v>11356.456838</v>
      </c>
      <c r="BD18" s="48">
        <f t="shared" si="33"/>
        <v>11344.970789999998</v>
      </c>
      <c r="BE18" s="48">
        <f t="shared" si="34"/>
        <v>11391.749596999998</v>
      </c>
      <c r="BF18" s="48">
        <f t="shared" si="35"/>
        <v>11339.003019999998</v>
      </c>
      <c r="BG18" s="48" t="str">
        <f t="shared" si="36"/>
        <v/>
      </c>
      <c r="BH18" s="48" t="str">
        <f t="shared" si="37"/>
        <v/>
      </c>
      <c r="BI18" s="48" t="str">
        <f t="shared" si="38"/>
        <v/>
      </c>
      <c r="BJ18" s="48" t="str">
        <f t="shared" si="39"/>
        <v/>
      </c>
      <c r="BK18" s="48" t="str">
        <f t="shared" si="40"/>
        <v/>
      </c>
      <c r="BL18" s="48" t="str">
        <f t="shared" si="41"/>
        <v/>
      </c>
      <c r="BM18" s="48" t="str">
        <f t="shared" si="42"/>
        <v/>
      </c>
      <c r="BN18" s="48" t="str">
        <f t="shared" si="43"/>
        <v/>
      </c>
      <c r="BO18" s="48" t="str">
        <f t="shared" si="44"/>
        <v/>
      </c>
      <c r="BP18" s="48" t="str">
        <f t="shared" si="45"/>
        <v/>
      </c>
      <c r="BQ18" s="48" t="str">
        <f t="shared" si="46"/>
        <v/>
      </c>
      <c r="BR18" s="48" t="str">
        <f t="shared" si="47"/>
        <v/>
      </c>
      <c r="BT18" s="49">
        <f>IF(Main!$A23="H",1,0)</f>
        <v>0</v>
      </c>
      <c r="BU18" s="54" t="str">
        <f>IF(Main!$A23="H",Main!C23,"")</f>
        <v/>
      </c>
      <c r="BV18" s="54" t="str">
        <f t="shared" si="48"/>
        <v/>
      </c>
      <c r="BW18" s="48" t="str">
        <f>IF('Chemical Shifts'!B13="","",IF(Main!$A23="H",'Chemical Shifts'!B13,""))</f>
        <v/>
      </c>
      <c r="BX18" s="48" t="str">
        <f>IF('Chemical Shifts'!C13="","",IF(Main!$A23="H",'Chemical Shifts'!C13,""))</f>
        <v/>
      </c>
      <c r="BY18" s="48" t="str">
        <f>IF('Chemical Shifts'!D13="","",IF(Main!$A23="H",'Chemical Shifts'!D13,""))</f>
        <v/>
      </c>
      <c r="BZ18" s="48" t="str">
        <f>IF('Chemical Shifts'!E13="","",IF(Main!$A23="H",'Chemical Shifts'!E13,""))</f>
        <v/>
      </c>
      <c r="CA18" s="48" t="str">
        <f>IF('Chemical Shifts'!F13="","",IF(Main!$A23="H",'Chemical Shifts'!F13,""))</f>
        <v/>
      </c>
      <c r="CB18" s="48" t="str">
        <f>IF('Chemical Shifts'!G13="","",IF(Main!$A23="H",'Chemical Shifts'!G13,""))</f>
        <v/>
      </c>
      <c r="CC18" s="48" t="str">
        <f>IF('Chemical Shifts'!H13="","",IF(Main!$A23="H",'Chemical Shifts'!H13,""))</f>
        <v/>
      </c>
      <c r="CD18" s="48" t="str">
        <f>IF('Chemical Shifts'!I13="","",IF(Main!$A23="H",'Chemical Shifts'!I13,""))</f>
        <v/>
      </c>
      <c r="CE18" s="48" t="str">
        <f>IF('Chemical Shifts'!J13="","",IF(Main!$A23="H",'Chemical Shifts'!J13,""))</f>
        <v/>
      </c>
      <c r="CF18" s="48" t="str">
        <f>IF('Chemical Shifts'!K13="","",IF(Main!$A23="H",'Chemical Shifts'!K13,""))</f>
        <v/>
      </c>
      <c r="CG18" s="48" t="str">
        <f>IF('Chemical Shifts'!L13="","",IF(Main!$A23="H",'Chemical Shifts'!L13,""))</f>
        <v/>
      </c>
      <c r="CH18" s="48" t="str">
        <f>IF('Chemical Shifts'!M13="","",IF(Main!$A23="H",'Chemical Shifts'!M13,""))</f>
        <v/>
      </c>
      <c r="CI18" s="48" t="str">
        <f>IF('Chemical Shifts'!N13="","",IF(Main!$A23="H",'Chemical Shifts'!N13,""))</f>
        <v/>
      </c>
      <c r="CJ18" s="48" t="str">
        <f>IF('Chemical Shifts'!O13="","",IF(Main!$A23="H",'Chemical Shifts'!O13,""))</f>
        <v/>
      </c>
      <c r="CK18" s="48" t="str">
        <f>IF('Chemical Shifts'!P13="","",IF(Main!$A23="H",'Chemical Shifts'!P13,""))</f>
        <v/>
      </c>
      <c r="CL18" s="48" t="str">
        <f>IF('Chemical Shifts'!Q13="","",IF(Main!$A23="H",'Chemical Shifts'!Q13,""))</f>
        <v/>
      </c>
      <c r="CN18" s="48" t="str">
        <f t="shared" si="49"/>
        <v/>
      </c>
      <c r="CO18" s="48" t="str">
        <f t="shared" si="50"/>
        <v/>
      </c>
      <c r="CP18" s="48" t="str">
        <f t="shared" si="51"/>
        <v/>
      </c>
      <c r="CQ18" s="48" t="str">
        <f t="shared" si="52"/>
        <v/>
      </c>
      <c r="CR18" s="48" t="str">
        <f t="shared" si="53"/>
        <v/>
      </c>
      <c r="CS18" s="48" t="str">
        <f t="shared" si="54"/>
        <v/>
      </c>
      <c r="CT18" s="48" t="str">
        <f t="shared" si="55"/>
        <v/>
      </c>
      <c r="CU18" s="48" t="str">
        <f t="shared" si="56"/>
        <v/>
      </c>
      <c r="CV18" s="48" t="str">
        <f t="shared" si="57"/>
        <v/>
      </c>
      <c r="CW18" s="48" t="str">
        <f t="shared" si="58"/>
        <v/>
      </c>
      <c r="CX18" s="48" t="str">
        <f t="shared" si="59"/>
        <v/>
      </c>
      <c r="CY18" s="48" t="str">
        <f t="shared" si="60"/>
        <v/>
      </c>
      <c r="CZ18" s="48" t="str">
        <f t="shared" si="61"/>
        <v/>
      </c>
      <c r="DA18" s="48" t="str">
        <f t="shared" si="62"/>
        <v/>
      </c>
      <c r="DB18" s="48" t="str">
        <f t="shared" si="63"/>
        <v/>
      </c>
      <c r="DC18" s="48" t="str">
        <f t="shared" si="64"/>
        <v/>
      </c>
      <c r="DE18" s="64" t="str">
        <f>IF('Chemical Shifts'!S13="","",IF(Main!$A23="C","",IF(Main!D$13="Scaled Shifts",Main!D23,IF(Main!$B23="x",TDIST(ABS('Chemical Shifts'!S13-$F$2)/$F$3,$F$4,1),TDIST(ABS('Chemical Shifts'!S13-$G$2)/$G$3,$G$4,1)))))</f>
        <v/>
      </c>
      <c r="DF18" s="64" t="str">
        <f>IF('Chemical Shifts'!T13="","",IF(Main!$A23="C","",IF(Main!E$13="Scaled Shifts",Main!E23,IF(Main!$B23="x",TDIST(ABS('Chemical Shifts'!T13-$F$2)/$F$3,$F$4,1),TDIST(ABS('Chemical Shifts'!T13-$G$2)/$G$3,$G$4,1)))))</f>
        <v/>
      </c>
      <c r="DG18" s="64" t="str">
        <f>IF('Chemical Shifts'!U13="","",IF(Main!$A23="C","",IF(Main!F$13="Scaled Shifts",Main!F23,IF(Main!$B23="x",TDIST(ABS('Chemical Shifts'!U13-$F$2)/$F$3,$F$4,1),TDIST(ABS('Chemical Shifts'!U13-$G$2)/$G$3,$G$4,1)))))</f>
        <v/>
      </c>
      <c r="DH18" s="64" t="str">
        <f>IF('Chemical Shifts'!V13="","",IF(Main!$A23="C","",IF(Main!G$13="Scaled Shifts",Main!G23,IF(Main!$B23="x",TDIST(ABS('Chemical Shifts'!V13-$F$2)/$F$3,$F$4,1),TDIST(ABS('Chemical Shifts'!V13-$G$2)/$G$3,$G$4,1)))))</f>
        <v/>
      </c>
      <c r="DI18" s="64" t="str">
        <f>IF('Chemical Shifts'!W13="","",IF(Main!$A23="C","",IF(Main!H$13="Scaled Shifts",Main!H23,IF(Main!$B23="x",TDIST(ABS('Chemical Shifts'!W13-$F$2)/$F$3,$F$4,1),TDIST(ABS('Chemical Shifts'!W13-$G$2)/$G$3,$G$4,1)))))</f>
        <v/>
      </c>
      <c r="DJ18" s="64" t="str">
        <f>IF('Chemical Shifts'!X13="","",IF(Main!$A23="C","",IF(Main!I$13="Scaled Shifts",Main!I23,IF(Main!$B23="x",TDIST(ABS('Chemical Shifts'!X13-$F$2)/$F$3,$F$4,1),TDIST(ABS('Chemical Shifts'!X13-$G$2)/$G$3,$G$4,1)))))</f>
        <v/>
      </c>
      <c r="DK18" s="64" t="str">
        <f>IF('Chemical Shifts'!Y13="","",IF(Main!$A23="C","",IF(Main!J$13="Scaled Shifts",Main!J23,IF(Main!$B23="x",TDIST(ABS('Chemical Shifts'!Y13-$F$2)/$F$3,$F$4,1),TDIST(ABS('Chemical Shifts'!Y13-$G$2)/$G$3,$G$4,1)))))</f>
        <v/>
      </c>
      <c r="DL18" s="64" t="str">
        <f>IF('Chemical Shifts'!Z13="","",IF(Main!$A23="C","",IF(Main!K$13="Scaled Shifts",Main!K23,IF(Main!$B23="x",TDIST(ABS('Chemical Shifts'!Z13-$F$2)/$F$3,$F$4,1),TDIST(ABS('Chemical Shifts'!Z13-$G$2)/$G$3,$G$4,1)))))</f>
        <v/>
      </c>
      <c r="DM18" s="64" t="str">
        <f>IF('Chemical Shifts'!AA13="","",IF(Main!$A23="C","",IF(Main!L$13="Scaled Shifts",Main!L23,IF(Main!$B23="x",TDIST(ABS('Chemical Shifts'!AA13-$F$2)/$F$3,$F$4,1),TDIST(ABS('Chemical Shifts'!AA13-$G$2)/$G$3,$G$4,1)))))</f>
        <v/>
      </c>
      <c r="DN18" s="64" t="str">
        <f>IF('Chemical Shifts'!AB13="","",IF(Main!$A23="C","",IF(Main!M$13="Scaled Shifts",Main!M23,IF(Main!$B23="x",TDIST(ABS('Chemical Shifts'!AB13-$F$2)/$F$3,$F$4,1),TDIST(ABS('Chemical Shifts'!AB13-$G$2)/$G$3,$G$4,1)))))</f>
        <v/>
      </c>
      <c r="DO18" s="64" t="str">
        <f>IF('Chemical Shifts'!AC13="","",IF(Main!$A23="C","",IF(Main!N$13="Scaled Shifts",Main!N23,IF(Main!$B23="x",TDIST(ABS('Chemical Shifts'!AC13-$F$2)/$F$3,$F$4,1),TDIST(ABS('Chemical Shifts'!AC13-$G$2)/$G$3,$G$4,1)))))</f>
        <v/>
      </c>
      <c r="DP18" s="64" t="str">
        <f>IF('Chemical Shifts'!AD13="","",IF(Main!$A23="C","",IF(Main!O$13="Scaled Shifts",Main!O23,IF(Main!$B23="x",TDIST(ABS('Chemical Shifts'!AD13-$F$2)/$F$3,$F$4,1),TDIST(ABS('Chemical Shifts'!AD13-$G$2)/$G$3,$G$4,1)))))</f>
        <v/>
      </c>
      <c r="DQ18" s="64" t="str">
        <f>IF('Chemical Shifts'!AE13="","",IF(Main!$A23="C","",IF(Main!P$13="Scaled Shifts",Main!P23,IF(Main!$B23="x",TDIST(ABS('Chemical Shifts'!AE13-$F$2)/$F$3,$F$4,1),TDIST(ABS('Chemical Shifts'!AE13-$G$2)/$G$3,$G$4,1)))))</f>
        <v/>
      </c>
      <c r="DR18" s="64" t="str">
        <f>IF('Chemical Shifts'!AF13="","",IF(Main!$A23="C","",IF(Main!Q$13="Scaled Shifts",Main!Q23,IF(Main!$B23="x",TDIST(ABS('Chemical Shifts'!AF13-$F$2)/$F$3,$F$4,1),TDIST(ABS('Chemical Shifts'!AF13-$G$2)/$G$3,$G$4,1)))))</f>
        <v/>
      </c>
      <c r="DS18" s="64" t="str">
        <f>IF('Chemical Shifts'!AG13="","",IF(Main!$A23="C","",IF(Main!R$13="Scaled Shifts",Main!R23,IF(Main!$B23="x",TDIST(ABS('Chemical Shifts'!AG13-$F$2)/$F$3,$F$4,1),TDIST(ABS('Chemical Shifts'!AG13-$G$2)/$G$3,$G$4,1)))))</f>
        <v/>
      </c>
      <c r="DT18" s="64" t="str">
        <f>IF('Chemical Shifts'!AH13="","",IF(Main!$A23="C","",IF(Main!S$13="Scaled Shifts",Main!S23,IF(Main!$B23="x",TDIST(ABS('Chemical Shifts'!AH13-$F$2)/$F$3,$F$4,1),TDIST(ABS('Chemical Shifts'!AH13-$G$2)/$G$3,$G$4,1)))))</f>
        <v/>
      </c>
      <c r="DV18" s="64">
        <f>IF('Chemical Shifts'!S13="","",IF(Main!$A23="H","",IF(Main!D$13="Scaled Shifts",Main!D23,IF(Main!$B23="x",TDIST(ABS('Chemical Shifts'!S13-$D$2)/$D$3,$D$4,1),TDIST(ABS('Chemical Shifts'!S13-$E$2)/$E$3,$E$4,1)))))</f>
        <v>9.4825916539364258E-2</v>
      </c>
      <c r="DW18" s="64">
        <f>IF('Chemical Shifts'!T13="","",IF(Main!$A23="H","",IF(Main!E$13="Scaled Shifts",Main!E23,IF(Main!$B23="x",TDIST(ABS('Chemical Shifts'!T13-$D$2)/$D$3,$D$4,1),TDIST(ABS('Chemical Shifts'!T13-$E$2)/$E$3,$E$4,1)))))</f>
        <v>8.8059643987513384E-2</v>
      </c>
      <c r="DX18" s="64">
        <f>IF('Chemical Shifts'!U13="","",IF(Main!$A23="H","",IF(Main!F$13="Scaled Shifts",Main!F23,IF(Main!$B23="x",TDIST(ABS('Chemical Shifts'!U13-$D$2)/$D$3,$D$4,1),TDIST(ABS('Chemical Shifts'!U13-$E$2)/$E$3,$E$4,1)))))</f>
        <v>0.11913731060232488</v>
      </c>
      <c r="DY18" s="64">
        <f>IF('Chemical Shifts'!V13="","",IF(Main!$A23="H","",IF(Main!G$13="Scaled Shifts",Main!G23,IF(Main!$B23="x",TDIST(ABS('Chemical Shifts'!V13-$D$2)/$D$3,$D$4,1),TDIST(ABS('Chemical Shifts'!V13-$E$2)/$E$3,$E$4,1)))))</f>
        <v>8.4744417511193826E-2</v>
      </c>
      <c r="DZ18" s="64" t="str">
        <f>IF('Chemical Shifts'!W13="","",IF(Main!$A23="H","",IF(Main!H$13="Scaled Shifts",Main!H23,IF(Main!$B23="x",TDIST(ABS('Chemical Shifts'!W13-$D$2)/$D$3,$D$4,1),TDIST(ABS('Chemical Shifts'!W13-$E$2)/$E$3,$E$4,1)))))</f>
        <v/>
      </c>
      <c r="EA18" s="64" t="str">
        <f>IF('Chemical Shifts'!X13="","",IF(Main!$A23="H","",IF(Main!I$13="Scaled Shifts",Main!I23,IF(Main!$B23="x",TDIST(ABS('Chemical Shifts'!X13-$D$2)/$D$3,$D$4,1),TDIST(ABS('Chemical Shifts'!X13-$E$2)/$E$3,$E$4,1)))))</f>
        <v/>
      </c>
      <c r="EB18" s="64" t="str">
        <f>IF('Chemical Shifts'!Y13="","",IF(Main!$A23="H","",IF(Main!J$13="Scaled Shifts",Main!J23,IF(Main!$B23="x",TDIST(ABS('Chemical Shifts'!Y13-$D$2)/$D$3,$D$4,1),TDIST(ABS('Chemical Shifts'!Y13-$E$2)/$E$3,$E$4,1)))))</f>
        <v/>
      </c>
      <c r="EC18" s="64" t="str">
        <f>IF('Chemical Shifts'!Z13="","",IF(Main!$A23="H","",IF(Main!K$13="Scaled Shifts",Main!K23,IF(Main!$B23="x",TDIST(ABS('Chemical Shifts'!Z13-$D$2)/$D$3,$D$4,1),TDIST(ABS('Chemical Shifts'!Z13-$E$2)/$E$3,$E$4,1)))))</f>
        <v/>
      </c>
      <c r="ED18" s="64" t="str">
        <f>IF('Chemical Shifts'!AA13="","",IF(Main!$A23="H","",IF(Main!L$13="Scaled Shifts",Main!L23,IF(Main!$B23="x",TDIST(ABS('Chemical Shifts'!AA13-$D$2)/$D$3,$D$4,1),TDIST(ABS('Chemical Shifts'!AA13-$E$2)/$E$3,$E$4,1)))))</f>
        <v/>
      </c>
      <c r="EE18" s="64" t="str">
        <f>IF('Chemical Shifts'!AB13="","",IF(Main!$A23="H","",IF(Main!M$13="Scaled Shifts",Main!M23,IF(Main!$B23="x",TDIST(ABS('Chemical Shifts'!AB13-$D$2)/$D$3,$D$4,1),TDIST(ABS('Chemical Shifts'!AB13-$E$2)/$E$3,$E$4,1)))))</f>
        <v/>
      </c>
      <c r="EF18" s="64" t="str">
        <f>IF('Chemical Shifts'!AC13="","",IF(Main!$A23="H","",IF(Main!N$13="Scaled Shifts",Main!N23,IF(Main!$B23="x",TDIST(ABS('Chemical Shifts'!AC13-$D$2)/$D$3,$D$4,1),TDIST(ABS('Chemical Shifts'!AC13-$E$2)/$E$3,$E$4,1)))))</f>
        <v/>
      </c>
      <c r="EG18" s="64" t="str">
        <f>IF('Chemical Shifts'!AD13="","",IF(Main!$A23="H","",IF(Main!O$13="Scaled Shifts",Main!O23,IF(Main!$B23="x",TDIST(ABS('Chemical Shifts'!AD13-$D$2)/$D$3,$D$4,1),TDIST(ABS('Chemical Shifts'!AD13-$E$2)/$E$3,$E$4,1)))))</f>
        <v/>
      </c>
      <c r="EH18" s="64" t="str">
        <f>IF('Chemical Shifts'!AE13="","",IF(Main!$A23="H","",IF(Main!P$13="Scaled Shifts",Main!P23,IF(Main!$B23="x",TDIST(ABS('Chemical Shifts'!AE13-$D$2)/$D$3,$D$4,1),TDIST(ABS('Chemical Shifts'!AE13-$E$2)/$E$3,$E$4,1)))))</f>
        <v/>
      </c>
      <c r="EI18" s="64" t="str">
        <f>IF('Chemical Shifts'!AF13="","",IF(Main!$A23="H","",IF(Main!Q$13="Scaled Shifts",Main!Q23,IF(Main!$B23="x",TDIST(ABS('Chemical Shifts'!AF13-$D$2)/$D$3,$D$4,1),TDIST(ABS('Chemical Shifts'!AF13-$E$2)/$E$3,$E$4,1)))))</f>
        <v/>
      </c>
      <c r="EJ18" s="64" t="str">
        <f>IF('Chemical Shifts'!AG13="","",IF(Main!$A23="H","",IF(Main!R$13="Scaled Shifts",Main!R23,IF(Main!$B23="x",TDIST(ABS('Chemical Shifts'!AG13-$D$2)/$D$3,$D$4,1),TDIST(ABS('Chemical Shifts'!AG13-$E$2)/$E$3,$E$4,1)))))</f>
        <v/>
      </c>
      <c r="EK18" s="64" t="str">
        <f>IF('Chemical Shifts'!AH13="","",IF(Main!$A23="H","",IF(Main!S$13="Scaled Shifts",Main!S23,IF(Main!$B23="x",TDIST(ABS('Chemical Shifts'!AH13-$D$2)/$D$3,$D$4,1),TDIST(ABS('Chemical Shifts'!AH13-$E$2)/$E$3,$E$4,1)))))</f>
        <v/>
      </c>
      <c r="EO18" s="49">
        <f>IF(Main!$A23="H",1,0)</f>
        <v>0</v>
      </c>
      <c r="EP18" s="52">
        <f>IF(OR(Main!C23="",Main!C23=0,Main!C23=""),"",1)</f>
        <v>1</v>
      </c>
      <c r="FM18" s="57" t="s">
        <v>105</v>
      </c>
      <c r="FN18" s="61">
        <f>FN9*FN10</f>
        <v>6.5122960970911685E-84</v>
      </c>
      <c r="FO18" s="61">
        <f t="shared" ref="FO18:GC18" si="70">FO9*FO10</f>
        <v>7.8145088349578954E-78</v>
      </c>
      <c r="FP18" s="61">
        <f t="shared" si="70"/>
        <v>2.24128363282138E-78</v>
      </c>
      <c r="FQ18" s="61">
        <f t="shared" si="70"/>
        <v>2.0734492834150684E-85</v>
      </c>
      <c r="FR18" s="61">
        <f t="shared" si="70"/>
        <v>0</v>
      </c>
      <c r="FS18" s="61">
        <f t="shared" si="70"/>
        <v>0</v>
      </c>
      <c r="FT18" s="61">
        <f t="shared" si="70"/>
        <v>0</v>
      </c>
      <c r="FU18" s="61">
        <f t="shared" si="70"/>
        <v>0</v>
      </c>
      <c r="FV18" s="61">
        <f t="shared" si="70"/>
        <v>0</v>
      </c>
      <c r="FW18" s="61">
        <f t="shared" si="70"/>
        <v>0</v>
      </c>
      <c r="FX18" s="61">
        <f t="shared" si="70"/>
        <v>0</v>
      </c>
      <c r="FY18" s="61">
        <f t="shared" si="70"/>
        <v>0</v>
      </c>
      <c r="FZ18" s="61">
        <f t="shared" si="70"/>
        <v>0</v>
      </c>
      <c r="GA18" s="61">
        <f t="shared" si="70"/>
        <v>0</v>
      </c>
      <c r="GB18" s="61">
        <f t="shared" si="70"/>
        <v>0</v>
      </c>
      <c r="GC18" s="61">
        <f t="shared" si="70"/>
        <v>0</v>
      </c>
      <c r="GD18" s="61">
        <f>SUM(FN18:GC18)</f>
        <v>1.00557991874203E-77</v>
      </c>
    </row>
    <row r="19" spans="1:186" x14ac:dyDescent="0.15">
      <c r="A19" s="64">
        <f>IF('Chemical Shifts'!BA14="","",IF(Main!$A24="C",TDIST(ABS('Chemical Shifts'!BA14)/$B$3,$B$4,1),TDIST(ABS('Chemical Shifts'!BA14)/$C$3,$C$4,1)))</f>
        <v>0.22553082753291817</v>
      </c>
      <c r="B19" s="64">
        <f>IF('Chemical Shifts'!BB14="","",IF(Main!$A24="C",TDIST(ABS('Chemical Shifts'!BB14)/$B$3,$B$4,1),TDIST(ABS('Chemical Shifts'!BB14)/$C$3,$C$4,1)))</f>
        <v>0.46111116124409118</v>
      </c>
      <c r="C19" s="64">
        <f>IF('Chemical Shifts'!BC14="","",IF(Main!$A24="C",TDIST(ABS('Chemical Shifts'!BC14)/$B$3,$B$4,1),TDIST(ABS('Chemical Shifts'!BC14)/$C$3,$C$4,1)))</f>
        <v>0.49813986201418325</v>
      </c>
      <c r="D19" s="64">
        <f>IF('Chemical Shifts'!BD14="","",IF(Main!$A24="C",TDIST(ABS('Chemical Shifts'!BD14)/$B$3,$B$4,1),TDIST(ABS('Chemical Shifts'!BD14)/$C$3,$C$4,1)))</f>
        <v>0.20636846476474313</v>
      </c>
      <c r="E19" s="64" t="str">
        <f>IF('Chemical Shifts'!BE14="","",IF(Main!$A24="C",TDIST(ABS('Chemical Shifts'!BE14)/$B$3,$B$4,1),TDIST(ABS('Chemical Shifts'!BE14)/$C$3,$C$4,1)))</f>
        <v/>
      </c>
      <c r="F19" s="64" t="str">
        <f>IF('Chemical Shifts'!BF14="","",IF(Main!$A24="C",TDIST(ABS('Chemical Shifts'!BF14)/$B$3,$B$4,1),TDIST(ABS('Chemical Shifts'!BF14)/$C$3,$C$4,1)))</f>
        <v/>
      </c>
      <c r="G19" s="64" t="str">
        <f>IF('Chemical Shifts'!BG14="","",IF(Main!$A24="C",TDIST(ABS('Chemical Shifts'!BG14)/$B$3,$B$4,1),TDIST(ABS('Chemical Shifts'!BG14)/$C$3,$C$4,1)))</f>
        <v/>
      </c>
      <c r="H19" s="64" t="str">
        <f>IF('Chemical Shifts'!BH14="","",IF(Main!$A24="C",TDIST(ABS('Chemical Shifts'!BH14)/$B$3,$B$4,1),TDIST(ABS('Chemical Shifts'!BH14)/$C$3,$C$4,1)))</f>
        <v/>
      </c>
      <c r="I19" s="64" t="str">
        <f>IF('Chemical Shifts'!BI14="","",IF(Main!$A24="C",TDIST(ABS('Chemical Shifts'!BI14)/$B$3,$B$4,1),TDIST(ABS('Chemical Shifts'!BI14)/$C$3,$C$4,1)))</f>
        <v/>
      </c>
      <c r="J19" s="64" t="str">
        <f>IF('Chemical Shifts'!BJ14="","",IF(Main!$A24="C",TDIST(ABS('Chemical Shifts'!BJ14)/$B$3,$B$4,1),TDIST(ABS('Chemical Shifts'!BJ14)/$C$3,$C$4,1)))</f>
        <v/>
      </c>
      <c r="K19" s="64" t="str">
        <f>IF('Chemical Shifts'!BK14="","",IF(Main!$A24="C",TDIST(ABS('Chemical Shifts'!BK14)/$B$3,$B$4,1),TDIST(ABS('Chemical Shifts'!BK14)/$C$3,$C$4,1)))</f>
        <v/>
      </c>
      <c r="L19" s="64" t="str">
        <f>IF('Chemical Shifts'!BL14="","",IF(Main!$A24="C",TDIST(ABS('Chemical Shifts'!BL14)/$B$3,$B$4,1),TDIST(ABS('Chemical Shifts'!BL14)/$C$3,$C$4,1)))</f>
        <v/>
      </c>
      <c r="M19" s="64" t="str">
        <f>IF('Chemical Shifts'!BM14="","",IF(Main!$A24="C",TDIST(ABS('Chemical Shifts'!BM14)/$B$3,$B$4,1),TDIST(ABS('Chemical Shifts'!BM14)/$C$3,$C$4,1)))</f>
        <v/>
      </c>
      <c r="N19" s="64" t="str">
        <f>IF('Chemical Shifts'!BN14="","",IF(Main!$A24="C",TDIST(ABS('Chemical Shifts'!BN14)/$B$3,$B$4,1),TDIST(ABS('Chemical Shifts'!BN14)/$C$3,$C$4,1)))</f>
        <v/>
      </c>
      <c r="O19" s="64" t="str">
        <f>IF('Chemical Shifts'!BO14="","",IF(Main!$A24="C",TDIST(ABS('Chemical Shifts'!BO14)/$B$3,$B$4,1),TDIST(ABS('Chemical Shifts'!BO14)/$C$3,$C$4,1)))</f>
        <v/>
      </c>
      <c r="P19" s="64" t="str">
        <f>IF('Chemical Shifts'!BP14="","",IF(Main!$A24="C",TDIST(ABS('Chemical Shifts'!BP14)/$B$3,$B$4,1),TDIST(ABS('Chemical Shifts'!BP14)/$C$3,$C$4,1)))</f>
        <v/>
      </c>
      <c r="R19" s="48" t="str">
        <f>IF(A19="","",IF(Main!$A24="H",A19,""))</f>
        <v/>
      </c>
      <c r="S19" s="48" t="str">
        <f>IF(B19="","",IF(Main!$A24="H",B19,""))</f>
        <v/>
      </c>
      <c r="T19" s="48" t="str">
        <f>IF(C19="","",IF(Main!$A24="H",C19,""))</f>
        <v/>
      </c>
      <c r="U19" s="48" t="str">
        <f>IF(D19="","",IF(Main!$A24="H",D19,""))</f>
        <v/>
      </c>
      <c r="V19" s="48" t="str">
        <f>IF(E19="","",IF(Main!$A24="H",E19,""))</f>
        <v/>
      </c>
      <c r="W19" s="48" t="str">
        <f>IF(F19="","",IF(Main!$A24="H",F19,""))</f>
        <v/>
      </c>
      <c r="X19" s="48" t="str">
        <f>IF(G19="","",IF(Main!$A24="H",G19,""))</f>
        <v/>
      </c>
      <c r="Y19" s="48" t="str">
        <f>IF(H19="","",IF(Main!$A24="H",H19,""))</f>
        <v/>
      </c>
      <c r="Z19" s="48" t="str">
        <f>IF(I19="","",IF(Main!$A24="H",I19,""))</f>
        <v/>
      </c>
      <c r="AA19" s="48" t="str">
        <f>IF(J19="","",IF(Main!$A24="H",J19,""))</f>
        <v/>
      </c>
      <c r="AB19" s="48" t="str">
        <f>IF(K19="","",IF(Main!$A24="H",K19,""))</f>
        <v/>
      </c>
      <c r="AC19" s="48" t="str">
        <f>IF(L19="","",IF(Main!$A24="H",L19,""))</f>
        <v/>
      </c>
      <c r="AD19" s="48" t="str">
        <f>IF(M19="","",IF(Main!$A24="H",M19,""))</f>
        <v/>
      </c>
      <c r="AE19" s="48" t="str">
        <f>IF(N19="","",IF(Main!$A24="H",N19,""))</f>
        <v/>
      </c>
      <c r="AF19" s="48" t="str">
        <f>IF(O19="","",IF(Main!$A24="H",O19,""))</f>
        <v/>
      </c>
      <c r="AG19" s="48" t="str">
        <f>IF(P19="","",IF(Main!$A24="H",P19,""))</f>
        <v/>
      </c>
      <c r="AI19" s="49">
        <f>IF(Main!$A24="C",1,0)</f>
        <v>1</v>
      </c>
      <c r="AJ19" s="54">
        <f>IF(Main!$A24="C",Main!C24,"")</f>
        <v>150.5</v>
      </c>
      <c r="AK19" s="54">
        <f t="shared" si="31"/>
        <v>22650.25</v>
      </c>
      <c r="AL19" s="48">
        <f>IF('Chemical Shifts'!B14="","",IF(Main!$A24="C",'Chemical Shifts'!B14,""))</f>
        <v>145.57947999999999</v>
      </c>
      <c r="AM19" s="48">
        <f>IF('Chemical Shifts'!C14="","",IF(Main!$A24="C",'Chemical Shifts'!C14,""))</f>
        <v>146.23613</v>
      </c>
      <c r="AN19" s="48">
        <f>IF('Chemical Shifts'!D14="","",IF(Main!$A24="C",'Chemical Shifts'!D14,""))</f>
        <v>145.99975000000001</v>
      </c>
      <c r="AO19" s="48">
        <f>IF('Chemical Shifts'!E14="","",IF(Main!$A24="C",'Chemical Shifts'!E14,""))</f>
        <v>145.68568999999999</v>
      </c>
      <c r="AP19" s="48" t="str">
        <f>IF('Chemical Shifts'!F14="","",IF(Main!$A24="C",'Chemical Shifts'!F14,""))</f>
        <v/>
      </c>
      <c r="AQ19" s="48" t="str">
        <f>IF('Chemical Shifts'!G14="","",IF(Main!$A24="C",'Chemical Shifts'!G14,""))</f>
        <v/>
      </c>
      <c r="AR19" s="48" t="str">
        <f>IF('Chemical Shifts'!H14="","",IF(Main!$A24="C",'Chemical Shifts'!H14,""))</f>
        <v/>
      </c>
      <c r="AS19" s="48" t="str">
        <f>IF('Chemical Shifts'!I14="","",IF(Main!$A24="C",'Chemical Shifts'!I14,""))</f>
        <v/>
      </c>
      <c r="AT19" s="48" t="str">
        <f>IF('Chemical Shifts'!J14="","",IF(Main!$A24="C",'Chemical Shifts'!J14,""))</f>
        <v/>
      </c>
      <c r="AU19" s="48" t="str">
        <f>IF('Chemical Shifts'!K14="","",IF(Main!$A24="C",'Chemical Shifts'!K14,""))</f>
        <v/>
      </c>
      <c r="AV19" s="48" t="str">
        <f>IF('Chemical Shifts'!L14="","",IF(Main!$A24="C",'Chemical Shifts'!L14,""))</f>
        <v/>
      </c>
      <c r="AW19" s="48" t="str">
        <f>IF('Chemical Shifts'!M14="","",IF(Main!$A24="C",'Chemical Shifts'!M14,""))</f>
        <v/>
      </c>
      <c r="AX19" s="48" t="str">
        <f>IF('Chemical Shifts'!N14="","",IF(Main!$A24="C",'Chemical Shifts'!N14,""))</f>
        <v/>
      </c>
      <c r="AY19" s="48" t="str">
        <f>IF('Chemical Shifts'!O14="","",IF(Main!$A24="C",'Chemical Shifts'!O14,""))</f>
        <v/>
      </c>
      <c r="AZ19" s="48" t="str">
        <f>IF('Chemical Shifts'!P14="","",IF(Main!$A24="C",'Chemical Shifts'!P14,""))</f>
        <v/>
      </c>
      <c r="BA19" s="48" t="str">
        <f>IF('Chemical Shifts'!Q14="","",IF(Main!$A24="C",'Chemical Shifts'!Q14,""))</f>
        <v/>
      </c>
      <c r="BC19" s="48">
        <f t="shared" si="32"/>
        <v>21909.711739999999</v>
      </c>
      <c r="BD19" s="48">
        <f t="shared" si="33"/>
        <v>22008.537564999999</v>
      </c>
      <c r="BE19" s="48">
        <f t="shared" si="34"/>
        <v>21972.962374999999</v>
      </c>
      <c r="BF19" s="48">
        <f t="shared" si="35"/>
        <v>21925.696345</v>
      </c>
      <c r="BG19" s="48" t="str">
        <f t="shared" si="36"/>
        <v/>
      </c>
      <c r="BH19" s="48" t="str">
        <f t="shared" si="37"/>
        <v/>
      </c>
      <c r="BI19" s="48" t="str">
        <f t="shared" si="38"/>
        <v/>
      </c>
      <c r="BJ19" s="48" t="str">
        <f t="shared" si="39"/>
        <v/>
      </c>
      <c r="BK19" s="48" t="str">
        <f t="shared" si="40"/>
        <v/>
      </c>
      <c r="BL19" s="48" t="str">
        <f t="shared" si="41"/>
        <v/>
      </c>
      <c r="BM19" s="48" t="str">
        <f t="shared" si="42"/>
        <v/>
      </c>
      <c r="BN19" s="48" t="str">
        <f t="shared" si="43"/>
        <v/>
      </c>
      <c r="BO19" s="48" t="str">
        <f t="shared" si="44"/>
        <v/>
      </c>
      <c r="BP19" s="48" t="str">
        <f t="shared" si="45"/>
        <v/>
      </c>
      <c r="BQ19" s="48" t="str">
        <f t="shared" si="46"/>
        <v/>
      </c>
      <c r="BR19" s="48" t="str">
        <f t="shared" si="47"/>
        <v/>
      </c>
      <c r="BT19" s="49">
        <f>IF(Main!$A24="H",1,0)</f>
        <v>0</v>
      </c>
      <c r="BU19" s="54" t="str">
        <f>IF(Main!$A24="H",Main!C24,"")</f>
        <v/>
      </c>
      <c r="BV19" s="54" t="str">
        <f t="shared" si="48"/>
        <v/>
      </c>
      <c r="BW19" s="48" t="str">
        <f>IF('Chemical Shifts'!B14="","",IF(Main!$A24="H",'Chemical Shifts'!B14,""))</f>
        <v/>
      </c>
      <c r="BX19" s="48" t="str">
        <f>IF('Chemical Shifts'!C14="","",IF(Main!$A24="H",'Chemical Shifts'!C14,""))</f>
        <v/>
      </c>
      <c r="BY19" s="48" t="str">
        <f>IF('Chemical Shifts'!D14="","",IF(Main!$A24="H",'Chemical Shifts'!D14,""))</f>
        <v/>
      </c>
      <c r="BZ19" s="48" t="str">
        <f>IF('Chemical Shifts'!E14="","",IF(Main!$A24="H",'Chemical Shifts'!E14,""))</f>
        <v/>
      </c>
      <c r="CA19" s="48" t="str">
        <f>IF('Chemical Shifts'!F14="","",IF(Main!$A24="H",'Chemical Shifts'!F14,""))</f>
        <v/>
      </c>
      <c r="CB19" s="48" t="str">
        <f>IF('Chemical Shifts'!G14="","",IF(Main!$A24="H",'Chemical Shifts'!G14,""))</f>
        <v/>
      </c>
      <c r="CC19" s="48" t="str">
        <f>IF('Chemical Shifts'!H14="","",IF(Main!$A24="H",'Chemical Shifts'!H14,""))</f>
        <v/>
      </c>
      <c r="CD19" s="48" t="str">
        <f>IF('Chemical Shifts'!I14="","",IF(Main!$A24="H",'Chemical Shifts'!I14,""))</f>
        <v/>
      </c>
      <c r="CE19" s="48" t="str">
        <f>IF('Chemical Shifts'!J14="","",IF(Main!$A24="H",'Chemical Shifts'!J14,""))</f>
        <v/>
      </c>
      <c r="CF19" s="48" t="str">
        <f>IF('Chemical Shifts'!K14="","",IF(Main!$A24="H",'Chemical Shifts'!K14,""))</f>
        <v/>
      </c>
      <c r="CG19" s="48" t="str">
        <f>IF('Chemical Shifts'!L14="","",IF(Main!$A24="H",'Chemical Shifts'!L14,""))</f>
        <v/>
      </c>
      <c r="CH19" s="48" t="str">
        <f>IF('Chemical Shifts'!M14="","",IF(Main!$A24="H",'Chemical Shifts'!M14,""))</f>
        <v/>
      </c>
      <c r="CI19" s="48" t="str">
        <f>IF('Chemical Shifts'!N14="","",IF(Main!$A24="H",'Chemical Shifts'!N14,""))</f>
        <v/>
      </c>
      <c r="CJ19" s="48" t="str">
        <f>IF('Chemical Shifts'!O14="","",IF(Main!$A24="H",'Chemical Shifts'!O14,""))</f>
        <v/>
      </c>
      <c r="CK19" s="48" t="str">
        <f>IF('Chemical Shifts'!P14="","",IF(Main!$A24="H",'Chemical Shifts'!P14,""))</f>
        <v/>
      </c>
      <c r="CL19" s="48" t="str">
        <f>IF('Chemical Shifts'!Q14="","",IF(Main!$A24="H",'Chemical Shifts'!Q14,""))</f>
        <v/>
      </c>
      <c r="CN19" s="48" t="str">
        <f t="shared" si="49"/>
        <v/>
      </c>
      <c r="CO19" s="48" t="str">
        <f t="shared" si="50"/>
        <v/>
      </c>
      <c r="CP19" s="48" t="str">
        <f t="shared" si="51"/>
        <v/>
      </c>
      <c r="CQ19" s="48" t="str">
        <f t="shared" si="52"/>
        <v/>
      </c>
      <c r="CR19" s="48" t="str">
        <f t="shared" si="53"/>
        <v/>
      </c>
      <c r="CS19" s="48" t="str">
        <f t="shared" si="54"/>
        <v/>
      </c>
      <c r="CT19" s="48" t="str">
        <f t="shared" si="55"/>
        <v/>
      </c>
      <c r="CU19" s="48" t="str">
        <f t="shared" si="56"/>
        <v/>
      </c>
      <c r="CV19" s="48" t="str">
        <f t="shared" si="57"/>
        <v/>
      </c>
      <c r="CW19" s="48" t="str">
        <f t="shared" si="58"/>
        <v/>
      </c>
      <c r="CX19" s="48" t="str">
        <f t="shared" si="59"/>
        <v/>
      </c>
      <c r="CY19" s="48" t="str">
        <f t="shared" si="60"/>
        <v/>
      </c>
      <c r="CZ19" s="48" t="str">
        <f t="shared" si="61"/>
        <v/>
      </c>
      <c r="DA19" s="48" t="str">
        <f t="shared" si="62"/>
        <v/>
      </c>
      <c r="DB19" s="48" t="str">
        <f t="shared" si="63"/>
        <v/>
      </c>
      <c r="DC19" s="48" t="str">
        <f t="shared" si="64"/>
        <v/>
      </c>
      <c r="DE19" s="64" t="str">
        <f>IF('Chemical Shifts'!S14="","",IF(Main!$A24="C","",IF(Main!D$13="Scaled Shifts",Main!D24,IF(Main!$B24="x",TDIST(ABS('Chemical Shifts'!S14-$F$2)/$F$3,$F$4,1),TDIST(ABS('Chemical Shifts'!S14-$G$2)/$G$3,$G$4,1)))))</f>
        <v/>
      </c>
      <c r="DF19" s="64" t="str">
        <f>IF('Chemical Shifts'!T14="","",IF(Main!$A24="C","",IF(Main!E$13="Scaled Shifts",Main!E24,IF(Main!$B24="x",TDIST(ABS('Chemical Shifts'!T14-$F$2)/$F$3,$F$4,1),TDIST(ABS('Chemical Shifts'!T14-$G$2)/$G$3,$G$4,1)))))</f>
        <v/>
      </c>
      <c r="DG19" s="64" t="str">
        <f>IF('Chemical Shifts'!U14="","",IF(Main!$A24="C","",IF(Main!F$13="Scaled Shifts",Main!F24,IF(Main!$B24="x",TDIST(ABS('Chemical Shifts'!U14-$F$2)/$F$3,$F$4,1),TDIST(ABS('Chemical Shifts'!U14-$G$2)/$G$3,$G$4,1)))))</f>
        <v/>
      </c>
      <c r="DH19" s="64" t="str">
        <f>IF('Chemical Shifts'!V14="","",IF(Main!$A24="C","",IF(Main!G$13="Scaled Shifts",Main!G24,IF(Main!$B24="x",TDIST(ABS('Chemical Shifts'!V14-$F$2)/$F$3,$F$4,1),TDIST(ABS('Chemical Shifts'!V14-$G$2)/$G$3,$G$4,1)))))</f>
        <v/>
      </c>
      <c r="DI19" s="64" t="str">
        <f>IF('Chemical Shifts'!W14="","",IF(Main!$A24="C","",IF(Main!H$13="Scaled Shifts",Main!H24,IF(Main!$B24="x",TDIST(ABS('Chemical Shifts'!W14-$F$2)/$F$3,$F$4,1),TDIST(ABS('Chemical Shifts'!W14-$G$2)/$G$3,$G$4,1)))))</f>
        <v/>
      </c>
      <c r="DJ19" s="64" t="str">
        <f>IF('Chemical Shifts'!X14="","",IF(Main!$A24="C","",IF(Main!I$13="Scaled Shifts",Main!I24,IF(Main!$B24="x",TDIST(ABS('Chemical Shifts'!X14-$F$2)/$F$3,$F$4,1),TDIST(ABS('Chemical Shifts'!X14-$G$2)/$G$3,$G$4,1)))))</f>
        <v/>
      </c>
      <c r="DK19" s="64" t="str">
        <f>IF('Chemical Shifts'!Y14="","",IF(Main!$A24="C","",IF(Main!J$13="Scaled Shifts",Main!J24,IF(Main!$B24="x",TDIST(ABS('Chemical Shifts'!Y14-$F$2)/$F$3,$F$4,1),TDIST(ABS('Chemical Shifts'!Y14-$G$2)/$G$3,$G$4,1)))))</f>
        <v/>
      </c>
      <c r="DL19" s="64" t="str">
        <f>IF('Chemical Shifts'!Z14="","",IF(Main!$A24="C","",IF(Main!K$13="Scaled Shifts",Main!K24,IF(Main!$B24="x",TDIST(ABS('Chemical Shifts'!Z14-$F$2)/$F$3,$F$4,1),TDIST(ABS('Chemical Shifts'!Z14-$G$2)/$G$3,$G$4,1)))))</f>
        <v/>
      </c>
      <c r="DM19" s="64" t="str">
        <f>IF('Chemical Shifts'!AA14="","",IF(Main!$A24="C","",IF(Main!L$13="Scaled Shifts",Main!L24,IF(Main!$B24="x",TDIST(ABS('Chemical Shifts'!AA14-$F$2)/$F$3,$F$4,1),TDIST(ABS('Chemical Shifts'!AA14-$G$2)/$G$3,$G$4,1)))))</f>
        <v/>
      </c>
      <c r="DN19" s="64" t="str">
        <f>IF('Chemical Shifts'!AB14="","",IF(Main!$A24="C","",IF(Main!M$13="Scaled Shifts",Main!M24,IF(Main!$B24="x",TDIST(ABS('Chemical Shifts'!AB14-$F$2)/$F$3,$F$4,1),TDIST(ABS('Chemical Shifts'!AB14-$G$2)/$G$3,$G$4,1)))))</f>
        <v/>
      </c>
      <c r="DO19" s="64" t="str">
        <f>IF('Chemical Shifts'!AC14="","",IF(Main!$A24="C","",IF(Main!N$13="Scaled Shifts",Main!N24,IF(Main!$B24="x",TDIST(ABS('Chemical Shifts'!AC14-$F$2)/$F$3,$F$4,1),TDIST(ABS('Chemical Shifts'!AC14-$G$2)/$G$3,$G$4,1)))))</f>
        <v/>
      </c>
      <c r="DP19" s="64" t="str">
        <f>IF('Chemical Shifts'!AD14="","",IF(Main!$A24="C","",IF(Main!O$13="Scaled Shifts",Main!O24,IF(Main!$B24="x",TDIST(ABS('Chemical Shifts'!AD14-$F$2)/$F$3,$F$4,1),TDIST(ABS('Chemical Shifts'!AD14-$G$2)/$G$3,$G$4,1)))))</f>
        <v/>
      </c>
      <c r="DQ19" s="64" t="str">
        <f>IF('Chemical Shifts'!AE14="","",IF(Main!$A24="C","",IF(Main!P$13="Scaled Shifts",Main!P24,IF(Main!$B24="x",TDIST(ABS('Chemical Shifts'!AE14-$F$2)/$F$3,$F$4,1),TDIST(ABS('Chemical Shifts'!AE14-$G$2)/$G$3,$G$4,1)))))</f>
        <v/>
      </c>
      <c r="DR19" s="64" t="str">
        <f>IF('Chemical Shifts'!AF14="","",IF(Main!$A24="C","",IF(Main!Q$13="Scaled Shifts",Main!Q24,IF(Main!$B24="x",TDIST(ABS('Chemical Shifts'!AF14-$F$2)/$F$3,$F$4,1),TDIST(ABS('Chemical Shifts'!AF14-$G$2)/$G$3,$G$4,1)))))</f>
        <v/>
      </c>
      <c r="DS19" s="64" t="str">
        <f>IF('Chemical Shifts'!AG14="","",IF(Main!$A24="C","",IF(Main!R$13="Scaled Shifts",Main!R24,IF(Main!$B24="x",TDIST(ABS('Chemical Shifts'!AG14-$F$2)/$F$3,$F$4,1),TDIST(ABS('Chemical Shifts'!AG14-$G$2)/$G$3,$G$4,1)))))</f>
        <v/>
      </c>
      <c r="DT19" s="64" t="str">
        <f>IF('Chemical Shifts'!AH14="","",IF(Main!$A24="C","",IF(Main!S$13="Scaled Shifts",Main!S24,IF(Main!$B24="x",TDIST(ABS('Chemical Shifts'!AH14-$F$2)/$F$3,$F$4,1),TDIST(ABS('Chemical Shifts'!AH14-$G$2)/$G$3,$G$4,1)))))</f>
        <v/>
      </c>
      <c r="DV19" s="64">
        <f>IF('Chemical Shifts'!S14="","",IF(Main!$A24="H","",IF(Main!D$13="Scaled Shifts",Main!D24,IF(Main!$B24="x",TDIST(ABS('Chemical Shifts'!S14-$D$2)/$D$3,$D$4,1),TDIST(ABS('Chemical Shifts'!S14-$E$2)/$E$3,$E$4,1)))))</f>
        <v>0.10084259372761513</v>
      </c>
      <c r="DW19" s="64">
        <f>IF('Chemical Shifts'!T14="","",IF(Main!$A24="H","",IF(Main!E$13="Scaled Shifts",Main!E24,IF(Main!$B24="x",TDIST(ABS('Chemical Shifts'!T14-$D$2)/$D$3,$D$4,1),TDIST(ABS('Chemical Shifts'!T14-$E$2)/$E$3,$E$4,1)))))</f>
        <v>0.16008236856055572</v>
      </c>
      <c r="DX19" s="64">
        <f>IF('Chemical Shifts'!U14="","",IF(Main!$A24="H","",IF(Main!F$13="Scaled Shifts",Main!F24,IF(Main!$B24="x",TDIST(ABS('Chemical Shifts'!U14-$D$2)/$D$3,$D$4,1),TDIST(ABS('Chemical Shifts'!U14-$E$2)/$E$3,$E$4,1)))))</f>
        <v>0.13564712991556466</v>
      </c>
      <c r="DY19" s="64">
        <f>IF('Chemical Shifts'!V14="","",IF(Main!$A24="H","",IF(Main!G$13="Scaled Shifts",Main!G24,IF(Main!$B24="x",TDIST(ABS('Chemical Shifts'!V14-$D$2)/$D$3,$D$4,1),TDIST(ABS('Chemical Shifts'!V14-$E$2)/$E$3,$E$4,1)))))</f>
        <v>0.10869080886558474</v>
      </c>
      <c r="DZ19" s="64" t="str">
        <f>IF('Chemical Shifts'!W14="","",IF(Main!$A24="H","",IF(Main!H$13="Scaled Shifts",Main!H24,IF(Main!$B24="x",TDIST(ABS('Chemical Shifts'!W14-$D$2)/$D$3,$D$4,1),TDIST(ABS('Chemical Shifts'!W14-$E$2)/$E$3,$E$4,1)))))</f>
        <v/>
      </c>
      <c r="EA19" s="64" t="str">
        <f>IF('Chemical Shifts'!X14="","",IF(Main!$A24="H","",IF(Main!I$13="Scaled Shifts",Main!I24,IF(Main!$B24="x",TDIST(ABS('Chemical Shifts'!X14-$D$2)/$D$3,$D$4,1),TDIST(ABS('Chemical Shifts'!X14-$E$2)/$E$3,$E$4,1)))))</f>
        <v/>
      </c>
      <c r="EB19" s="64" t="str">
        <f>IF('Chemical Shifts'!Y14="","",IF(Main!$A24="H","",IF(Main!J$13="Scaled Shifts",Main!J24,IF(Main!$B24="x",TDIST(ABS('Chemical Shifts'!Y14-$D$2)/$D$3,$D$4,1),TDIST(ABS('Chemical Shifts'!Y14-$E$2)/$E$3,$E$4,1)))))</f>
        <v/>
      </c>
      <c r="EC19" s="64" t="str">
        <f>IF('Chemical Shifts'!Z14="","",IF(Main!$A24="H","",IF(Main!K$13="Scaled Shifts",Main!K24,IF(Main!$B24="x",TDIST(ABS('Chemical Shifts'!Z14-$D$2)/$D$3,$D$4,1),TDIST(ABS('Chemical Shifts'!Z14-$E$2)/$E$3,$E$4,1)))))</f>
        <v/>
      </c>
      <c r="ED19" s="64" t="str">
        <f>IF('Chemical Shifts'!AA14="","",IF(Main!$A24="H","",IF(Main!L$13="Scaled Shifts",Main!L24,IF(Main!$B24="x",TDIST(ABS('Chemical Shifts'!AA14-$D$2)/$D$3,$D$4,1),TDIST(ABS('Chemical Shifts'!AA14-$E$2)/$E$3,$E$4,1)))))</f>
        <v/>
      </c>
      <c r="EE19" s="64" t="str">
        <f>IF('Chemical Shifts'!AB14="","",IF(Main!$A24="H","",IF(Main!M$13="Scaled Shifts",Main!M24,IF(Main!$B24="x",TDIST(ABS('Chemical Shifts'!AB14-$D$2)/$D$3,$D$4,1),TDIST(ABS('Chemical Shifts'!AB14-$E$2)/$E$3,$E$4,1)))))</f>
        <v/>
      </c>
      <c r="EF19" s="64" t="str">
        <f>IF('Chemical Shifts'!AC14="","",IF(Main!$A24="H","",IF(Main!N$13="Scaled Shifts",Main!N24,IF(Main!$B24="x",TDIST(ABS('Chemical Shifts'!AC14-$D$2)/$D$3,$D$4,1),TDIST(ABS('Chemical Shifts'!AC14-$E$2)/$E$3,$E$4,1)))))</f>
        <v/>
      </c>
      <c r="EG19" s="64" t="str">
        <f>IF('Chemical Shifts'!AD14="","",IF(Main!$A24="H","",IF(Main!O$13="Scaled Shifts",Main!O24,IF(Main!$B24="x",TDIST(ABS('Chemical Shifts'!AD14-$D$2)/$D$3,$D$4,1),TDIST(ABS('Chemical Shifts'!AD14-$E$2)/$E$3,$E$4,1)))))</f>
        <v/>
      </c>
      <c r="EH19" s="64" t="str">
        <f>IF('Chemical Shifts'!AE14="","",IF(Main!$A24="H","",IF(Main!P$13="Scaled Shifts",Main!P24,IF(Main!$B24="x",TDIST(ABS('Chemical Shifts'!AE14-$D$2)/$D$3,$D$4,1),TDIST(ABS('Chemical Shifts'!AE14-$E$2)/$E$3,$E$4,1)))))</f>
        <v/>
      </c>
      <c r="EI19" s="64" t="str">
        <f>IF('Chemical Shifts'!AF14="","",IF(Main!$A24="H","",IF(Main!Q$13="Scaled Shifts",Main!Q24,IF(Main!$B24="x",TDIST(ABS('Chemical Shifts'!AF14-$D$2)/$D$3,$D$4,1),TDIST(ABS('Chemical Shifts'!AF14-$E$2)/$E$3,$E$4,1)))))</f>
        <v/>
      </c>
      <c r="EJ19" s="64" t="str">
        <f>IF('Chemical Shifts'!AG14="","",IF(Main!$A24="H","",IF(Main!R$13="Scaled Shifts",Main!R24,IF(Main!$B24="x",TDIST(ABS('Chemical Shifts'!AG14-$D$2)/$D$3,$D$4,1),TDIST(ABS('Chemical Shifts'!AG14-$E$2)/$E$3,$E$4,1)))))</f>
        <v/>
      </c>
      <c r="EK19" s="64" t="str">
        <f>IF('Chemical Shifts'!AH14="","",IF(Main!$A24="H","",IF(Main!S$13="Scaled Shifts",Main!S24,IF(Main!$B24="x",TDIST(ABS('Chemical Shifts'!AH14-$D$2)/$D$3,$D$4,1),TDIST(ABS('Chemical Shifts'!AH14-$E$2)/$E$3,$E$4,1)))))</f>
        <v/>
      </c>
      <c r="EO19" s="49">
        <f>IF(Main!$A24="H",1,0)</f>
        <v>0</v>
      </c>
      <c r="EP19" s="52">
        <f>IF(OR(Main!C24="",Main!C24=0,Main!C24=""),"",1)</f>
        <v>1</v>
      </c>
      <c r="FM19" s="57" t="s">
        <v>106</v>
      </c>
      <c r="FN19" s="61">
        <f>FN12*FN13</f>
        <v>1.1634816001068704E-118</v>
      </c>
      <c r="FO19" s="61">
        <f t="shared" ref="FO19:GC19" si="71">FO12*FO13</f>
        <v>2.4825661542403653E-98</v>
      </c>
      <c r="FP19" s="61">
        <f t="shared" si="71"/>
        <v>4.5145511373005441E-144</v>
      </c>
      <c r="FQ19" s="61">
        <f t="shared" si="71"/>
        <v>3.5844864535341744E-115</v>
      </c>
      <c r="FR19" s="61">
        <f t="shared" si="71"/>
        <v>0</v>
      </c>
      <c r="FS19" s="61">
        <f t="shared" si="71"/>
        <v>0</v>
      </c>
      <c r="FT19" s="61">
        <f t="shared" si="71"/>
        <v>0</v>
      </c>
      <c r="FU19" s="61">
        <f t="shared" si="71"/>
        <v>0</v>
      </c>
      <c r="FV19" s="61">
        <f t="shared" si="71"/>
        <v>0</v>
      </c>
      <c r="FW19" s="61">
        <f t="shared" si="71"/>
        <v>0</v>
      </c>
      <c r="FX19" s="61">
        <f t="shared" si="71"/>
        <v>0</v>
      </c>
      <c r="FY19" s="61">
        <f t="shared" si="71"/>
        <v>0</v>
      </c>
      <c r="FZ19" s="61">
        <f t="shared" si="71"/>
        <v>0</v>
      </c>
      <c r="GA19" s="61">
        <f t="shared" si="71"/>
        <v>0</v>
      </c>
      <c r="GB19" s="61">
        <f t="shared" si="71"/>
        <v>0</v>
      </c>
      <c r="GC19" s="61">
        <f t="shared" si="71"/>
        <v>0</v>
      </c>
      <c r="GD19" s="61">
        <f>SUM(FN19:GC19)</f>
        <v>2.4825661542403653E-98</v>
      </c>
    </row>
    <row r="20" spans="1:186" x14ac:dyDescent="0.15">
      <c r="A20" s="64">
        <f>IF('Chemical Shifts'!BA15="","",IF(Main!$A25="C",TDIST(ABS('Chemical Shifts'!BA15)/$B$3,$B$4,1),TDIST(ABS('Chemical Shifts'!BA15)/$C$3,$C$4,1)))</f>
        <v>3.469212827906492E-2</v>
      </c>
      <c r="B20" s="64">
        <f>IF('Chemical Shifts'!BB15="","",IF(Main!$A25="C",TDIST(ABS('Chemical Shifts'!BB15)/$B$3,$B$4,1),TDIST(ABS('Chemical Shifts'!BB15)/$C$3,$C$4,1)))</f>
        <v>1.1477601167393339E-2</v>
      </c>
      <c r="C20" s="64">
        <f>IF('Chemical Shifts'!BC15="","",IF(Main!$A25="C",TDIST(ABS('Chemical Shifts'!BC15)/$B$3,$B$4,1),TDIST(ABS('Chemical Shifts'!BC15)/$C$3,$C$4,1)))</f>
        <v>3.4413762465245461E-2</v>
      </c>
      <c r="D20" s="64">
        <f>IF('Chemical Shifts'!BD15="","",IF(Main!$A25="C",TDIST(ABS('Chemical Shifts'!BD15)/$B$3,$B$4,1),TDIST(ABS('Chemical Shifts'!BD15)/$C$3,$C$4,1)))</f>
        <v>3.9612454702993419E-2</v>
      </c>
      <c r="E20" s="64" t="str">
        <f>IF('Chemical Shifts'!BE15="","",IF(Main!$A25="C",TDIST(ABS('Chemical Shifts'!BE15)/$B$3,$B$4,1),TDIST(ABS('Chemical Shifts'!BE15)/$C$3,$C$4,1)))</f>
        <v/>
      </c>
      <c r="F20" s="64" t="str">
        <f>IF('Chemical Shifts'!BF15="","",IF(Main!$A25="C",TDIST(ABS('Chemical Shifts'!BF15)/$B$3,$B$4,1),TDIST(ABS('Chemical Shifts'!BF15)/$C$3,$C$4,1)))</f>
        <v/>
      </c>
      <c r="G20" s="64" t="str">
        <f>IF('Chemical Shifts'!BG15="","",IF(Main!$A25="C",TDIST(ABS('Chemical Shifts'!BG15)/$B$3,$B$4,1),TDIST(ABS('Chemical Shifts'!BG15)/$C$3,$C$4,1)))</f>
        <v/>
      </c>
      <c r="H20" s="64" t="str">
        <f>IF('Chemical Shifts'!BH15="","",IF(Main!$A25="C",TDIST(ABS('Chemical Shifts'!BH15)/$B$3,$B$4,1),TDIST(ABS('Chemical Shifts'!BH15)/$C$3,$C$4,1)))</f>
        <v/>
      </c>
      <c r="I20" s="64" t="str">
        <f>IF('Chemical Shifts'!BI15="","",IF(Main!$A25="C",TDIST(ABS('Chemical Shifts'!BI15)/$B$3,$B$4,1),TDIST(ABS('Chemical Shifts'!BI15)/$C$3,$C$4,1)))</f>
        <v/>
      </c>
      <c r="J20" s="64" t="str">
        <f>IF('Chemical Shifts'!BJ15="","",IF(Main!$A25="C",TDIST(ABS('Chemical Shifts'!BJ15)/$B$3,$B$4,1),TDIST(ABS('Chemical Shifts'!BJ15)/$C$3,$C$4,1)))</f>
        <v/>
      </c>
      <c r="K20" s="64" t="str">
        <f>IF('Chemical Shifts'!BK15="","",IF(Main!$A25="C",TDIST(ABS('Chemical Shifts'!BK15)/$B$3,$B$4,1),TDIST(ABS('Chemical Shifts'!BK15)/$C$3,$C$4,1)))</f>
        <v/>
      </c>
      <c r="L20" s="64" t="str">
        <f>IF('Chemical Shifts'!BL15="","",IF(Main!$A25="C",TDIST(ABS('Chemical Shifts'!BL15)/$B$3,$B$4,1),TDIST(ABS('Chemical Shifts'!BL15)/$C$3,$C$4,1)))</f>
        <v/>
      </c>
      <c r="M20" s="64" t="str">
        <f>IF('Chemical Shifts'!BM15="","",IF(Main!$A25="C",TDIST(ABS('Chemical Shifts'!BM15)/$B$3,$B$4,1),TDIST(ABS('Chemical Shifts'!BM15)/$C$3,$C$4,1)))</f>
        <v/>
      </c>
      <c r="N20" s="64" t="str">
        <f>IF('Chemical Shifts'!BN15="","",IF(Main!$A25="C",TDIST(ABS('Chemical Shifts'!BN15)/$B$3,$B$4,1),TDIST(ABS('Chemical Shifts'!BN15)/$C$3,$C$4,1)))</f>
        <v/>
      </c>
      <c r="O20" s="64" t="str">
        <f>IF('Chemical Shifts'!BO15="","",IF(Main!$A25="C",TDIST(ABS('Chemical Shifts'!BO15)/$B$3,$B$4,1),TDIST(ABS('Chemical Shifts'!BO15)/$C$3,$C$4,1)))</f>
        <v/>
      </c>
      <c r="P20" s="64" t="str">
        <f>IF('Chemical Shifts'!BP15="","",IF(Main!$A25="C",TDIST(ABS('Chemical Shifts'!BP15)/$B$3,$B$4,1),TDIST(ABS('Chemical Shifts'!BP15)/$C$3,$C$4,1)))</f>
        <v/>
      </c>
      <c r="R20" s="48" t="str">
        <f>IF(A20="","",IF(Main!$A25="H",A20,""))</f>
        <v/>
      </c>
      <c r="S20" s="48" t="str">
        <f>IF(B20="","",IF(Main!$A25="H",B20,""))</f>
        <v/>
      </c>
      <c r="T20" s="48" t="str">
        <f>IF(C20="","",IF(Main!$A25="H",C20,""))</f>
        <v/>
      </c>
      <c r="U20" s="48" t="str">
        <f>IF(D20="","",IF(Main!$A25="H",D20,""))</f>
        <v/>
      </c>
      <c r="V20" s="48" t="str">
        <f>IF(E20="","",IF(Main!$A25="H",E20,""))</f>
        <v/>
      </c>
      <c r="W20" s="48" t="str">
        <f>IF(F20="","",IF(Main!$A25="H",F20,""))</f>
        <v/>
      </c>
      <c r="X20" s="48" t="str">
        <f>IF(G20="","",IF(Main!$A25="H",G20,""))</f>
        <v/>
      </c>
      <c r="Y20" s="48" t="str">
        <f>IF(H20="","",IF(Main!$A25="H",H20,""))</f>
        <v/>
      </c>
      <c r="Z20" s="48" t="str">
        <f>IF(I20="","",IF(Main!$A25="H",I20,""))</f>
        <v/>
      </c>
      <c r="AA20" s="48" t="str">
        <f>IF(J20="","",IF(Main!$A25="H",J20,""))</f>
        <v/>
      </c>
      <c r="AB20" s="48" t="str">
        <f>IF(K20="","",IF(Main!$A25="H",K20,""))</f>
        <v/>
      </c>
      <c r="AC20" s="48" t="str">
        <f>IF(L20="","",IF(Main!$A25="H",L20,""))</f>
        <v/>
      </c>
      <c r="AD20" s="48" t="str">
        <f>IF(M20="","",IF(Main!$A25="H",M20,""))</f>
        <v/>
      </c>
      <c r="AE20" s="48" t="str">
        <f>IF(N20="","",IF(Main!$A25="H",N20,""))</f>
        <v/>
      </c>
      <c r="AF20" s="48" t="str">
        <f>IF(O20="","",IF(Main!$A25="H",O20,""))</f>
        <v/>
      </c>
      <c r="AG20" s="48" t="str">
        <f>IF(P20="","",IF(Main!$A25="H",P20,""))</f>
        <v/>
      </c>
      <c r="AI20" s="49">
        <f>IF(Main!$A25="C",1,0)</f>
        <v>1</v>
      </c>
      <c r="AJ20" s="54">
        <f>IF(Main!$A25="C",Main!C25,"")</f>
        <v>78.099999999999994</v>
      </c>
      <c r="AK20" s="54">
        <f t="shared" si="31"/>
        <v>6099.6099999999988</v>
      </c>
      <c r="AL20" s="48">
        <f>IF('Chemical Shifts'!B15="","",IF(Main!$A25="C",'Chemical Shifts'!B15,""))</f>
        <v>79.583550000000002</v>
      </c>
      <c r="AM20" s="48">
        <f>IF('Chemical Shifts'!C15="","",IF(Main!$A25="C",'Chemical Shifts'!C15,""))</f>
        <v>80.845050000000001</v>
      </c>
      <c r="AN20" s="48">
        <f>IF('Chemical Shifts'!D15="","",IF(Main!$A25="C",'Chemical Shifts'!D15,""))</f>
        <v>80.515550000000005</v>
      </c>
      <c r="AO20" s="48">
        <f>IF('Chemical Shifts'!E15="","",IF(Main!$A25="C",'Chemical Shifts'!E15,""))</f>
        <v>79.972949999999997</v>
      </c>
      <c r="AP20" s="48" t="str">
        <f>IF('Chemical Shifts'!F15="","",IF(Main!$A25="C",'Chemical Shifts'!F15,""))</f>
        <v/>
      </c>
      <c r="AQ20" s="48" t="str">
        <f>IF('Chemical Shifts'!G15="","",IF(Main!$A25="C",'Chemical Shifts'!G15,""))</f>
        <v/>
      </c>
      <c r="AR20" s="48" t="str">
        <f>IF('Chemical Shifts'!H15="","",IF(Main!$A25="C",'Chemical Shifts'!H15,""))</f>
        <v/>
      </c>
      <c r="AS20" s="48" t="str">
        <f>IF('Chemical Shifts'!I15="","",IF(Main!$A25="C",'Chemical Shifts'!I15,""))</f>
        <v/>
      </c>
      <c r="AT20" s="48" t="str">
        <f>IF('Chemical Shifts'!J15="","",IF(Main!$A25="C",'Chemical Shifts'!J15,""))</f>
        <v/>
      </c>
      <c r="AU20" s="48" t="str">
        <f>IF('Chemical Shifts'!K15="","",IF(Main!$A25="C",'Chemical Shifts'!K15,""))</f>
        <v/>
      </c>
      <c r="AV20" s="48" t="str">
        <f>IF('Chemical Shifts'!L15="","",IF(Main!$A25="C",'Chemical Shifts'!L15,""))</f>
        <v/>
      </c>
      <c r="AW20" s="48" t="str">
        <f>IF('Chemical Shifts'!M15="","",IF(Main!$A25="C",'Chemical Shifts'!M15,""))</f>
        <v/>
      </c>
      <c r="AX20" s="48" t="str">
        <f>IF('Chemical Shifts'!N15="","",IF(Main!$A25="C",'Chemical Shifts'!N15,""))</f>
        <v/>
      </c>
      <c r="AY20" s="48" t="str">
        <f>IF('Chemical Shifts'!O15="","",IF(Main!$A25="C",'Chemical Shifts'!O15,""))</f>
        <v/>
      </c>
      <c r="AZ20" s="48" t="str">
        <f>IF('Chemical Shifts'!P15="","",IF(Main!$A25="C",'Chemical Shifts'!P15,""))</f>
        <v/>
      </c>
      <c r="BA20" s="48" t="str">
        <f>IF('Chemical Shifts'!Q15="","",IF(Main!$A25="C",'Chemical Shifts'!Q15,""))</f>
        <v/>
      </c>
      <c r="BC20" s="48">
        <f t="shared" si="32"/>
        <v>6215.4752549999994</v>
      </c>
      <c r="BD20" s="48">
        <f t="shared" si="33"/>
        <v>6313.9984049999994</v>
      </c>
      <c r="BE20" s="48">
        <f t="shared" si="34"/>
        <v>6288.2644549999995</v>
      </c>
      <c r="BF20" s="48">
        <f t="shared" si="35"/>
        <v>6245.8873949999997</v>
      </c>
      <c r="BG20" s="48" t="str">
        <f t="shared" si="36"/>
        <v/>
      </c>
      <c r="BH20" s="48" t="str">
        <f t="shared" si="37"/>
        <v/>
      </c>
      <c r="BI20" s="48" t="str">
        <f t="shared" si="38"/>
        <v/>
      </c>
      <c r="BJ20" s="48" t="str">
        <f t="shared" si="39"/>
        <v/>
      </c>
      <c r="BK20" s="48" t="str">
        <f t="shared" si="40"/>
        <v/>
      </c>
      <c r="BL20" s="48" t="str">
        <f t="shared" si="41"/>
        <v/>
      </c>
      <c r="BM20" s="48" t="str">
        <f t="shared" si="42"/>
        <v/>
      </c>
      <c r="BN20" s="48" t="str">
        <f t="shared" si="43"/>
        <v/>
      </c>
      <c r="BO20" s="48" t="str">
        <f t="shared" si="44"/>
        <v/>
      </c>
      <c r="BP20" s="48" t="str">
        <f t="shared" si="45"/>
        <v/>
      </c>
      <c r="BQ20" s="48" t="str">
        <f t="shared" si="46"/>
        <v/>
      </c>
      <c r="BR20" s="48" t="str">
        <f t="shared" si="47"/>
        <v/>
      </c>
      <c r="BT20" s="49">
        <f>IF(Main!$A25="H",1,0)</f>
        <v>0</v>
      </c>
      <c r="BU20" s="54" t="str">
        <f>IF(Main!$A25="H",Main!C25,"")</f>
        <v/>
      </c>
      <c r="BV20" s="54" t="str">
        <f t="shared" si="48"/>
        <v/>
      </c>
      <c r="BW20" s="48" t="str">
        <f>IF('Chemical Shifts'!B15="","",IF(Main!$A25="H",'Chemical Shifts'!B15,""))</f>
        <v/>
      </c>
      <c r="BX20" s="48" t="str">
        <f>IF('Chemical Shifts'!C15="","",IF(Main!$A25="H",'Chemical Shifts'!C15,""))</f>
        <v/>
      </c>
      <c r="BY20" s="48" t="str">
        <f>IF('Chemical Shifts'!D15="","",IF(Main!$A25="H",'Chemical Shifts'!D15,""))</f>
        <v/>
      </c>
      <c r="BZ20" s="48" t="str">
        <f>IF('Chemical Shifts'!E15="","",IF(Main!$A25="H",'Chemical Shifts'!E15,""))</f>
        <v/>
      </c>
      <c r="CA20" s="48" t="str">
        <f>IF('Chemical Shifts'!F15="","",IF(Main!$A25="H",'Chemical Shifts'!F15,""))</f>
        <v/>
      </c>
      <c r="CB20" s="48" t="str">
        <f>IF('Chemical Shifts'!G15="","",IF(Main!$A25="H",'Chemical Shifts'!G15,""))</f>
        <v/>
      </c>
      <c r="CC20" s="48" t="str">
        <f>IF('Chemical Shifts'!H15="","",IF(Main!$A25="H",'Chemical Shifts'!H15,""))</f>
        <v/>
      </c>
      <c r="CD20" s="48" t="str">
        <f>IF('Chemical Shifts'!I15="","",IF(Main!$A25="H",'Chemical Shifts'!I15,""))</f>
        <v/>
      </c>
      <c r="CE20" s="48" t="str">
        <f>IF('Chemical Shifts'!J15="","",IF(Main!$A25="H",'Chemical Shifts'!J15,""))</f>
        <v/>
      </c>
      <c r="CF20" s="48" t="str">
        <f>IF('Chemical Shifts'!K15="","",IF(Main!$A25="H",'Chemical Shifts'!K15,""))</f>
        <v/>
      </c>
      <c r="CG20" s="48" t="str">
        <f>IF('Chemical Shifts'!L15="","",IF(Main!$A25="H",'Chemical Shifts'!L15,""))</f>
        <v/>
      </c>
      <c r="CH20" s="48" t="str">
        <f>IF('Chemical Shifts'!M15="","",IF(Main!$A25="H",'Chemical Shifts'!M15,""))</f>
        <v/>
      </c>
      <c r="CI20" s="48" t="str">
        <f>IF('Chemical Shifts'!N15="","",IF(Main!$A25="H",'Chemical Shifts'!N15,""))</f>
        <v/>
      </c>
      <c r="CJ20" s="48" t="str">
        <f>IF('Chemical Shifts'!O15="","",IF(Main!$A25="H",'Chemical Shifts'!O15,""))</f>
        <v/>
      </c>
      <c r="CK20" s="48" t="str">
        <f>IF('Chemical Shifts'!P15="","",IF(Main!$A25="H",'Chemical Shifts'!P15,""))</f>
        <v/>
      </c>
      <c r="CL20" s="48" t="str">
        <f>IF('Chemical Shifts'!Q15="","",IF(Main!$A25="H",'Chemical Shifts'!Q15,""))</f>
        <v/>
      </c>
      <c r="CN20" s="48" t="str">
        <f t="shared" si="49"/>
        <v/>
      </c>
      <c r="CO20" s="48" t="str">
        <f t="shared" si="50"/>
        <v/>
      </c>
      <c r="CP20" s="48" t="str">
        <f t="shared" si="51"/>
        <v/>
      </c>
      <c r="CQ20" s="48" t="str">
        <f t="shared" si="52"/>
        <v/>
      </c>
      <c r="CR20" s="48" t="str">
        <f t="shared" si="53"/>
        <v/>
      </c>
      <c r="CS20" s="48" t="str">
        <f t="shared" si="54"/>
        <v/>
      </c>
      <c r="CT20" s="48" t="str">
        <f t="shared" si="55"/>
        <v/>
      </c>
      <c r="CU20" s="48" t="str">
        <f t="shared" si="56"/>
        <v/>
      </c>
      <c r="CV20" s="48" t="str">
        <f t="shared" si="57"/>
        <v/>
      </c>
      <c r="CW20" s="48" t="str">
        <f t="shared" si="58"/>
        <v/>
      </c>
      <c r="CX20" s="48" t="str">
        <f t="shared" si="59"/>
        <v/>
      </c>
      <c r="CY20" s="48" t="str">
        <f t="shared" si="60"/>
        <v/>
      </c>
      <c r="CZ20" s="48" t="str">
        <f t="shared" si="61"/>
        <v/>
      </c>
      <c r="DA20" s="48" t="str">
        <f t="shared" si="62"/>
        <v/>
      </c>
      <c r="DB20" s="48" t="str">
        <f t="shared" si="63"/>
        <v/>
      </c>
      <c r="DC20" s="48" t="str">
        <f t="shared" si="64"/>
        <v/>
      </c>
      <c r="DE20" s="64" t="str">
        <f>IF('Chemical Shifts'!S15="","",IF(Main!$A25="C","",IF(Main!D$13="Scaled Shifts",Main!D25,IF(Main!$B25="x",TDIST(ABS('Chemical Shifts'!S15-$F$2)/$F$3,$F$4,1),TDIST(ABS('Chemical Shifts'!S15-$G$2)/$G$3,$G$4,1)))))</f>
        <v/>
      </c>
      <c r="DF20" s="64" t="str">
        <f>IF('Chemical Shifts'!T15="","",IF(Main!$A25="C","",IF(Main!E$13="Scaled Shifts",Main!E25,IF(Main!$B25="x",TDIST(ABS('Chemical Shifts'!T15-$F$2)/$F$3,$F$4,1),TDIST(ABS('Chemical Shifts'!T15-$G$2)/$G$3,$G$4,1)))))</f>
        <v/>
      </c>
      <c r="DG20" s="64" t="str">
        <f>IF('Chemical Shifts'!U15="","",IF(Main!$A25="C","",IF(Main!F$13="Scaled Shifts",Main!F25,IF(Main!$B25="x",TDIST(ABS('Chemical Shifts'!U15-$F$2)/$F$3,$F$4,1),TDIST(ABS('Chemical Shifts'!U15-$G$2)/$G$3,$G$4,1)))))</f>
        <v/>
      </c>
      <c r="DH20" s="64" t="str">
        <f>IF('Chemical Shifts'!V15="","",IF(Main!$A25="C","",IF(Main!G$13="Scaled Shifts",Main!G25,IF(Main!$B25="x",TDIST(ABS('Chemical Shifts'!V15-$F$2)/$F$3,$F$4,1),TDIST(ABS('Chemical Shifts'!V15-$G$2)/$G$3,$G$4,1)))))</f>
        <v/>
      </c>
      <c r="DI20" s="64" t="str">
        <f>IF('Chemical Shifts'!W15="","",IF(Main!$A25="C","",IF(Main!H$13="Scaled Shifts",Main!H25,IF(Main!$B25="x",TDIST(ABS('Chemical Shifts'!W15-$F$2)/$F$3,$F$4,1),TDIST(ABS('Chemical Shifts'!W15-$G$2)/$G$3,$G$4,1)))))</f>
        <v/>
      </c>
      <c r="DJ20" s="64" t="str">
        <f>IF('Chemical Shifts'!X15="","",IF(Main!$A25="C","",IF(Main!I$13="Scaled Shifts",Main!I25,IF(Main!$B25="x",TDIST(ABS('Chemical Shifts'!X15-$F$2)/$F$3,$F$4,1),TDIST(ABS('Chemical Shifts'!X15-$G$2)/$G$3,$G$4,1)))))</f>
        <v/>
      </c>
      <c r="DK20" s="64" t="str">
        <f>IF('Chemical Shifts'!Y15="","",IF(Main!$A25="C","",IF(Main!J$13="Scaled Shifts",Main!J25,IF(Main!$B25="x",TDIST(ABS('Chemical Shifts'!Y15-$F$2)/$F$3,$F$4,1),TDIST(ABS('Chemical Shifts'!Y15-$G$2)/$G$3,$G$4,1)))))</f>
        <v/>
      </c>
      <c r="DL20" s="64" t="str">
        <f>IF('Chemical Shifts'!Z15="","",IF(Main!$A25="C","",IF(Main!K$13="Scaled Shifts",Main!K25,IF(Main!$B25="x",TDIST(ABS('Chemical Shifts'!Z15-$F$2)/$F$3,$F$4,1),TDIST(ABS('Chemical Shifts'!Z15-$G$2)/$G$3,$G$4,1)))))</f>
        <v/>
      </c>
      <c r="DM20" s="64" t="str">
        <f>IF('Chemical Shifts'!AA15="","",IF(Main!$A25="C","",IF(Main!L$13="Scaled Shifts",Main!L25,IF(Main!$B25="x",TDIST(ABS('Chemical Shifts'!AA15-$F$2)/$F$3,$F$4,1),TDIST(ABS('Chemical Shifts'!AA15-$G$2)/$G$3,$G$4,1)))))</f>
        <v/>
      </c>
      <c r="DN20" s="64" t="str">
        <f>IF('Chemical Shifts'!AB15="","",IF(Main!$A25="C","",IF(Main!M$13="Scaled Shifts",Main!M25,IF(Main!$B25="x",TDIST(ABS('Chemical Shifts'!AB15-$F$2)/$F$3,$F$4,1),TDIST(ABS('Chemical Shifts'!AB15-$G$2)/$G$3,$G$4,1)))))</f>
        <v/>
      </c>
      <c r="DO20" s="64" t="str">
        <f>IF('Chemical Shifts'!AC15="","",IF(Main!$A25="C","",IF(Main!N$13="Scaled Shifts",Main!N25,IF(Main!$B25="x",TDIST(ABS('Chemical Shifts'!AC15-$F$2)/$F$3,$F$4,1),TDIST(ABS('Chemical Shifts'!AC15-$G$2)/$G$3,$G$4,1)))))</f>
        <v/>
      </c>
      <c r="DP20" s="64" t="str">
        <f>IF('Chemical Shifts'!AD15="","",IF(Main!$A25="C","",IF(Main!O$13="Scaled Shifts",Main!O25,IF(Main!$B25="x",TDIST(ABS('Chemical Shifts'!AD15-$F$2)/$F$3,$F$4,1),TDIST(ABS('Chemical Shifts'!AD15-$G$2)/$G$3,$G$4,1)))))</f>
        <v/>
      </c>
      <c r="DQ20" s="64" t="str">
        <f>IF('Chemical Shifts'!AE15="","",IF(Main!$A25="C","",IF(Main!P$13="Scaled Shifts",Main!P25,IF(Main!$B25="x",TDIST(ABS('Chemical Shifts'!AE15-$F$2)/$F$3,$F$4,1),TDIST(ABS('Chemical Shifts'!AE15-$G$2)/$G$3,$G$4,1)))))</f>
        <v/>
      </c>
      <c r="DR20" s="64" t="str">
        <f>IF('Chemical Shifts'!AF15="","",IF(Main!$A25="C","",IF(Main!Q$13="Scaled Shifts",Main!Q25,IF(Main!$B25="x",TDIST(ABS('Chemical Shifts'!AF15-$F$2)/$F$3,$F$4,1),TDIST(ABS('Chemical Shifts'!AF15-$G$2)/$G$3,$G$4,1)))))</f>
        <v/>
      </c>
      <c r="DS20" s="64" t="str">
        <f>IF('Chemical Shifts'!AG15="","",IF(Main!$A25="C","",IF(Main!R$13="Scaled Shifts",Main!R25,IF(Main!$B25="x",TDIST(ABS('Chemical Shifts'!AG15-$F$2)/$F$3,$F$4,1),TDIST(ABS('Chemical Shifts'!AG15-$G$2)/$G$3,$G$4,1)))))</f>
        <v/>
      </c>
      <c r="DT20" s="64" t="str">
        <f>IF('Chemical Shifts'!AH15="","",IF(Main!$A25="C","",IF(Main!S$13="Scaled Shifts",Main!S25,IF(Main!$B25="x",TDIST(ABS('Chemical Shifts'!AH15-$F$2)/$F$3,$F$4,1),TDIST(ABS('Chemical Shifts'!AH15-$G$2)/$G$3,$G$4,1)))))</f>
        <v/>
      </c>
      <c r="DV20" s="64">
        <f>IF('Chemical Shifts'!S15="","",IF(Main!$A25="H","",IF(Main!D$13="Scaled Shifts",Main!D25,IF(Main!$B25="x",TDIST(ABS('Chemical Shifts'!S15-$D$2)/$D$3,$D$4,1),TDIST(ABS('Chemical Shifts'!S15-$E$2)/$E$3,$E$4,1)))))</f>
        <v>0.43472255851631558</v>
      </c>
      <c r="DW20" s="64">
        <f>IF('Chemical Shifts'!T15="","",IF(Main!$A25="H","",IF(Main!E$13="Scaled Shifts",Main!E25,IF(Main!$B25="x",TDIST(ABS('Chemical Shifts'!T15-$D$2)/$D$3,$D$4,1),TDIST(ABS('Chemical Shifts'!T15-$E$2)/$E$3,$E$4,1)))))</f>
        <v>0.26536238382275168</v>
      </c>
      <c r="DX20" s="64">
        <f>IF('Chemical Shifts'!U15="","",IF(Main!$A25="H","",IF(Main!F$13="Scaled Shifts",Main!F25,IF(Main!$B25="x",TDIST(ABS('Chemical Shifts'!U15-$D$2)/$D$3,$D$4,1),TDIST(ABS('Chemical Shifts'!U15-$E$2)/$E$3,$E$4,1)))))</f>
        <v>0.33543215206751736</v>
      </c>
      <c r="DY20" s="64">
        <f>IF('Chemical Shifts'!V15="","",IF(Main!$A25="H","",IF(Main!G$13="Scaled Shifts",Main!G25,IF(Main!$B25="x",TDIST(ABS('Chemical Shifts'!V15-$D$2)/$D$3,$D$4,1),TDIST(ABS('Chemical Shifts'!V15-$E$2)/$E$3,$E$4,1)))))</f>
        <v>0.46686146005776463</v>
      </c>
      <c r="DZ20" s="64" t="str">
        <f>IF('Chemical Shifts'!W15="","",IF(Main!$A25="H","",IF(Main!H$13="Scaled Shifts",Main!H25,IF(Main!$B25="x",TDIST(ABS('Chemical Shifts'!W15-$D$2)/$D$3,$D$4,1),TDIST(ABS('Chemical Shifts'!W15-$E$2)/$E$3,$E$4,1)))))</f>
        <v/>
      </c>
      <c r="EA20" s="64" t="str">
        <f>IF('Chemical Shifts'!X15="","",IF(Main!$A25="H","",IF(Main!I$13="Scaled Shifts",Main!I25,IF(Main!$B25="x",TDIST(ABS('Chemical Shifts'!X15-$D$2)/$D$3,$D$4,1),TDIST(ABS('Chemical Shifts'!X15-$E$2)/$E$3,$E$4,1)))))</f>
        <v/>
      </c>
      <c r="EB20" s="64" t="str">
        <f>IF('Chemical Shifts'!Y15="","",IF(Main!$A25="H","",IF(Main!J$13="Scaled Shifts",Main!J25,IF(Main!$B25="x",TDIST(ABS('Chemical Shifts'!Y15-$D$2)/$D$3,$D$4,1),TDIST(ABS('Chemical Shifts'!Y15-$E$2)/$E$3,$E$4,1)))))</f>
        <v/>
      </c>
      <c r="EC20" s="64" t="str">
        <f>IF('Chemical Shifts'!Z15="","",IF(Main!$A25="H","",IF(Main!K$13="Scaled Shifts",Main!K25,IF(Main!$B25="x",TDIST(ABS('Chemical Shifts'!Z15-$D$2)/$D$3,$D$4,1),TDIST(ABS('Chemical Shifts'!Z15-$E$2)/$E$3,$E$4,1)))))</f>
        <v/>
      </c>
      <c r="ED20" s="64" t="str">
        <f>IF('Chemical Shifts'!AA15="","",IF(Main!$A25="H","",IF(Main!L$13="Scaled Shifts",Main!L25,IF(Main!$B25="x",TDIST(ABS('Chemical Shifts'!AA15-$D$2)/$D$3,$D$4,1),TDIST(ABS('Chemical Shifts'!AA15-$E$2)/$E$3,$E$4,1)))))</f>
        <v/>
      </c>
      <c r="EE20" s="64" t="str">
        <f>IF('Chemical Shifts'!AB15="","",IF(Main!$A25="H","",IF(Main!M$13="Scaled Shifts",Main!M25,IF(Main!$B25="x",TDIST(ABS('Chemical Shifts'!AB15-$D$2)/$D$3,$D$4,1),TDIST(ABS('Chemical Shifts'!AB15-$E$2)/$E$3,$E$4,1)))))</f>
        <v/>
      </c>
      <c r="EF20" s="64" t="str">
        <f>IF('Chemical Shifts'!AC15="","",IF(Main!$A25="H","",IF(Main!N$13="Scaled Shifts",Main!N25,IF(Main!$B25="x",TDIST(ABS('Chemical Shifts'!AC15-$D$2)/$D$3,$D$4,1),TDIST(ABS('Chemical Shifts'!AC15-$E$2)/$E$3,$E$4,1)))))</f>
        <v/>
      </c>
      <c r="EG20" s="64" t="str">
        <f>IF('Chemical Shifts'!AD15="","",IF(Main!$A25="H","",IF(Main!O$13="Scaled Shifts",Main!O25,IF(Main!$B25="x",TDIST(ABS('Chemical Shifts'!AD15-$D$2)/$D$3,$D$4,1),TDIST(ABS('Chemical Shifts'!AD15-$E$2)/$E$3,$E$4,1)))))</f>
        <v/>
      </c>
      <c r="EH20" s="64" t="str">
        <f>IF('Chemical Shifts'!AE15="","",IF(Main!$A25="H","",IF(Main!P$13="Scaled Shifts",Main!P25,IF(Main!$B25="x",TDIST(ABS('Chemical Shifts'!AE15-$D$2)/$D$3,$D$4,1),TDIST(ABS('Chemical Shifts'!AE15-$E$2)/$E$3,$E$4,1)))))</f>
        <v/>
      </c>
      <c r="EI20" s="64" t="str">
        <f>IF('Chemical Shifts'!AF15="","",IF(Main!$A25="H","",IF(Main!Q$13="Scaled Shifts",Main!Q25,IF(Main!$B25="x",TDIST(ABS('Chemical Shifts'!AF15-$D$2)/$D$3,$D$4,1),TDIST(ABS('Chemical Shifts'!AF15-$E$2)/$E$3,$E$4,1)))))</f>
        <v/>
      </c>
      <c r="EJ20" s="64" t="str">
        <f>IF('Chemical Shifts'!AG15="","",IF(Main!$A25="H","",IF(Main!R$13="Scaled Shifts",Main!R25,IF(Main!$B25="x",TDIST(ABS('Chemical Shifts'!AG15-$D$2)/$D$3,$D$4,1),TDIST(ABS('Chemical Shifts'!AG15-$E$2)/$E$3,$E$4,1)))))</f>
        <v/>
      </c>
      <c r="EK20" s="64" t="str">
        <f>IF('Chemical Shifts'!AH15="","",IF(Main!$A25="H","",IF(Main!S$13="Scaled Shifts",Main!S25,IF(Main!$B25="x",TDIST(ABS('Chemical Shifts'!AH15-$D$2)/$D$3,$D$4,1),TDIST(ABS('Chemical Shifts'!AH15-$E$2)/$E$3,$E$4,1)))))</f>
        <v/>
      </c>
      <c r="EO20" s="49">
        <f>IF(Main!$A25="H",1,0)</f>
        <v>0</v>
      </c>
      <c r="EP20" s="52">
        <f>IF(OR(Main!C25="",Main!C25=0,Main!C25=""),"",1)</f>
        <v>1</v>
      </c>
      <c r="FM20" s="57" t="s">
        <v>120</v>
      </c>
      <c r="FN20" s="61">
        <f>FN15*FN16</f>
        <v>7.5769366834133591E-202</v>
      </c>
      <c r="FO20" s="61">
        <f t="shared" ref="FO20:GC20" si="72">FO15*FO16</f>
        <v>1.9400035145678783E-175</v>
      </c>
      <c r="FP20" s="61">
        <f t="shared" si="72"/>
        <v>1.0118389573566856E-221</v>
      </c>
      <c r="FQ20" s="61">
        <f t="shared" si="72"/>
        <v>7.4322508684914533E-200</v>
      </c>
      <c r="FR20" s="61">
        <f t="shared" si="72"/>
        <v>0</v>
      </c>
      <c r="FS20" s="61">
        <f t="shared" si="72"/>
        <v>0</v>
      </c>
      <c r="FT20" s="61">
        <f t="shared" si="72"/>
        <v>0</v>
      </c>
      <c r="FU20" s="61">
        <f t="shared" si="72"/>
        <v>0</v>
      </c>
      <c r="FV20" s="61">
        <f t="shared" si="72"/>
        <v>0</v>
      </c>
      <c r="FW20" s="61">
        <f t="shared" si="72"/>
        <v>0</v>
      </c>
      <c r="FX20" s="61">
        <f t="shared" si="72"/>
        <v>0</v>
      </c>
      <c r="FY20" s="61">
        <f t="shared" si="72"/>
        <v>0</v>
      </c>
      <c r="FZ20" s="61">
        <f t="shared" si="72"/>
        <v>0</v>
      </c>
      <c r="GA20" s="61">
        <f t="shared" si="72"/>
        <v>0</v>
      </c>
      <c r="GB20" s="61">
        <f t="shared" si="72"/>
        <v>0</v>
      </c>
      <c r="GC20" s="61">
        <f t="shared" si="72"/>
        <v>0</v>
      </c>
      <c r="GD20" s="61">
        <f>SUM(FN20:GC20)</f>
        <v>1.9400035145678783E-175</v>
      </c>
    </row>
    <row r="21" spans="1:186" x14ac:dyDescent="0.15">
      <c r="A21" s="64">
        <f>IF('Chemical Shifts'!BA16="","",IF(Main!$A26="C",TDIST(ABS('Chemical Shifts'!BA16)/$B$3,$B$4,1),TDIST(ABS('Chemical Shifts'!BA16)/$C$3,$C$4,1)))</f>
        <v>9.6265964731045636E-2</v>
      </c>
      <c r="B21" s="64">
        <f>IF('Chemical Shifts'!BB16="","",IF(Main!$A26="C",TDIST(ABS('Chemical Shifts'!BB16)/$B$3,$B$4,1),TDIST(ABS('Chemical Shifts'!BB16)/$C$3,$C$4,1)))</f>
        <v>0.20528389071873851</v>
      </c>
      <c r="C21" s="64">
        <f>IF('Chemical Shifts'!BC16="","",IF(Main!$A26="C",TDIST(ABS('Chemical Shifts'!BC16)/$B$3,$B$4,1),TDIST(ABS('Chemical Shifts'!BC16)/$C$3,$C$4,1)))</f>
        <v>0.16915167684428462</v>
      </c>
      <c r="D21" s="64">
        <f>IF('Chemical Shifts'!BD16="","",IF(Main!$A26="C",TDIST(ABS('Chemical Shifts'!BD16)/$B$3,$B$4,1),TDIST(ABS('Chemical Shifts'!BD16)/$C$3,$C$4,1)))</f>
        <v>4.874788414911755E-2</v>
      </c>
      <c r="E21" s="64" t="str">
        <f>IF('Chemical Shifts'!BE16="","",IF(Main!$A26="C",TDIST(ABS('Chemical Shifts'!BE16)/$B$3,$B$4,1),TDIST(ABS('Chemical Shifts'!BE16)/$C$3,$C$4,1)))</f>
        <v/>
      </c>
      <c r="F21" s="64" t="str">
        <f>IF('Chemical Shifts'!BF16="","",IF(Main!$A26="C",TDIST(ABS('Chemical Shifts'!BF16)/$B$3,$B$4,1),TDIST(ABS('Chemical Shifts'!BF16)/$C$3,$C$4,1)))</f>
        <v/>
      </c>
      <c r="G21" s="64" t="str">
        <f>IF('Chemical Shifts'!BG16="","",IF(Main!$A26="C",TDIST(ABS('Chemical Shifts'!BG16)/$B$3,$B$4,1),TDIST(ABS('Chemical Shifts'!BG16)/$C$3,$C$4,1)))</f>
        <v/>
      </c>
      <c r="H21" s="64" t="str">
        <f>IF('Chemical Shifts'!BH16="","",IF(Main!$A26="C",TDIST(ABS('Chemical Shifts'!BH16)/$B$3,$B$4,1),TDIST(ABS('Chemical Shifts'!BH16)/$C$3,$C$4,1)))</f>
        <v/>
      </c>
      <c r="I21" s="64" t="str">
        <f>IF('Chemical Shifts'!BI16="","",IF(Main!$A26="C",TDIST(ABS('Chemical Shifts'!BI16)/$B$3,$B$4,1),TDIST(ABS('Chemical Shifts'!BI16)/$C$3,$C$4,1)))</f>
        <v/>
      </c>
      <c r="J21" s="64" t="str">
        <f>IF('Chemical Shifts'!BJ16="","",IF(Main!$A26="C",TDIST(ABS('Chemical Shifts'!BJ16)/$B$3,$B$4,1),TDIST(ABS('Chemical Shifts'!BJ16)/$C$3,$C$4,1)))</f>
        <v/>
      </c>
      <c r="K21" s="64" t="str">
        <f>IF('Chemical Shifts'!BK16="","",IF(Main!$A26="C",TDIST(ABS('Chemical Shifts'!BK16)/$B$3,$B$4,1),TDIST(ABS('Chemical Shifts'!BK16)/$C$3,$C$4,1)))</f>
        <v/>
      </c>
      <c r="L21" s="64" t="str">
        <f>IF('Chemical Shifts'!BL16="","",IF(Main!$A26="C",TDIST(ABS('Chemical Shifts'!BL16)/$B$3,$B$4,1),TDIST(ABS('Chemical Shifts'!BL16)/$C$3,$C$4,1)))</f>
        <v/>
      </c>
      <c r="M21" s="64" t="str">
        <f>IF('Chemical Shifts'!BM16="","",IF(Main!$A26="C",TDIST(ABS('Chemical Shifts'!BM16)/$B$3,$B$4,1),TDIST(ABS('Chemical Shifts'!BM16)/$C$3,$C$4,1)))</f>
        <v/>
      </c>
      <c r="N21" s="64" t="str">
        <f>IF('Chemical Shifts'!BN16="","",IF(Main!$A26="C",TDIST(ABS('Chemical Shifts'!BN16)/$B$3,$B$4,1),TDIST(ABS('Chemical Shifts'!BN16)/$C$3,$C$4,1)))</f>
        <v/>
      </c>
      <c r="O21" s="64" t="str">
        <f>IF('Chemical Shifts'!BO16="","",IF(Main!$A26="C",TDIST(ABS('Chemical Shifts'!BO16)/$B$3,$B$4,1),TDIST(ABS('Chemical Shifts'!BO16)/$C$3,$C$4,1)))</f>
        <v/>
      </c>
      <c r="P21" s="64" t="str">
        <f>IF('Chemical Shifts'!BP16="","",IF(Main!$A26="C",TDIST(ABS('Chemical Shifts'!BP16)/$B$3,$B$4,1),TDIST(ABS('Chemical Shifts'!BP16)/$C$3,$C$4,1)))</f>
        <v/>
      </c>
      <c r="R21" s="48" t="str">
        <f>IF(A21="","",IF(Main!$A26="H",A21,""))</f>
        <v/>
      </c>
      <c r="S21" s="48" t="str">
        <f>IF(B21="","",IF(Main!$A26="H",B21,""))</f>
        <v/>
      </c>
      <c r="T21" s="48" t="str">
        <f>IF(C21="","",IF(Main!$A26="H",C21,""))</f>
        <v/>
      </c>
      <c r="U21" s="48" t="str">
        <f>IF(D21="","",IF(Main!$A26="H",D21,""))</f>
        <v/>
      </c>
      <c r="V21" s="48" t="str">
        <f>IF(E21="","",IF(Main!$A26="H",E21,""))</f>
        <v/>
      </c>
      <c r="W21" s="48" t="str">
        <f>IF(F21="","",IF(Main!$A26="H",F21,""))</f>
        <v/>
      </c>
      <c r="X21" s="48" t="str">
        <f>IF(G21="","",IF(Main!$A26="H",G21,""))</f>
        <v/>
      </c>
      <c r="Y21" s="48" t="str">
        <f>IF(H21="","",IF(Main!$A26="H",H21,""))</f>
        <v/>
      </c>
      <c r="Z21" s="48" t="str">
        <f>IF(I21="","",IF(Main!$A26="H",I21,""))</f>
        <v/>
      </c>
      <c r="AA21" s="48" t="str">
        <f>IF(J21="","",IF(Main!$A26="H",J21,""))</f>
        <v/>
      </c>
      <c r="AB21" s="48" t="str">
        <f>IF(K21="","",IF(Main!$A26="H",K21,""))</f>
        <v/>
      </c>
      <c r="AC21" s="48" t="str">
        <f>IF(L21="","",IF(Main!$A26="H",L21,""))</f>
        <v/>
      </c>
      <c r="AD21" s="48" t="str">
        <f>IF(M21="","",IF(Main!$A26="H",M21,""))</f>
        <v/>
      </c>
      <c r="AE21" s="48" t="str">
        <f>IF(N21="","",IF(Main!$A26="H",N21,""))</f>
        <v/>
      </c>
      <c r="AF21" s="48" t="str">
        <f>IF(O21="","",IF(Main!$A26="H",O21,""))</f>
        <v/>
      </c>
      <c r="AG21" s="48" t="str">
        <f>IF(P21="","",IF(Main!$A26="H",P21,""))</f>
        <v/>
      </c>
      <c r="AI21" s="49">
        <f>IF(Main!$A26="C",1,0)</f>
        <v>1</v>
      </c>
      <c r="AJ21" s="54">
        <f>IF(Main!$A26="C",Main!C26,"")</f>
        <v>158.30000000000001</v>
      </c>
      <c r="AK21" s="54">
        <f t="shared" si="31"/>
        <v>25058.890000000003</v>
      </c>
      <c r="AL21" s="48">
        <f>IF('Chemical Shifts'!B16="","",IF(Main!$A26="C",'Chemical Shifts'!B16,""))</f>
        <v>152.21447999999998</v>
      </c>
      <c r="AM21" s="48">
        <f>IF('Chemical Shifts'!C16="","",IF(Main!$A26="C",'Chemical Shifts'!C16,""))</f>
        <v>152.39567</v>
      </c>
      <c r="AN21" s="48">
        <f>IF('Chemical Shifts'!D16="","",IF(Main!$A26="C",'Chemical Shifts'!D16,""))</f>
        <v>151.98192</v>
      </c>
      <c r="AO21" s="48">
        <f>IF('Chemical Shifts'!E16="","",IF(Main!$A26="C",'Chemical Shifts'!E16,""))</f>
        <v>151.67962</v>
      </c>
      <c r="AP21" s="48" t="str">
        <f>IF('Chemical Shifts'!F16="","",IF(Main!$A26="C",'Chemical Shifts'!F16,""))</f>
        <v/>
      </c>
      <c r="AQ21" s="48" t="str">
        <f>IF('Chemical Shifts'!G16="","",IF(Main!$A26="C",'Chemical Shifts'!G16,""))</f>
        <v/>
      </c>
      <c r="AR21" s="48" t="str">
        <f>IF('Chemical Shifts'!H16="","",IF(Main!$A26="C",'Chemical Shifts'!H16,""))</f>
        <v/>
      </c>
      <c r="AS21" s="48" t="str">
        <f>IF('Chemical Shifts'!I16="","",IF(Main!$A26="C",'Chemical Shifts'!I16,""))</f>
        <v/>
      </c>
      <c r="AT21" s="48" t="str">
        <f>IF('Chemical Shifts'!J16="","",IF(Main!$A26="C",'Chemical Shifts'!J16,""))</f>
        <v/>
      </c>
      <c r="AU21" s="48" t="str">
        <f>IF('Chemical Shifts'!K16="","",IF(Main!$A26="C",'Chemical Shifts'!K16,""))</f>
        <v/>
      </c>
      <c r="AV21" s="48" t="str">
        <f>IF('Chemical Shifts'!L16="","",IF(Main!$A26="C",'Chemical Shifts'!L16,""))</f>
        <v/>
      </c>
      <c r="AW21" s="48" t="str">
        <f>IF('Chemical Shifts'!M16="","",IF(Main!$A26="C",'Chemical Shifts'!M16,""))</f>
        <v/>
      </c>
      <c r="AX21" s="48" t="str">
        <f>IF('Chemical Shifts'!N16="","",IF(Main!$A26="C",'Chemical Shifts'!N16,""))</f>
        <v/>
      </c>
      <c r="AY21" s="48" t="str">
        <f>IF('Chemical Shifts'!O16="","",IF(Main!$A26="C",'Chemical Shifts'!O16,""))</f>
        <v/>
      </c>
      <c r="AZ21" s="48" t="str">
        <f>IF('Chemical Shifts'!P16="","",IF(Main!$A26="C",'Chemical Shifts'!P16,""))</f>
        <v/>
      </c>
      <c r="BA21" s="48" t="str">
        <f>IF('Chemical Shifts'!Q16="","",IF(Main!$A26="C",'Chemical Shifts'!Q16,""))</f>
        <v/>
      </c>
      <c r="BC21" s="48">
        <f t="shared" si="32"/>
        <v>24095.552184</v>
      </c>
      <c r="BD21" s="48">
        <f t="shared" si="33"/>
        <v>24124.234561000001</v>
      </c>
      <c r="BE21" s="48">
        <f t="shared" si="34"/>
        <v>24058.737936000001</v>
      </c>
      <c r="BF21" s="48">
        <f t="shared" si="35"/>
        <v>24010.883846000001</v>
      </c>
      <c r="BG21" s="48" t="str">
        <f t="shared" si="36"/>
        <v/>
      </c>
      <c r="BH21" s="48" t="str">
        <f t="shared" si="37"/>
        <v/>
      </c>
      <c r="BI21" s="48" t="str">
        <f t="shared" si="38"/>
        <v/>
      </c>
      <c r="BJ21" s="48" t="str">
        <f t="shared" si="39"/>
        <v/>
      </c>
      <c r="BK21" s="48" t="str">
        <f t="shared" si="40"/>
        <v/>
      </c>
      <c r="BL21" s="48" t="str">
        <f t="shared" si="41"/>
        <v/>
      </c>
      <c r="BM21" s="48" t="str">
        <f t="shared" si="42"/>
        <v/>
      </c>
      <c r="BN21" s="48" t="str">
        <f t="shared" si="43"/>
        <v/>
      </c>
      <c r="BO21" s="48" t="str">
        <f t="shared" si="44"/>
        <v/>
      </c>
      <c r="BP21" s="48" t="str">
        <f t="shared" si="45"/>
        <v/>
      </c>
      <c r="BQ21" s="48" t="str">
        <f t="shared" si="46"/>
        <v/>
      </c>
      <c r="BR21" s="48" t="str">
        <f t="shared" si="47"/>
        <v/>
      </c>
      <c r="BT21" s="49">
        <f>IF(Main!$A26="H",1,0)</f>
        <v>0</v>
      </c>
      <c r="BU21" s="54" t="str">
        <f>IF(Main!$A26="H",Main!C26,"")</f>
        <v/>
      </c>
      <c r="BV21" s="54" t="str">
        <f t="shared" si="48"/>
        <v/>
      </c>
      <c r="BW21" s="48" t="str">
        <f>IF('Chemical Shifts'!B16="","",IF(Main!$A26="H",'Chemical Shifts'!B16,""))</f>
        <v/>
      </c>
      <c r="BX21" s="48" t="str">
        <f>IF('Chemical Shifts'!C16="","",IF(Main!$A26="H",'Chemical Shifts'!C16,""))</f>
        <v/>
      </c>
      <c r="BY21" s="48" t="str">
        <f>IF('Chemical Shifts'!D16="","",IF(Main!$A26="H",'Chemical Shifts'!D16,""))</f>
        <v/>
      </c>
      <c r="BZ21" s="48" t="str">
        <f>IF('Chemical Shifts'!E16="","",IF(Main!$A26="H",'Chemical Shifts'!E16,""))</f>
        <v/>
      </c>
      <c r="CA21" s="48" t="str">
        <f>IF('Chemical Shifts'!F16="","",IF(Main!$A26="H",'Chemical Shifts'!F16,""))</f>
        <v/>
      </c>
      <c r="CB21" s="48" t="str">
        <f>IF('Chemical Shifts'!G16="","",IF(Main!$A26="H",'Chemical Shifts'!G16,""))</f>
        <v/>
      </c>
      <c r="CC21" s="48" t="str">
        <f>IF('Chemical Shifts'!H16="","",IF(Main!$A26="H",'Chemical Shifts'!H16,""))</f>
        <v/>
      </c>
      <c r="CD21" s="48" t="str">
        <f>IF('Chemical Shifts'!I16="","",IF(Main!$A26="H",'Chemical Shifts'!I16,""))</f>
        <v/>
      </c>
      <c r="CE21" s="48" t="str">
        <f>IF('Chemical Shifts'!J16="","",IF(Main!$A26="H",'Chemical Shifts'!J16,""))</f>
        <v/>
      </c>
      <c r="CF21" s="48" t="str">
        <f>IF('Chemical Shifts'!K16="","",IF(Main!$A26="H",'Chemical Shifts'!K16,""))</f>
        <v/>
      </c>
      <c r="CG21" s="48" t="str">
        <f>IF('Chemical Shifts'!L16="","",IF(Main!$A26="H",'Chemical Shifts'!L16,""))</f>
        <v/>
      </c>
      <c r="CH21" s="48" t="str">
        <f>IF('Chemical Shifts'!M16="","",IF(Main!$A26="H",'Chemical Shifts'!M16,""))</f>
        <v/>
      </c>
      <c r="CI21" s="48" t="str">
        <f>IF('Chemical Shifts'!N16="","",IF(Main!$A26="H",'Chemical Shifts'!N16,""))</f>
        <v/>
      </c>
      <c r="CJ21" s="48" t="str">
        <f>IF('Chemical Shifts'!O16="","",IF(Main!$A26="H",'Chemical Shifts'!O16,""))</f>
        <v/>
      </c>
      <c r="CK21" s="48" t="str">
        <f>IF('Chemical Shifts'!P16="","",IF(Main!$A26="H",'Chemical Shifts'!P16,""))</f>
        <v/>
      </c>
      <c r="CL21" s="48" t="str">
        <f>IF('Chemical Shifts'!Q16="","",IF(Main!$A26="H",'Chemical Shifts'!Q16,""))</f>
        <v/>
      </c>
      <c r="CN21" s="48" t="str">
        <f t="shared" si="49"/>
        <v/>
      </c>
      <c r="CO21" s="48" t="str">
        <f t="shared" si="50"/>
        <v/>
      </c>
      <c r="CP21" s="48" t="str">
        <f t="shared" si="51"/>
        <v/>
      </c>
      <c r="CQ21" s="48" t="str">
        <f t="shared" si="52"/>
        <v/>
      </c>
      <c r="CR21" s="48" t="str">
        <f t="shared" si="53"/>
        <v/>
      </c>
      <c r="CS21" s="48" t="str">
        <f t="shared" si="54"/>
        <v/>
      </c>
      <c r="CT21" s="48" t="str">
        <f t="shared" si="55"/>
        <v/>
      </c>
      <c r="CU21" s="48" t="str">
        <f t="shared" si="56"/>
        <v/>
      </c>
      <c r="CV21" s="48" t="str">
        <f t="shared" si="57"/>
        <v/>
      </c>
      <c r="CW21" s="48" t="str">
        <f t="shared" si="58"/>
        <v/>
      </c>
      <c r="CX21" s="48" t="str">
        <f t="shared" si="59"/>
        <v/>
      </c>
      <c r="CY21" s="48" t="str">
        <f t="shared" si="60"/>
        <v/>
      </c>
      <c r="CZ21" s="48" t="str">
        <f t="shared" si="61"/>
        <v/>
      </c>
      <c r="DA21" s="48" t="str">
        <f t="shared" si="62"/>
        <v/>
      </c>
      <c r="DB21" s="48" t="str">
        <f t="shared" si="63"/>
        <v/>
      </c>
      <c r="DC21" s="48" t="str">
        <f t="shared" si="64"/>
        <v/>
      </c>
      <c r="DE21" s="64" t="str">
        <f>IF('Chemical Shifts'!S16="","",IF(Main!$A26="C","",IF(Main!D$13="Scaled Shifts",Main!D26,IF(Main!$B26="x",TDIST(ABS('Chemical Shifts'!S16-$F$2)/$F$3,$F$4,1),TDIST(ABS('Chemical Shifts'!S16-$G$2)/$G$3,$G$4,1)))))</f>
        <v/>
      </c>
      <c r="DF21" s="64" t="str">
        <f>IF('Chemical Shifts'!T16="","",IF(Main!$A26="C","",IF(Main!E$13="Scaled Shifts",Main!E26,IF(Main!$B26="x",TDIST(ABS('Chemical Shifts'!T16-$F$2)/$F$3,$F$4,1),TDIST(ABS('Chemical Shifts'!T16-$G$2)/$G$3,$G$4,1)))))</f>
        <v/>
      </c>
      <c r="DG21" s="64" t="str">
        <f>IF('Chemical Shifts'!U16="","",IF(Main!$A26="C","",IF(Main!F$13="Scaled Shifts",Main!F26,IF(Main!$B26="x",TDIST(ABS('Chemical Shifts'!U16-$F$2)/$F$3,$F$4,1),TDIST(ABS('Chemical Shifts'!U16-$G$2)/$G$3,$G$4,1)))))</f>
        <v/>
      </c>
      <c r="DH21" s="64" t="str">
        <f>IF('Chemical Shifts'!V16="","",IF(Main!$A26="C","",IF(Main!G$13="Scaled Shifts",Main!G26,IF(Main!$B26="x",TDIST(ABS('Chemical Shifts'!V16-$F$2)/$F$3,$F$4,1),TDIST(ABS('Chemical Shifts'!V16-$G$2)/$G$3,$G$4,1)))))</f>
        <v/>
      </c>
      <c r="DI21" s="64" t="str">
        <f>IF('Chemical Shifts'!W16="","",IF(Main!$A26="C","",IF(Main!H$13="Scaled Shifts",Main!H26,IF(Main!$B26="x",TDIST(ABS('Chemical Shifts'!W16-$F$2)/$F$3,$F$4,1),TDIST(ABS('Chemical Shifts'!W16-$G$2)/$G$3,$G$4,1)))))</f>
        <v/>
      </c>
      <c r="DJ21" s="64" t="str">
        <f>IF('Chemical Shifts'!X16="","",IF(Main!$A26="C","",IF(Main!I$13="Scaled Shifts",Main!I26,IF(Main!$B26="x",TDIST(ABS('Chemical Shifts'!X16-$F$2)/$F$3,$F$4,1),TDIST(ABS('Chemical Shifts'!X16-$G$2)/$G$3,$G$4,1)))))</f>
        <v/>
      </c>
      <c r="DK21" s="64" t="str">
        <f>IF('Chemical Shifts'!Y16="","",IF(Main!$A26="C","",IF(Main!J$13="Scaled Shifts",Main!J26,IF(Main!$B26="x",TDIST(ABS('Chemical Shifts'!Y16-$F$2)/$F$3,$F$4,1),TDIST(ABS('Chemical Shifts'!Y16-$G$2)/$G$3,$G$4,1)))))</f>
        <v/>
      </c>
      <c r="DL21" s="64" t="str">
        <f>IF('Chemical Shifts'!Z16="","",IF(Main!$A26="C","",IF(Main!K$13="Scaled Shifts",Main!K26,IF(Main!$B26="x",TDIST(ABS('Chemical Shifts'!Z16-$F$2)/$F$3,$F$4,1),TDIST(ABS('Chemical Shifts'!Z16-$G$2)/$G$3,$G$4,1)))))</f>
        <v/>
      </c>
      <c r="DM21" s="64" t="str">
        <f>IF('Chemical Shifts'!AA16="","",IF(Main!$A26="C","",IF(Main!L$13="Scaled Shifts",Main!L26,IF(Main!$B26="x",TDIST(ABS('Chemical Shifts'!AA16-$F$2)/$F$3,$F$4,1),TDIST(ABS('Chemical Shifts'!AA16-$G$2)/$G$3,$G$4,1)))))</f>
        <v/>
      </c>
      <c r="DN21" s="64" t="str">
        <f>IF('Chemical Shifts'!AB16="","",IF(Main!$A26="C","",IF(Main!M$13="Scaled Shifts",Main!M26,IF(Main!$B26="x",TDIST(ABS('Chemical Shifts'!AB16-$F$2)/$F$3,$F$4,1),TDIST(ABS('Chemical Shifts'!AB16-$G$2)/$G$3,$G$4,1)))))</f>
        <v/>
      </c>
      <c r="DO21" s="64" t="str">
        <f>IF('Chemical Shifts'!AC16="","",IF(Main!$A26="C","",IF(Main!N$13="Scaled Shifts",Main!N26,IF(Main!$B26="x",TDIST(ABS('Chemical Shifts'!AC16-$F$2)/$F$3,$F$4,1),TDIST(ABS('Chemical Shifts'!AC16-$G$2)/$G$3,$G$4,1)))))</f>
        <v/>
      </c>
      <c r="DP21" s="64" t="str">
        <f>IF('Chemical Shifts'!AD16="","",IF(Main!$A26="C","",IF(Main!O$13="Scaled Shifts",Main!O26,IF(Main!$B26="x",TDIST(ABS('Chemical Shifts'!AD16-$F$2)/$F$3,$F$4,1),TDIST(ABS('Chemical Shifts'!AD16-$G$2)/$G$3,$G$4,1)))))</f>
        <v/>
      </c>
      <c r="DQ21" s="64" t="str">
        <f>IF('Chemical Shifts'!AE16="","",IF(Main!$A26="C","",IF(Main!P$13="Scaled Shifts",Main!P26,IF(Main!$B26="x",TDIST(ABS('Chemical Shifts'!AE16-$F$2)/$F$3,$F$4,1),TDIST(ABS('Chemical Shifts'!AE16-$G$2)/$G$3,$G$4,1)))))</f>
        <v/>
      </c>
      <c r="DR21" s="64" t="str">
        <f>IF('Chemical Shifts'!AF16="","",IF(Main!$A26="C","",IF(Main!Q$13="Scaled Shifts",Main!Q26,IF(Main!$B26="x",TDIST(ABS('Chemical Shifts'!AF16-$F$2)/$F$3,$F$4,1),TDIST(ABS('Chemical Shifts'!AF16-$G$2)/$G$3,$G$4,1)))))</f>
        <v/>
      </c>
      <c r="DS21" s="64" t="str">
        <f>IF('Chemical Shifts'!AG16="","",IF(Main!$A26="C","",IF(Main!R$13="Scaled Shifts",Main!R26,IF(Main!$B26="x",TDIST(ABS('Chemical Shifts'!AG16-$F$2)/$F$3,$F$4,1),TDIST(ABS('Chemical Shifts'!AG16-$G$2)/$G$3,$G$4,1)))))</f>
        <v/>
      </c>
      <c r="DT21" s="64" t="str">
        <f>IF('Chemical Shifts'!AH16="","",IF(Main!$A26="C","",IF(Main!S$13="Scaled Shifts",Main!S26,IF(Main!$B26="x",TDIST(ABS('Chemical Shifts'!AH16-$F$2)/$F$3,$F$4,1),TDIST(ABS('Chemical Shifts'!AH16-$G$2)/$G$3,$G$4,1)))))</f>
        <v/>
      </c>
      <c r="DV21" s="64">
        <f>IF('Chemical Shifts'!S16="","",IF(Main!$A26="H","",IF(Main!D$13="Scaled Shifts",Main!D26,IF(Main!$B26="x",TDIST(ABS('Chemical Shifts'!S16-$D$2)/$D$3,$D$4,1),TDIST(ABS('Chemical Shifts'!S16-$E$2)/$E$3,$E$4,1)))))</f>
        <v>4.5214234301161248E-2</v>
      </c>
      <c r="DW21" s="64">
        <f>IF('Chemical Shifts'!T16="","",IF(Main!$A26="H","",IF(Main!E$13="Scaled Shifts",Main!E26,IF(Main!$B26="x",TDIST(ABS('Chemical Shifts'!T16-$D$2)/$D$3,$D$4,1),TDIST(ABS('Chemical Shifts'!T16-$E$2)/$E$3,$E$4,1)))))</f>
        <v>5.1036469584090804E-2</v>
      </c>
      <c r="DX21" s="64">
        <f>IF('Chemical Shifts'!U16="","",IF(Main!$A26="H","",IF(Main!F$13="Scaled Shifts",Main!F26,IF(Main!$B26="x",TDIST(ABS('Chemical Shifts'!U16-$D$2)/$D$3,$D$4,1),TDIST(ABS('Chemical Shifts'!U16-$E$2)/$E$3,$E$4,1)))))</f>
        <v>3.8801460408962742E-2</v>
      </c>
      <c r="DY21" s="64">
        <f>IF('Chemical Shifts'!V16="","",IF(Main!$A26="H","",IF(Main!G$13="Scaled Shifts",Main!G26,IF(Main!$B26="x",TDIST(ABS('Chemical Shifts'!V16-$D$2)/$D$3,$D$4,1),TDIST(ABS('Chemical Shifts'!V16-$E$2)/$E$3,$E$4,1)))))</f>
        <v>3.1948386797461148E-2</v>
      </c>
      <c r="DZ21" s="64" t="str">
        <f>IF('Chemical Shifts'!W16="","",IF(Main!$A26="H","",IF(Main!H$13="Scaled Shifts",Main!H26,IF(Main!$B26="x",TDIST(ABS('Chemical Shifts'!W16-$D$2)/$D$3,$D$4,1),TDIST(ABS('Chemical Shifts'!W16-$E$2)/$E$3,$E$4,1)))))</f>
        <v/>
      </c>
      <c r="EA21" s="64" t="str">
        <f>IF('Chemical Shifts'!X16="","",IF(Main!$A26="H","",IF(Main!I$13="Scaled Shifts",Main!I26,IF(Main!$B26="x",TDIST(ABS('Chemical Shifts'!X16-$D$2)/$D$3,$D$4,1),TDIST(ABS('Chemical Shifts'!X16-$E$2)/$E$3,$E$4,1)))))</f>
        <v/>
      </c>
      <c r="EB21" s="64" t="str">
        <f>IF('Chemical Shifts'!Y16="","",IF(Main!$A26="H","",IF(Main!J$13="Scaled Shifts",Main!J26,IF(Main!$B26="x",TDIST(ABS('Chemical Shifts'!Y16-$D$2)/$D$3,$D$4,1),TDIST(ABS('Chemical Shifts'!Y16-$E$2)/$E$3,$E$4,1)))))</f>
        <v/>
      </c>
      <c r="EC21" s="64" t="str">
        <f>IF('Chemical Shifts'!Z16="","",IF(Main!$A26="H","",IF(Main!K$13="Scaled Shifts",Main!K26,IF(Main!$B26="x",TDIST(ABS('Chemical Shifts'!Z16-$D$2)/$D$3,$D$4,1),TDIST(ABS('Chemical Shifts'!Z16-$E$2)/$E$3,$E$4,1)))))</f>
        <v/>
      </c>
      <c r="ED21" s="64" t="str">
        <f>IF('Chemical Shifts'!AA16="","",IF(Main!$A26="H","",IF(Main!L$13="Scaled Shifts",Main!L26,IF(Main!$B26="x",TDIST(ABS('Chemical Shifts'!AA16-$D$2)/$D$3,$D$4,1),TDIST(ABS('Chemical Shifts'!AA16-$E$2)/$E$3,$E$4,1)))))</f>
        <v/>
      </c>
      <c r="EE21" s="64" t="str">
        <f>IF('Chemical Shifts'!AB16="","",IF(Main!$A26="H","",IF(Main!M$13="Scaled Shifts",Main!M26,IF(Main!$B26="x",TDIST(ABS('Chemical Shifts'!AB16-$D$2)/$D$3,$D$4,1),TDIST(ABS('Chemical Shifts'!AB16-$E$2)/$E$3,$E$4,1)))))</f>
        <v/>
      </c>
      <c r="EF21" s="64" t="str">
        <f>IF('Chemical Shifts'!AC16="","",IF(Main!$A26="H","",IF(Main!N$13="Scaled Shifts",Main!N26,IF(Main!$B26="x",TDIST(ABS('Chemical Shifts'!AC16-$D$2)/$D$3,$D$4,1),TDIST(ABS('Chemical Shifts'!AC16-$E$2)/$E$3,$E$4,1)))))</f>
        <v/>
      </c>
      <c r="EG21" s="64" t="str">
        <f>IF('Chemical Shifts'!AD16="","",IF(Main!$A26="H","",IF(Main!O$13="Scaled Shifts",Main!O26,IF(Main!$B26="x",TDIST(ABS('Chemical Shifts'!AD16-$D$2)/$D$3,$D$4,1),TDIST(ABS('Chemical Shifts'!AD16-$E$2)/$E$3,$E$4,1)))))</f>
        <v/>
      </c>
      <c r="EH21" s="64" t="str">
        <f>IF('Chemical Shifts'!AE16="","",IF(Main!$A26="H","",IF(Main!P$13="Scaled Shifts",Main!P26,IF(Main!$B26="x",TDIST(ABS('Chemical Shifts'!AE16-$D$2)/$D$3,$D$4,1),TDIST(ABS('Chemical Shifts'!AE16-$E$2)/$E$3,$E$4,1)))))</f>
        <v/>
      </c>
      <c r="EI21" s="64" t="str">
        <f>IF('Chemical Shifts'!AF16="","",IF(Main!$A26="H","",IF(Main!Q$13="Scaled Shifts",Main!Q26,IF(Main!$B26="x",TDIST(ABS('Chemical Shifts'!AF16-$D$2)/$D$3,$D$4,1),TDIST(ABS('Chemical Shifts'!AF16-$E$2)/$E$3,$E$4,1)))))</f>
        <v/>
      </c>
      <c r="EJ21" s="64" t="str">
        <f>IF('Chemical Shifts'!AG16="","",IF(Main!$A26="H","",IF(Main!R$13="Scaled Shifts",Main!R26,IF(Main!$B26="x",TDIST(ABS('Chemical Shifts'!AG16-$D$2)/$D$3,$D$4,1),TDIST(ABS('Chemical Shifts'!AG16-$E$2)/$E$3,$E$4,1)))))</f>
        <v/>
      </c>
      <c r="EK21" s="64" t="str">
        <f>IF('Chemical Shifts'!AH16="","",IF(Main!$A26="H","",IF(Main!S$13="Scaled Shifts",Main!S26,IF(Main!$B26="x",TDIST(ABS('Chemical Shifts'!AH16-$D$2)/$D$3,$D$4,1),TDIST(ABS('Chemical Shifts'!AH16-$E$2)/$E$3,$E$4,1)))))</f>
        <v/>
      </c>
      <c r="EO21" s="49">
        <f>IF(Main!$A26="H",1,0)</f>
        <v>0</v>
      </c>
      <c r="EP21" s="52">
        <f>IF(OR(Main!C26="",Main!C26=0,Main!C26=""),"",1)</f>
        <v>1</v>
      </c>
      <c r="FK21" s="58" t="s">
        <v>160</v>
      </c>
    </row>
    <row r="22" spans="1:186" x14ac:dyDescent="0.15">
      <c r="A22" s="64">
        <f>IF('Chemical Shifts'!BA17="","",IF(Main!$A27="C",TDIST(ABS('Chemical Shifts'!BA17)/$B$3,$B$4,1),TDIST(ABS('Chemical Shifts'!BA17)/$C$3,$C$4,1)))</f>
        <v>0.26417533551313555</v>
      </c>
      <c r="B22" s="64">
        <f>IF('Chemical Shifts'!BB17="","",IF(Main!$A27="C",TDIST(ABS('Chemical Shifts'!BB17)/$B$3,$B$4,1),TDIST(ABS('Chemical Shifts'!BB17)/$C$3,$C$4,1)))</f>
        <v>0.10889618700639689</v>
      </c>
      <c r="C22" s="64">
        <f>IF('Chemical Shifts'!BC17="","",IF(Main!$A27="C",TDIST(ABS('Chemical Shifts'!BC17)/$B$3,$B$4,1),TDIST(ABS('Chemical Shifts'!BC17)/$C$3,$C$4,1)))</f>
        <v>0.31535140423400426</v>
      </c>
      <c r="D22" s="64">
        <f>IF('Chemical Shifts'!BD17="","",IF(Main!$A27="C",TDIST(ABS('Chemical Shifts'!BD17)/$B$3,$B$4,1),TDIST(ABS('Chemical Shifts'!BD17)/$C$3,$C$4,1)))</f>
        <v>0.37679846742100759</v>
      </c>
      <c r="E22" s="64" t="str">
        <f>IF('Chemical Shifts'!BE17="","",IF(Main!$A27="C",TDIST(ABS('Chemical Shifts'!BE17)/$B$3,$B$4,1),TDIST(ABS('Chemical Shifts'!BE17)/$C$3,$C$4,1)))</f>
        <v/>
      </c>
      <c r="F22" s="64" t="str">
        <f>IF('Chemical Shifts'!BF17="","",IF(Main!$A27="C",TDIST(ABS('Chemical Shifts'!BF17)/$B$3,$B$4,1),TDIST(ABS('Chemical Shifts'!BF17)/$C$3,$C$4,1)))</f>
        <v/>
      </c>
      <c r="G22" s="64" t="str">
        <f>IF('Chemical Shifts'!BG17="","",IF(Main!$A27="C",TDIST(ABS('Chemical Shifts'!BG17)/$B$3,$B$4,1),TDIST(ABS('Chemical Shifts'!BG17)/$C$3,$C$4,1)))</f>
        <v/>
      </c>
      <c r="H22" s="64" t="str">
        <f>IF('Chemical Shifts'!BH17="","",IF(Main!$A27="C",TDIST(ABS('Chemical Shifts'!BH17)/$B$3,$B$4,1),TDIST(ABS('Chemical Shifts'!BH17)/$C$3,$C$4,1)))</f>
        <v/>
      </c>
      <c r="I22" s="64" t="str">
        <f>IF('Chemical Shifts'!BI17="","",IF(Main!$A27="C",TDIST(ABS('Chemical Shifts'!BI17)/$B$3,$B$4,1),TDIST(ABS('Chemical Shifts'!BI17)/$C$3,$C$4,1)))</f>
        <v/>
      </c>
      <c r="J22" s="64" t="str">
        <f>IF('Chemical Shifts'!BJ17="","",IF(Main!$A27="C",TDIST(ABS('Chemical Shifts'!BJ17)/$B$3,$B$4,1),TDIST(ABS('Chemical Shifts'!BJ17)/$C$3,$C$4,1)))</f>
        <v/>
      </c>
      <c r="K22" s="64" t="str">
        <f>IF('Chemical Shifts'!BK17="","",IF(Main!$A27="C",TDIST(ABS('Chemical Shifts'!BK17)/$B$3,$B$4,1),TDIST(ABS('Chemical Shifts'!BK17)/$C$3,$C$4,1)))</f>
        <v/>
      </c>
      <c r="L22" s="64" t="str">
        <f>IF('Chemical Shifts'!BL17="","",IF(Main!$A27="C",TDIST(ABS('Chemical Shifts'!BL17)/$B$3,$B$4,1),TDIST(ABS('Chemical Shifts'!BL17)/$C$3,$C$4,1)))</f>
        <v/>
      </c>
      <c r="M22" s="64" t="str">
        <f>IF('Chemical Shifts'!BM17="","",IF(Main!$A27="C",TDIST(ABS('Chemical Shifts'!BM17)/$B$3,$B$4,1),TDIST(ABS('Chemical Shifts'!BM17)/$C$3,$C$4,1)))</f>
        <v/>
      </c>
      <c r="N22" s="64" t="str">
        <f>IF('Chemical Shifts'!BN17="","",IF(Main!$A27="C",TDIST(ABS('Chemical Shifts'!BN17)/$B$3,$B$4,1),TDIST(ABS('Chemical Shifts'!BN17)/$C$3,$C$4,1)))</f>
        <v/>
      </c>
      <c r="O22" s="64" t="str">
        <f>IF('Chemical Shifts'!BO17="","",IF(Main!$A27="C",TDIST(ABS('Chemical Shifts'!BO17)/$B$3,$B$4,1),TDIST(ABS('Chemical Shifts'!BO17)/$C$3,$C$4,1)))</f>
        <v/>
      </c>
      <c r="P22" s="64" t="str">
        <f>IF('Chemical Shifts'!BP17="","",IF(Main!$A27="C",TDIST(ABS('Chemical Shifts'!BP17)/$B$3,$B$4,1),TDIST(ABS('Chemical Shifts'!BP17)/$C$3,$C$4,1)))</f>
        <v/>
      </c>
      <c r="R22" s="48" t="str">
        <f>IF(A22="","",IF(Main!$A27="H",A22,""))</f>
        <v/>
      </c>
      <c r="S22" s="48" t="str">
        <f>IF(B22="","",IF(Main!$A27="H",B22,""))</f>
        <v/>
      </c>
      <c r="T22" s="48" t="str">
        <f>IF(C22="","",IF(Main!$A27="H",C22,""))</f>
        <v/>
      </c>
      <c r="U22" s="48" t="str">
        <f>IF(D22="","",IF(Main!$A27="H",D22,""))</f>
        <v/>
      </c>
      <c r="V22" s="48" t="str">
        <f>IF(E22="","",IF(Main!$A27="H",E22,""))</f>
        <v/>
      </c>
      <c r="W22" s="48" t="str">
        <f>IF(F22="","",IF(Main!$A27="H",F22,""))</f>
        <v/>
      </c>
      <c r="X22" s="48" t="str">
        <f>IF(G22="","",IF(Main!$A27="H",G22,""))</f>
        <v/>
      </c>
      <c r="Y22" s="48" t="str">
        <f>IF(H22="","",IF(Main!$A27="H",H22,""))</f>
        <v/>
      </c>
      <c r="Z22" s="48" t="str">
        <f>IF(I22="","",IF(Main!$A27="H",I22,""))</f>
        <v/>
      </c>
      <c r="AA22" s="48" t="str">
        <f>IF(J22="","",IF(Main!$A27="H",J22,""))</f>
        <v/>
      </c>
      <c r="AB22" s="48" t="str">
        <f>IF(K22="","",IF(Main!$A27="H",K22,""))</f>
        <v/>
      </c>
      <c r="AC22" s="48" t="str">
        <f>IF(L22="","",IF(Main!$A27="H",L22,""))</f>
        <v/>
      </c>
      <c r="AD22" s="48" t="str">
        <f>IF(M22="","",IF(Main!$A27="H",M22,""))</f>
        <v/>
      </c>
      <c r="AE22" s="48" t="str">
        <f>IF(N22="","",IF(Main!$A27="H",N22,""))</f>
        <v/>
      </c>
      <c r="AF22" s="48" t="str">
        <f>IF(O22="","",IF(Main!$A27="H",O22,""))</f>
        <v/>
      </c>
      <c r="AG22" s="48" t="str">
        <f>IF(P22="","",IF(Main!$A27="H",P22,""))</f>
        <v/>
      </c>
      <c r="AI22" s="49">
        <f>IF(Main!$A27="C",1,0)</f>
        <v>1</v>
      </c>
      <c r="AJ22" s="54">
        <f>IF(Main!$A27="C",Main!C27,"")</f>
        <v>125.8</v>
      </c>
      <c r="AK22" s="54">
        <f t="shared" si="31"/>
        <v>15825.64</v>
      </c>
      <c r="AL22" s="48">
        <f>IF('Chemical Shifts'!B17="","",IF(Main!$A27="C",'Chemical Shifts'!B17,""))</f>
        <v>121.81647</v>
      </c>
      <c r="AM22" s="48">
        <f>IF('Chemical Shifts'!C17="","",IF(Main!$A27="C",'Chemical Shifts'!C17,""))</f>
        <v>124.24337</v>
      </c>
      <c r="AN22" s="48">
        <f>IF('Chemical Shifts'!D17="","",IF(Main!$A27="C",'Chemical Shifts'!D17,""))</f>
        <v>121.94342999999999</v>
      </c>
      <c r="AO22" s="48">
        <f>IF('Chemical Shifts'!E17="","",IF(Main!$A27="C",'Chemical Shifts'!E17,""))</f>
        <v>123.49522999999999</v>
      </c>
      <c r="AP22" s="48" t="str">
        <f>IF('Chemical Shifts'!F17="","",IF(Main!$A27="C",'Chemical Shifts'!F17,""))</f>
        <v/>
      </c>
      <c r="AQ22" s="48" t="str">
        <f>IF('Chemical Shifts'!G17="","",IF(Main!$A27="C",'Chemical Shifts'!G17,""))</f>
        <v/>
      </c>
      <c r="AR22" s="48" t="str">
        <f>IF('Chemical Shifts'!H17="","",IF(Main!$A27="C",'Chemical Shifts'!H17,""))</f>
        <v/>
      </c>
      <c r="AS22" s="48" t="str">
        <f>IF('Chemical Shifts'!I17="","",IF(Main!$A27="C",'Chemical Shifts'!I17,""))</f>
        <v/>
      </c>
      <c r="AT22" s="48" t="str">
        <f>IF('Chemical Shifts'!J17="","",IF(Main!$A27="C",'Chemical Shifts'!J17,""))</f>
        <v/>
      </c>
      <c r="AU22" s="48" t="str">
        <f>IF('Chemical Shifts'!K17="","",IF(Main!$A27="C",'Chemical Shifts'!K17,""))</f>
        <v/>
      </c>
      <c r="AV22" s="48" t="str">
        <f>IF('Chemical Shifts'!L17="","",IF(Main!$A27="C",'Chemical Shifts'!L17,""))</f>
        <v/>
      </c>
      <c r="AW22" s="48" t="str">
        <f>IF('Chemical Shifts'!M17="","",IF(Main!$A27="C",'Chemical Shifts'!M17,""))</f>
        <v/>
      </c>
      <c r="AX22" s="48" t="str">
        <f>IF('Chemical Shifts'!N17="","",IF(Main!$A27="C",'Chemical Shifts'!N17,""))</f>
        <v/>
      </c>
      <c r="AY22" s="48" t="str">
        <f>IF('Chemical Shifts'!O17="","",IF(Main!$A27="C",'Chemical Shifts'!O17,""))</f>
        <v/>
      </c>
      <c r="AZ22" s="48" t="str">
        <f>IF('Chemical Shifts'!P17="","",IF(Main!$A27="C",'Chemical Shifts'!P17,""))</f>
        <v/>
      </c>
      <c r="BA22" s="48" t="str">
        <f>IF('Chemical Shifts'!Q17="","",IF(Main!$A27="C",'Chemical Shifts'!Q17,""))</f>
        <v/>
      </c>
      <c r="BC22" s="48">
        <f t="shared" si="32"/>
        <v>15324.511925999999</v>
      </c>
      <c r="BD22" s="48">
        <f t="shared" si="33"/>
        <v>15629.815945999999</v>
      </c>
      <c r="BE22" s="48">
        <f t="shared" si="34"/>
        <v>15340.483493999998</v>
      </c>
      <c r="BF22" s="48">
        <f t="shared" si="35"/>
        <v>15535.699933999998</v>
      </c>
      <c r="BG22" s="48" t="str">
        <f t="shared" si="36"/>
        <v/>
      </c>
      <c r="BH22" s="48" t="str">
        <f t="shared" si="37"/>
        <v/>
      </c>
      <c r="BI22" s="48" t="str">
        <f t="shared" si="38"/>
        <v/>
      </c>
      <c r="BJ22" s="48" t="str">
        <f t="shared" si="39"/>
        <v/>
      </c>
      <c r="BK22" s="48" t="str">
        <f t="shared" si="40"/>
        <v/>
      </c>
      <c r="BL22" s="48" t="str">
        <f t="shared" si="41"/>
        <v/>
      </c>
      <c r="BM22" s="48" t="str">
        <f t="shared" si="42"/>
        <v/>
      </c>
      <c r="BN22" s="48" t="str">
        <f t="shared" si="43"/>
        <v/>
      </c>
      <c r="BO22" s="48" t="str">
        <f t="shared" si="44"/>
        <v/>
      </c>
      <c r="BP22" s="48" t="str">
        <f t="shared" si="45"/>
        <v/>
      </c>
      <c r="BQ22" s="48" t="str">
        <f t="shared" si="46"/>
        <v/>
      </c>
      <c r="BR22" s="48" t="str">
        <f t="shared" si="47"/>
        <v/>
      </c>
      <c r="BT22" s="49">
        <f>IF(Main!$A27="H",1,0)</f>
        <v>0</v>
      </c>
      <c r="BU22" s="54" t="str">
        <f>IF(Main!$A27="H",Main!C27,"")</f>
        <v/>
      </c>
      <c r="BV22" s="54" t="str">
        <f t="shared" si="48"/>
        <v/>
      </c>
      <c r="BW22" s="48" t="str">
        <f>IF('Chemical Shifts'!B17="","",IF(Main!$A27="H",'Chemical Shifts'!B17,""))</f>
        <v/>
      </c>
      <c r="BX22" s="48" t="str">
        <f>IF('Chemical Shifts'!C17="","",IF(Main!$A27="H",'Chemical Shifts'!C17,""))</f>
        <v/>
      </c>
      <c r="BY22" s="48" t="str">
        <f>IF('Chemical Shifts'!D17="","",IF(Main!$A27="H",'Chemical Shifts'!D17,""))</f>
        <v/>
      </c>
      <c r="BZ22" s="48" t="str">
        <f>IF('Chemical Shifts'!E17="","",IF(Main!$A27="H",'Chemical Shifts'!E17,""))</f>
        <v/>
      </c>
      <c r="CA22" s="48" t="str">
        <f>IF('Chemical Shifts'!F17="","",IF(Main!$A27="H",'Chemical Shifts'!F17,""))</f>
        <v/>
      </c>
      <c r="CB22" s="48" t="str">
        <f>IF('Chemical Shifts'!G17="","",IF(Main!$A27="H",'Chemical Shifts'!G17,""))</f>
        <v/>
      </c>
      <c r="CC22" s="48" t="str">
        <f>IF('Chemical Shifts'!H17="","",IF(Main!$A27="H",'Chemical Shifts'!H17,""))</f>
        <v/>
      </c>
      <c r="CD22" s="48" t="str">
        <f>IF('Chemical Shifts'!I17="","",IF(Main!$A27="H",'Chemical Shifts'!I17,""))</f>
        <v/>
      </c>
      <c r="CE22" s="48" t="str">
        <f>IF('Chemical Shifts'!J17="","",IF(Main!$A27="H",'Chemical Shifts'!J17,""))</f>
        <v/>
      </c>
      <c r="CF22" s="48" t="str">
        <f>IF('Chemical Shifts'!K17="","",IF(Main!$A27="H",'Chemical Shifts'!K17,""))</f>
        <v/>
      </c>
      <c r="CG22" s="48" t="str">
        <f>IF('Chemical Shifts'!L17="","",IF(Main!$A27="H",'Chemical Shifts'!L17,""))</f>
        <v/>
      </c>
      <c r="CH22" s="48" t="str">
        <f>IF('Chemical Shifts'!M17="","",IF(Main!$A27="H",'Chemical Shifts'!M17,""))</f>
        <v/>
      </c>
      <c r="CI22" s="48" t="str">
        <f>IF('Chemical Shifts'!N17="","",IF(Main!$A27="H",'Chemical Shifts'!N17,""))</f>
        <v/>
      </c>
      <c r="CJ22" s="48" t="str">
        <f>IF('Chemical Shifts'!O17="","",IF(Main!$A27="H",'Chemical Shifts'!O17,""))</f>
        <v/>
      </c>
      <c r="CK22" s="48" t="str">
        <f>IF('Chemical Shifts'!P17="","",IF(Main!$A27="H",'Chemical Shifts'!P17,""))</f>
        <v/>
      </c>
      <c r="CL22" s="48" t="str">
        <f>IF('Chemical Shifts'!Q17="","",IF(Main!$A27="H",'Chemical Shifts'!Q17,""))</f>
        <v/>
      </c>
      <c r="CN22" s="48" t="str">
        <f t="shared" si="49"/>
        <v/>
      </c>
      <c r="CO22" s="48" t="str">
        <f t="shared" si="50"/>
        <v/>
      </c>
      <c r="CP22" s="48" t="str">
        <f t="shared" si="51"/>
        <v/>
      </c>
      <c r="CQ22" s="48" t="str">
        <f t="shared" si="52"/>
        <v/>
      </c>
      <c r="CR22" s="48" t="str">
        <f t="shared" si="53"/>
        <v/>
      </c>
      <c r="CS22" s="48" t="str">
        <f t="shared" si="54"/>
        <v/>
      </c>
      <c r="CT22" s="48" t="str">
        <f t="shared" si="55"/>
        <v/>
      </c>
      <c r="CU22" s="48" t="str">
        <f t="shared" si="56"/>
        <v/>
      </c>
      <c r="CV22" s="48" t="str">
        <f t="shared" si="57"/>
        <v/>
      </c>
      <c r="CW22" s="48" t="str">
        <f t="shared" si="58"/>
        <v/>
      </c>
      <c r="CX22" s="48" t="str">
        <f t="shared" si="59"/>
        <v/>
      </c>
      <c r="CY22" s="48" t="str">
        <f t="shared" si="60"/>
        <v/>
      </c>
      <c r="CZ22" s="48" t="str">
        <f t="shared" si="61"/>
        <v/>
      </c>
      <c r="DA22" s="48" t="str">
        <f t="shared" si="62"/>
        <v/>
      </c>
      <c r="DB22" s="48" t="str">
        <f t="shared" si="63"/>
        <v/>
      </c>
      <c r="DC22" s="48" t="str">
        <f t="shared" si="64"/>
        <v/>
      </c>
      <c r="DE22" s="64" t="str">
        <f>IF('Chemical Shifts'!S17="","",IF(Main!$A27="C","",IF(Main!D$13="Scaled Shifts",Main!D27,IF(Main!$B27="x",TDIST(ABS('Chemical Shifts'!S17-$F$2)/$F$3,$F$4,1),TDIST(ABS('Chemical Shifts'!S17-$G$2)/$G$3,$G$4,1)))))</f>
        <v/>
      </c>
      <c r="DF22" s="64" t="str">
        <f>IF('Chemical Shifts'!T17="","",IF(Main!$A27="C","",IF(Main!E$13="Scaled Shifts",Main!E27,IF(Main!$B27="x",TDIST(ABS('Chemical Shifts'!T17-$F$2)/$F$3,$F$4,1),TDIST(ABS('Chemical Shifts'!T17-$G$2)/$G$3,$G$4,1)))))</f>
        <v/>
      </c>
      <c r="DG22" s="64" t="str">
        <f>IF('Chemical Shifts'!U17="","",IF(Main!$A27="C","",IF(Main!F$13="Scaled Shifts",Main!F27,IF(Main!$B27="x",TDIST(ABS('Chemical Shifts'!U17-$F$2)/$F$3,$F$4,1),TDIST(ABS('Chemical Shifts'!U17-$G$2)/$G$3,$G$4,1)))))</f>
        <v/>
      </c>
      <c r="DH22" s="64" t="str">
        <f>IF('Chemical Shifts'!V17="","",IF(Main!$A27="C","",IF(Main!G$13="Scaled Shifts",Main!G27,IF(Main!$B27="x",TDIST(ABS('Chemical Shifts'!V17-$F$2)/$F$3,$F$4,1),TDIST(ABS('Chemical Shifts'!V17-$G$2)/$G$3,$G$4,1)))))</f>
        <v/>
      </c>
      <c r="DI22" s="64" t="str">
        <f>IF('Chemical Shifts'!W17="","",IF(Main!$A27="C","",IF(Main!H$13="Scaled Shifts",Main!H27,IF(Main!$B27="x",TDIST(ABS('Chemical Shifts'!W17-$F$2)/$F$3,$F$4,1),TDIST(ABS('Chemical Shifts'!W17-$G$2)/$G$3,$G$4,1)))))</f>
        <v/>
      </c>
      <c r="DJ22" s="64" t="str">
        <f>IF('Chemical Shifts'!X17="","",IF(Main!$A27="C","",IF(Main!I$13="Scaled Shifts",Main!I27,IF(Main!$B27="x",TDIST(ABS('Chemical Shifts'!X17-$F$2)/$F$3,$F$4,1),TDIST(ABS('Chemical Shifts'!X17-$G$2)/$G$3,$G$4,1)))))</f>
        <v/>
      </c>
      <c r="DK22" s="64" t="str">
        <f>IF('Chemical Shifts'!Y17="","",IF(Main!$A27="C","",IF(Main!J$13="Scaled Shifts",Main!J27,IF(Main!$B27="x",TDIST(ABS('Chemical Shifts'!Y17-$F$2)/$F$3,$F$4,1),TDIST(ABS('Chemical Shifts'!Y17-$G$2)/$G$3,$G$4,1)))))</f>
        <v/>
      </c>
      <c r="DL22" s="64" t="str">
        <f>IF('Chemical Shifts'!Z17="","",IF(Main!$A27="C","",IF(Main!K$13="Scaled Shifts",Main!K27,IF(Main!$B27="x",TDIST(ABS('Chemical Shifts'!Z17-$F$2)/$F$3,$F$4,1),TDIST(ABS('Chemical Shifts'!Z17-$G$2)/$G$3,$G$4,1)))))</f>
        <v/>
      </c>
      <c r="DM22" s="64" t="str">
        <f>IF('Chemical Shifts'!AA17="","",IF(Main!$A27="C","",IF(Main!L$13="Scaled Shifts",Main!L27,IF(Main!$B27="x",TDIST(ABS('Chemical Shifts'!AA17-$F$2)/$F$3,$F$4,1),TDIST(ABS('Chemical Shifts'!AA17-$G$2)/$G$3,$G$4,1)))))</f>
        <v/>
      </c>
      <c r="DN22" s="64" t="str">
        <f>IF('Chemical Shifts'!AB17="","",IF(Main!$A27="C","",IF(Main!M$13="Scaled Shifts",Main!M27,IF(Main!$B27="x",TDIST(ABS('Chemical Shifts'!AB17-$F$2)/$F$3,$F$4,1),TDIST(ABS('Chemical Shifts'!AB17-$G$2)/$G$3,$G$4,1)))))</f>
        <v/>
      </c>
      <c r="DO22" s="64" t="str">
        <f>IF('Chemical Shifts'!AC17="","",IF(Main!$A27="C","",IF(Main!N$13="Scaled Shifts",Main!N27,IF(Main!$B27="x",TDIST(ABS('Chemical Shifts'!AC17-$F$2)/$F$3,$F$4,1),TDIST(ABS('Chemical Shifts'!AC17-$G$2)/$G$3,$G$4,1)))))</f>
        <v/>
      </c>
      <c r="DP22" s="64" t="str">
        <f>IF('Chemical Shifts'!AD17="","",IF(Main!$A27="C","",IF(Main!O$13="Scaled Shifts",Main!O27,IF(Main!$B27="x",TDIST(ABS('Chemical Shifts'!AD17-$F$2)/$F$3,$F$4,1),TDIST(ABS('Chemical Shifts'!AD17-$G$2)/$G$3,$G$4,1)))))</f>
        <v/>
      </c>
      <c r="DQ22" s="64" t="str">
        <f>IF('Chemical Shifts'!AE17="","",IF(Main!$A27="C","",IF(Main!P$13="Scaled Shifts",Main!P27,IF(Main!$B27="x",TDIST(ABS('Chemical Shifts'!AE17-$F$2)/$F$3,$F$4,1),TDIST(ABS('Chemical Shifts'!AE17-$G$2)/$G$3,$G$4,1)))))</f>
        <v/>
      </c>
      <c r="DR22" s="64" t="str">
        <f>IF('Chemical Shifts'!AF17="","",IF(Main!$A27="C","",IF(Main!Q$13="Scaled Shifts",Main!Q27,IF(Main!$B27="x",TDIST(ABS('Chemical Shifts'!AF17-$F$2)/$F$3,$F$4,1),TDIST(ABS('Chemical Shifts'!AF17-$G$2)/$G$3,$G$4,1)))))</f>
        <v/>
      </c>
      <c r="DS22" s="64" t="str">
        <f>IF('Chemical Shifts'!AG17="","",IF(Main!$A27="C","",IF(Main!R$13="Scaled Shifts",Main!R27,IF(Main!$B27="x",TDIST(ABS('Chemical Shifts'!AG17-$F$2)/$F$3,$F$4,1),TDIST(ABS('Chemical Shifts'!AG17-$G$2)/$G$3,$G$4,1)))))</f>
        <v/>
      </c>
      <c r="DT22" s="64" t="str">
        <f>IF('Chemical Shifts'!AH17="","",IF(Main!$A27="C","",IF(Main!S$13="Scaled Shifts",Main!S27,IF(Main!$B27="x",TDIST(ABS('Chemical Shifts'!AH17-$F$2)/$F$3,$F$4,1),TDIST(ABS('Chemical Shifts'!AH17-$G$2)/$G$3,$G$4,1)))))</f>
        <v/>
      </c>
      <c r="DV22" s="64">
        <f>IF('Chemical Shifts'!S17="","",IF(Main!$A27="H","",IF(Main!D$13="Scaled Shifts",Main!D27,IF(Main!$B27="x",TDIST(ABS('Chemical Shifts'!S17-$D$2)/$D$3,$D$4,1),TDIST(ABS('Chemical Shifts'!S17-$E$2)/$E$3,$E$4,1)))))</f>
        <v>0.19425389180571218</v>
      </c>
      <c r="DW22" s="64">
        <f>IF('Chemical Shifts'!T17="","",IF(Main!$A27="H","",IF(Main!E$13="Scaled Shifts",Main!E27,IF(Main!$B27="x",TDIST(ABS('Chemical Shifts'!T17-$D$2)/$D$3,$D$4,1),TDIST(ABS('Chemical Shifts'!T17-$E$2)/$E$3,$E$4,1)))))</f>
        <v>0.32724223207792957</v>
      </c>
      <c r="DX22" s="64">
        <f>IF('Chemical Shifts'!U17="","",IF(Main!$A27="H","",IF(Main!F$13="Scaled Shifts",Main!F27,IF(Main!$B27="x",TDIST(ABS('Chemical Shifts'!U17-$D$2)/$D$3,$D$4,1),TDIST(ABS('Chemical Shifts'!U17-$E$2)/$E$3,$E$4,1)))))</f>
        <v>0.21170688408966504</v>
      </c>
      <c r="DY22" s="64">
        <f>IF('Chemical Shifts'!V17="","",IF(Main!$A27="H","",IF(Main!G$13="Scaled Shifts",Main!G27,IF(Main!$B27="x",TDIST(ABS('Chemical Shifts'!V17-$D$2)/$D$3,$D$4,1),TDIST(ABS('Chemical Shifts'!V17-$E$2)/$E$3,$E$4,1)))))</f>
        <v>0.48650417184538503</v>
      </c>
      <c r="DZ22" s="64" t="str">
        <f>IF('Chemical Shifts'!W17="","",IF(Main!$A27="H","",IF(Main!H$13="Scaled Shifts",Main!H27,IF(Main!$B27="x",TDIST(ABS('Chemical Shifts'!W17-$D$2)/$D$3,$D$4,1),TDIST(ABS('Chemical Shifts'!W17-$E$2)/$E$3,$E$4,1)))))</f>
        <v/>
      </c>
      <c r="EA22" s="64" t="str">
        <f>IF('Chemical Shifts'!X17="","",IF(Main!$A27="H","",IF(Main!I$13="Scaled Shifts",Main!I27,IF(Main!$B27="x",TDIST(ABS('Chemical Shifts'!X17-$D$2)/$D$3,$D$4,1),TDIST(ABS('Chemical Shifts'!X17-$E$2)/$E$3,$E$4,1)))))</f>
        <v/>
      </c>
      <c r="EB22" s="64" t="str">
        <f>IF('Chemical Shifts'!Y17="","",IF(Main!$A27="H","",IF(Main!J$13="Scaled Shifts",Main!J27,IF(Main!$B27="x",TDIST(ABS('Chemical Shifts'!Y17-$D$2)/$D$3,$D$4,1),TDIST(ABS('Chemical Shifts'!Y17-$E$2)/$E$3,$E$4,1)))))</f>
        <v/>
      </c>
      <c r="EC22" s="64" t="str">
        <f>IF('Chemical Shifts'!Z17="","",IF(Main!$A27="H","",IF(Main!K$13="Scaled Shifts",Main!K27,IF(Main!$B27="x",TDIST(ABS('Chemical Shifts'!Z17-$D$2)/$D$3,$D$4,1),TDIST(ABS('Chemical Shifts'!Z17-$E$2)/$E$3,$E$4,1)))))</f>
        <v/>
      </c>
      <c r="ED22" s="64" t="str">
        <f>IF('Chemical Shifts'!AA17="","",IF(Main!$A27="H","",IF(Main!L$13="Scaled Shifts",Main!L27,IF(Main!$B27="x",TDIST(ABS('Chemical Shifts'!AA17-$D$2)/$D$3,$D$4,1),TDIST(ABS('Chemical Shifts'!AA17-$E$2)/$E$3,$E$4,1)))))</f>
        <v/>
      </c>
      <c r="EE22" s="64" t="str">
        <f>IF('Chemical Shifts'!AB17="","",IF(Main!$A27="H","",IF(Main!M$13="Scaled Shifts",Main!M27,IF(Main!$B27="x",TDIST(ABS('Chemical Shifts'!AB17-$D$2)/$D$3,$D$4,1),TDIST(ABS('Chemical Shifts'!AB17-$E$2)/$E$3,$E$4,1)))))</f>
        <v/>
      </c>
      <c r="EF22" s="64" t="str">
        <f>IF('Chemical Shifts'!AC17="","",IF(Main!$A27="H","",IF(Main!N$13="Scaled Shifts",Main!N27,IF(Main!$B27="x",TDIST(ABS('Chemical Shifts'!AC17-$D$2)/$D$3,$D$4,1),TDIST(ABS('Chemical Shifts'!AC17-$E$2)/$E$3,$E$4,1)))))</f>
        <v/>
      </c>
      <c r="EG22" s="64" t="str">
        <f>IF('Chemical Shifts'!AD17="","",IF(Main!$A27="H","",IF(Main!O$13="Scaled Shifts",Main!O27,IF(Main!$B27="x",TDIST(ABS('Chemical Shifts'!AD17-$D$2)/$D$3,$D$4,1),TDIST(ABS('Chemical Shifts'!AD17-$E$2)/$E$3,$E$4,1)))))</f>
        <v/>
      </c>
      <c r="EH22" s="64" t="str">
        <f>IF('Chemical Shifts'!AE17="","",IF(Main!$A27="H","",IF(Main!P$13="Scaled Shifts",Main!P27,IF(Main!$B27="x",TDIST(ABS('Chemical Shifts'!AE17-$D$2)/$D$3,$D$4,1),TDIST(ABS('Chemical Shifts'!AE17-$E$2)/$E$3,$E$4,1)))))</f>
        <v/>
      </c>
      <c r="EI22" s="64" t="str">
        <f>IF('Chemical Shifts'!AF17="","",IF(Main!$A27="H","",IF(Main!Q$13="Scaled Shifts",Main!Q27,IF(Main!$B27="x",TDIST(ABS('Chemical Shifts'!AF17-$D$2)/$D$3,$D$4,1),TDIST(ABS('Chemical Shifts'!AF17-$E$2)/$E$3,$E$4,1)))))</f>
        <v/>
      </c>
      <c r="EJ22" s="64" t="str">
        <f>IF('Chemical Shifts'!AG17="","",IF(Main!$A27="H","",IF(Main!R$13="Scaled Shifts",Main!R27,IF(Main!$B27="x",TDIST(ABS('Chemical Shifts'!AG17-$D$2)/$D$3,$D$4,1),TDIST(ABS('Chemical Shifts'!AG17-$E$2)/$E$3,$E$4,1)))))</f>
        <v/>
      </c>
      <c r="EK22" s="64" t="str">
        <f>IF('Chemical Shifts'!AH17="","",IF(Main!$A27="H","",IF(Main!S$13="Scaled Shifts",Main!S27,IF(Main!$B27="x",TDIST(ABS('Chemical Shifts'!AH17-$D$2)/$D$3,$D$4,1),TDIST(ABS('Chemical Shifts'!AH17-$E$2)/$E$3,$E$4,1)))))</f>
        <v/>
      </c>
      <c r="EO22" s="49">
        <f>IF(Main!$A27="H",1,0)</f>
        <v>0</v>
      </c>
      <c r="EP22" s="52">
        <f>IF(OR(Main!C27="",Main!C27=0,Main!C27=""),"",1)</f>
        <v>1</v>
      </c>
      <c r="FK22" s="58" t="s">
        <v>161</v>
      </c>
      <c r="FM22" s="57" t="s">
        <v>154</v>
      </c>
      <c r="FN22" s="65">
        <f>IF(FN9=0,"",FN9/$GD9)</f>
        <v>7.6757460278949273E-4</v>
      </c>
      <c r="FO22" s="65">
        <f t="shared" ref="FO22:GC22" si="73">IF(FO9=0,"",FO9/$GD9)</f>
        <v>0.99822528004802524</v>
      </c>
      <c r="FP22" s="65">
        <f t="shared" si="73"/>
        <v>9.9636798395905828E-4</v>
      </c>
      <c r="FQ22" s="65">
        <f t="shared" si="73"/>
        <v>1.0777365226301103E-5</v>
      </c>
      <c r="FR22" s="65" t="str">
        <f t="shared" si="73"/>
        <v/>
      </c>
      <c r="FS22" s="65" t="str">
        <f t="shared" si="73"/>
        <v/>
      </c>
      <c r="FT22" s="65" t="str">
        <f t="shared" si="73"/>
        <v/>
      </c>
      <c r="FU22" s="65" t="str">
        <f t="shared" si="73"/>
        <v/>
      </c>
      <c r="FV22" s="65" t="str">
        <f t="shared" si="73"/>
        <v/>
      </c>
      <c r="FW22" s="65" t="str">
        <f t="shared" si="73"/>
        <v/>
      </c>
      <c r="FX22" s="65" t="str">
        <f t="shared" si="73"/>
        <v/>
      </c>
      <c r="FY22" s="65" t="str">
        <f t="shared" si="73"/>
        <v/>
      </c>
      <c r="FZ22" s="65" t="str">
        <f t="shared" si="73"/>
        <v/>
      </c>
      <c r="GA22" s="65" t="str">
        <f t="shared" si="73"/>
        <v/>
      </c>
      <c r="GB22" s="65" t="str">
        <f t="shared" si="73"/>
        <v/>
      </c>
      <c r="GC22" s="65" t="str">
        <f t="shared" si="73"/>
        <v/>
      </c>
    </row>
    <row r="23" spans="1:186" x14ac:dyDescent="0.15">
      <c r="A23" s="64">
        <f>IF('Chemical Shifts'!BA18="","",IF(Main!$A28="C",TDIST(ABS('Chemical Shifts'!BA18)/$B$3,$B$4,1),TDIST(ABS('Chemical Shifts'!BA18)/$C$3,$C$4,1)))</f>
        <v>1.378675556960092E-2</v>
      </c>
      <c r="B23" s="64">
        <f>IF('Chemical Shifts'!BB18="","",IF(Main!$A28="C",TDIST(ABS('Chemical Shifts'!BB18)/$B$3,$B$4,1),TDIST(ABS('Chemical Shifts'!BB18)/$C$3,$C$4,1)))</f>
        <v>2.1339013252651345E-2</v>
      </c>
      <c r="C23" s="64">
        <f>IF('Chemical Shifts'!BC18="","",IF(Main!$A28="C",TDIST(ABS('Chemical Shifts'!BC18)/$B$3,$B$4,1),TDIST(ABS('Chemical Shifts'!BC18)/$C$3,$C$4,1)))</f>
        <v>6.9548059285476804E-2</v>
      </c>
      <c r="D23" s="64">
        <f>IF('Chemical Shifts'!BD18="","",IF(Main!$A28="C",TDIST(ABS('Chemical Shifts'!BD18)/$B$3,$B$4,1),TDIST(ABS('Chemical Shifts'!BD18)/$C$3,$C$4,1)))</f>
        <v>2.4662182924880722E-2</v>
      </c>
      <c r="E23" s="64" t="str">
        <f>IF('Chemical Shifts'!BE18="","",IF(Main!$A28="C",TDIST(ABS('Chemical Shifts'!BE18)/$B$3,$B$4,1),TDIST(ABS('Chemical Shifts'!BE18)/$C$3,$C$4,1)))</f>
        <v/>
      </c>
      <c r="F23" s="64" t="str">
        <f>IF('Chemical Shifts'!BF18="","",IF(Main!$A28="C",TDIST(ABS('Chemical Shifts'!BF18)/$B$3,$B$4,1),TDIST(ABS('Chemical Shifts'!BF18)/$C$3,$C$4,1)))</f>
        <v/>
      </c>
      <c r="G23" s="64" t="str">
        <f>IF('Chemical Shifts'!BG18="","",IF(Main!$A28="C",TDIST(ABS('Chemical Shifts'!BG18)/$B$3,$B$4,1),TDIST(ABS('Chemical Shifts'!BG18)/$C$3,$C$4,1)))</f>
        <v/>
      </c>
      <c r="H23" s="64" t="str">
        <f>IF('Chemical Shifts'!BH18="","",IF(Main!$A28="C",TDIST(ABS('Chemical Shifts'!BH18)/$B$3,$B$4,1),TDIST(ABS('Chemical Shifts'!BH18)/$C$3,$C$4,1)))</f>
        <v/>
      </c>
      <c r="I23" s="64" t="str">
        <f>IF('Chemical Shifts'!BI18="","",IF(Main!$A28="C",TDIST(ABS('Chemical Shifts'!BI18)/$B$3,$B$4,1),TDIST(ABS('Chemical Shifts'!BI18)/$C$3,$C$4,1)))</f>
        <v/>
      </c>
      <c r="J23" s="64" t="str">
        <f>IF('Chemical Shifts'!BJ18="","",IF(Main!$A28="C",TDIST(ABS('Chemical Shifts'!BJ18)/$B$3,$B$4,1),TDIST(ABS('Chemical Shifts'!BJ18)/$C$3,$C$4,1)))</f>
        <v/>
      </c>
      <c r="K23" s="64" t="str">
        <f>IF('Chemical Shifts'!BK18="","",IF(Main!$A28="C",TDIST(ABS('Chemical Shifts'!BK18)/$B$3,$B$4,1),TDIST(ABS('Chemical Shifts'!BK18)/$C$3,$C$4,1)))</f>
        <v/>
      </c>
      <c r="L23" s="64" t="str">
        <f>IF('Chemical Shifts'!BL18="","",IF(Main!$A28="C",TDIST(ABS('Chemical Shifts'!BL18)/$B$3,$B$4,1),TDIST(ABS('Chemical Shifts'!BL18)/$C$3,$C$4,1)))</f>
        <v/>
      </c>
      <c r="M23" s="64" t="str">
        <f>IF('Chemical Shifts'!BM18="","",IF(Main!$A28="C",TDIST(ABS('Chemical Shifts'!BM18)/$B$3,$B$4,1),TDIST(ABS('Chemical Shifts'!BM18)/$C$3,$C$4,1)))</f>
        <v/>
      </c>
      <c r="N23" s="64" t="str">
        <f>IF('Chemical Shifts'!BN18="","",IF(Main!$A28="C",TDIST(ABS('Chemical Shifts'!BN18)/$B$3,$B$4,1),TDIST(ABS('Chemical Shifts'!BN18)/$C$3,$C$4,1)))</f>
        <v/>
      </c>
      <c r="O23" s="64" t="str">
        <f>IF('Chemical Shifts'!BO18="","",IF(Main!$A28="C",TDIST(ABS('Chemical Shifts'!BO18)/$B$3,$B$4,1),TDIST(ABS('Chemical Shifts'!BO18)/$C$3,$C$4,1)))</f>
        <v/>
      </c>
      <c r="P23" s="64" t="str">
        <f>IF('Chemical Shifts'!BP18="","",IF(Main!$A28="C",TDIST(ABS('Chemical Shifts'!BP18)/$B$3,$B$4,1),TDIST(ABS('Chemical Shifts'!BP18)/$C$3,$C$4,1)))</f>
        <v/>
      </c>
      <c r="R23" s="48" t="str">
        <f>IF(A23="","",IF(Main!$A28="H",A23,""))</f>
        <v/>
      </c>
      <c r="S23" s="48" t="str">
        <f>IF(B23="","",IF(Main!$A28="H",B23,""))</f>
        <v/>
      </c>
      <c r="T23" s="48" t="str">
        <f>IF(C23="","",IF(Main!$A28="H",C23,""))</f>
        <v/>
      </c>
      <c r="U23" s="48" t="str">
        <f>IF(D23="","",IF(Main!$A28="H",D23,""))</f>
        <v/>
      </c>
      <c r="V23" s="48" t="str">
        <f>IF(E23="","",IF(Main!$A28="H",E23,""))</f>
        <v/>
      </c>
      <c r="W23" s="48" t="str">
        <f>IF(F23="","",IF(Main!$A28="H",F23,""))</f>
        <v/>
      </c>
      <c r="X23" s="48" t="str">
        <f>IF(G23="","",IF(Main!$A28="H",G23,""))</f>
        <v/>
      </c>
      <c r="Y23" s="48" t="str">
        <f>IF(H23="","",IF(Main!$A28="H",H23,""))</f>
        <v/>
      </c>
      <c r="Z23" s="48" t="str">
        <f>IF(I23="","",IF(Main!$A28="H",I23,""))</f>
        <v/>
      </c>
      <c r="AA23" s="48" t="str">
        <f>IF(J23="","",IF(Main!$A28="H",J23,""))</f>
        <v/>
      </c>
      <c r="AB23" s="48" t="str">
        <f>IF(K23="","",IF(Main!$A28="H",K23,""))</f>
        <v/>
      </c>
      <c r="AC23" s="48" t="str">
        <f>IF(L23="","",IF(Main!$A28="H",L23,""))</f>
        <v/>
      </c>
      <c r="AD23" s="48" t="str">
        <f>IF(M23="","",IF(Main!$A28="H",M23,""))</f>
        <v/>
      </c>
      <c r="AE23" s="48" t="str">
        <f>IF(N23="","",IF(Main!$A28="H",N23,""))</f>
        <v/>
      </c>
      <c r="AF23" s="48" t="str">
        <f>IF(O23="","",IF(Main!$A28="H",O23,""))</f>
        <v/>
      </c>
      <c r="AG23" s="48" t="str">
        <f>IF(P23="","",IF(Main!$A28="H",P23,""))</f>
        <v/>
      </c>
      <c r="AI23" s="49">
        <f>IF(Main!$A28="C",1,0)</f>
        <v>1</v>
      </c>
      <c r="AJ23" s="54">
        <f>IF(Main!$A28="C",Main!C28,"")</f>
        <v>41.1</v>
      </c>
      <c r="AK23" s="54">
        <f t="shared" si="31"/>
        <v>1689.21</v>
      </c>
      <c r="AL23" s="48">
        <f>IF('Chemical Shifts'!B18="","",IF(Main!$A28="C",'Chemical Shifts'!B18,""))</f>
        <v>44.74615</v>
      </c>
      <c r="AM23" s="48">
        <f>IF('Chemical Shifts'!C18="","",IF(Main!$A28="C",'Chemical Shifts'!C18,""))</f>
        <v>44.56465</v>
      </c>
      <c r="AN23" s="48">
        <f>IF('Chemical Shifts'!D18="","",IF(Main!$A28="C",'Chemical Shifts'!D18,""))</f>
        <v>44.770350000000008</v>
      </c>
      <c r="AO23" s="48">
        <f>IF('Chemical Shifts'!E18="","",IF(Main!$A28="C",'Chemical Shifts'!E18,""))</f>
        <v>44.783850000000001</v>
      </c>
      <c r="AP23" s="48" t="str">
        <f>IF('Chemical Shifts'!F18="","",IF(Main!$A28="C",'Chemical Shifts'!F18,""))</f>
        <v/>
      </c>
      <c r="AQ23" s="48" t="str">
        <f>IF('Chemical Shifts'!G18="","",IF(Main!$A28="C",'Chemical Shifts'!G18,""))</f>
        <v/>
      </c>
      <c r="AR23" s="48" t="str">
        <f>IF('Chemical Shifts'!H18="","",IF(Main!$A28="C",'Chemical Shifts'!H18,""))</f>
        <v/>
      </c>
      <c r="AS23" s="48" t="str">
        <f>IF('Chemical Shifts'!I18="","",IF(Main!$A28="C",'Chemical Shifts'!I18,""))</f>
        <v/>
      </c>
      <c r="AT23" s="48" t="str">
        <f>IF('Chemical Shifts'!J18="","",IF(Main!$A28="C",'Chemical Shifts'!J18,""))</f>
        <v/>
      </c>
      <c r="AU23" s="48" t="str">
        <f>IF('Chemical Shifts'!K18="","",IF(Main!$A28="C",'Chemical Shifts'!K18,""))</f>
        <v/>
      </c>
      <c r="AV23" s="48" t="str">
        <f>IF('Chemical Shifts'!L18="","",IF(Main!$A28="C",'Chemical Shifts'!L18,""))</f>
        <v/>
      </c>
      <c r="AW23" s="48" t="str">
        <f>IF('Chemical Shifts'!M18="","",IF(Main!$A28="C",'Chemical Shifts'!M18,""))</f>
        <v/>
      </c>
      <c r="AX23" s="48" t="str">
        <f>IF('Chemical Shifts'!N18="","",IF(Main!$A28="C",'Chemical Shifts'!N18,""))</f>
        <v/>
      </c>
      <c r="AY23" s="48" t="str">
        <f>IF('Chemical Shifts'!O18="","",IF(Main!$A28="C",'Chemical Shifts'!O18,""))</f>
        <v/>
      </c>
      <c r="AZ23" s="48" t="str">
        <f>IF('Chemical Shifts'!P18="","",IF(Main!$A28="C",'Chemical Shifts'!P18,""))</f>
        <v/>
      </c>
      <c r="BA23" s="48" t="str">
        <f>IF('Chemical Shifts'!Q18="","",IF(Main!$A28="C",'Chemical Shifts'!Q18,""))</f>
        <v/>
      </c>
      <c r="BC23" s="48">
        <f t="shared" si="32"/>
        <v>1839.066765</v>
      </c>
      <c r="BD23" s="48">
        <f t="shared" si="33"/>
        <v>1831.607115</v>
      </c>
      <c r="BE23" s="48">
        <f t="shared" si="34"/>
        <v>1840.0613850000004</v>
      </c>
      <c r="BF23" s="48">
        <f t="shared" si="35"/>
        <v>1840.6162350000002</v>
      </c>
      <c r="BG23" s="48" t="str">
        <f t="shared" si="36"/>
        <v/>
      </c>
      <c r="BH23" s="48" t="str">
        <f t="shared" si="37"/>
        <v/>
      </c>
      <c r="BI23" s="48" t="str">
        <f t="shared" si="38"/>
        <v/>
      </c>
      <c r="BJ23" s="48" t="str">
        <f t="shared" si="39"/>
        <v/>
      </c>
      <c r="BK23" s="48" t="str">
        <f t="shared" si="40"/>
        <v/>
      </c>
      <c r="BL23" s="48" t="str">
        <f t="shared" si="41"/>
        <v/>
      </c>
      <c r="BM23" s="48" t="str">
        <f t="shared" si="42"/>
        <v/>
      </c>
      <c r="BN23" s="48" t="str">
        <f t="shared" si="43"/>
        <v/>
      </c>
      <c r="BO23" s="48" t="str">
        <f t="shared" si="44"/>
        <v/>
      </c>
      <c r="BP23" s="48" t="str">
        <f t="shared" si="45"/>
        <v/>
      </c>
      <c r="BQ23" s="48" t="str">
        <f t="shared" si="46"/>
        <v/>
      </c>
      <c r="BR23" s="48" t="str">
        <f t="shared" si="47"/>
        <v/>
      </c>
      <c r="BT23" s="49">
        <f>IF(Main!$A28="H",1,0)</f>
        <v>0</v>
      </c>
      <c r="BU23" s="54" t="str">
        <f>IF(Main!$A28="H",Main!C28,"")</f>
        <v/>
      </c>
      <c r="BV23" s="54" t="str">
        <f t="shared" si="48"/>
        <v/>
      </c>
      <c r="BW23" s="48" t="str">
        <f>IF('Chemical Shifts'!B18="","",IF(Main!$A28="H",'Chemical Shifts'!B18,""))</f>
        <v/>
      </c>
      <c r="BX23" s="48" t="str">
        <f>IF('Chemical Shifts'!C18="","",IF(Main!$A28="H",'Chemical Shifts'!C18,""))</f>
        <v/>
      </c>
      <c r="BY23" s="48" t="str">
        <f>IF('Chemical Shifts'!D18="","",IF(Main!$A28="H",'Chemical Shifts'!D18,""))</f>
        <v/>
      </c>
      <c r="BZ23" s="48" t="str">
        <f>IF('Chemical Shifts'!E18="","",IF(Main!$A28="H",'Chemical Shifts'!E18,""))</f>
        <v/>
      </c>
      <c r="CA23" s="48" t="str">
        <f>IF('Chemical Shifts'!F18="","",IF(Main!$A28="H",'Chemical Shifts'!F18,""))</f>
        <v/>
      </c>
      <c r="CB23" s="48" t="str">
        <f>IF('Chemical Shifts'!G18="","",IF(Main!$A28="H",'Chemical Shifts'!G18,""))</f>
        <v/>
      </c>
      <c r="CC23" s="48" t="str">
        <f>IF('Chemical Shifts'!H18="","",IF(Main!$A28="H",'Chemical Shifts'!H18,""))</f>
        <v/>
      </c>
      <c r="CD23" s="48" t="str">
        <f>IF('Chemical Shifts'!I18="","",IF(Main!$A28="H",'Chemical Shifts'!I18,""))</f>
        <v/>
      </c>
      <c r="CE23" s="48" t="str">
        <f>IF('Chemical Shifts'!J18="","",IF(Main!$A28="H",'Chemical Shifts'!J18,""))</f>
        <v/>
      </c>
      <c r="CF23" s="48" t="str">
        <f>IF('Chemical Shifts'!K18="","",IF(Main!$A28="H",'Chemical Shifts'!K18,""))</f>
        <v/>
      </c>
      <c r="CG23" s="48" t="str">
        <f>IF('Chemical Shifts'!L18="","",IF(Main!$A28="H",'Chemical Shifts'!L18,""))</f>
        <v/>
      </c>
      <c r="CH23" s="48" t="str">
        <f>IF('Chemical Shifts'!M18="","",IF(Main!$A28="H",'Chemical Shifts'!M18,""))</f>
        <v/>
      </c>
      <c r="CI23" s="48" t="str">
        <f>IF('Chemical Shifts'!N18="","",IF(Main!$A28="H",'Chemical Shifts'!N18,""))</f>
        <v/>
      </c>
      <c r="CJ23" s="48" t="str">
        <f>IF('Chemical Shifts'!O18="","",IF(Main!$A28="H",'Chemical Shifts'!O18,""))</f>
        <v/>
      </c>
      <c r="CK23" s="48" t="str">
        <f>IF('Chemical Shifts'!P18="","",IF(Main!$A28="H",'Chemical Shifts'!P18,""))</f>
        <v/>
      </c>
      <c r="CL23" s="48" t="str">
        <f>IF('Chemical Shifts'!Q18="","",IF(Main!$A28="H",'Chemical Shifts'!Q18,""))</f>
        <v/>
      </c>
      <c r="CN23" s="48" t="str">
        <f t="shared" si="49"/>
        <v/>
      </c>
      <c r="CO23" s="48" t="str">
        <f t="shared" si="50"/>
        <v/>
      </c>
      <c r="CP23" s="48" t="str">
        <f t="shared" si="51"/>
        <v/>
      </c>
      <c r="CQ23" s="48" t="str">
        <f t="shared" si="52"/>
        <v/>
      </c>
      <c r="CR23" s="48" t="str">
        <f t="shared" si="53"/>
        <v/>
      </c>
      <c r="CS23" s="48" t="str">
        <f t="shared" si="54"/>
        <v/>
      </c>
      <c r="CT23" s="48" t="str">
        <f t="shared" si="55"/>
        <v/>
      </c>
      <c r="CU23" s="48" t="str">
        <f t="shared" si="56"/>
        <v/>
      </c>
      <c r="CV23" s="48" t="str">
        <f t="shared" si="57"/>
        <v/>
      </c>
      <c r="CW23" s="48" t="str">
        <f t="shared" si="58"/>
        <v/>
      </c>
      <c r="CX23" s="48" t="str">
        <f t="shared" si="59"/>
        <v/>
      </c>
      <c r="CY23" s="48" t="str">
        <f t="shared" si="60"/>
        <v/>
      </c>
      <c r="CZ23" s="48" t="str">
        <f t="shared" si="61"/>
        <v/>
      </c>
      <c r="DA23" s="48" t="str">
        <f t="shared" si="62"/>
        <v/>
      </c>
      <c r="DB23" s="48" t="str">
        <f t="shared" si="63"/>
        <v/>
      </c>
      <c r="DC23" s="48" t="str">
        <f t="shared" si="64"/>
        <v/>
      </c>
      <c r="DE23" s="64" t="str">
        <f>IF('Chemical Shifts'!S18="","",IF(Main!$A28="C","",IF(Main!D$13="Scaled Shifts",Main!D28,IF(Main!$B28="x",TDIST(ABS('Chemical Shifts'!S18-$F$2)/$F$3,$F$4,1),TDIST(ABS('Chemical Shifts'!S18-$G$2)/$G$3,$G$4,1)))))</f>
        <v/>
      </c>
      <c r="DF23" s="64" t="str">
        <f>IF('Chemical Shifts'!T18="","",IF(Main!$A28="C","",IF(Main!E$13="Scaled Shifts",Main!E28,IF(Main!$B28="x",TDIST(ABS('Chemical Shifts'!T18-$F$2)/$F$3,$F$4,1),TDIST(ABS('Chemical Shifts'!T18-$G$2)/$G$3,$G$4,1)))))</f>
        <v/>
      </c>
      <c r="DG23" s="64" t="str">
        <f>IF('Chemical Shifts'!U18="","",IF(Main!$A28="C","",IF(Main!F$13="Scaled Shifts",Main!F28,IF(Main!$B28="x",TDIST(ABS('Chemical Shifts'!U18-$F$2)/$F$3,$F$4,1),TDIST(ABS('Chemical Shifts'!U18-$G$2)/$G$3,$G$4,1)))))</f>
        <v/>
      </c>
      <c r="DH23" s="64" t="str">
        <f>IF('Chemical Shifts'!V18="","",IF(Main!$A28="C","",IF(Main!G$13="Scaled Shifts",Main!G28,IF(Main!$B28="x",TDIST(ABS('Chemical Shifts'!V18-$F$2)/$F$3,$F$4,1),TDIST(ABS('Chemical Shifts'!V18-$G$2)/$G$3,$G$4,1)))))</f>
        <v/>
      </c>
      <c r="DI23" s="64" t="str">
        <f>IF('Chemical Shifts'!W18="","",IF(Main!$A28="C","",IF(Main!H$13="Scaled Shifts",Main!H28,IF(Main!$B28="x",TDIST(ABS('Chemical Shifts'!W18-$F$2)/$F$3,$F$4,1),TDIST(ABS('Chemical Shifts'!W18-$G$2)/$G$3,$G$4,1)))))</f>
        <v/>
      </c>
      <c r="DJ23" s="64" t="str">
        <f>IF('Chemical Shifts'!X18="","",IF(Main!$A28="C","",IF(Main!I$13="Scaled Shifts",Main!I28,IF(Main!$B28="x",TDIST(ABS('Chemical Shifts'!X18-$F$2)/$F$3,$F$4,1),TDIST(ABS('Chemical Shifts'!X18-$G$2)/$G$3,$G$4,1)))))</f>
        <v/>
      </c>
      <c r="DK23" s="64" t="str">
        <f>IF('Chemical Shifts'!Y18="","",IF(Main!$A28="C","",IF(Main!J$13="Scaled Shifts",Main!J28,IF(Main!$B28="x",TDIST(ABS('Chemical Shifts'!Y18-$F$2)/$F$3,$F$4,1),TDIST(ABS('Chemical Shifts'!Y18-$G$2)/$G$3,$G$4,1)))))</f>
        <v/>
      </c>
      <c r="DL23" s="64" t="str">
        <f>IF('Chemical Shifts'!Z18="","",IF(Main!$A28="C","",IF(Main!K$13="Scaled Shifts",Main!K28,IF(Main!$B28="x",TDIST(ABS('Chemical Shifts'!Z18-$F$2)/$F$3,$F$4,1),TDIST(ABS('Chemical Shifts'!Z18-$G$2)/$G$3,$G$4,1)))))</f>
        <v/>
      </c>
      <c r="DM23" s="64" t="str">
        <f>IF('Chemical Shifts'!AA18="","",IF(Main!$A28="C","",IF(Main!L$13="Scaled Shifts",Main!L28,IF(Main!$B28="x",TDIST(ABS('Chemical Shifts'!AA18-$F$2)/$F$3,$F$4,1),TDIST(ABS('Chemical Shifts'!AA18-$G$2)/$G$3,$G$4,1)))))</f>
        <v/>
      </c>
      <c r="DN23" s="64" t="str">
        <f>IF('Chemical Shifts'!AB18="","",IF(Main!$A28="C","",IF(Main!M$13="Scaled Shifts",Main!M28,IF(Main!$B28="x",TDIST(ABS('Chemical Shifts'!AB18-$F$2)/$F$3,$F$4,1),TDIST(ABS('Chemical Shifts'!AB18-$G$2)/$G$3,$G$4,1)))))</f>
        <v/>
      </c>
      <c r="DO23" s="64" t="str">
        <f>IF('Chemical Shifts'!AC18="","",IF(Main!$A28="C","",IF(Main!N$13="Scaled Shifts",Main!N28,IF(Main!$B28="x",TDIST(ABS('Chemical Shifts'!AC18-$F$2)/$F$3,$F$4,1),TDIST(ABS('Chemical Shifts'!AC18-$G$2)/$G$3,$G$4,1)))))</f>
        <v/>
      </c>
      <c r="DP23" s="64" t="str">
        <f>IF('Chemical Shifts'!AD18="","",IF(Main!$A28="C","",IF(Main!O$13="Scaled Shifts",Main!O28,IF(Main!$B28="x",TDIST(ABS('Chemical Shifts'!AD18-$F$2)/$F$3,$F$4,1),TDIST(ABS('Chemical Shifts'!AD18-$G$2)/$G$3,$G$4,1)))))</f>
        <v/>
      </c>
      <c r="DQ23" s="64" t="str">
        <f>IF('Chemical Shifts'!AE18="","",IF(Main!$A28="C","",IF(Main!P$13="Scaled Shifts",Main!P28,IF(Main!$B28="x",TDIST(ABS('Chemical Shifts'!AE18-$F$2)/$F$3,$F$4,1),TDIST(ABS('Chemical Shifts'!AE18-$G$2)/$G$3,$G$4,1)))))</f>
        <v/>
      </c>
      <c r="DR23" s="64" t="str">
        <f>IF('Chemical Shifts'!AF18="","",IF(Main!$A28="C","",IF(Main!Q$13="Scaled Shifts",Main!Q28,IF(Main!$B28="x",TDIST(ABS('Chemical Shifts'!AF18-$F$2)/$F$3,$F$4,1),TDIST(ABS('Chemical Shifts'!AF18-$G$2)/$G$3,$G$4,1)))))</f>
        <v/>
      </c>
      <c r="DS23" s="64" t="str">
        <f>IF('Chemical Shifts'!AG18="","",IF(Main!$A28="C","",IF(Main!R$13="Scaled Shifts",Main!R28,IF(Main!$B28="x",TDIST(ABS('Chemical Shifts'!AG18-$F$2)/$F$3,$F$4,1),TDIST(ABS('Chemical Shifts'!AG18-$G$2)/$G$3,$G$4,1)))))</f>
        <v/>
      </c>
      <c r="DT23" s="64" t="str">
        <f>IF('Chemical Shifts'!AH18="","",IF(Main!$A28="C","",IF(Main!S$13="Scaled Shifts",Main!S28,IF(Main!$B28="x",TDIST(ABS('Chemical Shifts'!AH18-$F$2)/$F$3,$F$4,1),TDIST(ABS('Chemical Shifts'!AH18-$G$2)/$G$3,$G$4,1)))))</f>
        <v/>
      </c>
      <c r="DV23" s="64">
        <f>IF('Chemical Shifts'!S18="","",IF(Main!$A28="H","",IF(Main!D$13="Scaled Shifts",Main!D28,IF(Main!$B28="x",TDIST(ABS('Chemical Shifts'!S18-$D$2)/$D$3,$D$4,1),TDIST(ABS('Chemical Shifts'!S18-$E$2)/$E$3,$E$4,1)))))</f>
        <v>0.12678249018224685</v>
      </c>
      <c r="DW23" s="64">
        <f>IF('Chemical Shifts'!T18="","",IF(Main!$A28="H","",IF(Main!E$13="Scaled Shifts",Main!E28,IF(Main!$B28="x",TDIST(ABS('Chemical Shifts'!T18-$D$2)/$D$3,$D$4,1),TDIST(ABS('Chemical Shifts'!T18-$E$2)/$E$3,$E$4,1)))))</f>
        <v>0.14842942490643343</v>
      </c>
      <c r="DX23" s="64">
        <f>IF('Chemical Shifts'!U18="","",IF(Main!$A28="H","",IF(Main!F$13="Scaled Shifts",Main!F28,IF(Main!$B28="x",TDIST(ABS('Chemical Shifts'!U18-$D$2)/$D$3,$D$4,1),TDIST(ABS('Chemical Shifts'!U18-$E$2)/$E$3,$E$4,1)))))</f>
        <v>0.12411500009981832</v>
      </c>
      <c r="DY23" s="64">
        <f>IF('Chemical Shifts'!V18="","",IF(Main!$A28="H","",IF(Main!G$13="Scaled Shifts",Main!G28,IF(Main!$B28="x",TDIST(ABS('Chemical Shifts'!V18-$D$2)/$D$3,$D$4,1),TDIST(ABS('Chemical Shifts'!V18-$E$2)/$E$3,$E$4,1)))))</f>
        <v>0.12264857831791078</v>
      </c>
      <c r="DZ23" s="64" t="str">
        <f>IF('Chemical Shifts'!W18="","",IF(Main!$A28="H","",IF(Main!H$13="Scaled Shifts",Main!H28,IF(Main!$B28="x",TDIST(ABS('Chemical Shifts'!W18-$D$2)/$D$3,$D$4,1),TDIST(ABS('Chemical Shifts'!W18-$E$2)/$E$3,$E$4,1)))))</f>
        <v/>
      </c>
      <c r="EA23" s="64" t="str">
        <f>IF('Chemical Shifts'!X18="","",IF(Main!$A28="H","",IF(Main!I$13="Scaled Shifts",Main!I28,IF(Main!$B28="x",TDIST(ABS('Chemical Shifts'!X18-$D$2)/$D$3,$D$4,1),TDIST(ABS('Chemical Shifts'!X18-$E$2)/$E$3,$E$4,1)))))</f>
        <v/>
      </c>
      <c r="EB23" s="64" t="str">
        <f>IF('Chemical Shifts'!Y18="","",IF(Main!$A28="H","",IF(Main!J$13="Scaled Shifts",Main!J28,IF(Main!$B28="x",TDIST(ABS('Chemical Shifts'!Y18-$D$2)/$D$3,$D$4,1),TDIST(ABS('Chemical Shifts'!Y18-$E$2)/$E$3,$E$4,1)))))</f>
        <v/>
      </c>
      <c r="EC23" s="64" t="str">
        <f>IF('Chemical Shifts'!Z18="","",IF(Main!$A28="H","",IF(Main!K$13="Scaled Shifts",Main!K28,IF(Main!$B28="x",TDIST(ABS('Chemical Shifts'!Z18-$D$2)/$D$3,$D$4,1),TDIST(ABS('Chemical Shifts'!Z18-$E$2)/$E$3,$E$4,1)))))</f>
        <v/>
      </c>
      <c r="ED23" s="64" t="str">
        <f>IF('Chemical Shifts'!AA18="","",IF(Main!$A28="H","",IF(Main!L$13="Scaled Shifts",Main!L28,IF(Main!$B28="x",TDIST(ABS('Chemical Shifts'!AA18-$D$2)/$D$3,$D$4,1),TDIST(ABS('Chemical Shifts'!AA18-$E$2)/$E$3,$E$4,1)))))</f>
        <v/>
      </c>
      <c r="EE23" s="64" t="str">
        <f>IF('Chemical Shifts'!AB18="","",IF(Main!$A28="H","",IF(Main!M$13="Scaled Shifts",Main!M28,IF(Main!$B28="x",TDIST(ABS('Chemical Shifts'!AB18-$D$2)/$D$3,$D$4,1),TDIST(ABS('Chemical Shifts'!AB18-$E$2)/$E$3,$E$4,1)))))</f>
        <v/>
      </c>
      <c r="EF23" s="64" t="str">
        <f>IF('Chemical Shifts'!AC18="","",IF(Main!$A28="H","",IF(Main!N$13="Scaled Shifts",Main!N28,IF(Main!$B28="x",TDIST(ABS('Chemical Shifts'!AC18-$D$2)/$D$3,$D$4,1),TDIST(ABS('Chemical Shifts'!AC18-$E$2)/$E$3,$E$4,1)))))</f>
        <v/>
      </c>
      <c r="EG23" s="64" t="str">
        <f>IF('Chemical Shifts'!AD18="","",IF(Main!$A28="H","",IF(Main!O$13="Scaled Shifts",Main!O28,IF(Main!$B28="x",TDIST(ABS('Chemical Shifts'!AD18-$D$2)/$D$3,$D$4,1),TDIST(ABS('Chemical Shifts'!AD18-$E$2)/$E$3,$E$4,1)))))</f>
        <v/>
      </c>
      <c r="EH23" s="64" t="str">
        <f>IF('Chemical Shifts'!AE18="","",IF(Main!$A28="H","",IF(Main!P$13="Scaled Shifts",Main!P28,IF(Main!$B28="x",TDIST(ABS('Chemical Shifts'!AE18-$D$2)/$D$3,$D$4,1),TDIST(ABS('Chemical Shifts'!AE18-$E$2)/$E$3,$E$4,1)))))</f>
        <v/>
      </c>
      <c r="EI23" s="64" t="str">
        <f>IF('Chemical Shifts'!AF18="","",IF(Main!$A28="H","",IF(Main!Q$13="Scaled Shifts",Main!Q28,IF(Main!$B28="x",TDIST(ABS('Chemical Shifts'!AF18-$D$2)/$D$3,$D$4,1),TDIST(ABS('Chemical Shifts'!AF18-$E$2)/$E$3,$E$4,1)))))</f>
        <v/>
      </c>
      <c r="EJ23" s="64" t="str">
        <f>IF('Chemical Shifts'!AG18="","",IF(Main!$A28="H","",IF(Main!R$13="Scaled Shifts",Main!R28,IF(Main!$B28="x",TDIST(ABS('Chemical Shifts'!AG18-$D$2)/$D$3,$D$4,1),TDIST(ABS('Chemical Shifts'!AG18-$E$2)/$E$3,$E$4,1)))))</f>
        <v/>
      </c>
      <c r="EK23" s="64" t="str">
        <f>IF('Chemical Shifts'!AH18="","",IF(Main!$A28="H","",IF(Main!S$13="Scaled Shifts",Main!S28,IF(Main!$B28="x",TDIST(ABS('Chemical Shifts'!AH18-$D$2)/$D$3,$D$4,1),TDIST(ABS('Chemical Shifts'!AH18-$E$2)/$E$3,$E$4,1)))))</f>
        <v/>
      </c>
      <c r="EO23" s="49">
        <f>IF(Main!$A28="H",1,0)</f>
        <v>0</v>
      </c>
      <c r="EP23" s="52">
        <f>IF(OR(Main!C28="",Main!C28=0,Main!C28=""),"",1)</f>
        <v>1</v>
      </c>
      <c r="FK23" s="58" t="s">
        <v>162</v>
      </c>
      <c r="FM23" s="57" t="s">
        <v>155</v>
      </c>
      <c r="FN23" s="65">
        <f t="shared" ref="FN23:GC23" si="74">IF(FN10=0,"",FN10/$GD10)</f>
        <v>3.7585676638932445E-6</v>
      </c>
      <c r="FO23" s="65">
        <f t="shared" si="74"/>
        <v>3.4680228747833398E-3</v>
      </c>
      <c r="FP23" s="65">
        <f t="shared" si="74"/>
        <v>0.99651969561330733</v>
      </c>
      <c r="FQ23" s="65">
        <f t="shared" si="74"/>
        <v>8.5229442454306066E-6</v>
      </c>
      <c r="FR23" s="65" t="str">
        <f t="shared" si="74"/>
        <v/>
      </c>
      <c r="FS23" s="65" t="str">
        <f t="shared" si="74"/>
        <v/>
      </c>
      <c r="FT23" s="65" t="str">
        <f t="shared" si="74"/>
        <v/>
      </c>
      <c r="FU23" s="65" t="str">
        <f t="shared" si="74"/>
        <v/>
      </c>
      <c r="FV23" s="65" t="str">
        <f t="shared" si="74"/>
        <v/>
      </c>
      <c r="FW23" s="65" t="str">
        <f t="shared" si="74"/>
        <v/>
      </c>
      <c r="FX23" s="65" t="str">
        <f t="shared" si="74"/>
        <v/>
      </c>
      <c r="FY23" s="65" t="str">
        <f t="shared" si="74"/>
        <v/>
      </c>
      <c r="FZ23" s="65" t="str">
        <f t="shared" si="74"/>
        <v/>
      </c>
      <c r="GA23" s="65" t="str">
        <f t="shared" si="74"/>
        <v/>
      </c>
      <c r="GB23" s="65" t="str">
        <f t="shared" si="74"/>
        <v/>
      </c>
      <c r="GC23" s="65" t="str">
        <f t="shared" si="74"/>
        <v/>
      </c>
    </row>
    <row r="24" spans="1:186" x14ac:dyDescent="0.15">
      <c r="A24" s="64">
        <f>IF('Chemical Shifts'!BA19="","",IF(Main!$A29="C",TDIST(ABS('Chemical Shifts'!BA19)/$B$3,$B$4,1),TDIST(ABS('Chemical Shifts'!BA19)/$C$3,$C$4,1)))</f>
        <v>0.40743496775363969</v>
      </c>
      <c r="B24" s="64">
        <f>IF('Chemical Shifts'!BB19="","",IF(Main!$A29="C",TDIST(ABS('Chemical Shifts'!BB19)/$B$3,$B$4,1),TDIST(ABS('Chemical Shifts'!BB19)/$C$3,$C$4,1)))</f>
        <v>0.2944080164600813</v>
      </c>
      <c r="C24" s="64">
        <f>IF('Chemical Shifts'!BC19="","",IF(Main!$A29="C",TDIST(ABS('Chemical Shifts'!BC19)/$B$3,$B$4,1),TDIST(ABS('Chemical Shifts'!BC19)/$C$3,$C$4,1)))</f>
        <v>0.32365489899277849</v>
      </c>
      <c r="D24" s="64">
        <f>IF('Chemical Shifts'!BD19="","",IF(Main!$A29="C",TDIST(ABS('Chemical Shifts'!BD19)/$B$3,$B$4,1),TDIST(ABS('Chemical Shifts'!BD19)/$C$3,$C$4,1)))</f>
        <v>0.37418728964462877</v>
      </c>
      <c r="E24" s="64" t="str">
        <f>IF('Chemical Shifts'!BE19="","",IF(Main!$A29="C",TDIST(ABS('Chemical Shifts'!BE19)/$B$3,$B$4,1),TDIST(ABS('Chemical Shifts'!BE19)/$C$3,$C$4,1)))</f>
        <v/>
      </c>
      <c r="F24" s="64" t="str">
        <f>IF('Chemical Shifts'!BF19="","",IF(Main!$A29="C",TDIST(ABS('Chemical Shifts'!BF19)/$B$3,$B$4,1),TDIST(ABS('Chemical Shifts'!BF19)/$C$3,$C$4,1)))</f>
        <v/>
      </c>
      <c r="G24" s="64" t="str">
        <f>IF('Chemical Shifts'!BG19="","",IF(Main!$A29="C",TDIST(ABS('Chemical Shifts'!BG19)/$B$3,$B$4,1),TDIST(ABS('Chemical Shifts'!BG19)/$C$3,$C$4,1)))</f>
        <v/>
      </c>
      <c r="H24" s="64" t="str">
        <f>IF('Chemical Shifts'!BH19="","",IF(Main!$A29="C",TDIST(ABS('Chemical Shifts'!BH19)/$B$3,$B$4,1),TDIST(ABS('Chemical Shifts'!BH19)/$C$3,$C$4,1)))</f>
        <v/>
      </c>
      <c r="I24" s="64" t="str">
        <f>IF('Chemical Shifts'!BI19="","",IF(Main!$A29="C",TDIST(ABS('Chemical Shifts'!BI19)/$B$3,$B$4,1),TDIST(ABS('Chemical Shifts'!BI19)/$C$3,$C$4,1)))</f>
        <v/>
      </c>
      <c r="J24" s="64" t="str">
        <f>IF('Chemical Shifts'!BJ19="","",IF(Main!$A29="C",TDIST(ABS('Chemical Shifts'!BJ19)/$B$3,$B$4,1),TDIST(ABS('Chemical Shifts'!BJ19)/$C$3,$C$4,1)))</f>
        <v/>
      </c>
      <c r="K24" s="64" t="str">
        <f>IF('Chemical Shifts'!BK19="","",IF(Main!$A29="C",TDIST(ABS('Chemical Shifts'!BK19)/$B$3,$B$4,1),TDIST(ABS('Chemical Shifts'!BK19)/$C$3,$C$4,1)))</f>
        <v/>
      </c>
      <c r="L24" s="64" t="str">
        <f>IF('Chemical Shifts'!BL19="","",IF(Main!$A29="C",TDIST(ABS('Chemical Shifts'!BL19)/$B$3,$B$4,1),TDIST(ABS('Chemical Shifts'!BL19)/$C$3,$C$4,1)))</f>
        <v/>
      </c>
      <c r="M24" s="64" t="str">
        <f>IF('Chemical Shifts'!BM19="","",IF(Main!$A29="C",TDIST(ABS('Chemical Shifts'!BM19)/$B$3,$B$4,1),TDIST(ABS('Chemical Shifts'!BM19)/$C$3,$C$4,1)))</f>
        <v/>
      </c>
      <c r="N24" s="64" t="str">
        <f>IF('Chemical Shifts'!BN19="","",IF(Main!$A29="C",TDIST(ABS('Chemical Shifts'!BN19)/$B$3,$B$4,1),TDIST(ABS('Chemical Shifts'!BN19)/$C$3,$C$4,1)))</f>
        <v/>
      </c>
      <c r="O24" s="64" t="str">
        <f>IF('Chemical Shifts'!BO19="","",IF(Main!$A29="C",TDIST(ABS('Chemical Shifts'!BO19)/$B$3,$B$4,1),TDIST(ABS('Chemical Shifts'!BO19)/$C$3,$C$4,1)))</f>
        <v/>
      </c>
      <c r="P24" s="64" t="str">
        <f>IF('Chemical Shifts'!BP19="","",IF(Main!$A29="C",TDIST(ABS('Chemical Shifts'!BP19)/$B$3,$B$4,1),TDIST(ABS('Chemical Shifts'!BP19)/$C$3,$C$4,1)))</f>
        <v/>
      </c>
      <c r="R24" s="48" t="str">
        <f>IF(A24="","",IF(Main!$A29="H",A24,""))</f>
        <v/>
      </c>
      <c r="S24" s="48" t="str">
        <f>IF(B24="","",IF(Main!$A29="H",B24,""))</f>
        <v/>
      </c>
      <c r="T24" s="48" t="str">
        <f>IF(C24="","",IF(Main!$A29="H",C24,""))</f>
        <v/>
      </c>
      <c r="U24" s="48" t="str">
        <f>IF(D24="","",IF(Main!$A29="H",D24,""))</f>
        <v/>
      </c>
      <c r="V24" s="48" t="str">
        <f>IF(E24="","",IF(Main!$A29="H",E24,""))</f>
        <v/>
      </c>
      <c r="W24" s="48" t="str">
        <f>IF(F24="","",IF(Main!$A29="H",F24,""))</f>
        <v/>
      </c>
      <c r="X24" s="48" t="str">
        <f>IF(G24="","",IF(Main!$A29="H",G24,""))</f>
        <v/>
      </c>
      <c r="Y24" s="48" t="str">
        <f>IF(H24="","",IF(Main!$A29="H",H24,""))</f>
        <v/>
      </c>
      <c r="Z24" s="48" t="str">
        <f>IF(I24="","",IF(Main!$A29="H",I24,""))</f>
        <v/>
      </c>
      <c r="AA24" s="48" t="str">
        <f>IF(J24="","",IF(Main!$A29="H",J24,""))</f>
        <v/>
      </c>
      <c r="AB24" s="48" t="str">
        <f>IF(K24="","",IF(Main!$A29="H",K24,""))</f>
        <v/>
      </c>
      <c r="AC24" s="48" t="str">
        <f>IF(L24="","",IF(Main!$A29="H",L24,""))</f>
        <v/>
      </c>
      <c r="AD24" s="48" t="str">
        <f>IF(M24="","",IF(Main!$A29="H",M24,""))</f>
        <v/>
      </c>
      <c r="AE24" s="48" t="str">
        <f>IF(N24="","",IF(Main!$A29="H",N24,""))</f>
        <v/>
      </c>
      <c r="AF24" s="48" t="str">
        <f>IF(O24="","",IF(Main!$A29="H",O24,""))</f>
        <v/>
      </c>
      <c r="AG24" s="48" t="str">
        <f>IF(P24="","",IF(Main!$A29="H",P24,""))</f>
        <v/>
      </c>
      <c r="AI24" s="49">
        <f>IF(Main!$A29="C",1,0)</f>
        <v>1</v>
      </c>
      <c r="AJ24" s="54">
        <f>IF(Main!$A29="C",Main!C29,"")</f>
        <v>143.6</v>
      </c>
      <c r="AK24" s="54">
        <f t="shared" si="31"/>
        <v>20620.96</v>
      </c>
      <c r="AL24" s="48">
        <f>IF('Chemical Shifts'!B19="","",IF(Main!$A29="C",'Chemical Shifts'!B19,""))</f>
        <v>139.65771999999998</v>
      </c>
      <c r="AM24" s="48">
        <f>IF('Chemical Shifts'!C19="","",IF(Main!$A29="C",'Chemical Shifts'!C19,""))</f>
        <v>140.23883000000001</v>
      </c>
      <c r="AN24" s="48">
        <f>IF('Chemical Shifts'!D19="","",IF(Main!$A29="C",'Chemical Shifts'!D19,""))</f>
        <v>140.10329999999999</v>
      </c>
      <c r="AO24" s="48">
        <f>IF('Chemical Shifts'!E19="","",IF(Main!$A29="C",'Chemical Shifts'!E19,""))</f>
        <v>139.77119999999999</v>
      </c>
      <c r="AP24" s="48" t="str">
        <f>IF('Chemical Shifts'!F19="","",IF(Main!$A29="C",'Chemical Shifts'!F19,""))</f>
        <v/>
      </c>
      <c r="AQ24" s="48" t="str">
        <f>IF('Chemical Shifts'!G19="","",IF(Main!$A29="C",'Chemical Shifts'!G19,""))</f>
        <v/>
      </c>
      <c r="AR24" s="48" t="str">
        <f>IF('Chemical Shifts'!H19="","",IF(Main!$A29="C",'Chemical Shifts'!H19,""))</f>
        <v/>
      </c>
      <c r="AS24" s="48" t="str">
        <f>IF('Chemical Shifts'!I19="","",IF(Main!$A29="C",'Chemical Shifts'!I19,""))</f>
        <v/>
      </c>
      <c r="AT24" s="48" t="str">
        <f>IF('Chemical Shifts'!J19="","",IF(Main!$A29="C",'Chemical Shifts'!J19,""))</f>
        <v/>
      </c>
      <c r="AU24" s="48" t="str">
        <f>IF('Chemical Shifts'!K19="","",IF(Main!$A29="C",'Chemical Shifts'!K19,""))</f>
        <v/>
      </c>
      <c r="AV24" s="48" t="str">
        <f>IF('Chemical Shifts'!L19="","",IF(Main!$A29="C",'Chemical Shifts'!L19,""))</f>
        <v/>
      </c>
      <c r="AW24" s="48" t="str">
        <f>IF('Chemical Shifts'!M19="","",IF(Main!$A29="C",'Chemical Shifts'!M19,""))</f>
        <v/>
      </c>
      <c r="AX24" s="48" t="str">
        <f>IF('Chemical Shifts'!N19="","",IF(Main!$A29="C",'Chemical Shifts'!N19,""))</f>
        <v/>
      </c>
      <c r="AY24" s="48" t="str">
        <f>IF('Chemical Shifts'!O19="","",IF(Main!$A29="C",'Chemical Shifts'!O19,""))</f>
        <v/>
      </c>
      <c r="AZ24" s="48" t="str">
        <f>IF('Chemical Shifts'!P19="","",IF(Main!$A29="C",'Chemical Shifts'!P19,""))</f>
        <v/>
      </c>
      <c r="BA24" s="48" t="str">
        <f>IF('Chemical Shifts'!Q19="","",IF(Main!$A29="C",'Chemical Shifts'!Q19,""))</f>
        <v/>
      </c>
      <c r="BC24" s="48">
        <f t="shared" si="32"/>
        <v>20054.848591999998</v>
      </c>
      <c r="BD24" s="48">
        <f t="shared" si="33"/>
        <v>20138.295988000002</v>
      </c>
      <c r="BE24" s="48">
        <f t="shared" si="34"/>
        <v>20118.833879999998</v>
      </c>
      <c r="BF24" s="48">
        <f t="shared" si="35"/>
        <v>20071.144319999999</v>
      </c>
      <c r="BG24" s="48" t="str">
        <f t="shared" si="36"/>
        <v/>
      </c>
      <c r="BH24" s="48" t="str">
        <f t="shared" si="37"/>
        <v/>
      </c>
      <c r="BI24" s="48" t="str">
        <f t="shared" si="38"/>
        <v/>
      </c>
      <c r="BJ24" s="48" t="str">
        <f t="shared" si="39"/>
        <v/>
      </c>
      <c r="BK24" s="48" t="str">
        <f t="shared" si="40"/>
        <v/>
      </c>
      <c r="BL24" s="48" t="str">
        <f t="shared" si="41"/>
        <v/>
      </c>
      <c r="BM24" s="48" t="str">
        <f t="shared" si="42"/>
        <v/>
      </c>
      <c r="BN24" s="48" t="str">
        <f t="shared" si="43"/>
        <v/>
      </c>
      <c r="BO24" s="48" t="str">
        <f t="shared" si="44"/>
        <v/>
      </c>
      <c r="BP24" s="48" t="str">
        <f t="shared" si="45"/>
        <v/>
      </c>
      <c r="BQ24" s="48" t="str">
        <f t="shared" si="46"/>
        <v/>
      </c>
      <c r="BR24" s="48" t="str">
        <f t="shared" si="47"/>
        <v/>
      </c>
      <c r="BT24" s="49">
        <f>IF(Main!$A29="H",1,0)</f>
        <v>0</v>
      </c>
      <c r="BU24" s="54" t="str">
        <f>IF(Main!$A29="H",Main!C29,"")</f>
        <v/>
      </c>
      <c r="BV24" s="54" t="str">
        <f t="shared" si="48"/>
        <v/>
      </c>
      <c r="BW24" s="48" t="str">
        <f>IF('Chemical Shifts'!B19="","",IF(Main!$A29="H",'Chemical Shifts'!B19,""))</f>
        <v/>
      </c>
      <c r="BX24" s="48" t="str">
        <f>IF('Chemical Shifts'!C19="","",IF(Main!$A29="H",'Chemical Shifts'!C19,""))</f>
        <v/>
      </c>
      <c r="BY24" s="48" t="str">
        <f>IF('Chemical Shifts'!D19="","",IF(Main!$A29="H",'Chemical Shifts'!D19,""))</f>
        <v/>
      </c>
      <c r="BZ24" s="48" t="str">
        <f>IF('Chemical Shifts'!E19="","",IF(Main!$A29="H",'Chemical Shifts'!E19,""))</f>
        <v/>
      </c>
      <c r="CA24" s="48" t="str">
        <f>IF('Chemical Shifts'!F19="","",IF(Main!$A29="H",'Chemical Shifts'!F19,""))</f>
        <v/>
      </c>
      <c r="CB24" s="48" t="str">
        <f>IF('Chemical Shifts'!G19="","",IF(Main!$A29="H",'Chemical Shifts'!G19,""))</f>
        <v/>
      </c>
      <c r="CC24" s="48" t="str">
        <f>IF('Chemical Shifts'!H19="","",IF(Main!$A29="H",'Chemical Shifts'!H19,""))</f>
        <v/>
      </c>
      <c r="CD24" s="48" t="str">
        <f>IF('Chemical Shifts'!I19="","",IF(Main!$A29="H",'Chemical Shifts'!I19,""))</f>
        <v/>
      </c>
      <c r="CE24" s="48" t="str">
        <f>IF('Chemical Shifts'!J19="","",IF(Main!$A29="H",'Chemical Shifts'!J19,""))</f>
        <v/>
      </c>
      <c r="CF24" s="48" t="str">
        <f>IF('Chemical Shifts'!K19="","",IF(Main!$A29="H",'Chemical Shifts'!K19,""))</f>
        <v/>
      </c>
      <c r="CG24" s="48" t="str">
        <f>IF('Chemical Shifts'!L19="","",IF(Main!$A29="H",'Chemical Shifts'!L19,""))</f>
        <v/>
      </c>
      <c r="CH24" s="48" t="str">
        <f>IF('Chemical Shifts'!M19="","",IF(Main!$A29="H",'Chemical Shifts'!M19,""))</f>
        <v/>
      </c>
      <c r="CI24" s="48" t="str">
        <f>IF('Chemical Shifts'!N19="","",IF(Main!$A29="H",'Chemical Shifts'!N19,""))</f>
        <v/>
      </c>
      <c r="CJ24" s="48" t="str">
        <f>IF('Chemical Shifts'!O19="","",IF(Main!$A29="H",'Chemical Shifts'!O19,""))</f>
        <v/>
      </c>
      <c r="CK24" s="48" t="str">
        <f>IF('Chemical Shifts'!P19="","",IF(Main!$A29="H",'Chemical Shifts'!P19,""))</f>
        <v/>
      </c>
      <c r="CL24" s="48" t="str">
        <f>IF('Chemical Shifts'!Q19="","",IF(Main!$A29="H",'Chemical Shifts'!Q19,""))</f>
        <v/>
      </c>
      <c r="CN24" s="48" t="str">
        <f t="shared" si="49"/>
        <v/>
      </c>
      <c r="CO24" s="48" t="str">
        <f t="shared" si="50"/>
        <v/>
      </c>
      <c r="CP24" s="48" t="str">
        <f t="shared" si="51"/>
        <v/>
      </c>
      <c r="CQ24" s="48" t="str">
        <f t="shared" si="52"/>
        <v/>
      </c>
      <c r="CR24" s="48" t="str">
        <f t="shared" si="53"/>
        <v/>
      </c>
      <c r="CS24" s="48" t="str">
        <f t="shared" si="54"/>
        <v/>
      </c>
      <c r="CT24" s="48" t="str">
        <f t="shared" si="55"/>
        <v/>
      </c>
      <c r="CU24" s="48" t="str">
        <f t="shared" si="56"/>
        <v/>
      </c>
      <c r="CV24" s="48" t="str">
        <f t="shared" si="57"/>
        <v/>
      </c>
      <c r="CW24" s="48" t="str">
        <f t="shared" si="58"/>
        <v/>
      </c>
      <c r="CX24" s="48" t="str">
        <f t="shared" si="59"/>
        <v/>
      </c>
      <c r="CY24" s="48" t="str">
        <f t="shared" si="60"/>
        <v/>
      </c>
      <c r="CZ24" s="48" t="str">
        <f t="shared" si="61"/>
        <v/>
      </c>
      <c r="DA24" s="48" t="str">
        <f t="shared" si="62"/>
        <v/>
      </c>
      <c r="DB24" s="48" t="str">
        <f t="shared" si="63"/>
        <v/>
      </c>
      <c r="DC24" s="48" t="str">
        <f t="shared" si="64"/>
        <v/>
      </c>
      <c r="DE24" s="64" t="str">
        <f>IF('Chemical Shifts'!S19="","",IF(Main!$A29="C","",IF(Main!D$13="Scaled Shifts",Main!D29,IF(Main!$B29="x",TDIST(ABS('Chemical Shifts'!S19-$F$2)/$F$3,$F$4,1),TDIST(ABS('Chemical Shifts'!S19-$G$2)/$G$3,$G$4,1)))))</f>
        <v/>
      </c>
      <c r="DF24" s="64" t="str">
        <f>IF('Chemical Shifts'!T19="","",IF(Main!$A29="C","",IF(Main!E$13="Scaled Shifts",Main!E29,IF(Main!$B29="x",TDIST(ABS('Chemical Shifts'!T19-$F$2)/$F$3,$F$4,1),TDIST(ABS('Chemical Shifts'!T19-$G$2)/$G$3,$G$4,1)))))</f>
        <v/>
      </c>
      <c r="DG24" s="64" t="str">
        <f>IF('Chemical Shifts'!U19="","",IF(Main!$A29="C","",IF(Main!F$13="Scaled Shifts",Main!F29,IF(Main!$B29="x",TDIST(ABS('Chemical Shifts'!U19-$F$2)/$F$3,$F$4,1),TDIST(ABS('Chemical Shifts'!U19-$G$2)/$G$3,$G$4,1)))))</f>
        <v/>
      </c>
      <c r="DH24" s="64" t="str">
        <f>IF('Chemical Shifts'!V19="","",IF(Main!$A29="C","",IF(Main!G$13="Scaled Shifts",Main!G29,IF(Main!$B29="x",TDIST(ABS('Chemical Shifts'!V19-$F$2)/$F$3,$F$4,1),TDIST(ABS('Chemical Shifts'!V19-$G$2)/$G$3,$G$4,1)))))</f>
        <v/>
      </c>
      <c r="DI24" s="64" t="str">
        <f>IF('Chemical Shifts'!W19="","",IF(Main!$A29="C","",IF(Main!H$13="Scaled Shifts",Main!H29,IF(Main!$B29="x",TDIST(ABS('Chemical Shifts'!W19-$F$2)/$F$3,$F$4,1),TDIST(ABS('Chemical Shifts'!W19-$G$2)/$G$3,$G$4,1)))))</f>
        <v/>
      </c>
      <c r="DJ24" s="64" t="str">
        <f>IF('Chemical Shifts'!X19="","",IF(Main!$A29="C","",IF(Main!I$13="Scaled Shifts",Main!I29,IF(Main!$B29="x",TDIST(ABS('Chemical Shifts'!X19-$F$2)/$F$3,$F$4,1),TDIST(ABS('Chemical Shifts'!X19-$G$2)/$G$3,$G$4,1)))))</f>
        <v/>
      </c>
      <c r="DK24" s="64" t="str">
        <f>IF('Chemical Shifts'!Y19="","",IF(Main!$A29="C","",IF(Main!J$13="Scaled Shifts",Main!J29,IF(Main!$B29="x",TDIST(ABS('Chemical Shifts'!Y19-$F$2)/$F$3,$F$4,1),TDIST(ABS('Chemical Shifts'!Y19-$G$2)/$G$3,$G$4,1)))))</f>
        <v/>
      </c>
      <c r="DL24" s="64" t="str">
        <f>IF('Chemical Shifts'!Z19="","",IF(Main!$A29="C","",IF(Main!K$13="Scaled Shifts",Main!K29,IF(Main!$B29="x",TDIST(ABS('Chemical Shifts'!Z19-$F$2)/$F$3,$F$4,1),TDIST(ABS('Chemical Shifts'!Z19-$G$2)/$G$3,$G$4,1)))))</f>
        <v/>
      </c>
      <c r="DM24" s="64" t="str">
        <f>IF('Chemical Shifts'!AA19="","",IF(Main!$A29="C","",IF(Main!L$13="Scaled Shifts",Main!L29,IF(Main!$B29="x",TDIST(ABS('Chemical Shifts'!AA19-$F$2)/$F$3,$F$4,1),TDIST(ABS('Chemical Shifts'!AA19-$G$2)/$G$3,$G$4,1)))))</f>
        <v/>
      </c>
      <c r="DN24" s="64" t="str">
        <f>IF('Chemical Shifts'!AB19="","",IF(Main!$A29="C","",IF(Main!M$13="Scaled Shifts",Main!M29,IF(Main!$B29="x",TDIST(ABS('Chemical Shifts'!AB19-$F$2)/$F$3,$F$4,1),TDIST(ABS('Chemical Shifts'!AB19-$G$2)/$G$3,$G$4,1)))))</f>
        <v/>
      </c>
      <c r="DO24" s="64" t="str">
        <f>IF('Chemical Shifts'!AC19="","",IF(Main!$A29="C","",IF(Main!N$13="Scaled Shifts",Main!N29,IF(Main!$B29="x",TDIST(ABS('Chemical Shifts'!AC19-$F$2)/$F$3,$F$4,1),TDIST(ABS('Chemical Shifts'!AC19-$G$2)/$G$3,$G$4,1)))))</f>
        <v/>
      </c>
      <c r="DP24" s="64" t="str">
        <f>IF('Chemical Shifts'!AD19="","",IF(Main!$A29="C","",IF(Main!O$13="Scaled Shifts",Main!O29,IF(Main!$B29="x",TDIST(ABS('Chemical Shifts'!AD19-$F$2)/$F$3,$F$4,1),TDIST(ABS('Chemical Shifts'!AD19-$G$2)/$G$3,$G$4,1)))))</f>
        <v/>
      </c>
      <c r="DQ24" s="64" t="str">
        <f>IF('Chemical Shifts'!AE19="","",IF(Main!$A29="C","",IF(Main!P$13="Scaled Shifts",Main!P29,IF(Main!$B29="x",TDIST(ABS('Chemical Shifts'!AE19-$F$2)/$F$3,$F$4,1),TDIST(ABS('Chemical Shifts'!AE19-$G$2)/$G$3,$G$4,1)))))</f>
        <v/>
      </c>
      <c r="DR24" s="64" t="str">
        <f>IF('Chemical Shifts'!AF19="","",IF(Main!$A29="C","",IF(Main!Q$13="Scaled Shifts",Main!Q29,IF(Main!$B29="x",TDIST(ABS('Chemical Shifts'!AF19-$F$2)/$F$3,$F$4,1),TDIST(ABS('Chemical Shifts'!AF19-$G$2)/$G$3,$G$4,1)))))</f>
        <v/>
      </c>
      <c r="DS24" s="64" t="str">
        <f>IF('Chemical Shifts'!AG19="","",IF(Main!$A29="C","",IF(Main!R$13="Scaled Shifts",Main!R29,IF(Main!$B29="x",TDIST(ABS('Chemical Shifts'!AG19-$F$2)/$F$3,$F$4,1),TDIST(ABS('Chemical Shifts'!AG19-$G$2)/$G$3,$G$4,1)))))</f>
        <v/>
      </c>
      <c r="DT24" s="64" t="str">
        <f>IF('Chemical Shifts'!AH19="","",IF(Main!$A29="C","",IF(Main!S$13="Scaled Shifts",Main!S29,IF(Main!$B29="x",TDIST(ABS('Chemical Shifts'!AH19-$F$2)/$F$3,$F$4,1),TDIST(ABS('Chemical Shifts'!AH19-$G$2)/$G$3,$G$4,1)))))</f>
        <v/>
      </c>
      <c r="DV24" s="64">
        <f>IF('Chemical Shifts'!S19="","",IF(Main!$A29="H","",IF(Main!D$13="Scaled Shifts",Main!D29,IF(Main!$B29="x",TDIST(ABS('Chemical Shifts'!S19-$D$2)/$D$3,$D$4,1),TDIST(ABS('Chemical Shifts'!S19-$E$2)/$E$3,$E$4,1)))))</f>
        <v>0.19978608774957193</v>
      </c>
      <c r="DW24" s="64">
        <f>IF('Chemical Shifts'!T19="","",IF(Main!$A29="H","",IF(Main!E$13="Scaled Shifts",Main!E29,IF(Main!$B29="x",TDIST(ABS('Chemical Shifts'!T19-$D$2)/$D$3,$D$4,1),TDIST(ABS('Chemical Shifts'!T19-$E$2)/$E$3,$E$4,1)))))</f>
        <v>0.2919734401988211</v>
      </c>
      <c r="DX24" s="64">
        <f>IF('Chemical Shifts'!U19="","",IF(Main!$A29="H","",IF(Main!F$13="Scaled Shifts",Main!F29,IF(Main!$B29="x",TDIST(ABS('Chemical Shifts'!U19-$D$2)/$D$3,$D$4,1),TDIST(ABS('Chemical Shifts'!U19-$E$2)/$E$3,$E$4,1)))))</f>
        <v>0.26810925258273355</v>
      </c>
      <c r="DY24" s="64">
        <f>IF('Chemical Shifts'!V19="","",IF(Main!$A29="H","",IF(Main!G$13="Scaled Shifts",Main!G29,IF(Main!$B29="x",TDIST(ABS('Chemical Shifts'!V19-$D$2)/$D$3,$D$4,1),TDIST(ABS('Chemical Shifts'!V19-$E$2)/$E$3,$E$4,1)))))</f>
        <v>0.21569346248990315</v>
      </c>
      <c r="DZ24" s="64" t="str">
        <f>IF('Chemical Shifts'!W19="","",IF(Main!$A29="H","",IF(Main!H$13="Scaled Shifts",Main!H29,IF(Main!$B29="x",TDIST(ABS('Chemical Shifts'!W19-$D$2)/$D$3,$D$4,1),TDIST(ABS('Chemical Shifts'!W19-$E$2)/$E$3,$E$4,1)))))</f>
        <v/>
      </c>
      <c r="EA24" s="64" t="str">
        <f>IF('Chemical Shifts'!X19="","",IF(Main!$A29="H","",IF(Main!I$13="Scaled Shifts",Main!I29,IF(Main!$B29="x",TDIST(ABS('Chemical Shifts'!X19-$D$2)/$D$3,$D$4,1),TDIST(ABS('Chemical Shifts'!X19-$E$2)/$E$3,$E$4,1)))))</f>
        <v/>
      </c>
      <c r="EB24" s="64" t="str">
        <f>IF('Chemical Shifts'!Y19="","",IF(Main!$A29="H","",IF(Main!J$13="Scaled Shifts",Main!J29,IF(Main!$B29="x",TDIST(ABS('Chemical Shifts'!Y19-$D$2)/$D$3,$D$4,1),TDIST(ABS('Chemical Shifts'!Y19-$E$2)/$E$3,$E$4,1)))))</f>
        <v/>
      </c>
      <c r="EC24" s="64" t="str">
        <f>IF('Chemical Shifts'!Z19="","",IF(Main!$A29="H","",IF(Main!K$13="Scaled Shifts",Main!K29,IF(Main!$B29="x",TDIST(ABS('Chemical Shifts'!Z19-$D$2)/$D$3,$D$4,1),TDIST(ABS('Chemical Shifts'!Z19-$E$2)/$E$3,$E$4,1)))))</f>
        <v/>
      </c>
      <c r="ED24" s="64" t="str">
        <f>IF('Chemical Shifts'!AA19="","",IF(Main!$A29="H","",IF(Main!L$13="Scaled Shifts",Main!L29,IF(Main!$B29="x",TDIST(ABS('Chemical Shifts'!AA19-$D$2)/$D$3,$D$4,1),TDIST(ABS('Chemical Shifts'!AA19-$E$2)/$E$3,$E$4,1)))))</f>
        <v/>
      </c>
      <c r="EE24" s="64" t="str">
        <f>IF('Chemical Shifts'!AB19="","",IF(Main!$A29="H","",IF(Main!M$13="Scaled Shifts",Main!M29,IF(Main!$B29="x",TDIST(ABS('Chemical Shifts'!AB19-$D$2)/$D$3,$D$4,1),TDIST(ABS('Chemical Shifts'!AB19-$E$2)/$E$3,$E$4,1)))))</f>
        <v/>
      </c>
      <c r="EF24" s="64" t="str">
        <f>IF('Chemical Shifts'!AC19="","",IF(Main!$A29="H","",IF(Main!N$13="Scaled Shifts",Main!N29,IF(Main!$B29="x",TDIST(ABS('Chemical Shifts'!AC19-$D$2)/$D$3,$D$4,1),TDIST(ABS('Chemical Shifts'!AC19-$E$2)/$E$3,$E$4,1)))))</f>
        <v/>
      </c>
      <c r="EG24" s="64" t="str">
        <f>IF('Chemical Shifts'!AD19="","",IF(Main!$A29="H","",IF(Main!O$13="Scaled Shifts",Main!O29,IF(Main!$B29="x",TDIST(ABS('Chemical Shifts'!AD19-$D$2)/$D$3,$D$4,1),TDIST(ABS('Chemical Shifts'!AD19-$E$2)/$E$3,$E$4,1)))))</f>
        <v/>
      </c>
      <c r="EH24" s="64" t="str">
        <f>IF('Chemical Shifts'!AE19="","",IF(Main!$A29="H","",IF(Main!P$13="Scaled Shifts",Main!P29,IF(Main!$B29="x",TDIST(ABS('Chemical Shifts'!AE19-$D$2)/$D$3,$D$4,1),TDIST(ABS('Chemical Shifts'!AE19-$E$2)/$E$3,$E$4,1)))))</f>
        <v/>
      </c>
      <c r="EI24" s="64" t="str">
        <f>IF('Chemical Shifts'!AF19="","",IF(Main!$A29="H","",IF(Main!Q$13="Scaled Shifts",Main!Q29,IF(Main!$B29="x",TDIST(ABS('Chemical Shifts'!AF19-$D$2)/$D$3,$D$4,1),TDIST(ABS('Chemical Shifts'!AF19-$E$2)/$E$3,$E$4,1)))))</f>
        <v/>
      </c>
      <c r="EJ24" s="64" t="str">
        <f>IF('Chemical Shifts'!AG19="","",IF(Main!$A29="H","",IF(Main!R$13="Scaled Shifts",Main!R29,IF(Main!$B29="x",TDIST(ABS('Chemical Shifts'!AG19-$D$2)/$D$3,$D$4,1),TDIST(ABS('Chemical Shifts'!AG19-$E$2)/$E$3,$E$4,1)))))</f>
        <v/>
      </c>
      <c r="EK24" s="64" t="str">
        <f>IF('Chemical Shifts'!AH19="","",IF(Main!$A29="H","",IF(Main!S$13="Scaled Shifts",Main!S29,IF(Main!$B29="x",TDIST(ABS('Chemical Shifts'!AH19-$D$2)/$D$3,$D$4,1),TDIST(ABS('Chemical Shifts'!AH19-$E$2)/$E$3,$E$4,1)))))</f>
        <v/>
      </c>
      <c r="EO24" s="49">
        <f>IF(Main!$A29="H",1,0)</f>
        <v>0</v>
      </c>
      <c r="EP24" s="52">
        <f>IF(OR(Main!C29="",Main!C29=0,Main!C29=""),"",1)</f>
        <v>1</v>
      </c>
      <c r="FK24" s="58" t="s">
        <v>163</v>
      </c>
      <c r="FN24" s="65" t="str">
        <f t="shared" ref="FN24:GC24" si="75">IF(FN11=0,"",FN11/$GD11)</f>
        <v/>
      </c>
      <c r="FO24" s="65" t="str">
        <f t="shared" si="75"/>
        <v/>
      </c>
      <c r="FP24" s="65" t="str">
        <f t="shared" si="75"/>
        <v/>
      </c>
      <c r="FQ24" s="65" t="str">
        <f t="shared" si="75"/>
        <v/>
      </c>
      <c r="FR24" s="65" t="str">
        <f t="shared" si="75"/>
        <v/>
      </c>
      <c r="FS24" s="65" t="str">
        <f t="shared" si="75"/>
        <v/>
      </c>
      <c r="FT24" s="65" t="str">
        <f t="shared" si="75"/>
        <v/>
      </c>
      <c r="FU24" s="65" t="str">
        <f t="shared" si="75"/>
        <v/>
      </c>
      <c r="FV24" s="65" t="str">
        <f t="shared" si="75"/>
        <v/>
      </c>
      <c r="FW24" s="65" t="str">
        <f t="shared" si="75"/>
        <v/>
      </c>
      <c r="FX24" s="65" t="str">
        <f t="shared" si="75"/>
        <v/>
      </c>
      <c r="FY24" s="65" t="str">
        <f t="shared" si="75"/>
        <v/>
      </c>
      <c r="FZ24" s="65" t="str">
        <f t="shared" si="75"/>
        <v/>
      </c>
      <c r="GA24" s="65" t="str">
        <f t="shared" si="75"/>
        <v/>
      </c>
      <c r="GB24" s="65" t="str">
        <f t="shared" si="75"/>
        <v/>
      </c>
      <c r="GC24" s="65" t="str">
        <f t="shared" si="75"/>
        <v/>
      </c>
    </row>
    <row r="25" spans="1:186" x14ac:dyDescent="0.15">
      <c r="A25" s="64">
        <f>IF('Chemical Shifts'!BA20="","",IF(Main!$A30="C",TDIST(ABS('Chemical Shifts'!BA20)/$B$3,$B$4,1),TDIST(ABS('Chemical Shifts'!BA20)/$C$3,$C$4,1)))</f>
        <v>0.2489059738324475</v>
      </c>
      <c r="B25" s="64">
        <f>IF('Chemical Shifts'!BB20="","",IF(Main!$A30="C",TDIST(ABS('Chemical Shifts'!BB20)/$B$3,$B$4,1),TDIST(ABS('Chemical Shifts'!BB20)/$C$3,$C$4,1)))</f>
        <v>0.43180891741459959</v>
      </c>
      <c r="C25" s="64">
        <f>IF('Chemical Shifts'!BC20="","",IF(Main!$A30="C",TDIST(ABS('Chemical Shifts'!BC20)/$B$3,$B$4,1),TDIST(ABS('Chemical Shifts'!BC20)/$C$3,$C$4,1)))</f>
        <v>0.42376301269421324</v>
      </c>
      <c r="D25" s="64">
        <f>IF('Chemical Shifts'!BD20="","",IF(Main!$A30="C",TDIST(ABS('Chemical Shifts'!BD20)/$B$3,$B$4,1),TDIST(ABS('Chemical Shifts'!BD20)/$C$3,$C$4,1)))</f>
        <v>0.17817690582239329</v>
      </c>
      <c r="E25" s="64" t="str">
        <f>IF('Chemical Shifts'!BE20="","",IF(Main!$A30="C",TDIST(ABS('Chemical Shifts'!BE20)/$B$3,$B$4,1),TDIST(ABS('Chemical Shifts'!BE20)/$C$3,$C$4,1)))</f>
        <v/>
      </c>
      <c r="F25" s="64" t="str">
        <f>IF('Chemical Shifts'!BF20="","",IF(Main!$A30="C",TDIST(ABS('Chemical Shifts'!BF20)/$B$3,$B$4,1),TDIST(ABS('Chemical Shifts'!BF20)/$C$3,$C$4,1)))</f>
        <v/>
      </c>
      <c r="G25" s="64" t="str">
        <f>IF('Chemical Shifts'!BG20="","",IF(Main!$A30="C",TDIST(ABS('Chemical Shifts'!BG20)/$B$3,$B$4,1),TDIST(ABS('Chemical Shifts'!BG20)/$C$3,$C$4,1)))</f>
        <v/>
      </c>
      <c r="H25" s="64" t="str">
        <f>IF('Chemical Shifts'!BH20="","",IF(Main!$A30="C",TDIST(ABS('Chemical Shifts'!BH20)/$B$3,$B$4,1),TDIST(ABS('Chemical Shifts'!BH20)/$C$3,$C$4,1)))</f>
        <v/>
      </c>
      <c r="I25" s="64" t="str">
        <f>IF('Chemical Shifts'!BI20="","",IF(Main!$A30="C",TDIST(ABS('Chemical Shifts'!BI20)/$B$3,$B$4,1),TDIST(ABS('Chemical Shifts'!BI20)/$C$3,$C$4,1)))</f>
        <v/>
      </c>
      <c r="J25" s="64" t="str">
        <f>IF('Chemical Shifts'!BJ20="","",IF(Main!$A30="C",TDIST(ABS('Chemical Shifts'!BJ20)/$B$3,$B$4,1),TDIST(ABS('Chemical Shifts'!BJ20)/$C$3,$C$4,1)))</f>
        <v/>
      </c>
      <c r="K25" s="64" t="str">
        <f>IF('Chemical Shifts'!BK20="","",IF(Main!$A30="C",TDIST(ABS('Chemical Shifts'!BK20)/$B$3,$B$4,1),TDIST(ABS('Chemical Shifts'!BK20)/$C$3,$C$4,1)))</f>
        <v/>
      </c>
      <c r="L25" s="64" t="str">
        <f>IF('Chemical Shifts'!BL20="","",IF(Main!$A30="C",TDIST(ABS('Chemical Shifts'!BL20)/$B$3,$B$4,1),TDIST(ABS('Chemical Shifts'!BL20)/$C$3,$C$4,1)))</f>
        <v/>
      </c>
      <c r="M25" s="64" t="str">
        <f>IF('Chemical Shifts'!BM20="","",IF(Main!$A30="C",TDIST(ABS('Chemical Shifts'!BM20)/$B$3,$B$4,1),TDIST(ABS('Chemical Shifts'!BM20)/$C$3,$C$4,1)))</f>
        <v/>
      </c>
      <c r="N25" s="64" t="str">
        <f>IF('Chemical Shifts'!BN20="","",IF(Main!$A30="C",TDIST(ABS('Chemical Shifts'!BN20)/$B$3,$B$4,1),TDIST(ABS('Chemical Shifts'!BN20)/$C$3,$C$4,1)))</f>
        <v/>
      </c>
      <c r="O25" s="64" t="str">
        <f>IF('Chemical Shifts'!BO20="","",IF(Main!$A30="C",TDIST(ABS('Chemical Shifts'!BO20)/$B$3,$B$4,1),TDIST(ABS('Chemical Shifts'!BO20)/$C$3,$C$4,1)))</f>
        <v/>
      </c>
      <c r="P25" s="64" t="str">
        <f>IF('Chemical Shifts'!BP20="","",IF(Main!$A30="C",TDIST(ABS('Chemical Shifts'!BP20)/$B$3,$B$4,1),TDIST(ABS('Chemical Shifts'!BP20)/$C$3,$C$4,1)))</f>
        <v/>
      </c>
      <c r="R25" s="48" t="str">
        <f>IF(A25="","",IF(Main!$A30="H",A25,""))</f>
        <v/>
      </c>
      <c r="S25" s="48" t="str">
        <f>IF(B25="","",IF(Main!$A30="H",B25,""))</f>
        <v/>
      </c>
      <c r="T25" s="48" t="str">
        <f>IF(C25="","",IF(Main!$A30="H",C25,""))</f>
        <v/>
      </c>
      <c r="U25" s="48" t="str">
        <f>IF(D25="","",IF(Main!$A30="H",D25,""))</f>
        <v/>
      </c>
      <c r="V25" s="48" t="str">
        <f>IF(E25="","",IF(Main!$A30="H",E25,""))</f>
        <v/>
      </c>
      <c r="W25" s="48" t="str">
        <f>IF(F25="","",IF(Main!$A30="H",F25,""))</f>
        <v/>
      </c>
      <c r="X25" s="48" t="str">
        <f>IF(G25="","",IF(Main!$A30="H",G25,""))</f>
        <v/>
      </c>
      <c r="Y25" s="48" t="str">
        <f>IF(H25="","",IF(Main!$A30="H",H25,""))</f>
        <v/>
      </c>
      <c r="Z25" s="48" t="str">
        <f>IF(I25="","",IF(Main!$A30="H",I25,""))</f>
        <v/>
      </c>
      <c r="AA25" s="48" t="str">
        <f>IF(J25="","",IF(Main!$A30="H",J25,""))</f>
        <v/>
      </c>
      <c r="AB25" s="48" t="str">
        <f>IF(K25="","",IF(Main!$A30="H",K25,""))</f>
        <v/>
      </c>
      <c r="AC25" s="48" t="str">
        <f>IF(L25="","",IF(Main!$A30="H",L25,""))</f>
        <v/>
      </c>
      <c r="AD25" s="48" t="str">
        <f>IF(M25="","",IF(Main!$A30="H",M25,""))</f>
        <v/>
      </c>
      <c r="AE25" s="48" t="str">
        <f>IF(N25="","",IF(Main!$A30="H",N25,""))</f>
        <v/>
      </c>
      <c r="AF25" s="48" t="str">
        <f>IF(O25="","",IF(Main!$A30="H",O25,""))</f>
        <v/>
      </c>
      <c r="AG25" s="48" t="str">
        <f>IF(P25="","",IF(Main!$A30="H",P25,""))</f>
        <v/>
      </c>
      <c r="AI25" s="49">
        <f>IF(Main!$A30="C",1,0)</f>
        <v>1</v>
      </c>
      <c r="AJ25" s="54">
        <f>IF(Main!$A30="C",Main!C30,"")</f>
        <v>114.8</v>
      </c>
      <c r="AK25" s="54">
        <f t="shared" si="31"/>
        <v>13179.039999999999</v>
      </c>
      <c r="AL25" s="48">
        <f>IF('Chemical Shifts'!B20="","",IF(Main!$A30="C",'Chemical Shifts'!B20,""))</f>
        <v>111.07769</v>
      </c>
      <c r="AM25" s="48">
        <f>IF('Chemical Shifts'!C20="","",IF(Main!$A30="C",'Chemical Shifts'!C20,""))</f>
        <v>112.02853999999999</v>
      </c>
      <c r="AN25" s="48">
        <f>IF('Chemical Shifts'!D20="","",IF(Main!$A30="C",'Chemical Shifts'!D20,""))</f>
        <v>111.93991</v>
      </c>
      <c r="AO25" s="48">
        <f>IF('Chemical Shifts'!E20="","",IF(Main!$A30="C",'Chemical Shifts'!E20,""))</f>
        <v>111.07211</v>
      </c>
      <c r="AP25" s="48" t="str">
        <f>IF('Chemical Shifts'!F20="","",IF(Main!$A30="C",'Chemical Shifts'!F20,""))</f>
        <v/>
      </c>
      <c r="AQ25" s="48" t="str">
        <f>IF('Chemical Shifts'!G20="","",IF(Main!$A30="C",'Chemical Shifts'!G20,""))</f>
        <v/>
      </c>
      <c r="AR25" s="48" t="str">
        <f>IF('Chemical Shifts'!H20="","",IF(Main!$A30="C",'Chemical Shifts'!H20,""))</f>
        <v/>
      </c>
      <c r="AS25" s="48" t="str">
        <f>IF('Chemical Shifts'!I20="","",IF(Main!$A30="C",'Chemical Shifts'!I20,""))</f>
        <v/>
      </c>
      <c r="AT25" s="48" t="str">
        <f>IF('Chemical Shifts'!J20="","",IF(Main!$A30="C",'Chemical Shifts'!J20,""))</f>
        <v/>
      </c>
      <c r="AU25" s="48" t="str">
        <f>IF('Chemical Shifts'!K20="","",IF(Main!$A30="C",'Chemical Shifts'!K20,""))</f>
        <v/>
      </c>
      <c r="AV25" s="48" t="str">
        <f>IF('Chemical Shifts'!L20="","",IF(Main!$A30="C",'Chemical Shifts'!L20,""))</f>
        <v/>
      </c>
      <c r="AW25" s="48" t="str">
        <f>IF('Chemical Shifts'!M20="","",IF(Main!$A30="C",'Chemical Shifts'!M20,""))</f>
        <v/>
      </c>
      <c r="AX25" s="48" t="str">
        <f>IF('Chemical Shifts'!N20="","",IF(Main!$A30="C",'Chemical Shifts'!N20,""))</f>
        <v/>
      </c>
      <c r="AY25" s="48" t="str">
        <f>IF('Chemical Shifts'!O20="","",IF(Main!$A30="C",'Chemical Shifts'!O20,""))</f>
        <v/>
      </c>
      <c r="AZ25" s="48" t="str">
        <f>IF('Chemical Shifts'!P20="","",IF(Main!$A30="C",'Chemical Shifts'!P20,""))</f>
        <v/>
      </c>
      <c r="BA25" s="48" t="str">
        <f>IF('Chemical Shifts'!Q20="","",IF(Main!$A30="C",'Chemical Shifts'!Q20,""))</f>
        <v/>
      </c>
      <c r="BC25" s="48">
        <f t="shared" si="32"/>
        <v>12751.718812000001</v>
      </c>
      <c r="BD25" s="48">
        <f t="shared" si="33"/>
        <v>12860.876391999998</v>
      </c>
      <c r="BE25" s="48">
        <f t="shared" si="34"/>
        <v>12850.701668</v>
      </c>
      <c r="BF25" s="48">
        <f t="shared" si="35"/>
        <v>12751.078227999998</v>
      </c>
      <c r="BG25" s="48" t="str">
        <f t="shared" si="36"/>
        <v/>
      </c>
      <c r="BH25" s="48" t="str">
        <f t="shared" si="37"/>
        <v/>
      </c>
      <c r="BI25" s="48" t="str">
        <f t="shared" si="38"/>
        <v/>
      </c>
      <c r="BJ25" s="48" t="str">
        <f t="shared" si="39"/>
        <v/>
      </c>
      <c r="BK25" s="48" t="str">
        <f t="shared" si="40"/>
        <v/>
      </c>
      <c r="BL25" s="48" t="str">
        <f t="shared" si="41"/>
        <v/>
      </c>
      <c r="BM25" s="48" t="str">
        <f t="shared" si="42"/>
        <v/>
      </c>
      <c r="BN25" s="48" t="str">
        <f t="shared" si="43"/>
        <v/>
      </c>
      <c r="BO25" s="48" t="str">
        <f t="shared" si="44"/>
        <v/>
      </c>
      <c r="BP25" s="48" t="str">
        <f t="shared" si="45"/>
        <v/>
      </c>
      <c r="BQ25" s="48" t="str">
        <f t="shared" si="46"/>
        <v/>
      </c>
      <c r="BR25" s="48" t="str">
        <f t="shared" si="47"/>
        <v/>
      </c>
      <c r="BT25" s="49">
        <f>IF(Main!$A30="H",1,0)</f>
        <v>0</v>
      </c>
      <c r="BU25" s="54" t="str">
        <f>IF(Main!$A30="H",Main!C30,"")</f>
        <v/>
      </c>
      <c r="BV25" s="54" t="str">
        <f t="shared" si="48"/>
        <v/>
      </c>
      <c r="BW25" s="48" t="str">
        <f>IF('Chemical Shifts'!B20="","",IF(Main!$A30="H",'Chemical Shifts'!B20,""))</f>
        <v/>
      </c>
      <c r="BX25" s="48" t="str">
        <f>IF('Chemical Shifts'!C20="","",IF(Main!$A30="H",'Chemical Shifts'!C20,""))</f>
        <v/>
      </c>
      <c r="BY25" s="48" t="str">
        <f>IF('Chemical Shifts'!D20="","",IF(Main!$A30="H",'Chemical Shifts'!D20,""))</f>
        <v/>
      </c>
      <c r="BZ25" s="48" t="str">
        <f>IF('Chemical Shifts'!E20="","",IF(Main!$A30="H",'Chemical Shifts'!E20,""))</f>
        <v/>
      </c>
      <c r="CA25" s="48" t="str">
        <f>IF('Chemical Shifts'!F20="","",IF(Main!$A30="H",'Chemical Shifts'!F20,""))</f>
        <v/>
      </c>
      <c r="CB25" s="48" t="str">
        <f>IF('Chemical Shifts'!G20="","",IF(Main!$A30="H",'Chemical Shifts'!G20,""))</f>
        <v/>
      </c>
      <c r="CC25" s="48" t="str">
        <f>IF('Chemical Shifts'!H20="","",IF(Main!$A30="H",'Chemical Shifts'!H20,""))</f>
        <v/>
      </c>
      <c r="CD25" s="48" t="str">
        <f>IF('Chemical Shifts'!I20="","",IF(Main!$A30="H",'Chemical Shifts'!I20,""))</f>
        <v/>
      </c>
      <c r="CE25" s="48" t="str">
        <f>IF('Chemical Shifts'!J20="","",IF(Main!$A30="H",'Chemical Shifts'!J20,""))</f>
        <v/>
      </c>
      <c r="CF25" s="48" t="str">
        <f>IF('Chemical Shifts'!K20="","",IF(Main!$A30="H",'Chemical Shifts'!K20,""))</f>
        <v/>
      </c>
      <c r="CG25" s="48" t="str">
        <f>IF('Chemical Shifts'!L20="","",IF(Main!$A30="H",'Chemical Shifts'!L20,""))</f>
        <v/>
      </c>
      <c r="CH25" s="48" t="str">
        <f>IF('Chemical Shifts'!M20="","",IF(Main!$A30="H",'Chemical Shifts'!M20,""))</f>
        <v/>
      </c>
      <c r="CI25" s="48" t="str">
        <f>IF('Chemical Shifts'!N20="","",IF(Main!$A30="H",'Chemical Shifts'!N20,""))</f>
        <v/>
      </c>
      <c r="CJ25" s="48" t="str">
        <f>IF('Chemical Shifts'!O20="","",IF(Main!$A30="H",'Chemical Shifts'!O20,""))</f>
        <v/>
      </c>
      <c r="CK25" s="48" t="str">
        <f>IF('Chemical Shifts'!P20="","",IF(Main!$A30="H",'Chemical Shifts'!P20,""))</f>
        <v/>
      </c>
      <c r="CL25" s="48" t="str">
        <f>IF('Chemical Shifts'!Q20="","",IF(Main!$A30="H",'Chemical Shifts'!Q20,""))</f>
        <v/>
      </c>
      <c r="CN25" s="48" t="str">
        <f t="shared" si="49"/>
        <v/>
      </c>
      <c r="CO25" s="48" t="str">
        <f t="shared" si="50"/>
        <v/>
      </c>
      <c r="CP25" s="48" t="str">
        <f t="shared" si="51"/>
        <v/>
      </c>
      <c r="CQ25" s="48" t="str">
        <f t="shared" si="52"/>
        <v/>
      </c>
      <c r="CR25" s="48" t="str">
        <f t="shared" si="53"/>
        <v/>
      </c>
      <c r="CS25" s="48" t="str">
        <f t="shared" si="54"/>
        <v/>
      </c>
      <c r="CT25" s="48" t="str">
        <f t="shared" si="55"/>
        <v/>
      </c>
      <c r="CU25" s="48" t="str">
        <f t="shared" si="56"/>
        <v/>
      </c>
      <c r="CV25" s="48" t="str">
        <f t="shared" si="57"/>
        <v/>
      </c>
      <c r="CW25" s="48" t="str">
        <f t="shared" si="58"/>
        <v/>
      </c>
      <c r="CX25" s="48" t="str">
        <f t="shared" si="59"/>
        <v/>
      </c>
      <c r="CY25" s="48" t="str">
        <f t="shared" si="60"/>
        <v/>
      </c>
      <c r="CZ25" s="48" t="str">
        <f t="shared" si="61"/>
        <v/>
      </c>
      <c r="DA25" s="48" t="str">
        <f t="shared" si="62"/>
        <v/>
      </c>
      <c r="DB25" s="48" t="str">
        <f t="shared" si="63"/>
        <v/>
      </c>
      <c r="DC25" s="48" t="str">
        <f t="shared" si="64"/>
        <v/>
      </c>
      <c r="DE25" s="64" t="str">
        <f>IF('Chemical Shifts'!S20="","",IF(Main!$A30="C","",IF(Main!D$13="Scaled Shifts",Main!D30,IF(Main!$B30="x",TDIST(ABS('Chemical Shifts'!S20-$F$2)/$F$3,$F$4,1),TDIST(ABS('Chemical Shifts'!S20-$G$2)/$G$3,$G$4,1)))))</f>
        <v/>
      </c>
      <c r="DF25" s="64" t="str">
        <f>IF('Chemical Shifts'!T20="","",IF(Main!$A30="C","",IF(Main!E$13="Scaled Shifts",Main!E30,IF(Main!$B30="x",TDIST(ABS('Chemical Shifts'!T20-$F$2)/$F$3,$F$4,1),TDIST(ABS('Chemical Shifts'!T20-$G$2)/$G$3,$G$4,1)))))</f>
        <v/>
      </c>
      <c r="DG25" s="64" t="str">
        <f>IF('Chemical Shifts'!U20="","",IF(Main!$A30="C","",IF(Main!F$13="Scaled Shifts",Main!F30,IF(Main!$B30="x",TDIST(ABS('Chemical Shifts'!U20-$F$2)/$F$3,$F$4,1),TDIST(ABS('Chemical Shifts'!U20-$G$2)/$G$3,$G$4,1)))))</f>
        <v/>
      </c>
      <c r="DH25" s="64" t="str">
        <f>IF('Chemical Shifts'!V20="","",IF(Main!$A30="C","",IF(Main!G$13="Scaled Shifts",Main!G30,IF(Main!$B30="x",TDIST(ABS('Chemical Shifts'!V20-$F$2)/$F$3,$F$4,1),TDIST(ABS('Chemical Shifts'!V20-$G$2)/$G$3,$G$4,1)))))</f>
        <v/>
      </c>
      <c r="DI25" s="64" t="str">
        <f>IF('Chemical Shifts'!W20="","",IF(Main!$A30="C","",IF(Main!H$13="Scaled Shifts",Main!H30,IF(Main!$B30="x",TDIST(ABS('Chemical Shifts'!W20-$F$2)/$F$3,$F$4,1),TDIST(ABS('Chemical Shifts'!W20-$G$2)/$G$3,$G$4,1)))))</f>
        <v/>
      </c>
      <c r="DJ25" s="64" t="str">
        <f>IF('Chemical Shifts'!X20="","",IF(Main!$A30="C","",IF(Main!I$13="Scaled Shifts",Main!I30,IF(Main!$B30="x",TDIST(ABS('Chemical Shifts'!X20-$F$2)/$F$3,$F$4,1),TDIST(ABS('Chemical Shifts'!X20-$G$2)/$G$3,$G$4,1)))))</f>
        <v/>
      </c>
      <c r="DK25" s="64" t="str">
        <f>IF('Chemical Shifts'!Y20="","",IF(Main!$A30="C","",IF(Main!J$13="Scaled Shifts",Main!J30,IF(Main!$B30="x",TDIST(ABS('Chemical Shifts'!Y20-$F$2)/$F$3,$F$4,1),TDIST(ABS('Chemical Shifts'!Y20-$G$2)/$G$3,$G$4,1)))))</f>
        <v/>
      </c>
      <c r="DL25" s="64" t="str">
        <f>IF('Chemical Shifts'!Z20="","",IF(Main!$A30="C","",IF(Main!K$13="Scaled Shifts",Main!K30,IF(Main!$B30="x",TDIST(ABS('Chemical Shifts'!Z20-$F$2)/$F$3,$F$4,1),TDIST(ABS('Chemical Shifts'!Z20-$G$2)/$G$3,$G$4,1)))))</f>
        <v/>
      </c>
      <c r="DM25" s="64" t="str">
        <f>IF('Chemical Shifts'!AA20="","",IF(Main!$A30="C","",IF(Main!L$13="Scaled Shifts",Main!L30,IF(Main!$B30="x",TDIST(ABS('Chemical Shifts'!AA20-$F$2)/$F$3,$F$4,1),TDIST(ABS('Chemical Shifts'!AA20-$G$2)/$G$3,$G$4,1)))))</f>
        <v/>
      </c>
      <c r="DN25" s="64" t="str">
        <f>IF('Chemical Shifts'!AB20="","",IF(Main!$A30="C","",IF(Main!M$13="Scaled Shifts",Main!M30,IF(Main!$B30="x",TDIST(ABS('Chemical Shifts'!AB20-$F$2)/$F$3,$F$4,1),TDIST(ABS('Chemical Shifts'!AB20-$G$2)/$G$3,$G$4,1)))))</f>
        <v/>
      </c>
      <c r="DO25" s="64" t="str">
        <f>IF('Chemical Shifts'!AC20="","",IF(Main!$A30="C","",IF(Main!N$13="Scaled Shifts",Main!N30,IF(Main!$B30="x",TDIST(ABS('Chemical Shifts'!AC20-$F$2)/$F$3,$F$4,1),TDIST(ABS('Chemical Shifts'!AC20-$G$2)/$G$3,$G$4,1)))))</f>
        <v/>
      </c>
      <c r="DP25" s="64" t="str">
        <f>IF('Chemical Shifts'!AD20="","",IF(Main!$A30="C","",IF(Main!O$13="Scaled Shifts",Main!O30,IF(Main!$B30="x",TDIST(ABS('Chemical Shifts'!AD20-$F$2)/$F$3,$F$4,1),TDIST(ABS('Chemical Shifts'!AD20-$G$2)/$G$3,$G$4,1)))))</f>
        <v/>
      </c>
      <c r="DQ25" s="64" t="str">
        <f>IF('Chemical Shifts'!AE20="","",IF(Main!$A30="C","",IF(Main!P$13="Scaled Shifts",Main!P30,IF(Main!$B30="x",TDIST(ABS('Chemical Shifts'!AE20-$F$2)/$F$3,$F$4,1),TDIST(ABS('Chemical Shifts'!AE20-$G$2)/$G$3,$G$4,1)))))</f>
        <v/>
      </c>
      <c r="DR25" s="64" t="str">
        <f>IF('Chemical Shifts'!AF20="","",IF(Main!$A30="C","",IF(Main!Q$13="Scaled Shifts",Main!Q30,IF(Main!$B30="x",TDIST(ABS('Chemical Shifts'!AF20-$F$2)/$F$3,$F$4,1),TDIST(ABS('Chemical Shifts'!AF20-$G$2)/$G$3,$G$4,1)))))</f>
        <v/>
      </c>
      <c r="DS25" s="64" t="str">
        <f>IF('Chemical Shifts'!AG20="","",IF(Main!$A30="C","",IF(Main!R$13="Scaled Shifts",Main!R30,IF(Main!$B30="x",TDIST(ABS('Chemical Shifts'!AG20-$F$2)/$F$3,$F$4,1),TDIST(ABS('Chemical Shifts'!AG20-$G$2)/$G$3,$G$4,1)))))</f>
        <v/>
      </c>
      <c r="DT25" s="64" t="str">
        <f>IF('Chemical Shifts'!AH20="","",IF(Main!$A30="C","",IF(Main!S$13="Scaled Shifts",Main!S30,IF(Main!$B30="x",TDIST(ABS('Chemical Shifts'!AH20-$F$2)/$F$3,$F$4,1),TDIST(ABS('Chemical Shifts'!AH20-$G$2)/$G$3,$G$4,1)))))</f>
        <v/>
      </c>
      <c r="DV25" s="64">
        <f>IF('Chemical Shifts'!S20="","",IF(Main!$A30="H","",IF(Main!D$13="Scaled Shifts",Main!D30,IF(Main!$B30="x",TDIST(ABS('Chemical Shifts'!S20-$D$2)/$D$3,$D$4,1),TDIST(ABS('Chemical Shifts'!S20-$E$2)/$E$3,$E$4,1)))))</f>
        <v>0.23154828930642038</v>
      </c>
      <c r="DW25" s="64">
        <f>IF('Chemical Shifts'!T20="","",IF(Main!$A30="H","",IF(Main!E$13="Scaled Shifts",Main!E30,IF(Main!$B30="x",TDIST(ABS('Chemical Shifts'!T20-$D$2)/$D$3,$D$4,1),TDIST(ABS('Chemical Shifts'!T20-$E$2)/$E$3,$E$4,1)))))</f>
        <v>0.41008597401382701</v>
      </c>
      <c r="DX25" s="64">
        <f>IF('Chemical Shifts'!U20="","",IF(Main!$A30="H","",IF(Main!F$13="Scaled Shifts",Main!F30,IF(Main!$B30="x",TDIST(ABS('Chemical Shifts'!U20-$D$2)/$D$3,$D$4,1),TDIST(ABS('Chemical Shifts'!U20-$E$2)/$E$3,$E$4,1)))))</f>
        <v>0.39111105443741567</v>
      </c>
      <c r="DY25" s="64">
        <f>IF('Chemical Shifts'!V20="","",IF(Main!$A30="H","",IF(Main!G$13="Scaled Shifts",Main!G30,IF(Main!$B30="x",TDIST(ABS('Chemical Shifts'!V20-$D$2)/$D$3,$D$4,1),TDIST(ABS('Chemical Shifts'!V20-$E$2)/$E$3,$E$4,1)))))</f>
        <v>0.23069511624898273</v>
      </c>
      <c r="DZ25" s="64" t="str">
        <f>IF('Chemical Shifts'!W20="","",IF(Main!$A30="H","",IF(Main!H$13="Scaled Shifts",Main!H30,IF(Main!$B30="x",TDIST(ABS('Chemical Shifts'!W20-$D$2)/$D$3,$D$4,1),TDIST(ABS('Chemical Shifts'!W20-$E$2)/$E$3,$E$4,1)))))</f>
        <v/>
      </c>
      <c r="EA25" s="64" t="str">
        <f>IF('Chemical Shifts'!X20="","",IF(Main!$A30="H","",IF(Main!I$13="Scaled Shifts",Main!I30,IF(Main!$B30="x",TDIST(ABS('Chemical Shifts'!X20-$D$2)/$D$3,$D$4,1),TDIST(ABS('Chemical Shifts'!X20-$E$2)/$E$3,$E$4,1)))))</f>
        <v/>
      </c>
      <c r="EB25" s="64" t="str">
        <f>IF('Chemical Shifts'!Y20="","",IF(Main!$A30="H","",IF(Main!J$13="Scaled Shifts",Main!J30,IF(Main!$B30="x",TDIST(ABS('Chemical Shifts'!Y20-$D$2)/$D$3,$D$4,1),TDIST(ABS('Chemical Shifts'!Y20-$E$2)/$E$3,$E$4,1)))))</f>
        <v/>
      </c>
      <c r="EC25" s="64" t="str">
        <f>IF('Chemical Shifts'!Z20="","",IF(Main!$A30="H","",IF(Main!K$13="Scaled Shifts",Main!K30,IF(Main!$B30="x",TDIST(ABS('Chemical Shifts'!Z20-$D$2)/$D$3,$D$4,1),TDIST(ABS('Chemical Shifts'!Z20-$E$2)/$E$3,$E$4,1)))))</f>
        <v/>
      </c>
      <c r="ED25" s="64" t="str">
        <f>IF('Chemical Shifts'!AA20="","",IF(Main!$A30="H","",IF(Main!L$13="Scaled Shifts",Main!L30,IF(Main!$B30="x",TDIST(ABS('Chemical Shifts'!AA20-$D$2)/$D$3,$D$4,1),TDIST(ABS('Chemical Shifts'!AA20-$E$2)/$E$3,$E$4,1)))))</f>
        <v/>
      </c>
      <c r="EE25" s="64" t="str">
        <f>IF('Chemical Shifts'!AB20="","",IF(Main!$A30="H","",IF(Main!M$13="Scaled Shifts",Main!M30,IF(Main!$B30="x",TDIST(ABS('Chemical Shifts'!AB20-$D$2)/$D$3,$D$4,1),TDIST(ABS('Chemical Shifts'!AB20-$E$2)/$E$3,$E$4,1)))))</f>
        <v/>
      </c>
      <c r="EF25" s="64" t="str">
        <f>IF('Chemical Shifts'!AC20="","",IF(Main!$A30="H","",IF(Main!N$13="Scaled Shifts",Main!N30,IF(Main!$B30="x",TDIST(ABS('Chemical Shifts'!AC20-$D$2)/$D$3,$D$4,1),TDIST(ABS('Chemical Shifts'!AC20-$E$2)/$E$3,$E$4,1)))))</f>
        <v/>
      </c>
      <c r="EG25" s="64" t="str">
        <f>IF('Chemical Shifts'!AD20="","",IF(Main!$A30="H","",IF(Main!O$13="Scaled Shifts",Main!O30,IF(Main!$B30="x",TDIST(ABS('Chemical Shifts'!AD20-$D$2)/$D$3,$D$4,1),TDIST(ABS('Chemical Shifts'!AD20-$E$2)/$E$3,$E$4,1)))))</f>
        <v/>
      </c>
      <c r="EH25" s="64" t="str">
        <f>IF('Chemical Shifts'!AE20="","",IF(Main!$A30="H","",IF(Main!P$13="Scaled Shifts",Main!P30,IF(Main!$B30="x",TDIST(ABS('Chemical Shifts'!AE20-$D$2)/$D$3,$D$4,1),TDIST(ABS('Chemical Shifts'!AE20-$E$2)/$E$3,$E$4,1)))))</f>
        <v/>
      </c>
      <c r="EI25" s="64" t="str">
        <f>IF('Chemical Shifts'!AF20="","",IF(Main!$A30="H","",IF(Main!Q$13="Scaled Shifts",Main!Q30,IF(Main!$B30="x",TDIST(ABS('Chemical Shifts'!AF20-$D$2)/$D$3,$D$4,1),TDIST(ABS('Chemical Shifts'!AF20-$E$2)/$E$3,$E$4,1)))))</f>
        <v/>
      </c>
      <c r="EJ25" s="64" t="str">
        <f>IF('Chemical Shifts'!AG20="","",IF(Main!$A30="H","",IF(Main!R$13="Scaled Shifts",Main!R30,IF(Main!$B30="x",TDIST(ABS('Chemical Shifts'!AG20-$D$2)/$D$3,$D$4,1),TDIST(ABS('Chemical Shifts'!AG20-$E$2)/$E$3,$E$4,1)))))</f>
        <v/>
      </c>
      <c r="EK25" s="64" t="str">
        <f>IF('Chemical Shifts'!AH20="","",IF(Main!$A30="H","",IF(Main!S$13="Scaled Shifts",Main!S30,IF(Main!$B30="x",TDIST(ABS('Chemical Shifts'!AH20-$D$2)/$D$3,$D$4,1),TDIST(ABS('Chemical Shifts'!AH20-$E$2)/$E$3,$E$4,1)))))</f>
        <v/>
      </c>
      <c r="EO25" s="49">
        <f>IF(Main!$A30="H",1,0)</f>
        <v>0</v>
      </c>
      <c r="EP25" s="52">
        <f>IF(OR(Main!C30="",Main!C30=0,Main!C30=""),"",1)</f>
        <v>1</v>
      </c>
      <c r="FK25" s="58" t="s">
        <v>164</v>
      </c>
      <c r="FM25" s="57" t="s">
        <v>156</v>
      </c>
      <c r="FN25" s="65">
        <f t="shared" ref="FN25:GC25" si="76">IF(FN12=0,"",FN12/$GD12)</f>
        <v>1.8136850415438172E-21</v>
      </c>
      <c r="FO25" s="65">
        <f t="shared" si="76"/>
        <v>1</v>
      </c>
      <c r="FP25" s="65">
        <f t="shared" si="76"/>
        <v>7.870670580546301E-43</v>
      </c>
      <c r="FQ25" s="65">
        <f t="shared" si="76"/>
        <v>2.2687042667268339E-17</v>
      </c>
      <c r="FR25" s="65" t="str">
        <f t="shared" si="76"/>
        <v/>
      </c>
      <c r="FS25" s="65" t="str">
        <f t="shared" si="76"/>
        <v/>
      </c>
      <c r="FT25" s="65" t="str">
        <f t="shared" si="76"/>
        <v/>
      </c>
      <c r="FU25" s="65" t="str">
        <f t="shared" si="76"/>
        <v/>
      </c>
      <c r="FV25" s="65" t="str">
        <f t="shared" si="76"/>
        <v/>
      </c>
      <c r="FW25" s="65" t="str">
        <f t="shared" si="76"/>
        <v/>
      </c>
      <c r="FX25" s="65" t="str">
        <f t="shared" si="76"/>
        <v/>
      </c>
      <c r="FY25" s="65" t="str">
        <f t="shared" si="76"/>
        <v/>
      </c>
      <c r="FZ25" s="65" t="str">
        <f t="shared" si="76"/>
        <v/>
      </c>
      <c r="GA25" s="65" t="str">
        <f t="shared" si="76"/>
        <v/>
      </c>
      <c r="GB25" s="65" t="str">
        <f t="shared" si="76"/>
        <v/>
      </c>
      <c r="GC25" s="65" t="str">
        <f t="shared" si="76"/>
        <v/>
      </c>
    </row>
    <row r="26" spans="1:186" x14ac:dyDescent="0.15">
      <c r="A26" s="64">
        <f>IF('Chemical Shifts'!BA21="","",IF(Main!$A31="C",TDIST(ABS('Chemical Shifts'!BA21)/$B$3,$B$4,1),TDIST(ABS('Chemical Shifts'!BA21)/$C$3,$C$4,1)))</f>
        <v>0.20938938969374765</v>
      </c>
      <c r="B26" s="64">
        <f>IF('Chemical Shifts'!BB21="","",IF(Main!$A31="C",TDIST(ABS('Chemical Shifts'!BB21)/$B$3,$B$4,1),TDIST(ABS('Chemical Shifts'!BB21)/$C$3,$C$4,1)))</f>
        <v>0.46690754571628673</v>
      </c>
      <c r="C26" s="64">
        <f>IF('Chemical Shifts'!BC21="","",IF(Main!$A31="C",TDIST(ABS('Chemical Shifts'!BC21)/$B$3,$B$4,1),TDIST(ABS('Chemical Shifts'!BC21)/$C$3,$C$4,1)))</f>
        <v>7.0829394738655724E-2</v>
      </c>
      <c r="D26" s="64">
        <f>IF('Chemical Shifts'!BD21="","",IF(Main!$A31="C",TDIST(ABS('Chemical Shifts'!BD21)/$B$3,$B$4,1),TDIST(ABS('Chemical Shifts'!BD21)/$C$3,$C$4,1)))</f>
        <v>7.9484510746337375E-2</v>
      </c>
      <c r="E26" s="64" t="str">
        <f>IF('Chemical Shifts'!BE21="","",IF(Main!$A31="C",TDIST(ABS('Chemical Shifts'!BE21)/$B$3,$B$4,1),TDIST(ABS('Chemical Shifts'!BE21)/$C$3,$C$4,1)))</f>
        <v/>
      </c>
      <c r="F26" s="64" t="str">
        <f>IF('Chemical Shifts'!BF21="","",IF(Main!$A31="C",TDIST(ABS('Chemical Shifts'!BF21)/$B$3,$B$4,1),TDIST(ABS('Chemical Shifts'!BF21)/$C$3,$C$4,1)))</f>
        <v/>
      </c>
      <c r="G26" s="64" t="str">
        <f>IF('Chemical Shifts'!BG21="","",IF(Main!$A31="C",TDIST(ABS('Chemical Shifts'!BG21)/$B$3,$B$4,1),TDIST(ABS('Chemical Shifts'!BG21)/$C$3,$C$4,1)))</f>
        <v/>
      </c>
      <c r="H26" s="64" t="str">
        <f>IF('Chemical Shifts'!BH21="","",IF(Main!$A31="C",TDIST(ABS('Chemical Shifts'!BH21)/$B$3,$B$4,1),TDIST(ABS('Chemical Shifts'!BH21)/$C$3,$C$4,1)))</f>
        <v/>
      </c>
      <c r="I26" s="64" t="str">
        <f>IF('Chemical Shifts'!BI21="","",IF(Main!$A31="C",TDIST(ABS('Chemical Shifts'!BI21)/$B$3,$B$4,1),TDIST(ABS('Chemical Shifts'!BI21)/$C$3,$C$4,1)))</f>
        <v/>
      </c>
      <c r="J26" s="64" t="str">
        <f>IF('Chemical Shifts'!BJ21="","",IF(Main!$A31="C",TDIST(ABS('Chemical Shifts'!BJ21)/$B$3,$B$4,1),TDIST(ABS('Chemical Shifts'!BJ21)/$C$3,$C$4,1)))</f>
        <v/>
      </c>
      <c r="K26" s="64" t="str">
        <f>IF('Chemical Shifts'!BK21="","",IF(Main!$A31="C",TDIST(ABS('Chemical Shifts'!BK21)/$B$3,$B$4,1),TDIST(ABS('Chemical Shifts'!BK21)/$C$3,$C$4,1)))</f>
        <v/>
      </c>
      <c r="L26" s="64" t="str">
        <f>IF('Chemical Shifts'!BL21="","",IF(Main!$A31="C",TDIST(ABS('Chemical Shifts'!BL21)/$B$3,$B$4,1),TDIST(ABS('Chemical Shifts'!BL21)/$C$3,$C$4,1)))</f>
        <v/>
      </c>
      <c r="M26" s="64" t="str">
        <f>IF('Chemical Shifts'!BM21="","",IF(Main!$A31="C",TDIST(ABS('Chemical Shifts'!BM21)/$B$3,$B$4,1),TDIST(ABS('Chemical Shifts'!BM21)/$C$3,$C$4,1)))</f>
        <v/>
      </c>
      <c r="N26" s="64" t="str">
        <f>IF('Chemical Shifts'!BN21="","",IF(Main!$A31="C",TDIST(ABS('Chemical Shifts'!BN21)/$B$3,$B$4,1),TDIST(ABS('Chemical Shifts'!BN21)/$C$3,$C$4,1)))</f>
        <v/>
      </c>
      <c r="O26" s="64" t="str">
        <f>IF('Chemical Shifts'!BO21="","",IF(Main!$A31="C",TDIST(ABS('Chemical Shifts'!BO21)/$B$3,$B$4,1),TDIST(ABS('Chemical Shifts'!BO21)/$C$3,$C$4,1)))</f>
        <v/>
      </c>
      <c r="P26" s="64" t="str">
        <f>IF('Chemical Shifts'!BP21="","",IF(Main!$A31="C",TDIST(ABS('Chemical Shifts'!BP21)/$B$3,$B$4,1),TDIST(ABS('Chemical Shifts'!BP21)/$C$3,$C$4,1)))</f>
        <v/>
      </c>
      <c r="R26" s="48" t="str">
        <f>IF(A26="","",IF(Main!$A31="H",A26,""))</f>
        <v/>
      </c>
      <c r="S26" s="48" t="str">
        <f>IF(B26="","",IF(Main!$A31="H",B26,""))</f>
        <v/>
      </c>
      <c r="T26" s="48" t="str">
        <f>IF(C26="","",IF(Main!$A31="H",C26,""))</f>
        <v/>
      </c>
      <c r="U26" s="48" t="str">
        <f>IF(D26="","",IF(Main!$A31="H",D26,""))</f>
        <v/>
      </c>
      <c r="V26" s="48" t="str">
        <f>IF(E26="","",IF(Main!$A31="H",E26,""))</f>
        <v/>
      </c>
      <c r="W26" s="48" t="str">
        <f>IF(F26="","",IF(Main!$A31="H",F26,""))</f>
        <v/>
      </c>
      <c r="X26" s="48" t="str">
        <f>IF(G26="","",IF(Main!$A31="H",G26,""))</f>
        <v/>
      </c>
      <c r="Y26" s="48" t="str">
        <f>IF(H26="","",IF(Main!$A31="H",H26,""))</f>
        <v/>
      </c>
      <c r="Z26" s="48" t="str">
        <f>IF(I26="","",IF(Main!$A31="H",I26,""))</f>
        <v/>
      </c>
      <c r="AA26" s="48" t="str">
        <f>IF(J26="","",IF(Main!$A31="H",J26,""))</f>
        <v/>
      </c>
      <c r="AB26" s="48" t="str">
        <f>IF(K26="","",IF(Main!$A31="H",K26,""))</f>
        <v/>
      </c>
      <c r="AC26" s="48" t="str">
        <f>IF(L26="","",IF(Main!$A31="H",L26,""))</f>
        <v/>
      </c>
      <c r="AD26" s="48" t="str">
        <f>IF(M26="","",IF(Main!$A31="H",M26,""))</f>
        <v/>
      </c>
      <c r="AE26" s="48" t="str">
        <f>IF(N26="","",IF(Main!$A31="H",N26,""))</f>
        <v/>
      </c>
      <c r="AF26" s="48" t="str">
        <f>IF(O26="","",IF(Main!$A31="H",O26,""))</f>
        <v/>
      </c>
      <c r="AG26" s="48" t="str">
        <f>IF(P26="","",IF(Main!$A31="H",P26,""))</f>
        <v/>
      </c>
      <c r="AI26" s="49">
        <f>IF(Main!$A31="C",1,0)</f>
        <v>1</v>
      </c>
      <c r="AJ26" s="54">
        <f>IF(Main!$A31="C",Main!C31,"")</f>
        <v>23.1</v>
      </c>
      <c r="AK26" s="54">
        <f t="shared" si="31"/>
        <v>533.61</v>
      </c>
      <c r="AL26" s="48">
        <f>IF('Chemical Shifts'!B21="","",IF(Main!$A31="C",'Chemical Shifts'!B21,""))</f>
        <v>21.95335</v>
      </c>
      <c r="AM26" s="48">
        <f>IF('Chemical Shifts'!C21="","",IF(Main!$A31="C",'Chemical Shifts'!C21,""))</f>
        <v>23.535149999999987</v>
      </c>
      <c r="AN26" s="48">
        <f>IF('Chemical Shifts'!D21="","",IF(Main!$A31="C",'Chemical Shifts'!D21,""))</f>
        <v>23.125049999999987</v>
      </c>
      <c r="AO26" s="48">
        <f>IF('Chemical Shifts'!E21="","",IF(Main!$A31="C",'Chemical Shifts'!E21,""))</f>
        <v>21.728549999999984</v>
      </c>
      <c r="AP26" s="48" t="str">
        <f>IF('Chemical Shifts'!F21="","",IF(Main!$A31="C",'Chemical Shifts'!F21,""))</f>
        <v/>
      </c>
      <c r="AQ26" s="48" t="str">
        <f>IF('Chemical Shifts'!G21="","",IF(Main!$A31="C",'Chemical Shifts'!G21,""))</f>
        <v/>
      </c>
      <c r="AR26" s="48" t="str">
        <f>IF('Chemical Shifts'!H21="","",IF(Main!$A31="C",'Chemical Shifts'!H21,""))</f>
        <v/>
      </c>
      <c r="AS26" s="48" t="str">
        <f>IF('Chemical Shifts'!I21="","",IF(Main!$A31="C",'Chemical Shifts'!I21,""))</f>
        <v/>
      </c>
      <c r="AT26" s="48" t="str">
        <f>IF('Chemical Shifts'!J21="","",IF(Main!$A31="C",'Chemical Shifts'!J21,""))</f>
        <v/>
      </c>
      <c r="AU26" s="48" t="str">
        <f>IF('Chemical Shifts'!K21="","",IF(Main!$A31="C",'Chemical Shifts'!K21,""))</f>
        <v/>
      </c>
      <c r="AV26" s="48" t="str">
        <f>IF('Chemical Shifts'!L21="","",IF(Main!$A31="C",'Chemical Shifts'!L21,""))</f>
        <v/>
      </c>
      <c r="AW26" s="48" t="str">
        <f>IF('Chemical Shifts'!M21="","",IF(Main!$A31="C",'Chemical Shifts'!M21,""))</f>
        <v/>
      </c>
      <c r="AX26" s="48" t="str">
        <f>IF('Chemical Shifts'!N21="","",IF(Main!$A31="C",'Chemical Shifts'!N21,""))</f>
        <v/>
      </c>
      <c r="AY26" s="48" t="str">
        <f>IF('Chemical Shifts'!O21="","",IF(Main!$A31="C",'Chemical Shifts'!O21,""))</f>
        <v/>
      </c>
      <c r="AZ26" s="48" t="str">
        <f>IF('Chemical Shifts'!P21="","",IF(Main!$A31="C",'Chemical Shifts'!P21,""))</f>
        <v/>
      </c>
      <c r="BA26" s="48" t="str">
        <f>IF('Chemical Shifts'!Q21="","",IF(Main!$A31="C",'Chemical Shifts'!Q21,""))</f>
        <v/>
      </c>
      <c r="BC26" s="48">
        <f t="shared" si="32"/>
        <v>507.12238500000007</v>
      </c>
      <c r="BD26" s="48">
        <f t="shared" si="33"/>
        <v>543.66196499999978</v>
      </c>
      <c r="BE26" s="48">
        <f t="shared" si="34"/>
        <v>534.1886549999997</v>
      </c>
      <c r="BF26" s="48">
        <f t="shared" si="35"/>
        <v>501.92950499999966</v>
      </c>
      <c r="BG26" s="48" t="str">
        <f t="shared" si="36"/>
        <v/>
      </c>
      <c r="BH26" s="48" t="str">
        <f t="shared" si="37"/>
        <v/>
      </c>
      <c r="BI26" s="48" t="str">
        <f t="shared" si="38"/>
        <v/>
      </c>
      <c r="BJ26" s="48" t="str">
        <f t="shared" si="39"/>
        <v/>
      </c>
      <c r="BK26" s="48" t="str">
        <f t="shared" si="40"/>
        <v/>
      </c>
      <c r="BL26" s="48" t="str">
        <f t="shared" si="41"/>
        <v/>
      </c>
      <c r="BM26" s="48" t="str">
        <f t="shared" si="42"/>
        <v/>
      </c>
      <c r="BN26" s="48" t="str">
        <f t="shared" si="43"/>
        <v/>
      </c>
      <c r="BO26" s="48" t="str">
        <f t="shared" si="44"/>
        <v/>
      </c>
      <c r="BP26" s="48" t="str">
        <f t="shared" si="45"/>
        <v/>
      </c>
      <c r="BQ26" s="48" t="str">
        <f t="shared" si="46"/>
        <v/>
      </c>
      <c r="BR26" s="48" t="str">
        <f t="shared" si="47"/>
        <v/>
      </c>
      <c r="BT26" s="49">
        <f>IF(Main!$A31="H",1,0)</f>
        <v>0</v>
      </c>
      <c r="BU26" s="54" t="str">
        <f>IF(Main!$A31="H",Main!C31,"")</f>
        <v/>
      </c>
      <c r="BV26" s="54" t="str">
        <f t="shared" si="48"/>
        <v/>
      </c>
      <c r="BW26" s="48" t="str">
        <f>IF('Chemical Shifts'!B21="","",IF(Main!$A31="H",'Chemical Shifts'!B21,""))</f>
        <v/>
      </c>
      <c r="BX26" s="48" t="str">
        <f>IF('Chemical Shifts'!C21="","",IF(Main!$A31="H",'Chemical Shifts'!C21,""))</f>
        <v/>
      </c>
      <c r="BY26" s="48" t="str">
        <f>IF('Chemical Shifts'!D21="","",IF(Main!$A31="H",'Chemical Shifts'!D21,""))</f>
        <v/>
      </c>
      <c r="BZ26" s="48" t="str">
        <f>IF('Chemical Shifts'!E21="","",IF(Main!$A31="H",'Chemical Shifts'!E21,""))</f>
        <v/>
      </c>
      <c r="CA26" s="48" t="str">
        <f>IF('Chemical Shifts'!F21="","",IF(Main!$A31="H",'Chemical Shifts'!F21,""))</f>
        <v/>
      </c>
      <c r="CB26" s="48" t="str">
        <f>IF('Chemical Shifts'!G21="","",IF(Main!$A31="H",'Chemical Shifts'!G21,""))</f>
        <v/>
      </c>
      <c r="CC26" s="48" t="str">
        <f>IF('Chemical Shifts'!H21="","",IF(Main!$A31="H",'Chemical Shifts'!H21,""))</f>
        <v/>
      </c>
      <c r="CD26" s="48" t="str">
        <f>IF('Chemical Shifts'!I21="","",IF(Main!$A31="H",'Chemical Shifts'!I21,""))</f>
        <v/>
      </c>
      <c r="CE26" s="48" t="str">
        <f>IF('Chemical Shifts'!J21="","",IF(Main!$A31="H",'Chemical Shifts'!J21,""))</f>
        <v/>
      </c>
      <c r="CF26" s="48" t="str">
        <f>IF('Chemical Shifts'!K21="","",IF(Main!$A31="H",'Chemical Shifts'!K21,""))</f>
        <v/>
      </c>
      <c r="CG26" s="48" t="str">
        <f>IF('Chemical Shifts'!L21="","",IF(Main!$A31="H",'Chemical Shifts'!L21,""))</f>
        <v/>
      </c>
      <c r="CH26" s="48" t="str">
        <f>IF('Chemical Shifts'!M21="","",IF(Main!$A31="H",'Chemical Shifts'!M21,""))</f>
        <v/>
      </c>
      <c r="CI26" s="48" t="str">
        <f>IF('Chemical Shifts'!N21="","",IF(Main!$A31="H",'Chemical Shifts'!N21,""))</f>
        <v/>
      </c>
      <c r="CJ26" s="48" t="str">
        <f>IF('Chemical Shifts'!O21="","",IF(Main!$A31="H",'Chemical Shifts'!O21,""))</f>
        <v/>
      </c>
      <c r="CK26" s="48" t="str">
        <f>IF('Chemical Shifts'!P21="","",IF(Main!$A31="H",'Chemical Shifts'!P21,""))</f>
        <v/>
      </c>
      <c r="CL26" s="48" t="str">
        <f>IF('Chemical Shifts'!Q21="","",IF(Main!$A31="H",'Chemical Shifts'!Q21,""))</f>
        <v/>
      </c>
      <c r="CN26" s="48" t="str">
        <f t="shared" si="49"/>
        <v/>
      </c>
      <c r="CO26" s="48" t="str">
        <f t="shared" si="50"/>
        <v/>
      </c>
      <c r="CP26" s="48" t="str">
        <f t="shared" si="51"/>
        <v/>
      </c>
      <c r="CQ26" s="48" t="str">
        <f t="shared" si="52"/>
        <v/>
      </c>
      <c r="CR26" s="48" t="str">
        <f t="shared" si="53"/>
        <v/>
      </c>
      <c r="CS26" s="48" t="str">
        <f t="shared" si="54"/>
        <v/>
      </c>
      <c r="CT26" s="48" t="str">
        <f t="shared" si="55"/>
        <v/>
      </c>
      <c r="CU26" s="48" t="str">
        <f t="shared" si="56"/>
        <v/>
      </c>
      <c r="CV26" s="48" t="str">
        <f t="shared" si="57"/>
        <v/>
      </c>
      <c r="CW26" s="48" t="str">
        <f t="shared" si="58"/>
        <v/>
      </c>
      <c r="CX26" s="48" t="str">
        <f t="shared" si="59"/>
        <v/>
      </c>
      <c r="CY26" s="48" t="str">
        <f t="shared" si="60"/>
        <v/>
      </c>
      <c r="CZ26" s="48" t="str">
        <f t="shared" si="61"/>
        <v/>
      </c>
      <c r="DA26" s="48" t="str">
        <f t="shared" si="62"/>
        <v/>
      </c>
      <c r="DB26" s="48" t="str">
        <f t="shared" si="63"/>
        <v/>
      </c>
      <c r="DC26" s="48" t="str">
        <f t="shared" si="64"/>
        <v/>
      </c>
      <c r="DE26" s="64" t="str">
        <f>IF('Chemical Shifts'!S21="","",IF(Main!$A31="C","",IF(Main!D$13="Scaled Shifts",Main!D31,IF(Main!$B31="x",TDIST(ABS('Chemical Shifts'!S21-$F$2)/$F$3,$F$4,1),TDIST(ABS('Chemical Shifts'!S21-$G$2)/$G$3,$G$4,1)))))</f>
        <v/>
      </c>
      <c r="DF26" s="64" t="str">
        <f>IF('Chemical Shifts'!T21="","",IF(Main!$A31="C","",IF(Main!E$13="Scaled Shifts",Main!E31,IF(Main!$B31="x",TDIST(ABS('Chemical Shifts'!T21-$F$2)/$F$3,$F$4,1),TDIST(ABS('Chemical Shifts'!T21-$G$2)/$G$3,$G$4,1)))))</f>
        <v/>
      </c>
      <c r="DG26" s="64" t="str">
        <f>IF('Chemical Shifts'!U21="","",IF(Main!$A31="C","",IF(Main!F$13="Scaled Shifts",Main!F31,IF(Main!$B31="x",TDIST(ABS('Chemical Shifts'!U21-$F$2)/$F$3,$F$4,1),TDIST(ABS('Chemical Shifts'!U21-$G$2)/$G$3,$G$4,1)))))</f>
        <v/>
      </c>
      <c r="DH26" s="64" t="str">
        <f>IF('Chemical Shifts'!V21="","",IF(Main!$A31="C","",IF(Main!G$13="Scaled Shifts",Main!G31,IF(Main!$B31="x",TDIST(ABS('Chemical Shifts'!V21-$F$2)/$F$3,$F$4,1),TDIST(ABS('Chemical Shifts'!V21-$G$2)/$G$3,$G$4,1)))))</f>
        <v/>
      </c>
      <c r="DI26" s="64" t="str">
        <f>IF('Chemical Shifts'!W21="","",IF(Main!$A31="C","",IF(Main!H$13="Scaled Shifts",Main!H31,IF(Main!$B31="x",TDIST(ABS('Chemical Shifts'!W21-$F$2)/$F$3,$F$4,1),TDIST(ABS('Chemical Shifts'!W21-$G$2)/$G$3,$G$4,1)))))</f>
        <v/>
      </c>
      <c r="DJ26" s="64" t="str">
        <f>IF('Chemical Shifts'!X21="","",IF(Main!$A31="C","",IF(Main!I$13="Scaled Shifts",Main!I31,IF(Main!$B31="x",TDIST(ABS('Chemical Shifts'!X21-$F$2)/$F$3,$F$4,1),TDIST(ABS('Chemical Shifts'!X21-$G$2)/$G$3,$G$4,1)))))</f>
        <v/>
      </c>
      <c r="DK26" s="64" t="str">
        <f>IF('Chemical Shifts'!Y21="","",IF(Main!$A31="C","",IF(Main!J$13="Scaled Shifts",Main!J31,IF(Main!$B31="x",TDIST(ABS('Chemical Shifts'!Y21-$F$2)/$F$3,$F$4,1),TDIST(ABS('Chemical Shifts'!Y21-$G$2)/$G$3,$G$4,1)))))</f>
        <v/>
      </c>
      <c r="DL26" s="64" t="str">
        <f>IF('Chemical Shifts'!Z21="","",IF(Main!$A31="C","",IF(Main!K$13="Scaled Shifts",Main!K31,IF(Main!$B31="x",TDIST(ABS('Chemical Shifts'!Z21-$F$2)/$F$3,$F$4,1),TDIST(ABS('Chemical Shifts'!Z21-$G$2)/$G$3,$G$4,1)))))</f>
        <v/>
      </c>
      <c r="DM26" s="64" t="str">
        <f>IF('Chemical Shifts'!AA21="","",IF(Main!$A31="C","",IF(Main!L$13="Scaled Shifts",Main!L31,IF(Main!$B31="x",TDIST(ABS('Chemical Shifts'!AA21-$F$2)/$F$3,$F$4,1),TDIST(ABS('Chemical Shifts'!AA21-$G$2)/$G$3,$G$4,1)))))</f>
        <v/>
      </c>
      <c r="DN26" s="64" t="str">
        <f>IF('Chemical Shifts'!AB21="","",IF(Main!$A31="C","",IF(Main!M$13="Scaled Shifts",Main!M31,IF(Main!$B31="x",TDIST(ABS('Chemical Shifts'!AB21-$F$2)/$F$3,$F$4,1),TDIST(ABS('Chemical Shifts'!AB21-$G$2)/$G$3,$G$4,1)))))</f>
        <v/>
      </c>
      <c r="DO26" s="64" t="str">
        <f>IF('Chemical Shifts'!AC21="","",IF(Main!$A31="C","",IF(Main!N$13="Scaled Shifts",Main!N31,IF(Main!$B31="x",TDIST(ABS('Chemical Shifts'!AC21-$F$2)/$F$3,$F$4,1),TDIST(ABS('Chemical Shifts'!AC21-$G$2)/$G$3,$G$4,1)))))</f>
        <v/>
      </c>
      <c r="DP26" s="64" t="str">
        <f>IF('Chemical Shifts'!AD21="","",IF(Main!$A31="C","",IF(Main!O$13="Scaled Shifts",Main!O31,IF(Main!$B31="x",TDIST(ABS('Chemical Shifts'!AD21-$F$2)/$F$3,$F$4,1),TDIST(ABS('Chemical Shifts'!AD21-$G$2)/$G$3,$G$4,1)))))</f>
        <v/>
      </c>
      <c r="DQ26" s="64" t="str">
        <f>IF('Chemical Shifts'!AE21="","",IF(Main!$A31="C","",IF(Main!P$13="Scaled Shifts",Main!P31,IF(Main!$B31="x",TDIST(ABS('Chemical Shifts'!AE21-$F$2)/$F$3,$F$4,1),TDIST(ABS('Chemical Shifts'!AE21-$G$2)/$G$3,$G$4,1)))))</f>
        <v/>
      </c>
      <c r="DR26" s="64" t="str">
        <f>IF('Chemical Shifts'!AF21="","",IF(Main!$A31="C","",IF(Main!Q$13="Scaled Shifts",Main!Q31,IF(Main!$B31="x",TDIST(ABS('Chemical Shifts'!AF21-$F$2)/$F$3,$F$4,1),TDIST(ABS('Chemical Shifts'!AF21-$G$2)/$G$3,$G$4,1)))))</f>
        <v/>
      </c>
      <c r="DS26" s="64" t="str">
        <f>IF('Chemical Shifts'!AG21="","",IF(Main!$A31="C","",IF(Main!R$13="Scaled Shifts",Main!R31,IF(Main!$B31="x",TDIST(ABS('Chemical Shifts'!AG21-$F$2)/$F$3,$F$4,1),TDIST(ABS('Chemical Shifts'!AG21-$G$2)/$G$3,$G$4,1)))))</f>
        <v/>
      </c>
      <c r="DT26" s="64" t="str">
        <f>IF('Chemical Shifts'!AH21="","",IF(Main!$A31="C","",IF(Main!S$13="Scaled Shifts",Main!S31,IF(Main!$B31="x",TDIST(ABS('Chemical Shifts'!AH21-$F$2)/$F$3,$F$4,1),TDIST(ABS('Chemical Shifts'!AH21-$G$2)/$G$3,$G$4,1)))))</f>
        <v/>
      </c>
      <c r="DV26" s="64">
        <f>IF('Chemical Shifts'!S21="","",IF(Main!$A31="H","",IF(Main!D$13="Scaled Shifts",Main!D31,IF(Main!$B31="x",TDIST(ABS('Chemical Shifts'!S21-$D$2)/$D$3,$D$4,1),TDIST(ABS('Chemical Shifts'!S21-$E$2)/$E$3,$E$4,1)))))</f>
        <v>5.1932983502149616E-2</v>
      </c>
      <c r="DW26" s="64">
        <f>IF('Chemical Shifts'!T21="","",IF(Main!$A31="H","",IF(Main!E$13="Scaled Shifts",Main!E31,IF(Main!$B31="x",TDIST(ABS('Chemical Shifts'!T21-$D$2)/$D$3,$D$4,1),TDIST(ABS('Chemical Shifts'!T21-$E$2)/$E$3,$E$4,1)))))</f>
        <v>0.2096784651033054</v>
      </c>
      <c r="DX26" s="64">
        <f>IF('Chemical Shifts'!U21="","",IF(Main!$A31="H","",IF(Main!F$13="Scaled Shifts",Main!F31,IF(Main!$B31="x",TDIST(ABS('Chemical Shifts'!U21-$D$2)/$D$3,$D$4,1),TDIST(ABS('Chemical Shifts'!U21-$E$2)/$E$3,$E$4,1)))))</f>
        <v>0.14910633504610743</v>
      </c>
      <c r="DY26" s="64">
        <f>IF('Chemical Shifts'!V21="","",IF(Main!$A31="H","",IF(Main!G$13="Scaled Shifts",Main!G31,IF(Main!$B31="x",TDIST(ABS('Chemical Shifts'!V21-$D$2)/$D$3,$D$4,1),TDIST(ABS('Chemical Shifts'!V21-$E$2)/$E$3,$E$4,1)))))</f>
        <v>4.2240482017923742E-2</v>
      </c>
      <c r="DZ26" s="64" t="str">
        <f>IF('Chemical Shifts'!W21="","",IF(Main!$A31="H","",IF(Main!H$13="Scaled Shifts",Main!H31,IF(Main!$B31="x",TDIST(ABS('Chemical Shifts'!W21-$D$2)/$D$3,$D$4,1),TDIST(ABS('Chemical Shifts'!W21-$E$2)/$E$3,$E$4,1)))))</f>
        <v/>
      </c>
      <c r="EA26" s="64" t="str">
        <f>IF('Chemical Shifts'!X21="","",IF(Main!$A31="H","",IF(Main!I$13="Scaled Shifts",Main!I31,IF(Main!$B31="x",TDIST(ABS('Chemical Shifts'!X21-$D$2)/$D$3,$D$4,1),TDIST(ABS('Chemical Shifts'!X21-$E$2)/$E$3,$E$4,1)))))</f>
        <v/>
      </c>
      <c r="EB26" s="64" t="str">
        <f>IF('Chemical Shifts'!Y21="","",IF(Main!$A31="H","",IF(Main!J$13="Scaled Shifts",Main!J31,IF(Main!$B31="x",TDIST(ABS('Chemical Shifts'!Y21-$D$2)/$D$3,$D$4,1),TDIST(ABS('Chemical Shifts'!Y21-$E$2)/$E$3,$E$4,1)))))</f>
        <v/>
      </c>
      <c r="EC26" s="64" t="str">
        <f>IF('Chemical Shifts'!Z21="","",IF(Main!$A31="H","",IF(Main!K$13="Scaled Shifts",Main!K31,IF(Main!$B31="x",TDIST(ABS('Chemical Shifts'!Z21-$D$2)/$D$3,$D$4,1),TDIST(ABS('Chemical Shifts'!Z21-$E$2)/$E$3,$E$4,1)))))</f>
        <v/>
      </c>
      <c r="ED26" s="64" t="str">
        <f>IF('Chemical Shifts'!AA21="","",IF(Main!$A31="H","",IF(Main!L$13="Scaled Shifts",Main!L31,IF(Main!$B31="x",TDIST(ABS('Chemical Shifts'!AA21-$D$2)/$D$3,$D$4,1),TDIST(ABS('Chemical Shifts'!AA21-$E$2)/$E$3,$E$4,1)))))</f>
        <v/>
      </c>
      <c r="EE26" s="64" t="str">
        <f>IF('Chemical Shifts'!AB21="","",IF(Main!$A31="H","",IF(Main!M$13="Scaled Shifts",Main!M31,IF(Main!$B31="x",TDIST(ABS('Chemical Shifts'!AB21-$D$2)/$D$3,$D$4,1),TDIST(ABS('Chemical Shifts'!AB21-$E$2)/$E$3,$E$4,1)))))</f>
        <v/>
      </c>
      <c r="EF26" s="64" t="str">
        <f>IF('Chemical Shifts'!AC21="","",IF(Main!$A31="H","",IF(Main!N$13="Scaled Shifts",Main!N31,IF(Main!$B31="x",TDIST(ABS('Chemical Shifts'!AC21-$D$2)/$D$3,$D$4,1),TDIST(ABS('Chemical Shifts'!AC21-$E$2)/$E$3,$E$4,1)))))</f>
        <v/>
      </c>
      <c r="EG26" s="64" t="str">
        <f>IF('Chemical Shifts'!AD21="","",IF(Main!$A31="H","",IF(Main!O$13="Scaled Shifts",Main!O31,IF(Main!$B31="x",TDIST(ABS('Chemical Shifts'!AD21-$D$2)/$D$3,$D$4,1),TDIST(ABS('Chemical Shifts'!AD21-$E$2)/$E$3,$E$4,1)))))</f>
        <v/>
      </c>
      <c r="EH26" s="64" t="str">
        <f>IF('Chemical Shifts'!AE21="","",IF(Main!$A31="H","",IF(Main!P$13="Scaled Shifts",Main!P31,IF(Main!$B31="x",TDIST(ABS('Chemical Shifts'!AE21-$D$2)/$D$3,$D$4,1),TDIST(ABS('Chemical Shifts'!AE21-$E$2)/$E$3,$E$4,1)))))</f>
        <v/>
      </c>
      <c r="EI26" s="64" t="str">
        <f>IF('Chemical Shifts'!AF21="","",IF(Main!$A31="H","",IF(Main!Q$13="Scaled Shifts",Main!Q31,IF(Main!$B31="x",TDIST(ABS('Chemical Shifts'!AF21-$D$2)/$D$3,$D$4,1),TDIST(ABS('Chemical Shifts'!AF21-$E$2)/$E$3,$E$4,1)))))</f>
        <v/>
      </c>
      <c r="EJ26" s="64" t="str">
        <f>IF('Chemical Shifts'!AG21="","",IF(Main!$A31="H","",IF(Main!R$13="Scaled Shifts",Main!R31,IF(Main!$B31="x",TDIST(ABS('Chemical Shifts'!AG21-$D$2)/$D$3,$D$4,1),TDIST(ABS('Chemical Shifts'!AG21-$E$2)/$E$3,$E$4,1)))))</f>
        <v/>
      </c>
      <c r="EK26" s="64" t="str">
        <f>IF('Chemical Shifts'!AH21="","",IF(Main!$A31="H","",IF(Main!S$13="Scaled Shifts",Main!S31,IF(Main!$B31="x",TDIST(ABS('Chemical Shifts'!AH21-$D$2)/$D$3,$D$4,1),TDIST(ABS('Chemical Shifts'!AH21-$E$2)/$E$3,$E$4,1)))))</f>
        <v/>
      </c>
      <c r="EO26" s="49">
        <f>IF(Main!$A31="H",1,0)</f>
        <v>0</v>
      </c>
      <c r="EP26" s="52">
        <f>IF(OR(Main!C31="",Main!C31=0,Main!C31=""),"",1)</f>
        <v>1</v>
      </c>
      <c r="FK26" s="58" t="s">
        <v>165</v>
      </c>
      <c r="FM26" s="57" t="s">
        <v>157</v>
      </c>
      <c r="FN26" s="65">
        <f t="shared" ref="FN26:GC26" si="77">IF(FN13=0,"",FN13/$GD13)</f>
        <v>0.61222924116667943</v>
      </c>
      <c r="FO26" s="65">
        <f t="shared" si="77"/>
        <v>0.23692847018621424</v>
      </c>
      <c r="FP26" s="65">
        <f t="shared" si="77"/>
        <v>5.4741823619778013E-5</v>
      </c>
      <c r="FQ26" s="65">
        <f t="shared" si="77"/>
        <v>0.15078754682348652</v>
      </c>
      <c r="FR26" s="65" t="str">
        <f t="shared" si="77"/>
        <v/>
      </c>
      <c r="FS26" s="65" t="str">
        <f t="shared" si="77"/>
        <v/>
      </c>
      <c r="FT26" s="65" t="str">
        <f t="shared" si="77"/>
        <v/>
      </c>
      <c r="FU26" s="65" t="str">
        <f t="shared" si="77"/>
        <v/>
      </c>
      <c r="FV26" s="65" t="str">
        <f t="shared" si="77"/>
        <v/>
      </c>
      <c r="FW26" s="65" t="str">
        <f t="shared" si="77"/>
        <v/>
      </c>
      <c r="FX26" s="65" t="str">
        <f t="shared" si="77"/>
        <v/>
      </c>
      <c r="FY26" s="65" t="str">
        <f t="shared" si="77"/>
        <v/>
      </c>
      <c r="FZ26" s="65" t="str">
        <f t="shared" si="77"/>
        <v/>
      </c>
      <c r="GA26" s="65" t="str">
        <f t="shared" si="77"/>
        <v/>
      </c>
      <c r="GB26" s="65" t="str">
        <f t="shared" si="77"/>
        <v/>
      </c>
      <c r="GC26" s="65" t="str">
        <f t="shared" si="77"/>
        <v/>
      </c>
    </row>
    <row r="27" spans="1:186" x14ac:dyDescent="0.15">
      <c r="A27" s="64">
        <f>IF('Chemical Shifts'!BA22="","",IF(Main!$A32="C",TDIST(ABS('Chemical Shifts'!BA22)/$B$3,$B$4,1),TDIST(ABS('Chemical Shifts'!BA22)/$C$3,$C$4,1)))</f>
        <v>0.3793620950362786</v>
      </c>
      <c r="B27" s="64">
        <f>IF('Chemical Shifts'!BB22="","",IF(Main!$A32="C",TDIST(ABS('Chemical Shifts'!BB22)/$B$3,$B$4,1),TDIST(ABS('Chemical Shifts'!BB22)/$C$3,$C$4,1)))</f>
        <v>2.0494294122722429E-2</v>
      </c>
      <c r="C27" s="64">
        <f>IF('Chemical Shifts'!BC22="","",IF(Main!$A32="C",TDIST(ABS('Chemical Shifts'!BC22)/$B$3,$B$4,1),TDIST(ABS('Chemical Shifts'!BC22)/$C$3,$C$4,1)))</f>
        <v>9.6784545142418344E-3</v>
      </c>
      <c r="D27" s="64">
        <f>IF('Chemical Shifts'!BD22="","",IF(Main!$A32="C",TDIST(ABS('Chemical Shifts'!BD22)/$B$3,$B$4,1),TDIST(ABS('Chemical Shifts'!BD22)/$C$3,$C$4,1)))</f>
        <v>0.20549197135590475</v>
      </c>
      <c r="E27" s="64" t="str">
        <f>IF('Chemical Shifts'!BE22="","",IF(Main!$A32="C",TDIST(ABS('Chemical Shifts'!BE22)/$B$3,$B$4,1),TDIST(ABS('Chemical Shifts'!BE22)/$C$3,$C$4,1)))</f>
        <v/>
      </c>
      <c r="F27" s="64" t="str">
        <f>IF('Chemical Shifts'!BF22="","",IF(Main!$A32="C",TDIST(ABS('Chemical Shifts'!BF22)/$B$3,$B$4,1),TDIST(ABS('Chemical Shifts'!BF22)/$C$3,$C$4,1)))</f>
        <v/>
      </c>
      <c r="G27" s="64" t="str">
        <f>IF('Chemical Shifts'!BG22="","",IF(Main!$A32="C",TDIST(ABS('Chemical Shifts'!BG22)/$B$3,$B$4,1),TDIST(ABS('Chemical Shifts'!BG22)/$C$3,$C$4,1)))</f>
        <v/>
      </c>
      <c r="H27" s="64" t="str">
        <f>IF('Chemical Shifts'!BH22="","",IF(Main!$A32="C",TDIST(ABS('Chemical Shifts'!BH22)/$B$3,$B$4,1),TDIST(ABS('Chemical Shifts'!BH22)/$C$3,$C$4,1)))</f>
        <v/>
      </c>
      <c r="I27" s="64" t="str">
        <f>IF('Chemical Shifts'!BI22="","",IF(Main!$A32="C",TDIST(ABS('Chemical Shifts'!BI22)/$B$3,$B$4,1),TDIST(ABS('Chemical Shifts'!BI22)/$C$3,$C$4,1)))</f>
        <v/>
      </c>
      <c r="J27" s="64" t="str">
        <f>IF('Chemical Shifts'!BJ22="","",IF(Main!$A32="C",TDIST(ABS('Chemical Shifts'!BJ22)/$B$3,$B$4,1),TDIST(ABS('Chemical Shifts'!BJ22)/$C$3,$C$4,1)))</f>
        <v/>
      </c>
      <c r="K27" s="64" t="str">
        <f>IF('Chemical Shifts'!BK22="","",IF(Main!$A32="C",TDIST(ABS('Chemical Shifts'!BK22)/$B$3,$B$4,1),TDIST(ABS('Chemical Shifts'!BK22)/$C$3,$C$4,1)))</f>
        <v/>
      </c>
      <c r="L27" s="64" t="str">
        <f>IF('Chemical Shifts'!BL22="","",IF(Main!$A32="C",TDIST(ABS('Chemical Shifts'!BL22)/$B$3,$B$4,1),TDIST(ABS('Chemical Shifts'!BL22)/$C$3,$C$4,1)))</f>
        <v/>
      </c>
      <c r="M27" s="64" t="str">
        <f>IF('Chemical Shifts'!BM22="","",IF(Main!$A32="C",TDIST(ABS('Chemical Shifts'!BM22)/$B$3,$B$4,1),TDIST(ABS('Chemical Shifts'!BM22)/$C$3,$C$4,1)))</f>
        <v/>
      </c>
      <c r="N27" s="64" t="str">
        <f>IF('Chemical Shifts'!BN22="","",IF(Main!$A32="C",TDIST(ABS('Chemical Shifts'!BN22)/$B$3,$B$4,1),TDIST(ABS('Chemical Shifts'!BN22)/$C$3,$C$4,1)))</f>
        <v/>
      </c>
      <c r="O27" s="64" t="str">
        <f>IF('Chemical Shifts'!BO22="","",IF(Main!$A32="C",TDIST(ABS('Chemical Shifts'!BO22)/$B$3,$B$4,1),TDIST(ABS('Chemical Shifts'!BO22)/$C$3,$C$4,1)))</f>
        <v/>
      </c>
      <c r="P27" s="64" t="str">
        <f>IF('Chemical Shifts'!BP22="","",IF(Main!$A32="C",TDIST(ABS('Chemical Shifts'!BP22)/$B$3,$B$4,1),TDIST(ABS('Chemical Shifts'!BP22)/$C$3,$C$4,1)))</f>
        <v/>
      </c>
      <c r="R27" s="48" t="str">
        <f>IF(A27="","",IF(Main!$A32="H",A27,""))</f>
        <v/>
      </c>
      <c r="S27" s="48" t="str">
        <f>IF(B27="","",IF(Main!$A32="H",B27,""))</f>
        <v/>
      </c>
      <c r="T27" s="48" t="str">
        <f>IF(C27="","",IF(Main!$A32="H",C27,""))</f>
        <v/>
      </c>
      <c r="U27" s="48" t="str">
        <f>IF(D27="","",IF(Main!$A32="H",D27,""))</f>
        <v/>
      </c>
      <c r="V27" s="48" t="str">
        <f>IF(E27="","",IF(Main!$A32="H",E27,""))</f>
        <v/>
      </c>
      <c r="W27" s="48" t="str">
        <f>IF(F27="","",IF(Main!$A32="H",F27,""))</f>
        <v/>
      </c>
      <c r="X27" s="48" t="str">
        <f>IF(G27="","",IF(Main!$A32="H",G27,""))</f>
        <v/>
      </c>
      <c r="Y27" s="48" t="str">
        <f>IF(H27="","",IF(Main!$A32="H",H27,""))</f>
        <v/>
      </c>
      <c r="Z27" s="48" t="str">
        <f>IF(I27="","",IF(Main!$A32="H",I27,""))</f>
        <v/>
      </c>
      <c r="AA27" s="48" t="str">
        <f>IF(J27="","",IF(Main!$A32="H",J27,""))</f>
        <v/>
      </c>
      <c r="AB27" s="48" t="str">
        <f>IF(K27="","",IF(Main!$A32="H",K27,""))</f>
        <v/>
      </c>
      <c r="AC27" s="48" t="str">
        <f>IF(L27="","",IF(Main!$A32="H",L27,""))</f>
        <v/>
      </c>
      <c r="AD27" s="48" t="str">
        <f>IF(M27="","",IF(Main!$A32="H",M27,""))</f>
        <v/>
      </c>
      <c r="AE27" s="48" t="str">
        <f>IF(N27="","",IF(Main!$A32="H",N27,""))</f>
        <v/>
      </c>
      <c r="AF27" s="48" t="str">
        <f>IF(O27="","",IF(Main!$A32="H",O27,""))</f>
        <v/>
      </c>
      <c r="AG27" s="48" t="str">
        <f>IF(P27="","",IF(Main!$A32="H",P27,""))</f>
        <v/>
      </c>
      <c r="AI27" s="49">
        <f>IF(Main!$A32="C",1,0)</f>
        <v>1</v>
      </c>
      <c r="AJ27" s="54">
        <f>IF(Main!$A32="C",Main!C32,"")</f>
        <v>22.6</v>
      </c>
      <c r="AK27" s="54">
        <f t="shared" si="31"/>
        <v>510.76000000000005</v>
      </c>
      <c r="AL27" s="48">
        <f>IF('Chemical Shifts'!B22="","",IF(Main!$A32="C",'Chemical Shifts'!B22,""))</f>
        <v>22.218850000000003</v>
      </c>
      <c r="AM27" s="48">
        <f>IF('Chemical Shifts'!C22="","",IF(Main!$A32="C",'Chemical Shifts'!C22,""))</f>
        <v>19.513450000000006</v>
      </c>
      <c r="AN27" s="48">
        <f>IF('Chemical Shifts'!D22="","",IF(Main!$A32="C",'Chemical Shifts'!D22,""))</f>
        <v>20.478049999999996</v>
      </c>
      <c r="AO27" s="48">
        <f>IF('Chemical Shifts'!E22="","",IF(Main!$A32="C",'Chemical Shifts'!E22,""))</f>
        <v>22.263049999999993</v>
      </c>
      <c r="AP27" s="48" t="str">
        <f>IF('Chemical Shifts'!F22="","",IF(Main!$A32="C",'Chemical Shifts'!F22,""))</f>
        <v/>
      </c>
      <c r="AQ27" s="48" t="str">
        <f>IF('Chemical Shifts'!G22="","",IF(Main!$A32="C",'Chemical Shifts'!G22,""))</f>
        <v/>
      </c>
      <c r="AR27" s="48" t="str">
        <f>IF('Chemical Shifts'!H22="","",IF(Main!$A32="C",'Chemical Shifts'!H22,""))</f>
        <v/>
      </c>
      <c r="AS27" s="48" t="str">
        <f>IF('Chemical Shifts'!I22="","",IF(Main!$A32="C",'Chemical Shifts'!I22,""))</f>
        <v/>
      </c>
      <c r="AT27" s="48" t="str">
        <f>IF('Chemical Shifts'!J22="","",IF(Main!$A32="C",'Chemical Shifts'!J22,""))</f>
        <v/>
      </c>
      <c r="AU27" s="48" t="str">
        <f>IF('Chemical Shifts'!K22="","",IF(Main!$A32="C",'Chemical Shifts'!K22,""))</f>
        <v/>
      </c>
      <c r="AV27" s="48" t="str">
        <f>IF('Chemical Shifts'!L22="","",IF(Main!$A32="C",'Chemical Shifts'!L22,""))</f>
        <v/>
      </c>
      <c r="AW27" s="48" t="str">
        <f>IF('Chemical Shifts'!M22="","",IF(Main!$A32="C",'Chemical Shifts'!M22,""))</f>
        <v/>
      </c>
      <c r="AX27" s="48" t="str">
        <f>IF('Chemical Shifts'!N22="","",IF(Main!$A32="C",'Chemical Shifts'!N22,""))</f>
        <v/>
      </c>
      <c r="AY27" s="48" t="str">
        <f>IF('Chemical Shifts'!O22="","",IF(Main!$A32="C",'Chemical Shifts'!O22,""))</f>
        <v/>
      </c>
      <c r="AZ27" s="48" t="str">
        <f>IF('Chemical Shifts'!P22="","",IF(Main!$A32="C",'Chemical Shifts'!P22,""))</f>
        <v/>
      </c>
      <c r="BA27" s="48" t="str">
        <f>IF('Chemical Shifts'!Q22="","",IF(Main!$A32="C",'Chemical Shifts'!Q22,""))</f>
        <v/>
      </c>
      <c r="BC27" s="48">
        <f t="shared" si="32"/>
        <v>502.1460100000001</v>
      </c>
      <c r="BD27" s="48">
        <f t="shared" si="33"/>
        <v>441.00397000000015</v>
      </c>
      <c r="BE27" s="48">
        <f t="shared" si="34"/>
        <v>462.80392999999992</v>
      </c>
      <c r="BF27" s="48">
        <f t="shared" si="35"/>
        <v>503.14492999999987</v>
      </c>
      <c r="BG27" s="48" t="str">
        <f t="shared" si="36"/>
        <v/>
      </c>
      <c r="BH27" s="48" t="str">
        <f t="shared" si="37"/>
        <v/>
      </c>
      <c r="BI27" s="48" t="str">
        <f t="shared" si="38"/>
        <v/>
      </c>
      <c r="BJ27" s="48" t="str">
        <f t="shared" si="39"/>
        <v/>
      </c>
      <c r="BK27" s="48" t="str">
        <f t="shared" si="40"/>
        <v/>
      </c>
      <c r="BL27" s="48" t="str">
        <f t="shared" si="41"/>
        <v/>
      </c>
      <c r="BM27" s="48" t="str">
        <f t="shared" si="42"/>
        <v/>
      </c>
      <c r="BN27" s="48" t="str">
        <f t="shared" si="43"/>
        <v/>
      </c>
      <c r="BO27" s="48" t="str">
        <f t="shared" si="44"/>
        <v/>
      </c>
      <c r="BP27" s="48" t="str">
        <f t="shared" si="45"/>
        <v/>
      </c>
      <c r="BQ27" s="48" t="str">
        <f t="shared" si="46"/>
        <v/>
      </c>
      <c r="BR27" s="48" t="str">
        <f t="shared" si="47"/>
        <v/>
      </c>
      <c r="BT27" s="49">
        <f>IF(Main!$A32="H",1,0)</f>
        <v>0</v>
      </c>
      <c r="BU27" s="54" t="str">
        <f>IF(Main!$A32="H",Main!C32,"")</f>
        <v/>
      </c>
      <c r="BV27" s="54" t="str">
        <f t="shared" si="48"/>
        <v/>
      </c>
      <c r="BW27" s="48" t="str">
        <f>IF('Chemical Shifts'!B22="","",IF(Main!$A32="H",'Chemical Shifts'!B22,""))</f>
        <v/>
      </c>
      <c r="BX27" s="48" t="str">
        <f>IF('Chemical Shifts'!C22="","",IF(Main!$A32="H",'Chemical Shifts'!C22,""))</f>
        <v/>
      </c>
      <c r="BY27" s="48" t="str">
        <f>IF('Chemical Shifts'!D22="","",IF(Main!$A32="H",'Chemical Shifts'!D22,""))</f>
        <v/>
      </c>
      <c r="BZ27" s="48" t="str">
        <f>IF('Chemical Shifts'!E22="","",IF(Main!$A32="H",'Chemical Shifts'!E22,""))</f>
        <v/>
      </c>
      <c r="CA27" s="48" t="str">
        <f>IF('Chemical Shifts'!F22="","",IF(Main!$A32="H",'Chemical Shifts'!F22,""))</f>
        <v/>
      </c>
      <c r="CB27" s="48" t="str">
        <f>IF('Chemical Shifts'!G22="","",IF(Main!$A32="H",'Chemical Shifts'!G22,""))</f>
        <v/>
      </c>
      <c r="CC27" s="48" t="str">
        <f>IF('Chemical Shifts'!H22="","",IF(Main!$A32="H",'Chemical Shifts'!H22,""))</f>
        <v/>
      </c>
      <c r="CD27" s="48" t="str">
        <f>IF('Chemical Shifts'!I22="","",IF(Main!$A32="H",'Chemical Shifts'!I22,""))</f>
        <v/>
      </c>
      <c r="CE27" s="48" t="str">
        <f>IF('Chemical Shifts'!J22="","",IF(Main!$A32="H",'Chemical Shifts'!J22,""))</f>
        <v/>
      </c>
      <c r="CF27" s="48" t="str">
        <f>IF('Chemical Shifts'!K22="","",IF(Main!$A32="H",'Chemical Shifts'!K22,""))</f>
        <v/>
      </c>
      <c r="CG27" s="48" t="str">
        <f>IF('Chemical Shifts'!L22="","",IF(Main!$A32="H",'Chemical Shifts'!L22,""))</f>
        <v/>
      </c>
      <c r="CH27" s="48" t="str">
        <f>IF('Chemical Shifts'!M22="","",IF(Main!$A32="H",'Chemical Shifts'!M22,""))</f>
        <v/>
      </c>
      <c r="CI27" s="48" t="str">
        <f>IF('Chemical Shifts'!N22="","",IF(Main!$A32="H",'Chemical Shifts'!N22,""))</f>
        <v/>
      </c>
      <c r="CJ27" s="48" t="str">
        <f>IF('Chemical Shifts'!O22="","",IF(Main!$A32="H",'Chemical Shifts'!O22,""))</f>
        <v/>
      </c>
      <c r="CK27" s="48" t="str">
        <f>IF('Chemical Shifts'!P22="","",IF(Main!$A32="H",'Chemical Shifts'!P22,""))</f>
        <v/>
      </c>
      <c r="CL27" s="48" t="str">
        <f>IF('Chemical Shifts'!Q22="","",IF(Main!$A32="H",'Chemical Shifts'!Q22,""))</f>
        <v/>
      </c>
      <c r="CN27" s="48" t="str">
        <f t="shared" si="49"/>
        <v/>
      </c>
      <c r="CO27" s="48" t="str">
        <f t="shared" si="50"/>
        <v/>
      </c>
      <c r="CP27" s="48" t="str">
        <f t="shared" si="51"/>
        <v/>
      </c>
      <c r="CQ27" s="48" t="str">
        <f t="shared" si="52"/>
        <v/>
      </c>
      <c r="CR27" s="48" t="str">
        <f t="shared" si="53"/>
        <v/>
      </c>
      <c r="CS27" s="48" t="str">
        <f t="shared" si="54"/>
        <v/>
      </c>
      <c r="CT27" s="48" t="str">
        <f t="shared" si="55"/>
        <v/>
      </c>
      <c r="CU27" s="48" t="str">
        <f t="shared" si="56"/>
        <v/>
      </c>
      <c r="CV27" s="48" t="str">
        <f t="shared" si="57"/>
        <v/>
      </c>
      <c r="CW27" s="48" t="str">
        <f t="shared" si="58"/>
        <v/>
      </c>
      <c r="CX27" s="48" t="str">
        <f t="shared" si="59"/>
        <v/>
      </c>
      <c r="CY27" s="48" t="str">
        <f t="shared" si="60"/>
        <v/>
      </c>
      <c r="CZ27" s="48" t="str">
        <f t="shared" si="61"/>
        <v/>
      </c>
      <c r="DA27" s="48" t="str">
        <f t="shared" si="62"/>
        <v/>
      </c>
      <c r="DB27" s="48" t="str">
        <f t="shared" si="63"/>
        <v/>
      </c>
      <c r="DC27" s="48" t="str">
        <f t="shared" si="64"/>
        <v/>
      </c>
      <c r="DE27" s="64" t="str">
        <f>IF('Chemical Shifts'!S22="","",IF(Main!$A32="C","",IF(Main!D$13="Scaled Shifts",Main!D32,IF(Main!$B32="x",TDIST(ABS('Chemical Shifts'!S22-$F$2)/$F$3,$F$4,1),TDIST(ABS('Chemical Shifts'!S22-$G$2)/$G$3,$G$4,1)))))</f>
        <v/>
      </c>
      <c r="DF27" s="64" t="str">
        <f>IF('Chemical Shifts'!T22="","",IF(Main!$A32="C","",IF(Main!E$13="Scaled Shifts",Main!E32,IF(Main!$B32="x",TDIST(ABS('Chemical Shifts'!T22-$F$2)/$F$3,$F$4,1),TDIST(ABS('Chemical Shifts'!T22-$G$2)/$G$3,$G$4,1)))))</f>
        <v/>
      </c>
      <c r="DG27" s="64" t="str">
        <f>IF('Chemical Shifts'!U22="","",IF(Main!$A32="C","",IF(Main!F$13="Scaled Shifts",Main!F32,IF(Main!$B32="x",TDIST(ABS('Chemical Shifts'!U22-$F$2)/$F$3,$F$4,1),TDIST(ABS('Chemical Shifts'!U22-$G$2)/$G$3,$G$4,1)))))</f>
        <v/>
      </c>
      <c r="DH27" s="64" t="str">
        <f>IF('Chemical Shifts'!V22="","",IF(Main!$A32="C","",IF(Main!G$13="Scaled Shifts",Main!G32,IF(Main!$B32="x",TDIST(ABS('Chemical Shifts'!V22-$F$2)/$F$3,$F$4,1),TDIST(ABS('Chemical Shifts'!V22-$G$2)/$G$3,$G$4,1)))))</f>
        <v/>
      </c>
      <c r="DI27" s="64" t="str">
        <f>IF('Chemical Shifts'!W22="","",IF(Main!$A32="C","",IF(Main!H$13="Scaled Shifts",Main!H32,IF(Main!$B32="x",TDIST(ABS('Chemical Shifts'!W22-$F$2)/$F$3,$F$4,1),TDIST(ABS('Chemical Shifts'!W22-$G$2)/$G$3,$G$4,1)))))</f>
        <v/>
      </c>
      <c r="DJ27" s="64" t="str">
        <f>IF('Chemical Shifts'!X22="","",IF(Main!$A32="C","",IF(Main!I$13="Scaled Shifts",Main!I32,IF(Main!$B32="x",TDIST(ABS('Chemical Shifts'!X22-$F$2)/$F$3,$F$4,1),TDIST(ABS('Chemical Shifts'!X22-$G$2)/$G$3,$G$4,1)))))</f>
        <v/>
      </c>
      <c r="DK27" s="64" t="str">
        <f>IF('Chemical Shifts'!Y22="","",IF(Main!$A32="C","",IF(Main!J$13="Scaled Shifts",Main!J32,IF(Main!$B32="x",TDIST(ABS('Chemical Shifts'!Y22-$F$2)/$F$3,$F$4,1),TDIST(ABS('Chemical Shifts'!Y22-$G$2)/$G$3,$G$4,1)))))</f>
        <v/>
      </c>
      <c r="DL27" s="64" t="str">
        <f>IF('Chemical Shifts'!Z22="","",IF(Main!$A32="C","",IF(Main!K$13="Scaled Shifts",Main!K32,IF(Main!$B32="x",TDIST(ABS('Chemical Shifts'!Z22-$F$2)/$F$3,$F$4,1),TDIST(ABS('Chemical Shifts'!Z22-$G$2)/$G$3,$G$4,1)))))</f>
        <v/>
      </c>
      <c r="DM27" s="64" t="str">
        <f>IF('Chemical Shifts'!AA22="","",IF(Main!$A32="C","",IF(Main!L$13="Scaled Shifts",Main!L32,IF(Main!$B32="x",TDIST(ABS('Chemical Shifts'!AA22-$F$2)/$F$3,$F$4,1),TDIST(ABS('Chemical Shifts'!AA22-$G$2)/$G$3,$G$4,1)))))</f>
        <v/>
      </c>
      <c r="DN27" s="64" t="str">
        <f>IF('Chemical Shifts'!AB22="","",IF(Main!$A32="C","",IF(Main!M$13="Scaled Shifts",Main!M32,IF(Main!$B32="x",TDIST(ABS('Chemical Shifts'!AB22-$F$2)/$F$3,$F$4,1),TDIST(ABS('Chemical Shifts'!AB22-$G$2)/$G$3,$G$4,1)))))</f>
        <v/>
      </c>
      <c r="DO27" s="64" t="str">
        <f>IF('Chemical Shifts'!AC22="","",IF(Main!$A32="C","",IF(Main!N$13="Scaled Shifts",Main!N32,IF(Main!$B32="x",TDIST(ABS('Chemical Shifts'!AC22-$F$2)/$F$3,$F$4,1),TDIST(ABS('Chemical Shifts'!AC22-$G$2)/$G$3,$G$4,1)))))</f>
        <v/>
      </c>
      <c r="DP27" s="64" t="str">
        <f>IF('Chemical Shifts'!AD22="","",IF(Main!$A32="C","",IF(Main!O$13="Scaled Shifts",Main!O32,IF(Main!$B32="x",TDIST(ABS('Chemical Shifts'!AD22-$F$2)/$F$3,$F$4,1),TDIST(ABS('Chemical Shifts'!AD22-$G$2)/$G$3,$G$4,1)))))</f>
        <v/>
      </c>
      <c r="DQ27" s="64" t="str">
        <f>IF('Chemical Shifts'!AE22="","",IF(Main!$A32="C","",IF(Main!P$13="Scaled Shifts",Main!P32,IF(Main!$B32="x",TDIST(ABS('Chemical Shifts'!AE22-$F$2)/$F$3,$F$4,1),TDIST(ABS('Chemical Shifts'!AE22-$G$2)/$G$3,$G$4,1)))))</f>
        <v/>
      </c>
      <c r="DR27" s="64" t="str">
        <f>IF('Chemical Shifts'!AF22="","",IF(Main!$A32="C","",IF(Main!Q$13="Scaled Shifts",Main!Q32,IF(Main!$B32="x",TDIST(ABS('Chemical Shifts'!AF22-$F$2)/$F$3,$F$4,1),TDIST(ABS('Chemical Shifts'!AF22-$G$2)/$G$3,$G$4,1)))))</f>
        <v/>
      </c>
      <c r="DS27" s="64" t="str">
        <f>IF('Chemical Shifts'!AG22="","",IF(Main!$A32="C","",IF(Main!R$13="Scaled Shifts",Main!R32,IF(Main!$B32="x",TDIST(ABS('Chemical Shifts'!AG22-$F$2)/$F$3,$F$4,1),TDIST(ABS('Chemical Shifts'!AG22-$G$2)/$G$3,$G$4,1)))))</f>
        <v/>
      </c>
      <c r="DT27" s="64" t="str">
        <f>IF('Chemical Shifts'!AH22="","",IF(Main!$A32="C","",IF(Main!S$13="Scaled Shifts",Main!S32,IF(Main!$B32="x",TDIST(ABS('Chemical Shifts'!AH22-$F$2)/$F$3,$F$4,1),TDIST(ABS('Chemical Shifts'!AH22-$G$2)/$G$3,$G$4,1)))))</f>
        <v/>
      </c>
      <c r="DV27" s="64">
        <f>IF('Chemical Shifts'!S22="","",IF(Main!$A32="H","",IF(Main!D$13="Scaled Shifts",Main!D32,IF(Main!$B32="x",TDIST(ABS('Chemical Shifts'!S22-$D$2)/$D$3,$D$4,1),TDIST(ABS('Chemical Shifts'!S22-$E$2)/$E$3,$E$4,1)))))</f>
        <v>0.10436532542388434</v>
      </c>
      <c r="DW27" s="64">
        <f>IF('Chemical Shifts'!T22="","",IF(Main!$A32="H","",IF(Main!E$13="Scaled Shifts",Main!E32,IF(Main!$B32="x",TDIST(ABS('Chemical Shifts'!T22-$D$2)/$D$3,$D$4,1),TDIST(ABS('Chemical Shifts'!T22-$E$2)/$E$3,$E$4,1)))))</f>
        <v>9.2728259960342015E-3</v>
      </c>
      <c r="DX27" s="64">
        <f>IF('Chemical Shifts'!U22="","",IF(Main!$A32="H","",IF(Main!F$13="Scaled Shifts",Main!F32,IF(Main!$B32="x",TDIST(ABS('Chemical Shifts'!U22-$D$2)/$D$3,$D$4,1),TDIST(ABS('Chemical Shifts'!U22-$E$2)/$E$3,$E$4,1)))))</f>
        <v>2.1378777016372377E-2</v>
      </c>
      <c r="DY27" s="64">
        <f>IF('Chemical Shifts'!V22="","",IF(Main!$A32="H","",IF(Main!G$13="Scaled Shifts",Main!G32,IF(Main!$B32="x",TDIST(ABS('Chemical Shifts'!V22-$D$2)/$D$3,$D$4,1),TDIST(ABS('Chemical Shifts'!V22-$E$2)/$E$3,$E$4,1)))))</f>
        <v>0.10857034305344683</v>
      </c>
      <c r="DZ27" s="64" t="str">
        <f>IF('Chemical Shifts'!W22="","",IF(Main!$A32="H","",IF(Main!H$13="Scaled Shifts",Main!H32,IF(Main!$B32="x",TDIST(ABS('Chemical Shifts'!W22-$D$2)/$D$3,$D$4,1),TDIST(ABS('Chemical Shifts'!W22-$E$2)/$E$3,$E$4,1)))))</f>
        <v/>
      </c>
      <c r="EA27" s="64" t="str">
        <f>IF('Chemical Shifts'!X22="","",IF(Main!$A32="H","",IF(Main!I$13="Scaled Shifts",Main!I32,IF(Main!$B32="x",TDIST(ABS('Chemical Shifts'!X22-$D$2)/$D$3,$D$4,1),TDIST(ABS('Chemical Shifts'!X22-$E$2)/$E$3,$E$4,1)))))</f>
        <v/>
      </c>
      <c r="EB27" s="64" t="str">
        <f>IF('Chemical Shifts'!Y22="","",IF(Main!$A32="H","",IF(Main!J$13="Scaled Shifts",Main!J32,IF(Main!$B32="x",TDIST(ABS('Chemical Shifts'!Y22-$D$2)/$D$3,$D$4,1),TDIST(ABS('Chemical Shifts'!Y22-$E$2)/$E$3,$E$4,1)))))</f>
        <v/>
      </c>
      <c r="EC27" s="64" t="str">
        <f>IF('Chemical Shifts'!Z22="","",IF(Main!$A32="H","",IF(Main!K$13="Scaled Shifts",Main!K32,IF(Main!$B32="x",TDIST(ABS('Chemical Shifts'!Z22-$D$2)/$D$3,$D$4,1),TDIST(ABS('Chemical Shifts'!Z22-$E$2)/$E$3,$E$4,1)))))</f>
        <v/>
      </c>
      <c r="ED27" s="64" t="str">
        <f>IF('Chemical Shifts'!AA22="","",IF(Main!$A32="H","",IF(Main!L$13="Scaled Shifts",Main!L32,IF(Main!$B32="x",TDIST(ABS('Chemical Shifts'!AA22-$D$2)/$D$3,$D$4,1),TDIST(ABS('Chemical Shifts'!AA22-$E$2)/$E$3,$E$4,1)))))</f>
        <v/>
      </c>
      <c r="EE27" s="64" t="str">
        <f>IF('Chemical Shifts'!AB22="","",IF(Main!$A32="H","",IF(Main!M$13="Scaled Shifts",Main!M32,IF(Main!$B32="x",TDIST(ABS('Chemical Shifts'!AB22-$D$2)/$D$3,$D$4,1),TDIST(ABS('Chemical Shifts'!AB22-$E$2)/$E$3,$E$4,1)))))</f>
        <v/>
      </c>
      <c r="EF27" s="64" t="str">
        <f>IF('Chemical Shifts'!AC22="","",IF(Main!$A32="H","",IF(Main!N$13="Scaled Shifts",Main!N32,IF(Main!$B32="x",TDIST(ABS('Chemical Shifts'!AC22-$D$2)/$D$3,$D$4,1),TDIST(ABS('Chemical Shifts'!AC22-$E$2)/$E$3,$E$4,1)))))</f>
        <v/>
      </c>
      <c r="EG27" s="64" t="str">
        <f>IF('Chemical Shifts'!AD22="","",IF(Main!$A32="H","",IF(Main!O$13="Scaled Shifts",Main!O32,IF(Main!$B32="x",TDIST(ABS('Chemical Shifts'!AD22-$D$2)/$D$3,$D$4,1),TDIST(ABS('Chemical Shifts'!AD22-$E$2)/$E$3,$E$4,1)))))</f>
        <v/>
      </c>
      <c r="EH27" s="64" t="str">
        <f>IF('Chemical Shifts'!AE22="","",IF(Main!$A32="H","",IF(Main!P$13="Scaled Shifts",Main!P32,IF(Main!$B32="x",TDIST(ABS('Chemical Shifts'!AE22-$D$2)/$D$3,$D$4,1),TDIST(ABS('Chemical Shifts'!AE22-$E$2)/$E$3,$E$4,1)))))</f>
        <v/>
      </c>
      <c r="EI27" s="64" t="str">
        <f>IF('Chemical Shifts'!AF22="","",IF(Main!$A32="H","",IF(Main!Q$13="Scaled Shifts",Main!Q32,IF(Main!$B32="x",TDIST(ABS('Chemical Shifts'!AF22-$D$2)/$D$3,$D$4,1),TDIST(ABS('Chemical Shifts'!AF22-$E$2)/$E$3,$E$4,1)))))</f>
        <v/>
      </c>
      <c r="EJ27" s="64" t="str">
        <f>IF('Chemical Shifts'!AG22="","",IF(Main!$A32="H","",IF(Main!R$13="Scaled Shifts",Main!R32,IF(Main!$B32="x",TDIST(ABS('Chemical Shifts'!AG22-$D$2)/$D$3,$D$4,1),TDIST(ABS('Chemical Shifts'!AG22-$E$2)/$E$3,$E$4,1)))))</f>
        <v/>
      </c>
      <c r="EK27" s="64" t="str">
        <f>IF('Chemical Shifts'!AH22="","",IF(Main!$A32="H","",IF(Main!S$13="Scaled Shifts",Main!S32,IF(Main!$B32="x",TDIST(ABS('Chemical Shifts'!AH22-$D$2)/$D$3,$D$4,1),TDIST(ABS('Chemical Shifts'!AH22-$E$2)/$E$3,$E$4,1)))))</f>
        <v/>
      </c>
      <c r="EO27" s="49">
        <f>IF(Main!$A32="H",1,0)</f>
        <v>0</v>
      </c>
      <c r="EP27" s="52">
        <f>IF(OR(Main!C32="",Main!C32=0,Main!C32=""),"",1)</f>
        <v>1</v>
      </c>
      <c r="FK27" s="58" t="s">
        <v>106</v>
      </c>
      <c r="FN27" s="65" t="str">
        <f t="shared" ref="FN27:GC27" si="78">IF(FN14=0,"",FN14/$GD14)</f>
        <v/>
      </c>
      <c r="FO27" s="65" t="str">
        <f t="shared" si="78"/>
        <v/>
      </c>
      <c r="FP27" s="65" t="str">
        <f t="shared" si="78"/>
        <v/>
      </c>
      <c r="FQ27" s="65" t="str">
        <f t="shared" si="78"/>
        <v/>
      </c>
      <c r="FR27" s="65" t="str">
        <f t="shared" si="78"/>
        <v/>
      </c>
      <c r="FS27" s="65" t="str">
        <f t="shared" si="78"/>
        <v/>
      </c>
      <c r="FT27" s="65" t="str">
        <f t="shared" si="78"/>
        <v/>
      </c>
      <c r="FU27" s="65" t="str">
        <f t="shared" si="78"/>
        <v/>
      </c>
      <c r="FV27" s="65" t="str">
        <f t="shared" si="78"/>
        <v/>
      </c>
      <c r="FW27" s="65" t="str">
        <f t="shared" si="78"/>
        <v/>
      </c>
      <c r="FX27" s="65" t="str">
        <f t="shared" si="78"/>
        <v/>
      </c>
      <c r="FY27" s="65" t="str">
        <f t="shared" si="78"/>
        <v/>
      </c>
      <c r="FZ27" s="65" t="str">
        <f t="shared" si="78"/>
        <v/>
      </c>
      <c r="GA27" s="65" t="str">
        <f t="shared" si="78"/>
        <v/>
      </c>
      <c r="GB27" s="65" t="str">
        <f t="shared" si="78"/>
        <v/>
      </c>
      <c r="GC27" s="65" t="str">
        <f t="shared" si="78"/>
        <v/>
      </c>
    </row>
    <row r="28" spans="1:186" x14ac:dyDescent="0.15">
      <c r="A28" s="64">
        <f>IF('Chemical Shifts'!BA23="","",IF(Main!$A33="C",TDIST(ABS('Chemical Shifts'!BA23)/$B$3,$B$4,1),TDIST(ABS('Chemical Shifts'!BA23)/$C$3,$C$4,1)))</f>
        <v>6.1256769705106471E-4</v>
      </c>
      <c r="B28" s="64">
        <f>IF('Chemical Shifts'!BB23="","",IF(Main!$A33="C",TDIST(ABS('Chemical Shifts'!BB23)/$B$3,$B$4,1),TDIST(ABS('Chemical Shifts'!BB23)/$C$3,$C$4,1)))</f>
        <v>0.18601641696161572</v>
      </c>
      <c r="C28" s="64">
        <f>IF('Chemical Shifts'!BC23="","",IF(Main!$A33="C",TDIST(ABS('Chemical Shifts'!BC23)/$B$3,$B$4,1),TDIST(ABS('Chemical Shifts'!BC23)/$C$3,$C$4,1)))</f>
        <v>1.1972735463936872E-3</v>
      </c>
      <c r="D28" s="64">
        <f>IF('Chemical Shifts'!BD23="","",IF(Main!$A33="C",TDIST(ABS('Chemical Shifts'!BD23)/$B$3,$B$4,1),TDIST(ABS('Chemical Shifts'!BD23)/$C$3,$C$4,1)))</f>
        <v>1.1085463502370973E-3</v>
      </c>
      <c r="E28" s="64" t="str">
        <f>IF('Chemical Shifts'!BE23="","",IF(Main!$A33="C",TDIST(ABS('Chemical Shifts'!BE23)/$B$3,$B$4,1),TDIST(ABS('Chemical Shifts'!BE23)/$C$3,$C$4,1)))</f>
        <v/>
      </c>
      <c r="F28" s="64" t="str">
        <f>IF('Chemical Shifts'!BF23="","",IF(Main!$A33="C",TDIST(ABS('Chemical Shifts'!BF23)/$B$3,$B$4,1),TDIST(ABS('Chemical Shifts'!BF23)/$C$3,$C$4,1)))</f>
        <v/>
      </c>
      <c r="G28" s="64" t="str">
        <f>IF('Chemical Shifts'!BG23="","",IF(Main!$A33="C",TDIST(ABS('Chemical Shifts'!BG23)/$B$3,$B$4,1),TDIST(ABS('Chemical Shifts'!BG23)/$C$3,$C$4,1)))</f>
        <v/>
      </c>
      <c r="H28" s="64" t="str">
        <f>IF('Chemical Shifts'!BH23="","",IF(Main!$A33="C",TDIST(ABS('Chemical Shifts'!BH23)/$B$3,$B$4,1),TDIST(ABS('Chemical Shifts'!BH23)/$C$3,$C$4,1)))</f>
        <v/>
      </c>
      <c r="I28" s="64" t="str">
        <f>IF('Chemical Shifts'!BI23="","",IF(Main!$A33="C",TDIST(ABS('Chemical Shifts'!BI23)/$B$3,$B$4,1),TDIST(ABS('Chemical Shifts'!BI23)/$C$3,$C$4,1)))</f>
        <v/>
      </c>
      <c r="J28" s="64" t="str">
        <f>IF('Chemical Shifts'!BJ23="","",IF(Main!$A33="C",TDIST(ABS('Chemical Shifts'!BJ23)/$B$3,$B$4,1),TDIST(ABS('Chemical Shifts'!BJ23)/$C$3,$C$4,1)))</f>
        <v/>
      </c>
      <c r="K28" s="64" t="str">
        <f>IF('Chemical Shifts'!BK23="","",IF(Main!$A33="C",TDIST(ABS('Chemical Shifts'!BK23)/$B$3,$B$4,1),TDIST(ABS('Chemical Shifts'!BK23)/$C$3,$C$4,1)))</f>
        <v/>
      </c>
      <c r="L28" s="64" t="str">
        <f>IF('Chemical Shifts'!BL23="","",IF(Main!$A33="C",TDIST(ABS('Chemical Shifts'!BL23)/$B$3,$B$4,1),TDIST(ABS('Chemical Shifts'!BL23)/$C$3,$C$4,1)))</f>
        <v/>
      </c>
      <c r="M28" s="64" t="str">
        <f>IF('Chemical Shifts'!BM23="","",IF(Main!$A33="C",TDIST(ABS('Chemical Shifts'!BM23)/$B$3,$B$4,1),TDIST(ABS('Chemical Shifts'!BM23)/$C$3,$C$4,1)))</f>
        <v/>
      </c>
      <c r="N28" s="64" t="str">
        <f>IF('Chemical Shifts'!BN23="","",IF(Main!$A33="C",TDIST(ABS('Chemical Shifts'!BN23)/$B$3,$B$4,1),TDIST(ABS('Chemical Shifts'!BN23)/$C$3,$C$4,1)))</f>
        <v/>
      </c>
      <c r="O28" s="64" t="str">
        <f>IF('Chemical Shifts'!BO23="","",IF(Main!$A33="C",TDIST(ABS('Chemical Shifts'!BO23)/$B$3,$B$4,1),TDIST(ABS('Chemical Shifts'!BO23)/$C$3,$C$4,1)))</f>
        <v/>
      </c>
      <c r="P28" s="64" t="str">
        <f>IF('Chemical Shifts'!BP23="","",IF(Main!$A33="C",TDIST(ABS('Chemical Shifts'!BP23)/$B$3,$B$4,1),TDIST(ABS('Chemical Shifts'!BP23)/$C$3,$C$4,1)))</f>
        <v/>
      </c>
      <c r="R28" s="48" t="str">
        <f>IF(A28="","",IF(Main!$A33="H",A28,""))</f>
        <v/>
      </c>
      <c r="S28" s="48" t="str">
        <f>IF(B28="","",IF(Main!$A33="H",B28,""))</f>
        <v/>
      </c>
      <c r="T28" s="48" t="str">
        <f>IF(C28="","",IF(Main!$A33="H",C28,""))</f>
        <v/>
      </c>
      <c r="U28" s="48" t="str">
        <f>IF(D28="","",IF(Main!$A33="H",D28,""))</f>
        <v/>
      </c>
      <c r="V28" s="48" t="str">
        <f>IF(E28="","",IF(Main!$A33="H",E28,""))</f>
        <v/>
      </c>
      <c r="W28" s="48" t="str">
        <f>IF(F28="","",IF(Main!$A33="H",F28,""))</f>
        <v/>
      </c>
      <c r="X28" s="48" t="str">
        <f>IF(G28="","",IF(Main!$A33="H",G28,""))</f>
        <v/>
      </c>
      <c r="Y28" s="48" t="str">
        <f>IF(H28="","",IF(Main!$A33="H",H28,""))</f>
        <v/>
      </c>
      <c r="Z28" s="48" t="str">
        <f>IF(I28="","",IF(Main!$A33="H",I28,""))</f>
        <v/>
      </c>
      <c r="AA28" s="48" t="str">
        <f>IF(J28="","",IF(Main!$A33="H",J28,""))</f>
        <v/>
      </c>
      <c r="AB28" s="48" t="str">
        <f>IF(K28="","",IF(Main!$A33="H",K28,""))</f>
        <v/>
      </c>
      <c r="AC28" s="48" t="str">
        <f>IF(L28="","",IF(Main!$A33="H",L28,""))</f>
        <v/>
      </c>
      <c r="AD28" s="48" t="str">
        <f>IF(M28="","",IF(Main!$A33="H",M28,""))</f>
        <v/>
      </c>
      <c r="AE28" s="48" t="str">
        <f>IF(N28="","",IF(Main!$A33="H",N28,""))</f>
        <v/>
      </c>
      <c r="AF28" s="48" t="str">
        <f>IF(O28="","",IF(Main!$A33="H",O28,""))</f>
        <v/>
      </c>
      <c r="AG28" s="48" t="str">
        <f>IF(P28="","",IF(Main!$A33="H",P28,""))</f>
        <v/>
      </c>
      <c r="AI28" s="49">
        <f>IF(Main!$A33="C",1,0)</f>
        <v>1</v>
      </c>
      <c r="AJ28" s="54">
        <f>IF(Main!$A33="C",Main!C33,"")</f>
        <v>106.5</v>
      </c>
      <c r="AK28" s="54">
        <f t="shared" si="31"/>
        <v>11342.25</v>
      </c>
      <c r="AL28" s="48">
        <f>IF('Chemical Shifts'!B23="","",IF(Main!$A33="C",'Chemical Shifts'!B23,""))</f>
        <v>112.87739999999999</v>
      </c>
      <c r="AM28" s="48">
        <f>IF('Chemical Shifts'!C23="","",IF(Main!$A33="C",'Chemical Shifts'!C23,""))</f>
        <v>102.49909</v>
      </c>
      <c r="AN28" s="48">
        <f>IF('Chemical Shifts'!D23="","",IF(Main!$A33="C",'Chemical Shifts'!D23,""))</f>
        <v>111.80150999999999</v>
      </c>
      <c r="AO28" s="48">
        <f>IF('Chemical Shifts'!E23="","",IF(Main!$A33="C",'Chemical Shifts'!E23,""))</f>
        <v>112.15590999999999</v>
      </c>
      <c r="AP28" s="48" t="str">
        <f>IF('Chemical Shifts'!F23="","",IF(Main!$A33="C",'Chemical Shifts'!F23,""))</f>
        <v/>
      </c>
      <c r="AQ28" s="48" t="str">
        <f>IF('Chemical Shifts'!G23="","",IF(Main!$A33="C",'Chemical Shifts'!G23,""))</f>
        <v/>
      </c>
      <c r="AR28" s="48" t="str">
        <f>IF('Chemical Shifts'!H23="","",IF(Main!$A33="C",'Chemical Shifts'!H23,""))</f>
        <v/>
      </c>
      <c r="AS28" s="48" t="str">
        <f>IF('Chemical Shifts'!I23="","",IF(Main!$A33="C",'Chemical Shifts'!I23,""))</f>
        <v/>
      </c>
      <c r="AT28" s="48" t="str">
        <f>IF('Chemical Shifts'!J23="","",IF(Main!$A33="C",'Chemical Shifts'!J23,""))</f>
        <v/>
      </c>
      <c r="AU28" s="48" t="str">
        <f>IF('Chemical Shifts'!K23="","",IF(Main!$A33="C",'Chemical Shifts'!K23,""))</f>
        <v/>
      </c>
      <c r="AV28" s="48" t="str">
        <f>IF('Chemical Shifts'!L23="","",IF(Main!$A33="C",'Chemical Shifts'!L23,""))</f>
        <v/>
      </c>
      <c r="AW28" s="48" t="str">
        <f>IF('Chemical Shifts'!M23="","",IF(Main!$A33="C",'Chemical Shifts'!M23,""))</f>
        <v/>
      </c>
      <c r="AX28" s="48" t="str">
        <f>IF('Chemical Shifts'!N23="","",IF(Main!$A33="C",'Chemical Shifts'!N23,""))</f>
        <v/>
      </c>
      <c r="AY28" s="48" t="str">
        <f>IF('Chemical Shifts'!O23="","",IF(Main!$A33="C",'Chemical Shifts'!O23,""))</f>
        <v/>
      </c>
      <c r="AZ28" s="48" t="str">
        <f>IF('Chemical Shifts'!P23="","",IF(Main!$A33="C",'Chemical Shifts'!P23,""))</f>
        <v/>
      </c>
      <c r="BA28" s="48" t="str">
        <f>IF('Chemical Shifts'!Q23="","",IF(Main!$A33="C",'Chemical Shifts'!Q23,""))</f>
        <v/>
      </c>
      <c r="BC28" s="48">
        <f t="shared" si="32"/>
        <v>12021.443099999999</v>
      </c>
      <c r="BD28" s="48">
        <f t="shared" si="33"/>
        <v>10916.153085</v>
      </c>
      <c r="BE28" s="48">
        <f t="shared" si="34"/>
        <v>11906.860815</v>
      </c>
      <c r="BF28" s="48">
        <f t="shared" si="35"/>
        <v>11944.604415</v>
      </c>
      <c r="BG28" s="48" t="str">
        <f t="shared" si="36"/>
        <v/>
      </c>
      <c r="BH28" s="48" t="str">
        <f t="shared" si="37"/>
        <v/>
      </c>
      <c r="BI28" s="48" t="str">
        <f t="shared" si="38"/>
        <v/>
      </c>
      <c r="BJ28" s="48" t="str">
        <f t="shared" si="39"/>
        <v/>
      </c>
      <c r="BK28" s="48" t="str">
        <f t="shared" si="40"/>
        <v/>
      </c>
      <c r="BL28" s="48" t="str">
        <f t="shared" si="41"/>
        <v/>
      </c>
      <c r="BM28" s="48" t="str">
        <f t="shared" si="42"/>
        <v/>
      </c>
      <c r="BN28" s="48" t="str">
        <f t="shared" si="43"/>
        <v/>
      </c>
      <c r="BO28" s="48" t="str">
        <f t="shared" si="44"/>
        <v/>
      </c>
      <c r="BP28" s="48" t="str">
        <f t="shared" si="45"/>
        <v/>
      </c>
      <c r="BQ28" s="48" t="str">
        <f t="shared" si="46"/>
        <v/>
      </c>
      <c r="BR28" s="48" t="str">
        <f t="shared" si="47"/>
        <v/>
      </c>
      <c r="BT28" s="49">
        <f>IF(Main!$A33="H",1,0)</f>
        <v>0</v>
      </c>
      <c r="BU28" s="54" t="str">
        <f>IF(Main!$A33="H",Main!C33,"")</f>
        <v/>
      </c>
      <c r="BV28" s="54" t="str">
        <f t="shared" si="48"/>
        <v/>
      </c>
      <c r="BW28" s="48" t="str">
        <f>IF('Chemical Shifts'!B23="","",IF(Main!$A33="H",'Chemical Shifts'!B23,""))</f>
        <v/>
      </c>
      <c r="BX28" s="48" t="str">
        <f>IF('Chemical Shifts'!C23="","",IF(Main!$A33="H",'Chemical Shifts'!C23,""))</f>
        <v/>
      </c>
      <c r="BY28" s="48" t="str">
        <f>IF('Chemical Shifts'!D23="","",IF(Main!$A33="H",'Chemical Shifts'!D23,""))</f>
        <v/>
      </c>
      <c r="BZ28" s="48" t="str">
        <f>IF('Chemical Shifts'!E23="","",IF(Main!$A33="H",'Chemical Shifts'!E23,""))</f>
        <v/>
      </c>
      <c r="CA28" s="48" t="str">
        <f>IF('Chemical Shifts'!F23="","",IF(Main!$A33="H",'Chemical Shifts'!F23,""))</f>
        <v/>
      </c>
      <c r="CB28" s="48" t="str">
        <f>IF('Chemical Shifts'!G23="","",IF(Main!$A33="H",'Chemical Shifts'!G23,""))</f>
        <v/>
      </c>
      <c r="CC28" s="48" t="str">
        <f>IF('Chemical Shifts'!H23="","",IF(Main!$A33="H",'Chemical Shifts'!H23,""))</f>
        <v/>
      </c>
      <c r="CD28" s="48" t="str">
        <f>IF('Chemical Shifts'!I23="","",IF(Main!$A33="H",'Chemical Shifts'!I23,""))</f>
        <v/>
      </c>
      <c r="CE28" s="48" t="str">
        <f>IF('Chemical Shifts'!J23="","",IF(Main!$A33="H",'Chemical Shifts'!J23,""))</f>
        <v/>
      </c>
      <c r="CF28" s="48" t="str">
        <f>IF('Chemical Shifts'!K23="","",IF(Main!$A33="H",'Chemical Shifts'!K23,""))</f>
        <v/>
      </c>
      <c r="CG28" s="48" t="str">
        <f>IF('Chemical Shifts'!L23="","",IF(Main!$A33="H",'Chemical Shifts'!L23,""))</f>
        <v/>
      </c>
      <c r="CH28" s="48" t="str">
        <f>IF('Chemical Shifts'!M23="","",IF(Main!$A33="H",'Chemical Shifts'!M23,""))</f>
        <v/>
      </c>
      <c r="CI28" s="48" t="str">
        <f>IF('Chemical Shifts'!N23="","",IF(Main!$A33="H",'Chemical Shifts'!N23,""))</f>
        <v/>
      </c>
      <c r="CJ28" s="48" t="str">
        <f>IF('Chemical Shifts'!O23="","",IF(Main!$A33="H",'Chemical Shifts'!O23,""))</f>
        <v/>
      </c>
      <c r="CK28" s="48" t="str">
        <f>IF('Chemical Shifts'!P23="","",IF(Main!$A33="H",'Chemical Shifts'!P23,""))</f>
        <v/>
      </c>
      <c r="CL28" s="48" t="str">
        <f>IF('Chemical Shifts'!Q23="","",IF(Main!$A33="H",'Chemical Shifts'!Q23,""))</f>
        <v/>
      </c>
      <c r="CN28" s="48" t="str">
        <f t="shared" si="49"/>
        <v/>
      </c>
      <c r="CO28" s="48" t="str">
        <f t="shared" si="50"/>
        <v/>
      </c>
      <c r="CP28" s="48" t="str">
        <f t="shared" si="51"/>
        <v/>
      </c>
      <c r="CQ28" s="48" t="str">
        <f t="shared" si="52"/>
        <v/>
      </c>
      <c r="CR28" s="48" t="str">
        <f t="shared" si="53"/>
        <v/>
      </c>
      <c r="CS28" s="48" t="str">
        <f t="shared" si="54"/>
        <v/>
      </c>
      <c r="CT28" s="48" t="str">
        <f t="shared" si="55"/>
        <v/>
      </c>
      <c r="CU28" s="48" t="str">
        <f t="shared" si="56"/>
        <v/>
      </c>
      <c r="CV28" s="48" t="str">
        <f t="shared" si="57"/>
        <v/>
      </c>
      <c r="CW28" s="48" t="str">
        <f t="shared" si="58"/>
        <v/>
      </c>
      <c r="CX28" s="48" t="str">
        <f t="shared" si="59"/>
        <v/>
      </c>
      <c r="CY28" s="48" t="str">
        <f t="shared" si="60"/>
        <v/>
      </c>
      <c r="CZ28" s="48" t="str">
        <f t="shared" si="61"/>
        <v/>
      </c>
      <c r="DA28" s="48" t="str">
        <f t="shared" si="62"/>
        <v/>
      </c>
      <c r="DB28" s="48" t="str">
        <f t="shared" si="63"/>
        <v/>
      </c>
      <c r="DC28" s="48" t="str">
        <f t="shared" si="64"/>
        <v/>
      </c>
      <c r="DE28" s="64" t="str">
        <f>IF('Chemical Shifts'!S23="","",IF(Main!$A33="C","",IF(Main!D$13="Scaled Shifts",Main!D33,IF(Main!$B33="x",TDIST(ABS('Chemical Shifts'!S23-$F$2)/$F$3,$F$4,1),TDIST(ABS('Chemical Shifts'!S23-$G$2)/$G$3,$G$4,1)))))</f>
        <v/>
      </c>
      <c r="DF28" s="64" t="str">
        <f>IF('Chemical Shifts'!T23="","",IF(Main!$A33="C","",IF(Main!E$13="Scaled Shifts",Main!E33,IF(Main!$B33="x",TDIST(ABS('Chemical Shifts'!T23-$F$2)/$F$3,$F$4,1),TDIST(ABS('Chemical Shifts'!T23-$G$2)/$G$3,$G$4,1)))))</f>
        <v/>
      </c>
      <c r="DG28" s="64" t="str">
        <f>IF('Chemical Shifts'!U23="","",IF(Main!$A33="C","",IF(Main!F$13="Scaled Shifts",Main!F33,IF(Main!$B33="x",TDIST(ABS('Chemical Shifts'!U23-$F$2)/$F$3,$F$4,1),TDIST(ABS('Chemical Shifts'!U23-$G$2)/$G$3,$G$4,1)))))</f>
        <v/>
      </c>
      <c r="DH28" s="64" t="str">
        <f>IF('Chemical Shifts'!V23="","",IF(Main!$A33="C","",IF(Main!G$13="Scaled Shifts",Main!G33,IF(Main!$B33="x",TDIST(ABS('Chemical Shifts'!V23-$F$2)/$F$3,$F$4,1),TDIST(ABS('Chemical Shifts'!V23-$G$2)/$G$3,$G$4,1)))))</f>
        <v/>
      </c>
      <c r="DI28" s="64" t="str">
        <f>IF('Chemical Shifts'!W23="","",IF(Main!$A33="C","",IF(Main!H$13="Scaled Shifts",Main!H33,IF(Main!$B33="x",TDIST(ABS('Chemical Shifts'!W23-$F$2)/$F$3,$F$4,1),TDIST(ABS('Chemical Shifts'!W23-$G$2)/$G$3,$G$4,1)))))</f>
        <v/>
      </c>
      <c r="DJ28" s="64" t="str">
        <f>IF('Chemical Shifts'!X23="","",IF(Main!$A33="C","",IF(Main!I$13="Scaled Shifts",Main!I33,IF(Main!$B33="x",TDIST(ABS('Chemical Shifts'!X23-$F$2)/$F$3,$F$4,1),TDIST(ABS('Chemical Shifts'!X23-$G$2)/$G$3,$G$4,1)))))</f>
        <v/>
      </c>
      <c r="DK28" s="64" t="str">
        <f>IF('Chemical Shifts'!Y23="","",IF(Main!$A33="C","",IF(Main!J$13="Scaled Shifts",Main!J33,IF(Main!$B33="x",TDIST(ABS('Chemical Shifts'!Y23-$F$2)/$F$3,$F$4,1),TDIST(ABS('Chemical Shifts'!Y23-$G$2)/$G$3,$G$4,1)))))</f>
        <v/>
      </c>
      <c r="DL28" s="64" t="str">
        <f>IF('Chemical Shifts'!Z23="","",IF(Main!$A33="C","",IF(Main!K$13="Scaled Shifts",Main!K33,IF(Main!$B33="x",TDIST(ABS('Chemical Shifts'!Z23-$F$2)/$F$3,$F$4,1),TDIST(ABS('Chemical Shifts'!Z23-$G$2)/$G$3,$G$4,1)))))</f>
        <v/>
      </c>
      <c r="DM28" s="64" t="str">
        <f>IF('Chemical Shifts'!AA23="","",IF(Main!$A33="C","",IF(Main!L$13="Scaled Shifts",Main!L33,IF(Main!$B33="x",TDIST(ABS('Chemical Shifts'!AA23-$F$2)/$F$3,$F$4,1),TDIST(ABS('Chemical Shifts'!AA23-$G$2)/$G$3,$G$4,1)))))</f>
        <v/>
      </c>
      <c r="DN28" s="64" t="str">
        <f>IF('Chemical Shifts'!AB23="","",IF(Main!$A33="C","",IF(Main!M$13="Scaled Shifts",Main!M33,IF(Main!$B33="x",TDIST(ABS('Chemical Shifts'!AB23-$F$2)/$F$3,$F$4,1),TDIST(ABS('Chemical Shifts'!AB23-$G$2)/$G$3,$G$4,1)))))</f>
        <v/>
      </c>
      <c r="DO28" s="64" t="str">
        <f>IF('Chemical Shifts'!AC23="","",IF(Main!$A33="C","",IF(Main!N$13="Scaled Shifts",Main!N33,IF(Main!$B33="x",TDIST(ABS('Chemical Shifts'!AC23-$F$2)/$F$3,$F$4,1),TDIST(ABS('Chemical Shifts'!AC23-$G$2)/$G$3,$G$4,1)))))</f>
        <v/>
      </c>
      <c r="DP28" s="64" t="str">
        <f>IF('Chemical Shifts'!AD23="","",IF(Main!$A33="C","",IF(Main!O$13="Scaled Shifts",Main!O33,IF(Main!$B33="x",TDIST(ABS('Chemical Shifts'!AD23-$F$2)/$F$3,$F$4,1),TDIST(ABS('Chemical Shifts'!AD23-$G$2)/$G$3,$G$4,1)))))</f>
        <v/>
      </c>
      <c r="DQ28" s="64" t="str">
        <f>IF('Chemical Shifts'!AE23="","",IF(Main!$A33="C","",IF(Main!P$13="Scaled Shifts",Main!P33,IF(Main!$B33="x",TDIST(ABS('Chemical Shifts'!AE23-$F$2)/$F$3,$F$4,1),TDIST(ABS('Chemical Shifts'!AE23-$G$2)/$G$3,$G$4,1)))))</f>
        <v/>
      </c>
      <c r="DR28" s="64" t="str">
        <f>IF('Chemical Shifts'!AF23="","",IF(Main!$A33="C","",IF(Main!Q$13="Scaled Shifts",Main!Q33,IF(Main!$B33="x",TDIST(ABS('Chemical Shifts'!AF23-$F$2)/$F$3,$F$4,1),TDIST(ABS('Chemical Shifts'!AF23-$G$2)/$G$3,$G$4,1)))))</f>
        <v/>
      </c>
      <c r="DS28" s="64" t="str">
        <f>IF('Chemical Shifts'!AG23="","",IF(Main!$A33="C","",IF(Main!R$13="Scaled Shifts",Main!R33,IF(Main!$B33="x",TDIST(ABS('Chemical Shifts'!AG23-$F$2)/$F$3,$F$4,1),TDIST(ABS('Chemical Shifts'!AG23-$G$2)/$G$3,$G$4,1)))))</f>
        <v/>
      </c>
      <c r="DT28" s="64" t="str">
        <f>IF('Chemical Shifts'!AH23="","",IF(Main!$A33="C","",IF(Main!S$13="Scaled Shifts",Main!S33,IF(Main!$B33="x",TDIST(ABS('Chemical Shifts'!AH23-$F$2)/$F$3,$F$4,1),TDIST(ABS('Chemical Shifts'!AH23-$G$2)/$G$3,$G$4,1)))))</f>
        <v/>
      </c>
      <c r="DV28" s="64">
        <f>IF('Chemical Shifts'!S23="","",IF(Main!$A33="H","",IF(Main!D$13="Scaled Shifts",Main!D33,IF(Main!$B33="x",TDIST(ABS('Chemical Shifts'!S23-$D$2)/$D$3,$D$4,1),TDIST(ABS('Chemical Shifts'!S23-$E$2)/$E$3,$E$4,1)))))</f>
        <v>3.211756011448544E-3</v>
      </c>
      <c r="DW28" s="64">
        <f>IF('Chemical Shifts'!T23="","",IF(Main!$A33="H","",IF(Main!E$13="Scaled Shifts",Main!E33,IF(Main!$B33="x",TDIST(ABS('Chemical Shifts'!T23-$D$2)/$D$3,$D$4,1),TDIST(ABS('Chemical Shifts'!T23-$E$2)/$E$3,$E$4,1)))))</f>
        <v>0.19196254265581358</v>
      </c>
      <c r="DX28" s="64">
        <f>IF('Chemical Shifts'!U23="","",IF(Main!$A33="H","",IF(Main!F$13="Scaled Shifts",Main!F33,IF(Main!$B33="x",TDIST(ABS('Chemical Shifts'!U23-$D$2)/$D$3,$D$4,1),TDIST(ABS('Chemical Shifts'!U23-$E$2)/$E$3,$E$4,1)))))</f>
        <v>5.0979285185853143E-3</v>
      </c>
      <c r="DY28" s="64">
        <f>IF('Chemical Shifts'!V23="","",IF(Main!$A33="H","",IF(Main!G$13="Scaled Shifts",Main!G33,IF(Main!$B33="x",TDIST(ABS('Chemical Shifts'!V23-$D$2)/$D$3,$D$4,1),TDIST(ABS('Chemical Shifts'!V23-$E$2)/$E$3,$E$4,1)))))</f>
        <v>4.3556722583379722E-3</v>
      </c>
      <c r="DZ28" s="64" t="str">
        <f>IF('Chemical Shifts'!W23="","",IF(Main!$A33="H","",IF(Main!H$13="Scaled Shifts",Main!H33,IF(Main!$B33="x",TDIST(ABS('Chemical Shifts'!W23-$D$2)/$D$3,$D$4,1),TDIST(ABS('Chemical Shifts'!W23-$E$2)/$E$3,$E$4,1)))))</f>
        <v/>
      </c>
      <c r="EA28" s="64" t="str">
        <f>IF('Chemical Shifts'!X23="","",IF(Main!$A33="H","",IF(Main!I$13="Scaled Shifts",Main!I33,IF(Main!$B33="x",TDIST(ABS('Chemical Shifts'!X23-$D$2)/$D$3,$D$4,1),TDIST(ABS('Chemical Shifts'!X23-$E$2)/$E$3,$E$4,1)))))</f>
        <v/>
      </c>
      <c r="EB28" s="64" t="str">
        <f>IF('Chemical Shifts'!Y23="","",IF(Main!$A33="H","",IF(Main!J$13="Scaled Shifts",Main!J33,IF(Main!$B33="x",TDIST(ABS('Chemical Shifts'!Y23-$D$2)/$D$3,$D$4,1),TDIST(ABS('Chemical Shifts'!Y23-$E$2)/$E$3,$E$4,1)))))</f>
        <v/>
      </c>
      <c r="EC28" s="64" t="str">
        <f>IF('Chemical Shifts'!Z23="","",IF(Main!$A33="H","",IF(Main!K$13="Scaled Shifts",Main!K33,IF(Main!$B33="x",TDIST(ABS('Chemical Shifts'!Z23-$D$2)/$D$3,$D$4,1),TDIST(ABS('Chemical Shifts'!Z23-$E$2)/$E$3,$E$4,1)))))</f>
        <v/>
      </c>
      <c r="ED28" s="64" t="str">
        <f>IF('Chemical Shifts'!AA23="","",IF(Main!$A33="H","",IF(Main!L$13="Scaled Shifts",Main!L33,IF(Main!$B33="x",TDIST(ABS('Chemical Shifts'!AA23-$D$2)/$D$3,$D$4,1),TDIST(ABS('Chemical Shifts'!AA23-$E$2)/$E$3,$E$4,1)))))</f>
        <v/>
      </c>
      <c r="EE28" s="64" t="str">
        <f>IF('Chemical Shifts'!AB23="","",IF(Main!$A33="H","",IF(Main!M$13="Scaled Shifts",Main!M33,IF(Main!$B33="x",TDIST(ABS('Chemical Shifts'!AB23-$D$2)/$D$3,$D$4,1),TDIST(ABS('Chemical Shifts'!AB23-$E$2)/$E$3,$E$4,1)))))</f>
        <v/>
      </c>
      <c r="EF28" s="64" t="str">
        <f>IF('Chemical Shifts'!AC23="","",IF(Main!$A33="H","",IF(Main!N$13="Scaled Shifts",Main!N33,IF(Main!$B33="x",TDIST(ABS('Chemical Shifts'!AC23-$D$2)/$D$3,$D$4,1),TDIST(ABS('Chemical Shifts'!AC23-$E$2)/$E$3,$E$4,1)))))</f>
        <v/>
      </c>
      <c r="EG28" s="64" t="str">
        <f>IF('Chemical Shifts'!AD23="","",IF(Main!$A33="H","",IF(Main!O$13="Scaled Shifts",Main!O33,IF(Main!$B33="x",TDIST(ABS('Chemical Shifts'!AD23-$D$2)/$D$3,$D$4,1),TDIST(ABS('Chemical Shifts'!AD23-$E$2)/$E$3,$E$4,1)))))</f>
        <v/>
      </c>
      <c r="EH28" s="64" t="str">
        <f>IF('Chemical Shifts'!AE23="","",IF(Main!$A33="H","",IF(Main!P$13="Scaled Shifts",Main!P33,IF(Main!$B33="x",TDIST(ABS('Chemical Shifts'!AE23-$D$2)/$D$3,$D$4,1),TDIST(ABS('Chemical Shifts'!AE23-$E$2)/$E$3,$E$4,1)))))</f>
        <v/>
      </c>
      <c r="EI28" s="64" t="str">
        <f>IF('Chemical Shifts'!AF23="","",IF(Main!$A33="H","",IF(Main!Q$13="Scaled Shifts",Main!Q33,IF(Main!$B33="x",TDIST(ABS('Chemical Shifts'!AF23-$D$2)/$D$3,$D$4,1),TDIST(ABS('Chemical Shifts'!AF23-$E$2)/$E$3,$E$4,1)))))</f>
        <v/>
      </c>
      <c r="EJ28" s="64" t="str">
        <f>IF('Chemical Shifts'!AG23="","",IF(Main!$A33="H","",IF(Main!R$13="Scaled Shifts",Main!R33,IF(Main!$B33="x",TDIST(ABS('Chemical Shifts'!AG23-$D$2)/$D$3,$D$4,1),TDIST(ABS('Chemical Shifts'!AG23-$E$2)/$E$3,$E$4,1)))))</f>
        <v/>
      </c>
      <c r="EK28" s="64" t="str">
        <f>IF('Chemical Shifts'!AH23="","",IF(Main!$A33="H","",IF(Main!S$13="Scaled Shifts",Main!S33,IF(Main!$B33="x",TDIST(ABS('Chemical Shifts'!AH23-$D$2)/$D$3,$D$4,1),TDIST(ABS('Chemical Shifts'!AH23-$E$2)/$E$3,$E$4,1)))))</f>
        <v/>
      </c>
      <c r="EO28" s="49">
        <f>IF(Main!$A33="H",1,0)</f>
        <v>0</v>
      </c>
      <c r="EP28" s="52">
        <f>IF(OR(Main!C33="",Main!C33=0,Main!C33=""),"",1)</f>
        <v>1</v>
      </c>
      <c r="EV28" s="48" t="s">
        <v>47</v>
      </c>
      <c r="EW28" s="48" t="s">
        <v>45</v>
      </c>
      <c r="FE28" s="48" t="s">
        <v>37</v>
      </c>
      <c r="FF28" s="48" t="s">
        <v>38</v>
      </c>
      <c r="FG28" s="48" t="s">
        <v>39</v>
      </c>
      <c r="FH28" s="48" t="s">
        <v>40</v>
      </c>
      <c r="FK28" s="58" t="s">
        <v>105</v>
      </c>
      <c r="FM28" s="57" t="s">
        <v>158</v>
      </c>
      <c r="FN28" s="65">
        <f t="shared" ref="FN28:GC28" si="79">IF(FN15=0,"",FN15/$GD15)</f>
        <v>1.3946136239719989E-24</v>
      </c>
      <c r="FO28" s="65">
        <f t="shared" si="79"/>
        <v>1</v>
      </c>
      <c r="FP28" s="65">
        <f t="shared" si="79"/>
        <v>7.8560264255855144E-46</v>
      </c>
      <c r="FQ28" s="65">
        <f t="shared" si="79"/>
        <v>2.4494124684766935E-22</v>
      </c>
      <c r="FR28" s="65" t="str">
        <f t="shared" si="79"/>
        <v/>
      </c>
      <c r="FS28" s="65" t="str">
        <f t="shared" si="79"/>
        <v/>
      </c>
      <c r="FT28" s="65" t="str">
        <f t="shared" si="79"/>
        <v/>
      </c>
      <c r="FU28" s="65" t="str">
        <f t="shared" si="79"/>
        <v/>
      </c>
      <c r="FV28" s="65" t="str">
        <f t="shared" si="79"/>
        <v/>
      </c>
      <c r="FW28" s="65" t="str">
        <f t="shared" si="79"/>
        <v/>
      </c>
      <c r="FX28" s="65" t="str">
        <f t="shared" si="79"/>
        <v/>
      </c>
      <c r="FY28" s="65" t="str">
        <f t="shared" si="79"/>
        <v/>
      </c>
      <c r="FZ28" s="65" t="str">
        <f t="shared" si="79"/>
        <v/>
      </c>
      <c r="GA28" s="65" t="str">
        <f t="shared" si="79"/>
        <v/>
      </c>
      <c r="GB28" s="65" t="str">
        <f t="shared" si="79"/>
        <v/>
      </c>
      <c r="GC28" s="65" t="str">
        <f t="shared" si="79"/>
        <v/>
      </c>
    </row>
    <row r="29" spans="1:186" x14ac:dyDescent="0.15">
      <c r="A29" s="64">
        <f>IF('Chemical Shifts'!BA24="","",IF(Main!$A34="C",TDIST(ABS('Chemical Shifts'!BA24)/$B$3,$B$4,1),TDIST(ABS('Chemical Shifts'!BA24)/$C$3,$C$4,1)))</f>
        <v>2.3158827202970401E-2</v>
      </c>
      <c r="B29" s="64">
        <f>IF('Chemical Shifts'!BB24="","",IF(Main!$A34="C",TDIST(ABS('Chemical Shifts'!BB24)/$B$3,$B$4,1),TDIST(ABS('Chemical Shifts'!BB24)/$C$3,$C$4,1)))</f>
        <v>0.26494156895717513</v>
      </c>
      <c r="C29" s="64">
        <f>IF('Chemical Shifts'!BC24="","",IF(Main!$A34="C",TDIST(ABS('Chemical Shifts'!BC24)/$B$3,$B$4,1),TDIST(ABS('Chemical Shifts'!BC24)/$C$3,$C$4,1)))</f>
        <v>1.8769863663993816E-2</v>
      </c>
      <c r="D29" s="64">
        <f>IF('Chemical Shifts'!BD24="","",IF(Main!$A34="C",TDIST(ABS('Chemical Shifts'!BD24)/$B$3,$B$4,1),TDIST(ABS('Chemical Shifts'!BD24)/$C$3,$C$4,1)))</f>
        <v>1.6521680797457732E-2</v>
      </c>
      <c r="E29" s="64" t="str">
        <f>IF('Chemical Shifts'!BE24="","",IF(Main!$A34="C",TDIST(ABS('Chemical Shifts'!BE24)/$B$3,$B$4,1),TDIST(ABS('Chemical Shifts'!BE24)/$C$3,$C$4,1)))</f>
        <v/>
      </c>
      <c r="F29" s="64" t="str">
        <f>IF('Chemical Shifts'!BF24="","",IF(Main!$A34="C",TDIST(ABS('Chemical Shifts'!BF24)/$B$3,$B$4,1),TDIST(ABS('Chemical Shifts'!BF24)/$C$3,$C$4,1)))</f>
        <v/>
      </c>
      <c r="G29" s="64" t="str">
        <f>IF('Chemical Shifts'!BG24="","",IF(Main!$A34="C",TDIST(ABS('Chemical Shifts'!BG24)/$B$3,$B$4,1),TDIST(ABS('Chemical Shifts'!BG24)/$C$3,$C$4,1)))</f>
        <v/>
      </c>
      <c r="H29" s="64" t="str">
        <f>IF('Chemical Shifts'!BH24="","",IF(Main!$A34="C",TDIST(ABS('Chemical Shifts'!BH24)/$B$3,$B$4,1),TDIST(ABS('Chemical Shifts'!BH24)/$C$3,$C$4,1)))</f>
        <v/>
      </c>
      <c r="I29" s="64" t="str">
        <f>IF('Chemical Shifts'!BI24="","",IF(Main!$A34="C",TDIST(ABS('Chemical Shifts'!BI24)/$B$3,$B$4,1),TDIST(ABS('Chemical Shifts'!BI24)/$C$3,$C$4,1)))</f>
        <v/>
      </c>
      <c r="J29" s="64" t="str">
        <f>IF('Chemical Shifts'!BJ24="","",IF(Main!$A34="C",TDIST(ABS('Chemical Shifts'!BJ24)/$B$3,$B$4,1),TDIST(ABS('Chemical Shifts'!BJ24)/$C$3,$C$4,1)))</f>
        <v/>
      </c>
      <c r="K29" s="64" t="str">
        <f>IF('Chemical Shifts'!BK24="","",IF(Main!$A34="C",TDIST(ABS('Chemical Shifts'!BK24)/$B$3,$B$4,1),TDIST(ABS('Chemical Shifts'!BK24)/$C$3,$C$4,1)))</f>
        <v/>
      </c>
      <c r="L29" s="64" t="str">
        <f>IF('Chemical Shifts'!BL24="","",IF(Main!$A34="C",TDIST(ABS('Chemical Shifts'!BL24)/$B$3,$B$4,1),TDIST(ABS('Chemical Shifts'!BL24)/$C$3,$C$4,1)))</f>
        <v/>
      </c>
      <c r="M29" s="64" t="str">
        <f>IF('Chemical Shifts'!BM24="","",IF(Main!$A34="C",TDIST(ABS('Chemical Shifts'!BM24)/$B$3,$B$4,1),TDIST(ABS('Chemical Shifts'!BM24)/$C$3,$C$4,1)))</f>
        <v/>
      </c>
      <c r="N29" s="64" t="str">
        <f>IF('Chemical Shifts'!BN24="","",IF(Main!$A34="C",TDIST(ABS('Chemical Shifts'!BN24)/$B$3,$B$4,1),TDIST(ABS('Chemical Shifts'!BN24)/$C$3,$C$4,1)))</f>
        <v/>
      </c>
      <c r="O29" s="64" t="str">
        <f>IF('Chemical Shifts'!BO24="","",IF(Main!$A34="C",TDIST(ABS('Chemical Shifts'!BO24)/$B$3,$B$4,1),TDIST(ABS('Chemical Shifts'!BO24)/$C$3,$C$4,1)))</f>
        <v/>
      </c>
      <c r="P29" s="64" t="str">
        <f>IF('Chemical Shifts'!BP24="","",IF(Main!$A34="C",TDIST(ABS('Chemical Shifts'!BP24)/$B$3,$B$4,1),TDIST(ABS('Chemical Shifts'!BP24)/$C$3,$C$4,1)))</f>
        <v/>
      </c>
      <c r="R29" s="48" t="str">
        <f>IF(A29="","",IF(Main!$A34="H",A29,""))</f>
        <v/>
      </c>
      <c r="S29" s="48" t="str">
        <f>IF(B29="","",IF(Main!$A34="H",B29,""))</f>
        <v/>
      </c>
      <c r="T29" s="48" t="str">
        <f>IF(C29="","",IF(Main!$A34="H",C29,""))</f>
        <v/>
      </c>
      <c r="U29" s="48" t="str">
        <f>IF(D29="","",IF(Main!$A34="H",D29,""))</f>
        <v/>
      </c>
      <c r="V29" s="48" t="str">
        <f>IF(E29="","",IF(Main!$A34="H",E29,""))</f>
        <v/>
      </c>
      <c r="W29" s="48" t="str">
        <f>IF(F29="","",IF(Main!$A34="H",F29,""))</f>
        <v/>
      </c>
      <c r="X29" s="48" t="str">
        <f>IF(G29="","",IF(Main!$A34="H",G29,""))</f>
        <v/>
      </c>
      <c r="Y29" s="48" t="str">
        <f>IF(H29="","",IF(Main!$A34="H",H29,""))</f>
        <v/>
      </c>
      <c r="Z29" s="48" t="str">
        <f>IF(I29="","",IF(Main!$A34="H",I29,""))</f>
        <v/>
      </c>
      <c r="AA29" s="48" t="str">
        <f>IF(J29="","",IF(Main!$A34="H",J29,""))</f>
        <v/>
      </c>
      <c r="AB29" s="48" t="str">
        <f>IF(K29="","",IF(Main!$A34="H",K29,""))</f>
        <v/>
      </c>
      <c r="AC29" s="48" t="str">
        <f>IF(L29="","",IF(Main!$A34="H",L29,""))</f>
        <v/>
      </c>
      <c r="AD29" s="48" t="str">
        <f>IF(M29="","",IF(Main!$A34="H",M29,""))</f>
        <v/>
      </c>
      <c r="AE29" s="48" t="str">
        <f>IF(N29="","",IF(Main!$A34="H",N29,""))</f>
        <v/>
      </c>
      <c r="AF29" s="48" t="str">
        <f>IF(O29="","",IF(Main!$A34="H",O29,""))</f>
        <v/>
      </c>
      <c r="AG29" s="48" t="str">
        <f>IF(P29="","",IF(Main!$A34="H",P29,""))</f>
        <v/>
      </c>
      <c r="AI29" s="49">
        <f>IF(Main!$A34="C",1,0)</f>
        <v>1</v>
      </c>
      <c r="AJ29" s="54">
        <f>IF(Main!$A34="C",Main!C34,"")</f>
        <v>137.5</v>
      </c>
      <c r="AK29" s="54">
        <f t="shared" si="31"/>
        <v>18906.25</v>
      </c>
      <c r="AL29" s="48">
        <f>IF('Chemical Shifts'!B24="","",IF(Main!$A34="C",'Chemical Shifts'!B24,""))</f>
        <v>130.52265</v>
      </c>
      <c r="AM29" s="48">
        <f>IF('Chemical Shifts'!C24="","",IF(Main!$A34="C",'Chemical Shifts'!C24,""))</f>
        <v>132.70242999999999</v>
      </c>
      <c r="AN29" s="48">
        <f>IF('Chemical Shifts'!D24="","",IF(Main!$A34="C",'Chemical Shifts'!D24,""))</f>
        <v>129.99036999999998</v>
      </c>
      <c r="AO29" s="48">
        <f>IF('Chemical Shifts'!E24="","",IF(Main!$A34="C",'Chemical Shifts'!E24,""))</f>
        <v>130.42157</v>
      </c>
      <c r="AP29" s="48" t="str">
        <f>IF('Chemical Shifts'!F24="","",IF(Main!$A34="C",'Chemical Shifts'!F24,""))</f>
        <v/>
      </c>
      <c r="AQ29" s="48" t="str">
        <f>IF('Chemical Shifts'!G24="","",IF(Main!$A34="C",'Chemical Shifts'!G24,""))</f>
        <v/>
      </c>
      <c r="AR29" s="48" t="str">
        <f>IF('Chemical Shifts'!H24="","",IF(Main!$A34="C",'Chemical Shifts'!H24,""))</f>
        <v/>
      </c>
      <c r="AS29" s="48" t="str">
        <f>IF('Chemical Shifts'!I24="","",IF(Main!$A34="C",'Chemical Shifts'!I24,""))</f>
        <v/>
      </c>
      <c r="AT29" s="48" t="str">
        <f>IF('Chemical Shifts'!J24="","",IF(Main!$A34="C",'Chemical Shifts'!J24,""))</f>
        <v/>
      </c>
      <c r="AU29" s="48" t="str">
        <f>IF('Chemical Shifts'!K24="","",IF(Main!$A34="C",'Chemical Shifts'!K24,""))</f>
        <v/>
      </c>
      <c r="AV29" s="48" t="str">
        <f>IF('Chemical Shifts'!L24="","",IF(Main!$A34="C",'Chemical Shifts'!L24,""))</f>
        <v/>
      </c>
      <c r="AW29" s="48" t="str">
        <f>IF('Chemical Shifts'!M24="","",IF(Main!$A34="C",'Chemical Shifts'!M24,""))</f>
        <v/>
      </c>
      <c r="AX29" s="48" t="str">
        <f>IF('Chemical Shifts'!N24="","",IF(Main!$A34="C",'Chemical Shifts'!N24,""))</f>
        <v/>
      </c>
      <c r="AY29" s="48" t="str">
        <f>IF('Chemical Shifts'!O24="","",IF(Main!$A34="C",'Chemical Shifts'!O24,""))</f>
        <v/>
      </c>
      <c r="AZ29" s="48" t="str">
        <f>IF('Chemical Shifts'!P24="","",IF(Main!$A34="C",'Chemical Shifts'!P24,""))</f>
        <v/>
      </c>
      <c r="BA29" s="48" t="str">
        <f>IF('Chemical Shifts'!Q24="","",IF(Main!$A34="C",'Chemical Shifts'!Q24,""))</f>
        <v/>
      </c>
      <c r="BC29" s="48">
        <f t="shared" si="32"/>
        <v>17946.864375000001</v>
      </c>
      <c r="BD29" s="48">
        <f t="shared" si="33"/>
        <v>18246.584124999998</v>
      </c>
      <c r="BE29" s="48">
        <f t="shared" si="34"/>
        <v>17873.675874999997</v>
      </c>
      <c r="BF29" s="48">
        <f t="shared" si="35"/>
        <v>17932.965875000002</v>
      </c>
      <c r="BG29" s="48" t="str">
        <f t="shared" si="36"/>
        <v/>
      </c>
      <c r="BH29" s="48" t="str">
        <f t="shared" si="37"/>
        <v/>
      </c>
      <c r="BI29" s="48" t="str">
        <f t="shared" si="38"/>
        <v/>
      </c>
      <c r="BJ29" s="48" t="str">
        <f t="shared" si="39"/>
        <v/>
      </c>
      <c r="BK29" s="48" t="str">
        <f t="shared" si="40"/>
        <v/>
      </c>
      <c r="BL29" s="48" t="str">
        <f t="shared" si="41"/>
        <v/>
      </c>
      <c r="BM29" s="48" t="str">
        <f t="shared" si="42"/>
        <v/>
      </c>
      <c r="BN29" s="48" t="str">
        <f t="shared" si="43"/>
        <v/>
      </c>
      <c r="BO29" s="48" t="str">
        <f t="shared" si="44"/>
        <v/>
      </c>
      <c r="BP29" s="48" t="str">
        <f t="shared" si="45"/>
        <v/>
      </c>
      <c r="BQ29" s="48" t="str">
        <f t="shared" si="46"/>
        <v/>
      </c>
      <c r="BR29" s="48" t="str">
        <f t="shared" si="47"/>
        <v/>
      </c>
      <c r="BT29" s="49">
        <f>IF(Main!$A34="H",1,0)</f>
        <v>0</v>
      </c>
      <c r="BU29" s="54" t="str">
        <f>IF(Main!$A34="H",Main!C34,"")</f>
        <v/>
      </c>
      <c r="BV29" s="54" t="str">
        <f t="shared" si="48"/>
        <v/>
      </c>
      <c r="BW29" s="48" t="str">
        <f>IF('Chemical Shifts'!B24="","",IF(Main!$A34="H",'Chemical Shifts'!B24,""))</f>
        <v/>
      </c>
      <c r="BX29" s="48" t="str">
        <f>IF('Chemical Shifts'!C24="","",IF(Main!$A34="H",'Chemical Shifts'!C24,""))</f>
        <v/>
      </c>
      <c r="BY29" s="48" t="str">
        <f>IF('Chemical Shifts'!D24="","",IF(Main!$A34="H",'Chemical Shifts'!D24,""))</f>
        <v/>
      </c>
      <c r="BZ29" s="48" t="str">
        <f>IF('Chemical Shifts'!E24="","",IF(Main!$A34="H",'Chemical Shifts'!E24,""))</f>
        <v/>
      </c>
      <c r="CA29" s="48" t="str">
        <f>IF('Chemical Shifts'!F24="","",IF(Main!$A34="H",'Chemical Shifts'!F24,""))</f>
        <v/>
      </c>
      <c r="CB29" s="48" t="str">
        <f>IF('Chemical Shifts'!G24="","",IF(Main!$A34="H",'Chemical Shifts'!G24,""))</f>
        <v/>
      </c>
      <c r="CC29" s="48" t="str">
        <f>IF('Chemical Shifts'!H24="","",IF(Main!$A34="H",'Chemical Shifts'!H24,""))</f>
        <v/>
      </c>
      <c r="CD29" s="48" t="str">
        <f>IF('Chemical Shifts'!I24="","",IF(Main!$A34="H",'Chemical Shifts'!I24,""))</f>
        <v/>
      </c>
      <c r="CE29" s="48" t="str">
        <f>IF('Chemical Shifts'!J24="","",IF(Main!$A34="H",'Chemical Shifts'!J24,""))</f>
        <v/>
      </c>
      <c r="CF29" s="48" t="str">
        <f>IF('Chemical Shifts'!K24="","",IF(Main!$A34="H",'Chemical Shifts'!K24,""))</f>
        <v/>
      </c>
      <c r="CG29" s="48" t="str">
        <f>IF('Chemical Shifts'!L24="","",IF(Main!$A34="H",'Chemical Shifts'!L24,""))</f>
        <v/>
      </c>
      <c r="CH29" s="48" t="str">
        <f>IF('Chemical Shifts'!M24="","",IF(Main!$A34="H",'Chemical Shifts'!M24,""))</f>
        <v/>
      </c>
      <c r="CI29" s="48" t="str">
        <f>IF('Chemical Shifts'!N24="","",IF(Main!$A34="H",'Chemical Shifts'!N24,""))</f>
        <v/>
      </c>
      <c r="CJ29" s="48" t="str">
        <f>IF('Chemical Shifts'!O24="","",IF(Main!$A34="H",'Chemical Shifts'!O24,""))</f>
        <v/>
      </c>
      <c r="CK29" s="48" t="str">
        <f>IF('Chemical Shifts'!P24="","",IF(Main!$A34="H",'Chemical Shifts'!P24,""))</f>
        <v/>
      </c>
      <c r="CL29" s="48" t="str">
        <f>IF('Chemical Shifts'!Q24="","",IF(Main!$A34="H",'Chemical Shifts'!Q24,""))</f>
        <v/>
      </c>
      <c r="CN29" s="48" t="str">
        <f t="shared" si="49"/>
        <v/>
      </c>
      <c r="CO29" s="48" t="str">
        <f t="shared" si="50"/>
        <v/>
      </c>
      <c r="CP29" s="48" t="str">
        <f t="shared" si="51"/>
        <v/>
      </c>
      <c r="CQ29" s="48" t="str">
        <f t="shared" si="52"/>
        <v/>
      </c>
      <c r="CR29" s="48" t="str">
        <f t="shared" si="53"/>
        <v/>
      </c>
      <c r="CS29" s="48" t="str">
        <f t="shared" si="54"/>
        <v/>
      </c>
      <c r="CT29" s="48" t="str">
        <f t="shared" si="55"/>
        <v/>
      </c>
      <c r="CU29" s="48" t="str">
        <f t="shared" si="56"/>
        <v/>
      </c>
      <c r="CV29" s="48" t="str">
        <f t="shared" si="57"/>
        <v/>
      </c>
      <c r="CW29" s="48" t="str">
        <f t="shared" si="58"/>
        <v/>
      </c>
      <c r="CX29" s="48" t="str">
        <f t="shared" si="59"/>
        <v/>
      </c>
      <c r="CY29" s="48" t="str">
        <f t="shared" si="60"/>
        <v/>
      </c>
      <c r="CZ29" s="48" t="str">
        <f t="shared" si="61"/>
        <v/>
      </c>
      <c r="DA29" s="48" t="str">
        <f t="shared" si="62"/>
        <v/>
      </c>
      <c r="DB29" s="48" t="str">
        <f t="shared" si="63"/>
        <v/>
      </c>
      <c r="DC29" s="48" t="str">
        <f t="shared" si="64"/>
        <v/>
      </c>
      <c r="DE29" s="64" t="str">
        <f>IF('Chemical Shifts'!S24="","",IF(Main!$A34="C","",IF(Main!D$13="Scaled Shifts",Main!D34,IF(Main!$B34="x",TDIST(ABS('Chemical Shifts'!S24-$F$2)/$F$3,$F$4,1),TDIST(ABS('Chemical Shifts'!S24-$G$2)/$G$3,$G$4,1)))))</f>
        <v/>
      </c>
      <c r="DF29" s="64" t="str">
        <f>IF('Chemical Shifts'!T24="","",IF(Main!$A34="C","",IF(Main!E$13="Scaled Shifts",Main!E34,IF(Main!$B34="x",TDIST(ABS('Chemical Shifts'!T24-$F$2)/$F$3,$F$4,1),TDIST(ABS('Chemical Shifts'!T24-$G$2)/$G$3,$G$4,1)))))</f>
        <v/>
      </c>
      <c r="DG29" s="64" t="str">
        <f>IF('Chemical Shifts'!U24="","",IF(Main!$A34="C","",IF(Main!F$13="Scaled Shifts",Main!F34,IF(Main!$B34="x",TDIST(ABS('Chemical Shifts'!U24-$F$2)/$F$3,$F$4,1),TDIST(ABS('Chemical Shifts'!U24-$G$2)/$G$3,$G$4,1)))))</f>
        <v/>
      </c>
      <c r="DH29" s="64" t="str">
        <f>IF('Chemical Shifts'!V24="","",IF(Main!$A34="C","",IF(Main!G$13="Scaled Shifts",Main!G34,IF(Main!$B34="x",TDIST(ABS('Chemical Shifts'!V24-$F$2)/$F$3,$F$4,1),TDIST(ABS('Chemical Shifts'!V24-$G$2)/$G$3,$G$4,1)))))</f>
        <v/>
      </c>
      <c r="DI29" s="64" t="str">
        <f>IF('Chemical Shifts'!W24="","",IF(Main!$A34="C","",IF(Main!H$13="Scaled Shifts",Main!H34,IF(Main!$B34="x",TDIST(ABS('Chemical Shifts'!W24-$F$2)/$F$3,$F$4,1),TDIST(ABS('Chemical Shifts'!W24-$G$2)/$G$3,$G$4,1)))))</f>
        <v/>
      </c>
      <c r="DJ29" s="64" t="str">
        <f>IF('Chemical Shifts'!X24="","",IF(Main!$A34="C","",IF(Main!I$13="Scaled Shifts",Main!I34,IF(Main!$B34="x",TDIST(ABS('Chemical Shifts'!X24-$F$2)/$F$3,$F$4,1),TDIST(ABS('Chemical Shifts'!X24-$G$2)/$G$3,$G$4,1)))))</f>
        <v/>
      </c>
      <c r="DK29" s="64" t="str">
        <f>IF('Chemical Shifts'!Y24="","",IF(Main!$A34="C","",IF(Main!J$13="Scaled Shifts",Main!J34,IF(Main!$B34="x",TDIST(ABS('Chemical Shifts'!Y24-$F$2)/$F$3,$F$4,1),TDIST(ABS('Chemical Shifts'!Y24-$G$2)/$G$3,$G$4,1)))))</f>
        <v/>
      </c>
      <c r="DL29" s="64" t="str">
        <f>IF('Chemical Shifts'!Z24="","",IF(Main!$A34="C","",IF(Main!K$13="Scaled Shifts",Main!K34,IF(Main!$B34="x",TDIST(ABS('Chemical Shifts'!Z24-$F$2)/$F$3,$F$4,1),TDIST(ABS('Chemical Shifts'!Z24-$G$2)/$G$3,$G$4,1)))))</f>
        <v/>
      </c>
      <c r="DM29" s="64" t="str">
        <f>IF('Chemical Shifts'!AA24="","",IF(Main!$A34="C","",IF(Main!L$13="Scaled Shifts",Main!L34,IF(Main!$B34="x",TDIST(ABS('Chemical Shifts'!AA24-$F$2)/$F$3,$F$4,1),TDIST(ABS('Chemical Shifts'!AA24-$G$2)/$G$3,$G$4,1)))))</f>
        <v/>
      </c>
      <c r="DN29" s="64" t="str">
        <f>IF('Chemical Shifts'!AB24="","",IF(Main!$A34="C","",IF(Main!M$13="Scaled Shifts",Main!M34,IF(Main!$B34="x",TDIST(ABS('Chemical Shifts'!AB24-$F$2)/$F$3,$F$4,1),TDIST(ABS('Chemical Shifts'!AB24-$G$2)/$G$3,$G$4,1)))))</f>
        <v/>
      </c>
      <c r="DO29" s="64" t="str">
        <f>IF('Chemical Shifts'!AC24="","",IF(Main!$A34="C","",IF(Main!N$13="Scaled Shifts",Main!N34,IF(Main!$B34="x",TDIST(ABS('Chemical Shifts'!AC24-$F$2)/$F$3,$F$4,1),TDIST(ABS('Chemical Shifts'!AC24-$G$2)/$G$3,$G$4,1)))))</f>
        <v/>
      </c>
      <c r="DP29" s="64" t="str">
        <f>IF('Chemical Shifts'!AD24="","",IF(Main!$A34="C","",IF(Main!O$13="Scaled Shifts",Main!O34,IF(Main!$B34="x",TDIST(ABS('Chemical Shifts'!AD24-$F$2)/$F$3,$F$4,1),TDIST(ABS('Chemical Shifts'!AD24-$G$2)/$G$3,$G$4,1)))))</f>
        <v/>
      </c>
      <c r="DQ29" s="64" t="str">
        <f>IF('Chemical Shifts'!AE24="","",IF(Main!$A34="C","",IF(Main!P$13="Scaled Shifts",Main!P34,IF(Main!$B34="x",TDIST(ABS('Chemical Shifts'!AE24-$F$2)/$F$3,$F$4,1),TDIST(ABS('Chemical Shifts'!AE24-$G$2)/$G$3,$G$4,1)))))</f>
        <v/>
      </c>
      <c r="DR29" s="64" t="str">
        <f>IF('Chemical Shifts'!AF24="","",IF(Main!$A34="C","",IF(Main!Q$13="Scaled Shifts",Main!Q34,IF(Main!$B34="x",TDIST(ABS('Chemical Shifts'!AF24-$F$2)/$F$3,$F$4,1),TDIST(ABS('Chemical Shifts'!AF24-$G$2)/$G$3,$G$4,1)))))</f>
        <v/>
      </c>
      <c r="DS29" s="64" t="str">
        <f>IF('Chemical Shifts'!AG24="","",IF(Main!$A34="C","",IF(Main!R$13="Scaled Shifts",Main!R34,IF(Main!$B34="x",TDIST(ABS('Chemical Shifts'!AG24-$F$2)/$F$3,$F$4,1),TDIST(ABS('Chemical Shifts'!AG24-$G$2)/$G$3,$G$4,1)))))</f>
        <v/>
      </c>
      <c r="DT29" s="64" t="str">
        <f>IF('Chemical Shifts'!AH24="","",IF(Main!$A34="C","",IF(Main!S$13="Scaled Shifts",Main!S34,IF(Main!$B34="x",TDIST(ABS('Chemical Shifts'!AH24-$F$2)/$F$3,$F$4,1),TDIST(ABS('Chemical Shifts'!AH24-$G$2)/$G$3,$G$4,1)))))</f>
        <v/>
      </c>
      <c r="DV29" s="64">
        <f>IF('Chemical Shifts'!S24="","",IF(Main!$A34="H","",IF(Main!D$13="Scaled Shifts",Main!D34,IF(Main!$B34="x",TDIST(ABS('Chemical Shifts'!S24-$D$2)/$D$3,$D$4,1),TDIST(ABS('Chemical Shifts'!S24-$E$2)/$E$3,$E$4,1)))))</f>
        <v>2.5570907575310414E-2</v>
      </c>
      <c r="DW29" s="64">
        <f>IF('Chemical Shifts'!T24="","",IF(Main!$A34="H","",IF(Main!E$13="Scaled Shifts",Main!E34,IF(Main!$B34="x",TDIST(ABS('Chemical Shifts'!T24-$D$2)/$D$3,$D$4,1),TDIST(ABS('Chemical Shifts'!T24-$E$2)/$E$3,$E$4,1)))))</f>
        <v>0.10998297631461126</v>
      </c>
      <c r="DX29" s="64">
        <f>IF('Chemical Shifts'!U24="","",IF(Main!$A34="H","",IF(Main!F$13="Scaled Shifts",Main!F34,IF(Main!$B34="x",TDIST(ABS('Chemical Shifts'!U24-$D$2)/$D$3,$D$4,1),TDIST(ABS('Chemical Shifts'!U24-$E$2)/$E$3,$E$4,1)))))</f>
        <v>1.8604928596044221E-2</v>
      </c>
      <c r="DY29" s="64">
        <f>IF('Chemical Shifts'!V24="","",IF(Main!$A34="H","",IF(Main!G$13="Scaled Shifts",Main!G34,IF(Main!$B34="x",TDIST(ABS('Chemical Shifts'!V24-$D$2)/$D$3,$D$4,1),TDIST(ABS('Chemical Shifts'!V24-$E$2)/$E$3,$E$4,1)))))</f>
        <v>2.4041242259312718E-2</v>
      </c>
      <c r="DZ29" s="64" t="str">
        <f>IF('Chemical Shifts'!W24="","",IF(Main!$A34="H","",IF(Main!H$13="Scaled Shifts",Main!H34,IF(Main!$B34="x",TDIST(ABS('Chemical Shifts'!W24-$D$2)/$D$3,$D$4,1),TDIST(ABS('Chemical Shifts'!W24-$E$2)/$E$3,$E$4,1)))))</f>
        <v/>
      </c>
      <c r="EA29" s="64" t="str">
        <f>IF('Chemical Shifts'!X24="","",IF(Main!$A34="H","",IF(Main!I$13="Scaled Shifts",Main!I34,IF(Main!$B34="x",TDIST(ABS('Chemical Shifts'!X24-$D$2)/$D$3,$D$4,1),TDIST(ABS('Chemical Shifts'!X24-$E$2)/$E$3,$E$4,1)))))</f>
        <v/>
      </c>
      <c r="EB29" s="64" t="str">
        <f>IF('Chemical Shifts'!Y24="","",IF(Main!$A34="H","",IF(Main!J$13="Scaled Shifts",Main!J34,IF(Main!$B34="x",TDIST(ABS('Chemical Shifts'!Y24-$D$2)/$D$3,$D$4,1),TDIST(ABS('Chemical Shifts'!Y24-$E$2)/$E$3,$E$4,1)))))</f>
        <v/>
      </c>
      <c r="EC29" s="64" t="str">
        <f>IF('Chemical Shifts'!Z24="","",IF(Main!$A34="H","",IF(Main!K$13="Scaled Shifts",Main!K34,IF(Main!$B34="x",TDIST(ABS('Chemical Shifts'!Z24-$D$2)/$D$3,$D$4,1),TDIST(ABS('Chemical Shifts'!Z24-$E$2)/$E$3,$E$4,1)))))</f>
        <v/>
      </c>
      <c r="ED29" s="64" t="str">
        <f>IF('Chemical Shifts'!AA24="","",IF(Main!$A34="H","",IF(Main!L$13="Scaled Shifts",Main!L34,IF(Main!$B34="x",TDIST(ABS('Chemical Shifts'!AA24-$D$2)/$D$3,$D$4,1),TDIST(ABS('Chemical Shifts'!AA24-$E$2)/$E$3,$E$4,1)))))</f>
        <v/>
      </c>
      <c r="EE29" s="64" t="str">
        <f>IF('Chemical Shifts'!AB24="","",IF(Main!$A34="H","",IF(Main!M$13="Scaled Shifts",Main!M34,IF(Main!$B34="x",TDIST(ABS('Chemical Shifts'!AB24-$D$2)/$D$3,$D$4,1),TDIST(ABS('Chemical Shifts'!AB24-$E$2)/$E$3,$E$4,1)))))</f>
        <v/>
      </c>
      <c r="EF29" s="64" t="str">
        <f>IF('Chemical Shifts'!AC24="","",IF(Main!$A34="H","",IF(Main!N$13="Scaled Shifts",Main!N34,IF(Main!$B34="x",TDIST(ABS('Chemical Shifts'!AC24-$D$2)/$D$3,$D$4,1),TDIST(ABS('Chemical Shifts'!AC24-$E$2)/$E$3,$E$4,1)))))</f>
        <v/>
      </c>
      <c r="EG29" s="64" t="str">
        <f>IF('Chemical Shifts'!AD24="","",IF(Main!$A34="H","",IF(Main!O$13="Scaled Shifts",Main!O34,IF(Main!$B34="x",TDIST(ABS('Chemical Shifts'!AD24-$D$2)/$D$3,$D$4,1),TDIST(ABS('Chemical Shifts'!AD24-$E$2)/$E$3,$E$4,1)))))</f>
        <v/>
      </c>
      <c r="EH29" s="64" t="str">
        <f>IF('Chemical Shifts'!AE24="","",IF(Main!$A34="H","",IF(Main!P$13="Scaled Shifts",Main!P34,IF(Main!$B34="x",TDIST(ABS('Chemical Shifts'!AE24-$D$2)/$D$3,$D$4,1),TDIST(ABS('Chemical Shifts'!AE24-$E$2)/$E$3,$E$4,1)))))</f>
        <v/>
      </c>
      <c r="EI29" s="64" t="str">
        <f>IF('Chemical Shifts'!AF24="","",IF(Main!$A34="H","",IF(Main!Q$13="Scaled Shifts",Main!Q34,IF(Main!$B34="x",TDIST(ABS('Chemical Shifts'!AF24-$D$2)/$D$3,$D$4,1),TDIST(ABS('Chemical Shifts'!AF24-$E$2)/$E$3,$E$4,1)))))</f>
        <v/>
      </c>
      <c r="EJ29" s="64" t="str">
        <f>IF('Chemical Shifts'!AG24="","",IF(Main!$A34="H","",IF(Main!R$13="Scaled Shifts",Main!R34,IF(Main!$B34="x",TDIST(ABS('Chemical Shifts'!AG24-$D$2)/$D$3,$D$4,1),TDIST(ABS('Chemical Shifts'!AG24-$E$2)/$E$3,$E$4,1)))))</f>
        <v/>
      </c>
      <c r="EK29" s="64" t="str">
        <f>IF('Chemical Shifts'!AH24="","",IF(Main!$A34="H","",IF(Main!S$13="Scaled Shifts",Main!S34,IF(Main!$B34="x",TDIST(ABS('Chemical Shifts'!AH24-$D$2)/$D$3,$D$4,1),TDIST(ABS('Chemical Shifts'!AH24-$E$2)/$E$3,$E$4,1)))))</f>
        <v/>
      </c>
      <c r="EO29" s="49">
        <f>IF(Main!$A34="H",1,0)</f>
        <v>0</v>
      </c>
      <c r="EP29" s="52">
        <f>IF(OR(Main!C34="",Main!C34=0,Main!C34=""),"",1)</f>
        <v>1</v>
      </c>
      <c r="EV29" s="48" t="s">
        <v>48</v>
      </c>
      <c r="EW29" s="48" t="s">
        <v>46</v>
      </c>
      <c r="FD29" s="48">
        <v>1</v>
      </c>
      <c r="FE29" s="48" t="s">
        <v>12</v>
      </c>
      <c r="FF29" s="48" t="s">
        <v>11</v>
      </c>
      <c r="FG29" s="48" t="s">
        <v>10</v>
      </c>
      <c r="FH29" s="48" t="s">
        <v>9</v>
      </c>
      <c r="FK29" s="58" t="s">
        <v>120</v>
      </c>
      <c r="FM29" s="57" t="s">
        <v>159</v>
      </c>
      <c r="FN29" s="65">
        <f t="shared" ref="FN29:GC29" si="80">IF(FN16=0,"",FN16/$GD16)</f>
        <v>2.6154540482786304E-3</v>
      </c>
      <c r="FO29" s="65">
        <f t="shared" si="80"/>
        <v>0.93392038781756903</v>
      </c>
      <c r="FP29" s="65">
        <f t="shared" si="80"/>
        <v>6.200344216969797E-2</v>
      </c>
      <c r="FQ29" s="65">
        <f t="shared" si="80"/>
        <v>1.4607159644544284E-3</v>
      </c>
      <c r="FR29" s="65" t="str">
        <f t="shared" si="80"/>
        <v/>
      </c>
      <c r="FS29" s="65" t="str">
        <f t="shared" si="80"/>
        <v/>
      </c>
      <c r="FT29" s="65" t="str">
        <f t="shared" si="80"/>
        <v/>
      </c>
      <c r="FU29" s="65" t="str">
        <f t="shared" si="80"/>
        <v/>
      </c>
      <c r="FV29" s="65" t="str">
        <f t="shared" si="80"/>
        <v/>
      </c>
      <c r="FW29" s="65" t="str">
        <f t="shared" si="80"/>
        <v/>
      </c>
      <c r="FX29" s="65" t="str">
        <f t="shared" si="80"/>
        <v/>
      </c>
      <c r="FY29" s="65" t="str">
        <f t="shared" si="80"/>
        <v/>
      </c>
      <c r="FZ29" s="65" t="str">
        <f t="shared" si="80"/>
        <v/>
      </c>
      <c r="GA29" s="65" t="str">
        <f t="shared" si="80"/>
        <v/>
      </c>
      <c r="GB29" s="65" t="str">
        <f t="shared" si="80"/>
        <v/>
      </c>
      <c r="GC29" s="65" t="str">
        <f t="shared" si="80"/>
        <v/>
      </c>
    </row>
    <row r="30" spans="1:186" x14ac:dyDescent="0.15">
      <c r="A30" s="64">
        <f>IF('Chemical Shifts'!BA25="","",IF(Main!$A35="C",TDIST(ABS('Chemical Shifts'!BA25)/$B$3,$B$4,1),TDIST(ABS('Chemical Shifts'!BA25)/$C$3,$C$4,1)))</f>
        <v>1.5235807220243213E-2</v>
      </c>
      <c r="B30" s="64">
        <f>IF('Chemical Shifts'!BB25="","",IF(Main!$A35="C",TDIST(ABS('Chemical Shifts'!BB25)/$B$3,$B$4,1),TDIST(ABS('Chemical Shifts'!BB25)/$C$3,$C$4,1)))</f>
        <v>2.7304535608538429E-2</v>
      </c>
      <c r="C30" s="64">
        <f>IF('Chemical Shifts'!BC25="","",IF(Main!$A35="C",TDIST(ABS('Chemical Shifts'!BC25)/$B$3,$B$4,1),TDIST(ABS('Chemical Shifts'!BC25)/$C$3,$C$4,1)))</f>
        <v>2.4499472109107329E-2</v>
      </c>
      <c r="D30" s="64">
        <f>IF('Chemical Shifts'!BD25="","",IF(Main!$A35="C",TDIST(ABS('Chemical Shifts'!BD25)/$B$3,$B$4,1),TDIST(ABS('Chemical Shifts'!BD25)/$C$3,$C$4,1)))</f>
        <v>0.16947835062433389</v>
      </c>
      <c r="E30" s="64" t="str">
        <f>IF('Chemical Shifts'!BE25="","",IF(Main!$A35="C",TDIST(ABS('Chemical Shifts'!BE25)/$B$3,$B$4,1),TDIST(ABS('Chemical Shifts'!BE25)/$C$3,$C$4,1)))</f>
        <v/>
      </c>
      <c r="F30" s="64" t="str">
        <f>IF('Chemical Shifts'!BF25="","",IF(Main!$A35="C",TDIST(ABS('Chemical Shifts'!BF25)/$B$3,$B$4,1),TDIST(ABS('Chemical Shifts'!BF25)/$C$3,$C$4,1)))</f>
        <v/>
      </c>
      <c r="G30" s="64" t="str">
        <f>IF('Chemical Shifts'!BG25="","",IF(Main!$A35="C",TDIST(ABS('Chemical Shifts'!BG25)/$B$3,$B$4,1),TDIST(ABS('Chemical Shifts'!BG25)/$C$3,$C$4,1)))</f>
        <v/>
      </c>
      <c r="H30" s="64" t="str">
        <f>IF('Chemical Shifts'!BH25="","",IF(Main!$A35="C",TDIST(ABS('Chemical Shifts'!BH25)/$B$3,$B$4,1),TDIST(ABS('Chemical Shifts'!BH25)/$C$3,$C$4,1)))</f>
        <v/>
      </c>
      <c r="I30" s="64" t="str">
        <f>IF('Chemical Shifts'!BI25="","",IF(Main!$A35="C",TDIST(ABS('Chemical Shifts'!BI25)/$B$3,$B$4,1),TDIST(ABS('Chemical Shifts'!BI25)/$C$3,$C$4,1)))</f>
        <v/>
      </c>
      <c r="J30" s="64" t="str">
        <f>IF('Chemical Shifts'!BJ25="","",IF(Main!$A35="C",TDIST(ABS('Chemical Shifts'!BJ25)/$B$3,$B$4,1),TDIST(ABS('Chemical Shifts'!BJ25)/$C$3,$C$4,1)))</f>
        <v/>
      </c>
      <c r="K30" s="64" t="str">
        <f>IF('Chemical Shifts'!BK25="","",IF(Main!$A35="C",TDIST(ABS('Chemical Shifts'!BK25)/$B$3,$B$4,1),TDIST(ABS('Chemical Shifts'!BK25)/$C$3,$C$4,1)))</f>
        <v/>
      </c>
      <c r="L30" s="64" t="str">
        <f>IF('Chemical Shifts'!BL25="","",IF(Main!$A35="C",TDIST(ABS('Chemical Shifts'!BL25)/$B$3,$B$4,1),TDIST(ABS('Chemical Shifts'!BL25)/$C$3,$C$4,1)))</f>
        <v/>
      </c>
      <c r="M30" s="64" t="str">
        <f>IF('Chemical Shifts'!BM25="","",IF(Main!$A35="C",TDIST(ABS('Chemical Shifts'!BM25)/$B$3,$B$4,1),TDIST(ABS('Chemical Shifts'!BM25)/$C$3,$C$4,1)))</f>
        <v/>
      </c>
      <c r="N30" s="64" t="str">
        <f>IF('Chemical Shifts'!BN25="","",IF(Main!$A35="C",TDIST(ABS('Chemical Shifts'!BN25)/$B$3,$B$4,1),TDIST(ABS('Chemical Shifts'!BN25)/$C$3,$C$4,1)))</f>
        <v/>
      </c>
      <c r="O30" s="64" t="str">
        <f>IF('Chemical Shifts'!BO25="","",IF(Main!$A35="C",TDIST(ABS('Chemical Shifts'!BO25)/$B$3,$B$4,1),TDIST(ABS('Chemical Shifts'!BO25)/$C$3,$C$4,1)))</f>
        <v/>
      </c>
      <c r="P30" s="64" t="str">
        <f>IF('Chemical Shifts'!BP25="","",IF(Main!$A35="C",TDIST(ABS('Chemical Shifts'!BP25)/$B$3,$B$4,1),TDIST(ABS('Chemical Shifts'!BP25)/$C$3,$C$4,1)))</f>
        <v/>
      </c>
      <c r="R30" s="48" t="str">
        <f>IF(A30="","",IF(Main!$A35="H",A30,""))</f>
        <v/>
      </c>
      <c r="S30" s="48" t="str">
        <f>IF(B30="","",IF(Main!$A35="H",B30,""))</f>
        <v/>
      </c>
      <c r="T30" s="48" t="str">
        <f>IF(C30="","",IF(Main!$A35="H",C30,""))</f>
        <v/>
      </c>
      <c r="U30" s="48" t="str">
        <f>IF(D30="","",IF(Main!$A35="H",D30,""))</f>
        <v/>
      </c>
      <c r="V30" s="48" t="str">
        <f>IF(E30="","",IF(Main!$A35="H",E30,""))</f>
        <v/>
      </c>
      <c r="W30" s="48" t="str">
        <f>IF(F30="","",IF(Main!$A35="H",F30,""))</f>
        <v/>
      </c>
      <c r="X30" s="48" t="str">
        <f>IF(G30="","",IF(Main!$A35="H",G30,""))</f>
        <v/>
      </c>
      <c r="Y30" s="48" t="str">
        <f>IF(H30="","",IF(Main!$A35="H",H30,""))</f>
        <v/>
      </c>
      <c r="Z30" s="48" t="str">
        <f>IF(I30="","",IF(Main!$A35="H",I30,""))</f>
        <v/>
      </c>
      <c r="AA30" s="48" t="str">
        <f>IF(J30="","",IF(Main!$A35="H",J30,""))</f>
        <v/>
      </c>
      <c r="AB30" s="48" t="str">
        <f>IF(K30="","",IF(Main!$A35="H",K30,""))</f>
        <v/>
      </c>
      <c r="AC30" s="48" t="str">
        <f>IF(L30="","",IF(Main!$A35="H",L30,""))</f>
        <v/>
      </c>
      <c r="AD30" s="48" t="str">
        <f>IF(M30="","",IF(Main!$A35="H",M30,""))</f>
        <v/>
      </c>
      <c r="AE30" s="48" t="str">
        <f>IF(N30="","",IF(Main!$A35="H",N30,""))</f>
        <v/>
      </c>
      <c r="AF30" s="48" t="str">
        <f>IF(O30="","",IF(Main!$A35="H",O30,""))</f>
        <v/>
      </c>
      <c r="AG30" s="48" t="str">
        <f>IF(P30="","",IF(Main!$A35="H",P30,""))</f>
        <v/>
      </c>
      <c r="AI30" s="49">
        <f>IF(Main!$A35="C",1,0)</f>
        <v>1</v>
      </c>
      <c r="AJ30" s="54">
        <f>IF(Main!$A35="C",Main!C35,"")</f>
        <v>137.1</v>
      </c>
      <c r="AK30" s="54">
        <f t="shared" si="31"/>
        <v>18796.41</v>
      </c>
      <c r="AL30" s="48">
        <f>IF('Chemical Shifts'!B25="","",IF(Main!$A35="C",'Chemical Shifts'!B25,""))</f>
        <v>129.65530000000001</v>
      </c>
      <c r="AM30" s="48">
        <f>IF('Chemical Shifts'!C25="","",IF(Main!$A35="C",'Chemical Shifts'!C25,""))</f>
        <v>129.87982</v>
      </c>
      <c r="AN30" s="48">
        <f>IF('Chemical Shifts'!D25="","",IF(Main!$A35="C",'Chemical Shifts'!D25,""))</f>
        <v>129.90528999999998</v>
      </c>
      <c r="AO30" s="48">
        <f>IF('Chemical Shifts'!E25="","",IF(Main!$A35="C",'Chemical Shifts'!E25,""))</f>
        <v>132.53548000000001</v>
      </c>
      <c r="AP30" s="48" t="str">
        <f>IF('Chemical Shifts'!F25="","",IF(Main!$A35="C",'Chemical Shifts'!F25,""))</f>
        <v/>
      </c>
      <c r="AQ30" s="48" t="str">
        <f>IF('Chemical Shifts'!G25="","",IF(Main!$A35="C",'Chemical Shifts'!G25,""))</f>
        <v/>
      </c>
      <c r="AR30" s="48" t="str">
        <f>IF('Chemical Shifts'!H25="","",IF(Main!$A35="C",'Chemical Shifts'!H25,""))</f>
        <v/>
      </c>
      <c r="AS30" s="48" t="str">
        <f>IF('Chemical Shifts'!I25="","",IF(Main!$A35="C",'Chemical Shifts'!I25,""))</f>
        <v/>
      </c>
      <c r="AT30" s="48" t="str">
        <f>IF('Chemical Shifts'!J25="","",IF(Main!$A35="C",'Chemical Shifts'!J25,""))</f>
        <v/>
      </c>
      <c r="AU30" s="48" t="str">
        <f>IF('Chemical Shifts'!K25="","",IF(Main!$A35="C",'Chemical Shifts'!K25,""))</f>
        <v/>
      </c>
      <c r="AV30" s="48" t="str">
        <f>IF('Chemical Shifts'!L25="","",IF(Main!$A35="C",'Chemical Shifts'!L25,""))</f>
        <v/>
      </c>
      <c r="AW30" s="48" t="str">
        <f>IF('Chemical Shifts'!M25="","",IF(Main!$A35="C",'Chemical Shifts'!M25,""))</f>
        <v/>
      </c>
      <c r="AX30" s="48" t="str">
        <f>IF('Chemical Shifts'!N25="","",IF(Main!$A35="C",'Chemical Shifts'!N25,""))</f>
        <v/>
      </c>
      <c r="AY30" s="48" t="str">
        <f>IF('Chemical Shifts'!O25="","",IF(Main!$A35="C",'Chemical Shifts'!O25,""))</f>
        <v/>
      </c>
      <c r="AZ30" s="48" t="str">
        <f>IF('Chemical Shifts'!P25="","",IF(Main!$A35="C",'Chemical Shifts'!P25,""))</f>
        <v/>
      </c>
      <c r="BA30" s="48" t="str">
        <f>IF('Chemical Shifts'!Q25="","",IF(Main!$A35="C",'Chemical Shifts'!Q25,""))</f>
        <v/>
      </c>
      <c r="BC30" s="48">
        <f t="shared" si="32"/>
        <v>17775.74163</v>
      </c>
      <c r="BD30" s="48">
        <f t="shared" si="33"/>
        <v>17806.523321999997</v>
      </c>
      <c r="BE30" s="48">
        <f t="shared" si="34"/>
        <v>17810.015258999996</v>
      </c>
      <c r="BF30" s="48">
        <f t="shared" si="35"/>
        <v>18170.614308</v>
      </c>
      <c r="BG30" s="48" t="str">
        <f t="shared" si="36"/>
        <v/>
      </c>
      <c r="BH30" s="48" t="str">
        <f t="shared" si="37"/>
        <v/>
      </c>
      <c r="BI30" s="48" t="str">
        <f t="shared" si="38"/>
        <v/>
      </c>
      <c r="BJ30" s="48" t="str">
        <f t="shared" si="39"/>
        <v/>
      </c>
      <c r="BK30" s="48" t="str">
        <f t="shared" si="40"/>
        <v/>
      </c>
      <c r="BL30" s="48" t="str">
        <f t="shared" si="41"/>
        <v/>
      </c>
      <c r="BM30" s="48" t="str">
        <f t="shared" si="42"/>
        <v/>
      </c>
      <c r="BN30" s="48" t="str">
        <f t="shared" si="43"/>
        <v/>
      </c>
      <c r="BO30" s="48" t="str">
        <f t="shared" si="44"/>
        <v/>
      </c>
      <c r="BP30" s="48" t="str">
        <f t="shared" si="45"/>
        <v/>
      </c>
      <c r="BQ30" s="48" t="str">
        <f t="shared" si="46"/>
        <v/>
      </c>
      <c r="BR30" s="48" t="str">
        <f t="shared" si="47"/>
        <v/>
      </c>
      <c r="BT30" s="49">
        <f>IF(Main!$A35="H",1,0)</f>
        <v>0</v>
      </c>
      <c r="BU30" s="54" t="str">
        <f>IF(Main!$A35="H",Main!C35,"")</f>
        <v/>
      </c>
      <c r="BV30" s="54" t="str">
        <f t="shared" si="48"/>
        <v/>
      </c>
      <c r="BW30" s="48" t="str">
        <f>IF('Chemical Shifts'!B25="","",IF(Main!$A35="H",'Chemical Shifts'!B25,""))</f>
        <v/>
      </c>
      <c r="BX30" s="48" t="str">
        <f>IF('Chemical Shifts'!C25="","",IF(Main!$A35="H",'Chemical Shifts'!C25,""))</f>
        <v/>
      </c>
      <c r="BY30" s="48" t="str">
        <f>IF('Chemical Shifts'!D25="","",IF(Main!$A35="H",'Chemical Shifts'!D25,""))</f>
        <v/>
      </c>
      <c r="BZ30" s="48" t="str">
        <f>IF('Chemical Shifts'!E25="","",IF(Main!$A35="H",'Chemical Shifts'!E25,""))</f>
        <v/>
      </c>
      <c r="CA30" s="48" t="str">
        <f>IF('Chemical Shifts'!F25="","",IF(Main!$A35="H",'Chemical Shifts'!F25,""))</f>
        <v/>
      </c>
      <c r="CB30" s="48" t="str">
        <f>IF('Chemical Shifts'!G25="","",IF(Main!$A35="H",'Chemical Shifts'!G25,""))</f>
        <v/>
      </c>
      <c r="CC30" s="48" t="str">
        <f>IF('Chemical Shifts'!H25="","",IF(Main!$A35="H",'Chemical Shifts'!H25,""))</f>
        <v/>
      </c>
      <c r="CD30" s="48" t="str">
        <f>IF('Chemical Shifts'!I25="","",IF(Main!$A35="H",'Chemical Shifts'!I25,""))</f>
        <v/>
      </c>
      <c r="CE30" s="48" t="str">
        <f>IF('Chemical Shifts'!J25="","",IF(Main!$A35="H",'Chemical Shifts'!J25,""))</f>
        <v/>
      </c>
      <c r="CF30" s="48" t="str">
        <f>IF('Chemical Shifts'!K25="","",IF(Main!$A35="H",'Chemical Shifts'!K25,""))</f>
        <v/>
      </c>
      <c r="CG30" s="48" t="str">
        <f>IF('Chemical Shifts'!L25="","",IF(Main!$A35="H",'Chemical Shifts'!L25,""))</f>
        <v/>
      </c>
      <c r="CH30" s="48" t="str">
        <f>IF('Chemical Shifts'!M25="","",IF(Main!$A35="H",'Chemical Shifts'!M25,""))</f>
        <v/>
      </c>
      <c r="CI30" s="48" t="str">
        <f>IF('Chemical Shifts'!N25="","",IF(Main!$A35="H",'Chemical Shifts'!N25,""))</f>
        <v/>
      </c>
      <c r="CJ30" s="48" t="str">
        <f>IF('Chemical Shifts'!O25="","",IF(Main!$A35="H",'Chemical Shifts'!O25,""))</f>
        <v/>
      </c>
      <c r="CK30" s="48" t="str">
        <f>IF('Chemical Shifts'!P25="","",IF(Main!$A35="H",'Chemical Shifts'!P25,""))</f>
        <v/>
      </c>
      <c r="CL30" s="48" t="str">
        <f>IF('Chemical Shifts'!Q25="","",IF(Main!$A35="H",'Chemical Shifts'!Q25,""))</f>
        <v/>
      </c>
      <c r="CN30" s="48" t="str">
        <f t="shared" si="49"/>
        <v/>
      </c>
      <c r="CO30" s="48" t="str">
        <f t="shared" si="50"/>
        <v/>
      </c>
      <c r="CP30" s="48" t="str">
        <f t="shared" si="51"/>
        <v/>
      </c>
      <c r="CQ30" s="48" t="str">
        <f t="shared" si="52"/>
        <v/>
      </c>
      <c r="CR30" s="48" t="str">
        <f t="shared" si="53"/>
        <v/>
      </c>
      <c r="CS30" s="48" t="str">
        <f t="shared" si="54"/>
        <v/>
      </c>
      <c r="CT30" s="48" t="str">
        <f t="shared" si="55"/>
        <v/>
      </c>
      <c r="CU30" s="48" t="str">
        <f t="shared" si="56"/>
        <v/>
      </c>
      <c r="CV30" s="48" t="str">
        <f t="shared" si="57"/>
        <v/>
      </c>
      <c r="CW30" s="48" t="str">
        <f t="shared" si="58"/>
        <v/>
      </c>
      <c r="CX30" s="48" t="str">
        <f t="shared" si="59"/>
        <v/>
      </c>
      <c r="CY30" s="48" t="str">
        <f t="shared" si="60"/>
        <v/>
      </c>
      <c r="CZ30" s="48" t="str">
        <f t="shared" si="61"/>
        <v/>
      </c>
      <c r="DA30" s="48" t="str">
        <f t="shared" si="62"/>
        <v/>
      </c>
      <c r="DB30" s="48" t="str">
        <f t="shared" si="63"/>
        <v/>
      </c>
      <c r="DC30" s="48" t="str">
        <f t="shared" si="64"/>
        <v/>
      </c>
      <c r="DE30" s="64" t="str">
        <f>IF('Chemical Shifts'!S25="","",IF(Main!$A35="C","",IF(Main!D$13="Scaled Shifts",Main!D35,IF(Main!$B35="x",TDIST(ABS('Chemical Shifts'!S25-$F$2)/$F$3,$F$4,1),TDIST(ABS('Chemical Shifts'!S25-$G$2)/$G$3,$G$4,1)))))</f>
        <v/>
      </c>
      <c r="DF30" s="64" t="str">
        <f>IF('Chemical Shifts'!T25="","",IF(Main!$A35="C","",IF(Main!E$13="Scaled Shifts",Main!E35,IF(Main!$B35="x",TDIST(ABS('Chemical Shifts'!T25-$F$2)/$F$3,$F$4,1),TDIST(ABS('Chemical Shifts'!T25-$G$2)/$G$3,$G$4,1)))))</f>
        <v/>
      </c>
      <c r="DG30" s="64" t="str">
        <f>IF('Chemical Shifts'!U25="","",IF(Main!$A35="C","",IF(Main!F$13="Scaled Shifts",Main!F35,IF(Main!$B35="x",TDIST(ABS('Chemical Shifts'!U25-$F$2)/$F$3,$F$4,1),TDIST(ABS('Chemical Shifts'!U25-$G$2)/$G$3,$G$4,1)))))</f>
        <v/>
      </c>
      <c r="DH30" s="64" t="str">
        <f>IF('Chemical Shifts'!V25="","",IF(Main!$A35="C","",IF(Main!G$13="Scaled Shifts",Main!G35,IF(Main!$B35="x",TDIST(ABS('Chemical Shifts'!V25-$F$2)/$F$3,$F$4,1),TDIST(ABS('Chemical Shifts'!V25-$G$2)/$G$3,$G$4,1)))))</f>
        <v/>
      </c>
      <c r="DI30" s="64" t="str">
        <f>IF('Chemical Shifts'!W25="","",IF(Main!$A35="C","",IF(Main!H$13="Scaled Shifts",Main!H35,IF(Main!$B35="x",TDIST(ABS('Chemical Shifts'!W25-$F$2)/$F$3,$F$4,1),TDIST(ABS('Chemical Shifts'!W25-$G$2)/$G$3,$G$4,1)))))</f>
        <v/>
      </c>
      <c r="DJ30" s="64" t="str">
        <f>IF('Chemical Shifts'!X25="","",IF(Main!$A35="C","",IF(Main!I$13="Scaled Shifts",Main!I35,IF(Main!$B35="x",TDIST(ABS('Chemical Shifts'!X25-$F$2)/$F$3,$F$4,1),TDIST(ABS('Chemical Shifts'!X25-$G$2)/$G$3,$G$4,1)))))</f>
        <v/>
      </c>
      <c r="DK30" s="64" t="str">
        <f>IF('Chemical Shifts'!Y25="","",IF(Main!$A35="C","",IF(Main!J$13="Scaled Shifts",Main!J35,IF(Main!$B35="x",TDIST(ABS('Chemical Shifts'!Y25-$F$2)/$F$3,$F$4,1),TDIST(ABS('Chemical Shifts'!Y25-$G$2)/$G$3,$G$4,1)))))</f>
        <v/>
      </c>
      <c r="DL30" s="64" t="str">
        <f>IF('Chemical Shifts'!Z25="","",IF(Main!$A35="C","",IF(Main!K$13="Scaled Shifts",Main!K35,IF(Main!$B35="x",TDIST(ABS('Chemical Shifts'!Z25-$F$2)/$F$3,$F$4,1),TDIST(ABS('Chemical Shifts'!Z25-$G$2)/$G$3,$G$4,1)))))</f>
        <v/>
      </c>
      <c r="DM30" s="64" t="str">
        <f>IF('Chemical Shifts'!AA25="","",IF(Main!$A35="C","",IF(Main!L$13="Scaled Shifts",Main!L35,IF(Main!$B35="x",TDIST(ABS('Chemical Shifts'!AA25-$F$2)/$F$3,$F$4,1),TDIST(ABS('Chemical Shifts'!AA25-$G$2)/$G$3,$G$4,1)))))</f>
        <v/>
      </c>
      <c r="DN30" s="64" t="str">
        <f>IF('Chemical Shifts'!AB25="","",IF(Main!$A35="C","",IF(Main!M$13="Scaled Shifts",Main!M35,IF(Main!$B35="x",TDIST(ABS('Chemical Shifts'!AB25-$F$2)/$F$3,$F$4,1),TDIST(ABS('Chemical Shifts'!AB25-$G$2)/$G$3,$G$4,1)))))</f>
        <v/>
      </c>
      <c r="DO30" s="64" t="str">
        <f>IF('Chemical Shifts'!AC25="","",IF(Main!$A35="C","",IF(Main!N$13="Scaled Shifts",Main!N35,IF(Main!$B35="x",TDIST(ABS('Chemical Shifts'!AC25-$F$2)/$F$3,$F$4,1),TDIST(ABS('Chemical Shifts'!AC25-$G$2)/$G$3,$G$4,1)))))</f>
        <v/>
      </c>
      <c r="DP30" s="64" t="str">
        <f>IF('Chemical Shifts'!AD25="","",IF(Main!$A35="C","",IF(Main!O$13="Scaled Shifts",Main!O35,IF(Main!$B35="x",TDIST(ABS('Chemical Shifts'!AD25-$F$2)/$F$3,$F$4,1),TDIST(ABS('Chemical Shifts'!AD25-$G$2)/$G$3,$G$4,1)))))</f>
        <v/>
      </c>
      <c r="DQ30" s="64" t="str">
        <f>IF('Chemical Shifts'!AE25="","",IF(Main!$A35="C","",IF(Main!P$13="Scaled Shifts",Main!P35,IF(Main!$B35="x",TDIST(ABS('Chemical Shifts'!AE25-$F$2)/$F$3,$F$4,1),TDIST(ABS('Chemical Shifts'!AE25-$G$2)/$G$3,$G$4,1)))))</f>
        <v/>
      </c>
      <c r="DR30" s="64" t="str">
        <f>IF('Chemical Shifts'!AF25="","",IF(Main!$A35="C","",IF(Main!Q$13="Scaled Shifts",Main!Q35,IF(Main!$B35="x",TDIST(ABS('Chemical Shifts'!AF25-$F$2)/$F$3,$F$4,1),TDIST(ABS('Chemical Shifts'!AF25-$G$2)/$G$3,$G$4,1)))))</f>
        <v/>
      </c>
      <c r="DS30" s="64" t="str">
        <f>IF('Chemical Shifts'!AG25="","",IF(Main!$A35="C","",IF(Main!R$13="Scaled Shifts",Main!R35,IF(Main!$B35="x",TDIST(ABS('Chemical Shifts'!AG25-$F$2)/$F$3,$F$4,1),TDIST(ABS('Chemical Shifts'!AG25-$G$2)/$G$3,$G$4,1)))))</f>
        <v/>
      </c>
      <c r="DT30" s="64" t="str">
        <f>IF('Chemical Shifts'!AH25="","",IF(Main!$A35="C","",IF(Main!S$13="Scaled Shifts",Main!S35,IF(Main!$B35="x",TDIST(ABS('Chemical Shifts'!AH25-$F$2)/$F$3,$F$4,1),TDIST(ABS('Chemical Shifts'!AH25-$G$2)/$G$3,$G$4,1)))))</f>
        <v/>
      </c>
      <c r="DV30" s="64">
        <f>IF('Chemical Shifts'!S25="","",IF(Main!$A35="H","",IF(Main!D$13="Scaled Shifts",Main!D35,IF(Main!$B35="x",TDIST(ABS('Chemical Shifts'!S25-$D$2)/$D$3,$D$4,1),TDIST(ABS('Chemical Shifts'!S25-$E$2)/$E$3,$E$4,1)))))</f>
        <v>1.932355134387561E-2</v>
      </c>
      <c r="DW30" s="64">
        <f>IF('Chemical Shifts'!T25="","",IF(Main!$A35="H","",IF(Main!E$13="Scaled Shifts",Main!E35,IF(Main!$B35="x",TDIST(ABS('Chemical Shifts'!T25-$D$2)/$D$3,$D$4,1),TDIST(ABS('Chemical Shifts'!T25-$E$2)/$E$3,$E$4,1)))))</f>
        <v>2.2071514139267629E-2</v>
      </c>
      <c r="DX30" s="64">
        <f>IF('Chemical Shifts'!U25="","",IF(Main!$A35="H","",IF(Main!F$13="Scaled Shifts",Main!F35,IF(Main!$B35="x",TDIST(ABS('Chemical Shifts'!U25-$D$2)/$D$3,$D$4,1),TDIST(ABS('Chemical Shifts'!U25-$E$2)/$E$3,$E$4,1)))))</f>
        <v>2.2411177045425168E-2</v>
      </c>
      <c r="DY30" s="64">
        <f>IF('Chemical Shifts'!V25="","",IF(Main!$A35="H","",IF(Main!G$13="Scaled Shifts",Main!G35,IF(Main!$B35="x",TDIST(ABS('Chemical Shifts'!V25-$D$2)/$D$3,$D$4,1),TDIST(ABS('Chemical Shifts'!V25-$E$2)/$E$3,$E$4,1)))))</f>
        <v>0.12964415426965442</v>
      </c>
      <c r="DZ30" s="64" t="str">
        <f>IF('Chemical Shifts'!W25="","",IF(Main!$A35="H","",IF(Main!H$13="Scaled Shifts",Main!H35,IF(Main!$B35="x",TDIST(ABS('Chemical Shifts'!W25-$D$2)/$D$3,$D$4,1),TDIST(ABS('Chemical Shifts'!W25-$E$2)/$E$3,$E$4,1)))))</f>
        <v/>
      </c>
      <c r="EA30" s="64" t="str">
        <f>IF('Chemical Shifts'!X25="","",IF(Main!$A35="H","",IF(Main!I$13="Scaled Shifts",Main!I35,IF(Main!$B35="x",TDIST(ABS('Chemical Shifts'!X25-$D$2)/$D$3,$D$4,1),TDIST(ABS('Chemical Shifts'!X25-$E$2)/$E$3,$E$4,1)))))</f>
        <v/>
      </c>
      <c r="EB30" s="64" t="str">
        <f>IF('Chemical Shifts'!Y25="","",IF(Main!$A35="H","",IF(Main!J$13="Scaled Shifts",Main!J35,IF(Main!$B35="x",TDIST(ABS('Chemical Shifts'!Y25-$D$2)/$D$3,$D$4,1),TDIST(ABS('Chemical Shifts'!Y25-$E$2)/$E$3,$E$4,1)))))</f>
        <v/>
      </c>
      <c r="EC30" s="64" t="str">
        <f>IF('Chemical Shifts'!Z25="","",IF(Main!$A35="H","",IF(Main!K$13="Scaled Shifts",Main!K35,IF(Main!$B35="x",TDIST(ABS('Chemical Shifts'!Z25-$D$2)/$D$3,$D$4,1),TDIST(ABS('Chemical Shifts'!Z25-$E$2)/$E$3,$E$4,1)))))</f>
        <v/>
      </c>
      <c r="ED30" s="64" t="str">
        <f>IF('Chemical Shifts'!AA25="","",IF(Main!$A35="H","",IF(Main!L$13="Scaled Shifts",Main!L35,IF(Main!$B35="x",TDIST(ABS('Chemical Shifts'!AA25-$D$2)/$D$3,$D$4,1),TDIST(ABS('Chemical Shifts'!AA25-$E$2)/$E$3,$E$4,1)))))</f>
        <v/>
      </c>
      <c r="EE30" s="64" t="str">
        <f>IF('Chemical Shifts'!AB25="","",IF(Main!$A35="H","",IF(Main!M$13="Scaled Shifts",Main!M35,IF(Main!$B35="x",TDIST(ABS('Chemical Shifts'!AB25-$D$2)/$D$3,$D$4,1),TDIST(ABS('Chemical Shifts'!AB25-$E$2)/$E$3,$E$4,1)))))</f>
        <v/>
      </c>
      <c r="EF30" s="64" t="str">
        <f>IF('Chemical Shifts'!AC25="","",IF(Main!$A35="H","",IF(Main!N$13="Scaled Shifts",Main!N35,IF(Main!$B35="x",TDIST(ABS('Chemical Shifts'!AC25-$D$2)/$D$3,$D$4,1),TDIST(ABS('Chemical Shifts'!AC25-$E$2)/$E$3,$E$4,1)))))</f>
        <v/>
      </c>
      <c r="EG30" s="64" t="str">
        <f>IF('Chemical Shifts'!AD25="","",IF(Main!$A35="H","",IF(Main!O$13="Scaled Shifts",Main!O35,IF(Main!$B35="x",TDIST(ABS('Chemical Shifts'!AD25-$D$2)/$D$3,$D$4,1),TDIST(ABS('Chemical Shifts'!AD25-$E$2)/$E$3,$E$4,1)))))</f>
        <v/>
      </c>
      <c r="EH30" s="64" t="str">
        <f>IF('Chemical Shifts'!AE25="","",IF(Main!$A35="H","",IF(Main!P$13="Scaled Shifts",Main!P35,IF(Main!$B35="x",TDIST(ABS('Chemical Shifts'!AE25-$D$2)/$D$3,$D$4,1),TDIST(ABS('Chemical Shifts'!AE25-$E$2)/$E$3,$E$4,1)))))</f>
        <v/>
      </c>
      <c r="EI30" s="64" t="str">
        <f>IF('Chemical Shifts'!AF25="","",IF(Main!$A35="H","",IF(Main!Q$13="Scaled Shifts",Main!Q35,IF(Main!$B35="x",TDIST(ABS('Chemical Shifts'!AF25-$D$2)/$D$3,$D$4,1),TDIST(ABS('Chemical Shifts'!AF25-$E$2)/$E$3,$E$4,1)))))</f>
        <v/>
      </c>
      <c r="EJ30" s="64" t="str">
        <f>IF('Chemical Shifts'!AG25="","",IF(Main!$A35="H","",IF(Main!R$13="Scaled Shifts",Main!R35,IF(Main!$B35="x",TDIST(ABS('Chemical Shifts'!AG25-$D$2)/$D$3,$D$4,1),TDIST(ABS('Chemical Shifts'!AG25-$E$2)/$E$3,$E$4,1)))))</f>
        <v/>
      </c>
      <c r="EK30" s="64" t="str">
        <f>IF('Chemical Shifts'!AH25="","",IF(Main!$A35="H","",IF(Main!S$13="Scaled Shifts",Main!S35,IF(Main!$B35="x",TDIST(ABS('Chemical Shifts'!AH25-$D$2)/$D$3,$D$4,1),TDIST(ABS('Chemical Shifts'!AH25-$E$2)/$E$3,$E$4,1)))))</f>
        <v/>
      </c>
      <c r="EO30" s="49">
        <f>IF(Main!$A35="H",1,0)</f>
        <v>0</v>
      </c>
      <c r="EP30" s="52">
        <f>IF(OR(Main!C35="",Main!C35=0,Main!C35=""),"",1)</f>
        <v>1</v>
      </c>
      <c r="EV30" s="48" t="s">
        <v>50</v>
      </c>
      <c r="EW30" s="48" t="s">
        <v>49</v>
      </c>
      <c r="FD30" s="48">
        <v>2</v>
      </c>
      <c r="FE30" s="66">
        <v>-3.69604</v>
      </c>
      <c r="FF30" s="66">
        <v>2.3358699999999999</v>
      </c>
      <c r="FG30" s="66">
        <v>9.7113400000000002E-2</v>
      </c>
      <c r="FH30" s="66">
        <v>-2.7239800000000002E-2</v>
      </c>
      <c r="FN30" s="65" t="str">
        <f t="shared" ref="FN30:GC30" si="81">IF(FN17=0,"",FN17/$GD17)</f>
        <v/>
      </c>
      <c r="FO30" s="65" t="str">
        <f t="shared" si="81"/>
        <v/>
      </c>
      <c r="FP30" s="65" t="str">
        <f t="shared" si="81"/>
        <v/>
      </c>
      <c r="FQ30" s="65" t="str">
        <f t="shared" si="81"/>
        <v/>
      </c>
      <c r="FR30" s="65" t="str">
        <f t="shared" si="81"/>
        <v/>
      </c>
      <c r="FS30" s="65" t="str">
        <f t="shared" si="81"/>
        <v/>
      </c>
      <c r="FT30" s="65" t="str">
        <f t="shared" si="81"/>
        <v/>
      </c>
      <c r="FU30" s="65" t="str">
        <f t="shared" si="81"/>
        <v/>
      </c>
      <c r="FV30" s="65" t="str">
        <f t="shared" si="81"/>
        <v/>
      </c>
      <c r="FW30" s="65" t="str">
        <f t="shared" si="81"/>
        <v/>
      </c>
      <c r="FX30" s="65" t="str">
        <f t="shared" si="81"/>
        <v/>
      </c>
      <c r="FY30" s="65" t="str">
        <f t="shared" si="81"/>
        <v/>
      </c>
      <c r="FZ30" s="65" t="str">
        <f t="shared" si="81"/>
        <v/>
      </c>
      <c r="GA30" s="65" t="str">
        <f t="shared" si="81"/>
        <v/>
      </c>
      <c r="GB30" s="65" t="str">
        <f t="shared" si="81"/>
        <v/>
      </c>
      <c r="GC30" s="65" t="str">
        <f t="shared" si="81"/>
        <v/>
      </c>
    </row>
    <row r="31" spans="1:186" x14ac:dyDescent="0.15">
      <c r="A31" s="64">
        <f>IF('Chemical Shifts'!BA26="","",IF(Main!$A36="C",TDIST(ABS('Chemical Shifts'!BA26)/$B$3,$B$4,1),TDIST(ABS('Chemical Shifts'!BA26)/$C$3,$C$4,1)))</f>
        <v>5.207165290153392E-2</v>
      </c>
      <c r="B31" s="64">
        <f>IF('Chemical Shifts'!BB26="","",IF(Main!$A36="C",TDIST(ABS('Chemical Shifts'!BB26)/$B$3,$B$4,1),TDIST(ABS('Chemical Shifts'!BB26)/$C$3,$C$4,1)))</f>
        <v>1.8374089670284154E-2</v>
      </c>
      <c r="C31" s="64">
        <f>IF('Chemical Shifts'!BC26="","",IF(Main!$A36="C",TDIST(ABS('Chemical Shifts'!BC26)/$B$3,$B$4,1),TDIST(ABS('Chemical Shifts'!BC26)/$C$3,$C$4,1)))</f>
        <v>0.21047234674153106</v>
      </c>
      <c r="D31" s="64">
        <f>IF('Chemical Shifts'!BD26="","",IF(Main!$A36="C",TDIST(ABS('Chemical Shifts'!BD26)/$B$3,$B$4,1),TDIST(ABS('Chemical Shifts'!BD26)/$C$3,$C$4,1)))</f>
        <v>0.4223041576897642</v>
      </c>
      <c r="E31" s="64" t="str">
        <f>IF('Chemical Shifts'!BE26="","",IF(Main!$A36="C",TDIST(ABS('Chemical Shifts'!BE26)/$B$3,$B$4,1),TDIST(ABS('Chemical Shifts'!BE26)/$C$3,$C$4,1)))</f>
        <v/>
      </c>
      <c r="F31" s="64" t="str">
        <f>IF('Chemical Shifts'!BF26="","",IF(Main!$A36="C",TDIST(ABS('Chemical Shifts'!BF26)/$B$3,$B$4,1),TDIST(ABS('Chemical Shifts'!BF26)/$C$3,$C$4,1)))</f>
        <v/>
      </c>
      <c r="G31" s="64" t="str">
        <f>IF('Chemical Shifts'!BG26="","",IF(Main!$A36="C",TDIST(ABS('Chemical Shifts'!BG26)/$B$3,$B$4,1),TDIST(ABS('Chemical Shifts'!BG26)/$C$3,$C$4,1)))</f>
        <v/>
      </c>
      <c r="H31" s="64" t="str">
        <f>IF('Chemical Shifts'!BH26="","",IF(Main!$A36="C",TDIST(ABS('Chemical Shifts'!BH26)/$B$3,$B$4,1),TDIST(ABS('Chemical Shifts'!BH26)/$C$3,$C$4,1)))</f>
        <v/>
      </c>
      <c r="I31" s="64" t="str">
        <f>IF('Chemical Shifts'!BI26="","",IF(Main!$A36="C",TDIST(ABS('Chemical Shifts'!BI26)/$B$3,$B$4,1),TDIST(ABS('Chemical Shifts'!BI26)/$C$3,$C$4,1)))</f>
        <v/>
      </c>
      <c r="J31" s="64" t="str">
        <f>IF('Chemical Shifts'!BJ26="","",IF(Main!$A36="C",TDIST(ABS('Chemical Shifts'!BJ26)/$B$3,$B$4,1),TDIST(ABS('Chemical Shifts'!BJ26)/$C$3,$C$4,1)))</f>
        <v/>
      </c>
      <c r="K31" s="64" t="str">
        <f>IF('Chemical Shifts'!BK26="","",IF(Main!$A36="C",TDIST(ABS('Chemical Shifts'!BK26)/$B$3,$B$4,1),TDIST(ABS('Chemical Shifts'!BK26)/$C$3,$C$4,1)))</f>
        <v/>
      </c>
      <c r="L31" s="64" t="str">
        <f>IF('Chemical Shifts'!BL26="","",IF(Main!$A36="C",TDIST(ABS('Chemical Shifts'!BL26)/$B$3,$B$4,1),TDIST(ABS('Chemical Shifts'!BL26)/$C$3,$C$4,1)))</f>
        <v/>
      </c>
      <c r="M31" s="64" t="str">
        <f>IF('Chemical Shifts'!BM26="","",IF(Main!$A36="C",TDIST(ABS('Chemical Shifts'!BM26)/$B$3,$B$4,1),TDIST(ABS('Chemical Shifts'!BM26)/$C$3,$C$4,1)))</f>
        <v/>
      </c>
      <c r="N31" s="64" t="str">
        <f>IF('Chemical Shifts'!BN26="","",IF(Main!$A36="C",TDIST(ABS('Chemical Shifts'!BN26)/$B$3,$B$4,1),TDIST(ABS('Chemical Shifts'!BN26)/$C$3,$C$4,1)))</f>
        <v/>
      </c>
      <c r="O31" s="64" t="str">
        <f>IF('Chemical Shifts'!BO26="","",IF(Main!$A36="C",TDIST(ABS('Chemical Shifts'!BO26)/$B$3,$B$4,1),TDIST(ABS('Chemical Shifts'!BO26)/$C$3,$C$4,1)))</f>
        <v/>
      </c>
      <c r="P31" s="64" t="str">
        <f>IF('Chemical Shifts'!BP26="","",IF(Main!$A36="C",TDIST(ABS('Chemical Shifts'!BP26)/$B$3,$B$4,1),TDIST(ABS('Chemical Shifts'!BP26)/$C$3,$C$4,1)))</f>
        <v/>
      </c>
      <c r="R31" s="48" t="str">
        <f>IF(A31="","",IF(Main!$A36="H",A31,""))</f>
        <v/>
      </c>
      <c r="S31" s="48" t="str">
        <f>IF(B31="","",IF(Main!$A36="H",B31,""))</f>
        <v/>
      </c>
      <c r="T31" s="48" t="str">
        <f>IF(C31="","",IF(Main!$A36="H",C31,""))</f>
        <v/>
      </c>
      <c r="U31" s="48" t="str">
        <f>IF(D31="","",IF(Main!$A36="H",D31,""))</f>
        <v/>
      </c>
      <c r="V31" s="48" t="str">
        <f>IF(E31="","",IF(Main!$A36="H",E31,""))</f>
        <v/>
      </c>
      <c r="W31" s="48" t="str">
        <f>IF(F31="","",IF(Main!$A36="H",F31,""))</f>
        <v/>
      </c>
      <c r="X31" s="48" t="str">
        <f>IF(G31="","",IF(Main!$A36="H",G31,""))</f>
        <v/>
      </c>
      <c r="Y31" s="48" t="str">
        <f>IF(H31="","",IF(Main!$A36="H",H31,""))</f>
        <v/>
      </c>
      <c r="Z31" s="48" t="str">
        <f>IF(I31="","",IF(Main!$A36="H",I31,""))</f>
        <v/>
      </c>
      <c r="AA31" s="48" t="str">
        <f>IF(J31="","",IF(Main!$A36="H",J31,""))</f>
        <v/>
      </c>
      <c r="AB31" s="48" t="str">
        <f>IF(K31="","",IF(Main!$A36="H",K31,""))</f>
        <v/>
      </c>
      <c r="AC31" s="48" t="str">
        <f>IF(L31="","",IF(Main!$A36="H",L31,""))</f>
        <v/>
      </c>
      <c r="AD31" s="48" t="str">
        <f>IF(M31="","",IF(Main!$A36="H",M31,""))</f>
        <v/>
      </c>
      <c r="AE31" s="48" t="str">
        <f>IF(N31="","",IF(Main!$A36="H",N31,""))</f>
        <v/>
      </c>
      <c r="AF31" s="48" t="str">
        <f>IF(O31="","",IF(Main!$A36="H",O31,""))</f>
        <v/>
      </c>
      <c r="AG31" s="48" t="str">
        <f>IF(P31="","",IF(Main!$A36="H",P31,""))</f>
        <v/>
      </c>
      <c r="AI31" s="49">
        <f>IF(Main!$A36="C",1,0)</f>
        <v>1</v>
      </c>
      <c r="AJ31" s="54">
        <f>IF(Main!$A36="C",Main!C36,"")</f>
        <v>118.1</v>
      </c>
      <c r="AK31" s="54">
        <f t="shared" si="31"/>
        <v>13947.609999999999</v>
      </c>
      <c r="AL31" s="48">
        <f>IF('Chemical Shifts'!B26="","",IF(Main!$A36="C",'Chemical Shifts'!B26,""))</f>
        <v>117.93841</v>
      </c>
      <c r="AM31" s="48">
        <f>IF('Chemical Shifts'!C26="","",IF(Main!$A36="C",'Chemical Shifts'!C26,""))</f>
        <v>118.73983</v>
      </c>
      <c r="AN31" s="48">
        <f>IF('Chemical Shifts'!D26="","",IF(Main!$A36="C",'Chemical Shifts'!D26,""))</f>
        <v>116.48331999999999</v>
      </c>
      <c r="AO31" s="48">
        <f>IF('Chemical Shifts'!E26="","",IF(Main!$A36="C",'Chemical Shifts'!E26,""))</f>
        <v>115.89695999999999</v>
      </c>
      <c r="AP31" s="48" t="str">
        <f>IF('Chemical Shifts'!F26="","",IF(Main!$A36="C",'Chemical Shifts'!F26,""))</f>
        <v/>
      </c>
      <c r="AQ31" s="48" t="str">
        <f>IF('Chemical Shifts'!G26="","",IF(Main!$A36="C",'Chemical Shifts'!G26,""))</f>
        <v/>
      </c>
      <c r="AR31" s="48" t="str">
        <f>IF('Chemical Shifts'!H26="","",IF(Main!$A36="C",'Chemical Shifts'!H26,""))</f>
        <v/>
      </c>
      <c r="AS31" s="48" t="str">
        <f>IF('Chemical Shifts'!I26="","",IF(Main!$A36="C",'Chemical Shifts'!I26,""))</f>
        <v/>
      </c>
      <c r="AT31" s="48" t="str">
        <f>IF('Chemical Shifts'!J26="","",IF(Main!$A36="C",'Chemical Shifts'!J26,""))</f>
        <v/>
      </c>
      <c r="AU31" s="48" t="str">
        <f>IF('Chemical Shifts'!K26="","",IF(Main!$A36="C",'Chemical Shifts'!K26,""))</f>
        <v/>
      </c>
      <c r="AV31" s="48" t="str">
        <f>IF('Chemical Shifts'!L26="","",IF(Main!$A36="C",'Chemical Shifts'!L26,""))</f>
        <v/>
      </c>
      <c r="AW31" s="48" t="str">
        <f>IF('Chemical Shifts'!M26="","",IF(Main!$A36="C",'Chemical Shifts'!M26,""))</f>
        <v/>
      </c>
      <c r="AX31" s="48" t="str">
        <f>IF('Chemical Shifts'!N26="","",IF(Main!$A36="C",'Chemical Shifts'!N26,""))</f>
        <v/>
      </c>
      <c r="AY31" s="48" t="str">
        <f>IF('Chemical Shifts'!O26="","",IF(Main!$A36="C",'Chemical Shifts'!O26,""))</f>
        <v/>
      </c>
      <c r="AZ31" s="48" t="str">
        <f>IF('Chemical Shifts'!P26="","",IF(Main!$A36="C",'Chemical Shifts'!P26,""))</f>
        <v/>
      </c>
      <c r="BA31" s="48" t="str">
        <f>IF('Chemical Shifts'!Q26="","",IF(Main!$A36="C",'Chemical Shifts'!Q26,""))</f>
        <v/>
      </c>
      <c r="BC31" s="48">
        <f t="shared" si="32"/>
        <v>13928.526221</v>
      </c>
      <c r="BD31" s="48">
        <f t="shared" si="33"/>
        <v>14023.173922999998</v>
      </c>
      <c r="BE31" s="48">
        <f t="shared" si="34"/>
        <v>13756.680091999999</v>
      </c>
      <c r="BF31" s="48">
        <f t="shared" si="35"/>
        <v>13687.430975999998</v>
      </c>
      <c r="BG31" s="48" t="str">
        <f t="shared" si="36"/>
        <v/>
      </c>
      <c r="BH31" s="48" t="str">
        <f t="shared" si="37"/>
        <v/>
      </c>
      <c r="BI31" s="48" t="str">
        <f t="shared" si="38"/>
        <v/>
      </c>
      <c r="BJ31" s="48" t="str">
        <f t="shared" si="39"/>
        <v/>
      </c>
      <c r="BK31" s="48" t="str">
        <f t="shared" si="40"/>
        <v/>
      </c>
      <c r="BL31" s="48" t="str">
        <f t="shared" si="41"/>
        <v/>
      </c>
      <c r="BM31" s="48" t="str">
        <f t="shared" si="42"/>
        <v/>
      </c>
      <c r="BN31" s="48" t="str">
        <f t="shared" si="43"/>
        <v/>
      </c>
      <c r="BO31" s="48" t="str">
        <f t="shared" si="44"/>
        <v/>
      </c>
      <c r="BP31" s="48" t="str">
        <f t="shared" si="45"/>
        <v/>
      </c>
      <c r="BQ31" s="48" t="str">
        <f t="shared" si="46"/>
        <v/>
      </c>
      <c r="BR31" s="48" t="str">
        <f t="shared" si="47"/>
        <v/>
      </c>
      <c r="BT31" s="49">
        <f>IF(Main!$A36="H",1,0)</f>
        <v>0</v>
      </c>
      <c r="BU31" s="54" t="str">
        <f>IF(Main!$A36="H",Main!C36,"")</f>
        <v/>
      </c>
      <c r="BV31" s="54" t="str">
        <f t="shared" si="48"/>
        <v/>
      </c>
      <c r="BW31" s="48" t="str">
        <f>IF('Chemical Shifts'!B26="","",IF(Main!$A36="H",'Chemical Shifts'!B26,""))</f>
        <v/>
      </c>
      <c r="BX31" s="48" t="str">
        <f>IF('Chemical Shifts'!C26="","",IF(Main!$A36="H",'Chemical Shifts'!C26,""))</f>
        <v/>
      </c>
      <c r="BY31" s="48" t="str">
        <f>IF('Chemical Shifts'!D26="","",IF(Main!$A36="H",'Chemical Shifts'!D26,""))</f>
        <v/>
      </c>
      <c r="BZ31" s="48" t="str">
        <f>IF('Chemical Shifts'!E26="","",IF(Main!$A36="H",'Chemical Shifts'!E26,""))</f>
        <v/>
      </c>
      <c r="CA31" s="48" t="str">
        <f>IF('Chemical Shifts'!F26="","",IF(Main!$A36="H",'Chemical Shifts'!F26,""))</f>
        <v/>
      </c>
      <c r="CB31" s="48" t="str">
        <f>IF('Chemical Shifts'!G26="","",IF(Main!$A36="H",'Chemical Shifts'!G26,""))</f>
        <v/>
      </c>
      <c r="CC31" s="48" t="str">
        <f>IF('Chemical Shifts'!H26="","",IF(Main!$A36="H",'Chemical Shifts'!H26,""))</f>
        <v/>
      </c>
      <c r="CD31" s="48" t="str">
        <f>IF('Chemical Shifts'!I26="","",IF(Main!$A36="H",'Chemical Shifts'!I26,""))</f>
        <v/>
      </c>
      <c r="CE31" s="48" t="str">
        <f>IF('Chemical Shifts'!J26="","",IF(Main!$A36="H",'Chemical Shifts'!J26,""))</f>
        <v/>
      </c>
      <c r="CF31" s="48" t="str">
        <f>IF('Chemical Shifts'!K26="","",IF(Main!$A36="H",'Chemical Shifts'!K26,""))</f>
        <v/>
      </c>
      <c r="CG31" s="48" t="str">
        <f>IF('Chemical Shifts'!L26="","",IF(Main!$A36="H",'Chemical Shifts'!L26,""))</f>
        <v/>
      </c>
      <c r="CH31" s="48" t="str">
        <f>IF('Chemical Shifts'!M26="","",IF(Main!$A36="H",'Chemical Shifts'!M26,""))</f>
        <v/>
      </c>
      <c r="CI31" s="48" t="str">
        <f>IF('Chemical Shifts'!N26="","",IF(Main!$A36="H",'Chemical Shifts'!N26,""))</f>
        <v/>
      </c>
      <c r="CJ31" s="48" t="str">
        <f>IF('Chemical Shifts'!O26="","",IF(Main!$A36="H",'Chemical Shifts'!O26,""))</f>
        <v/>
      </c>
      <c r="CK31" s="48" t="str">
        <f>IF('Chemical Shifts'!P26="","",IF(Main!$A36="H",'Chemical Shifts'!P26,""))</f>
        <v/>
      </c>
      <c r="CL31" s="48" t="str">
        <f>IF('Chemical Shifts'!Q26="","",IF(Main!$A36="H",'Chemical Shifts'!Q26,""))</f>
        <v/>
      </c>
      <c r="CN31" s="48" t="str">
        <f t="shared" si="49"/>
        <v/>
      </c>
      <c r="CO31" s="48" t="str">
        <f t="shared" si="50"/>
        <v/>
      </c>
      <c r="CP31" s="48" t="str">
        <f t="shared" si="51"/>
        <v/>
      </c>
      <c r="CQ31" s="48" t="str">
        <f t="shared" si="52"/>
        <v/>
      </c>
      <c r="CR31" s="48" t="str">
        <f t="shared" si="53"/>
        <v/>
      </c>
      <c r="CS31" s="48" t="str">
        <f t="shared" si="54"/>
        <v/>
      </c>
      <c r="CT31" s="48" t="str">
        <f t="shared" si="55"/>
        <v/>
      </c>
      <c r="CU31" s="48" t="str">
        <f t="shared" si="56"/>
        <v/>
      </c>
      <c r="CV31" s="48" t="str">
        <f t="shared" si="57"/>
        <v/>
      </c>
      <c r="CW31" s="48" t="str">
        <f t="shared" si="58"/>
        <v/>
      </c>
      <c r="CX31" s="48" t="str">
        <f t="shared" si="59"/>
        <v/>
      </c>
      <c r="CY31" s="48" t="str">
        <f t="shared" si="60"/>
        <v/>
      </c>
      <c r="CZ31" s="48" t="str">
        <f t="shared" si="61"/>
        <v/>
      </c>
      <c r="DA31" s="48" t="str">
        <f t="shared" si="62"/>
        <v/>
      </c>
      <c r="DB31" s="48" t="str">
        <f t="shared" si="63"/>
        <v/>
      </c>
      <c r="DC31" s="48" t="str">
        <f t="shared" si="64"/>
        <v/>
      </c>
      <c r="DE31" s="64" t="str">
        <f>IF('Chemical Shifts'!S26="","",IF(Main!$A36="C","",IF(Main!D$13="Scaled Shifts",Main!D36,IF(Main!$B36="x",TDIST(ABS('Chemical Shifts'!S26-$F$2)/$F$3,$F$4,1),TDIST(ABS('Chemical Shifts'!S26-$G$2)/$G$3,$G$4,1)))))</f>
        <v/>
      </c>
      <c r="DF31" s="64" t="str">
        <f>IF('Chemical Shifts'!T26="","",IF(Main!$A36="C","",IF(Main!E$13="Scaled Shifts",Main!E36,IF(Main!$B36="x",TDIST(ABS('Chemical Shifts'!T26-$F$2)/$F$3,$F$4,1),TDIST(ABS('Chemical Shifts'!T26-$G$2)/$G$3,$G$4,1)))))</f>
        <v/>
      </c>
      <c r="DG31" s="64" t="str">
        <f>IF('Chemical Shifts'!U26="","",IF(Main!$A36="C","",IF(Main!F$13="Scaled Shifts",Main!F36,IF(Main!$B36="x",TDIST(ABS('Chemical Shifts'!U26-$F$2)/$F$3,$F$4,1),TDIST(ABS('Chemical Shifts'!U26-$G$2)/$G$3,$G$4,1)))))</f>
        <v/>
      </c>
      <c r="DH31" s="64" t="str">
        <f>IF('Chemical Shifts'!V26="","",IF(Main!$A36="C","",IF(Main!G$13="Scaled Shifts",Main!G36,IF(Main!$B36="x",TDIST(ABS('Chemical Shifts'!V26-$F$2)/$F$3,$F$4,1),TDIST(ABS('Chemical Shifts'!V26-$G$2)/$G$3,$G$4,1)))))</f>
        <v/>
      </c>
      <c r="DI31" s="64" t="str">
        <f>IF('Chemical Shifts'!W26="","",IF(Main!$A36="C","",IF(Main!H$13="Scaled Shifts",Main!H36,IF(Main!$B36="x",TDIST(ABS('Chemical Shifts'!W26-$F$2)/$F$3,$F$4,1),TDIST(ABS('Chemical Shifts'!W26-$G$2)/$G$3,$G$4,1)))))</f>
        <v/>
      </c>
      <c r="DJ31" s="64" t="str">
        <f>IF('Chemical Shifts'!X26="","",IF(Main!$A36="C","",IF(Main!I$13="Scaled Shifts",Main!I36,IF(Main!$B36="x",TDIST(ABS('Chemical Shifts'!X26-$F$2)/$F$3,$F$4,1),TDIST(ABS('Chemical Shifts'!X26-$G$2)/$G$3,$G$4,1)))))</f>
        <v/>
      </c>
      <c r="DK31" s="64" t="str">
        <f>IF('Chemical Shifts'!Y26="","",IF(Main!$A36="C","",IF(Main!J$13="Scaled Shifts",Main!J36,IF(Main!$B36="x",TDIST(ABS('Chemical Shifts'!Y26-$F$2)/$F$3,$F$4,1),TDIST(ABS('Chemical Shifts'!Y26-$G$2)/$G$3,$G$4,1)))))</f>
        <v/>
      </c>
      <c r="DL31" s="64" t="str">
        <f>IF('Chemical Shifts'!Z26="","",IF(Main!$A36="C","",IF(Main!K$13="Scaled Shifts",Main!K36,IF(Main!$B36="x",TDIST(ABS('Chemical Shifts'!Z26-$F$2)/$F$3,$F$4,1),TDIST(ABS('Chemical Shifts'!Z26-$G$2)/$G$3,$G$4,1)))))</f>
        <v/>
      </c>
      <c r="DM31" s="64" t="str">
        <f>IF('Chemical Shifts'!AA26="","",IF(Main!$A36="C","",IF(Main!L$13="Scaled Shifts",Main!L36,IF(Main!$B36="x",TDIST(ABS('Chemical Shifts'!AA26-$F$2)/$F$3,$F$4,1),TDIST(ABS('Chemical Shifts'!AA26-$G$2)/$G$3,$G$4,1)))))</f>
        <v/>
      </c>
      <c r="DN31" s="64" t="str">
        <f>IF('Chemical Shifts'!AB26="","",IF(Main!$A36="C","",IF(Main!M$13="Scaled Shifts",Main!M36,IF(Main!$B36="x",TDIST(ABS('Chemical Shifts'!AB26-$F$2)/$F$3,$F$4,1),TDIST(ABS('Chemical Shifts'!AB26-$G$2)/$G$3,$G$4,1)))))</f>
        <v/>
      </c>
      <c r="DO31" s="64" t="str">
        <f>IF('Chemical Shifts'!AC26="","",IF(Main!$A36="C","",IF(Main!N$13="Scaled Shifts",Main!N36,IF(Main!$B36="x",TDIST(ABS('Chemical Shifts'!AC26-$F$2)/$F$3,$F$4,1),TDIST(ABS('Chemical Shifts'!AC26-$G$2)/$G$3,$G$4,1)))))</f>
        <v/>
      </c>
      <c r="DP31" s="64" t="str">
        <f>IF('Chemical Shifts'!AD26="","",IF(Main!$A36="C","",IF(Main!O$13="Scaled Shifts",Main!O36,IF(Main!$B36="x",TDIST(ABS('Chemical Shifts'!AD26-$F$2)/$F$3,$F$4,1),TDIST(ABS('Chemical Shifts'!AD26-$G$2)/$G$3,$G$4,1)))))</f>
        <v/>
      </c>
      <c r="DQ31" s="64" t="str">
        <f>IF('Chemical Shifts'!AE26="","",IF(Main!$A36="C","",IF(Main!P$13="Scaled Shifts",Main!P36,IF(Main!$B36="x",TDIST(ABS('Chemical Shifts'!AE26-$F$2)/$F$3,$F$4,1),TDIST(ABS('Chemical Shifts'!AE26-$G$2)/$G$3,$G$4,1)))))</f>
        <v/>
      </c>
      <c r="DR31" s="64" t="str">
        <f>IF('Chemical Shifts'!AF26="","",IF(Main!$A36="C","",IF(Main!Q$13="Scaled Shifts",Main!Q36,IF(Main!$B36="x",TDIST(ABS('Chemical Shifts'!AF26-$F$2)/$F$3,$F$4,1),TDIST(ABS('Chemical Shifts'!AF26-$G$2)/$G$3,$G$4,1)))))</f>
        <v/>
      </c>
      <c r="DS31" s="64" t="str">
        <f>IF('Chemical Shifts'!AG26="","",IF(Main!$A36="C","",IF(Main!R$13="Scaled Shifts",Main!R36,IF(Main!$B36="x",TDIST(ABS('Chemical Shifts'!AG26-$F$2)/$F$3,$F$4,1),TDIST(ABS('Chemical Shifts'!AG26-$G$2)/$G$3,$G$4,1)))))</f>
        <v/>
      </c>
      <c r="DT31" s="64" t="str">
        <f>IF('Chemical Shifts'!AH26="","",IF(Main!$A36="C","",IF(Main!S$13="Scaled Shifts",Main!S36,IF(Main!$B36="x",TDIST(ABS('Chemical Shifts'!AH26-$F$2)/$F$3,$F$4,1),TDIST(ABS('Chemical Shifts'!AH26-$G$2)/$G$3,$G$4,1)))))</f>
        <v/>
      </c>
      <c r="DV31" s="64">
        <f>IF('Chemical Shifts'!S26="","",IF(Main!$A36="H","",IF(Main!D$13="Scaled Shifts",Main!D36,IF(Main!$B36="x",TDIST(ABS('Chemical Shifts'!S26-$D$2)/$D$3,$D$4,1),TDIST(ABS('Chemical Shifts'!S26-$E$2)/$E$3,$E$4,1)))))</f>
        <v>0.1292800881433083</v>
      </c>
      <c r="DW31" s="64">
        <f>IF('Chemical Shifts'!T26="","",IF(Main!$A36="H","",IF(Main!E$13="Scaled Shifts",Main!E36,IF(Main!$B36="x",TDIST(ABS('Chemical Shifts'!T26-$D$2)/$D$3,$D$4,1),TDIST(ABS('Chemical Shifts'!T26-$E$2)/$E$3,$E$4,1)))))</f>
        <v>7.3590184098389286E-2</v>
      </c>
      <c r="DX31" s="64">
        <f>IF('Chemical Shifts'!U26="","",IF(Main!$A36="H","",IF(Main!F$13="Scaled Shifts",Main!F36,IF(Main!$B36="x",TDIST(ABS('Chemical Shifts'!U26-$D$2)/$D$3,$D$4,1),TDIST(ABS('Chemical Shifts'!U26-$E$2)/$E$3,$E$4,1)))))</f>
        <v>0.33903227605007868</v>
      </c>
      <c r="DY31" s="64">
        <f>IF('Chemical Shifts'!V26="","",IF(Main!$A36="H","",IF(Main!G$13="Scaled Shifts",Main!G36,IF(Main!$B36="x",TDIST(ABS('Chemical Shifts'!V26-$D$2)/$D$3,$D$4,1),TDIST(ABS('Chemical Shifts'!V26-$E$2)/$E$3,$E$4,1)))))</f>
        <v>0.46378907156692345</v>
      </c>
      <c r="DZ31" s="64" t="str">
        <f>IF('Chemical Shifts'!W26="","",IF(Main!$A36="H","",IF(Main!H$13="Scaled Shifts",Main!H36,IF(Main!$B36="x",TDIST(ABS('Chemical Shifts'!W26-$D$2)/$D$3,$D$4,1),TDIST(ABS('Chemical Shifts'!W26-$E$2)/$E$3,$E$4,1)))))</f>
        <v/>
      </c>
      <c r="EA31" s="64" t="str">
        <f>IF('Chemical Shifts'!X26="","",IF(Main!$A36="H","",IF(Main!I$13="Scaled Shifts",Main!I36,IF(Main!$B36="x",TDIST(ABS('Chemical Shifts'!X26-$D$2)/$D$3,$D$4,1),TDIST(ABS('Chemical Shifts'!X26-$E$2)/$E$3,$E$4,1)))))</f>
        <v/>
      </c>
      <c r="EB31" s="64" t="str">
        <f>IF('Chemical Shifts'!Y26="","",IF(Main!$A36="H","",IF(Main!J$13="Scaled Shifts",Main!J36,IF(Main!$B36="x",TDIST(ABS('Chemical Shifts'!Y26-$D$2)/$D$3,$D$4,1),TDIST(ABS('Chemical Shifts'!Y26-$E$2)/$E$3,$E$4,1)))))</f>
        <v/>
      </c>
      <c r="EC31" s="64" t="str">
        <f>IF('Chemical Shifts'!Z26="","",IF(Main!$A36="H","",IF(Main!K$13="Scaled Shifts",Main!K36,IF(Main!$B36="x",TDIST(ABS('Chemical Shifts'!Z26-$D$2)/$D$3,$D$4,1),TDIST(ABS('Chemical Shifts'!Z26-$E$2)/$E$3,$E$4,1)))))</f>
        <v/>
      </c>
      <c r="ED31" s="64" t="str">
        <f>IF('Chemical Shifts'!AA26="","",IF(Main!$A36="H","",IF(Main!L$13="Scaled Shifts",Main!L36,IF(Main!$B36="x",TDIST(ABS('Chemical Shifts'!AA26-$D$2)/$D$3,$D$4,1),TDIST(ABS('Chemical Shifts'!AA26-$E$2)/$E$3,$E$4,1)))))</f>
        <v/>
      </c>
      <c r="EE31" s="64" t="str">
        <f>IF('Chemical Shifts'!AB26="","",IF(Main!$A36="H","",IF(Main!M$13="Scaled Shifts",Main!M36,IF(Main!$B36="x",TDIST(ABS('Chemical Shifts'!AB26-$D$2)/$D$3,$D$4,1),TDIST(ABS('Chemical Shifts'!AB26-$E$2)/$E$3,$E$4,1)))))</f>
        <v/>
      </c>
      <c r="EF31" s="64" t="str">
        <f>IF('Chemical Shifts'!AC26="","",IF(Main!$A36="H","",IF(Main!N$13="Scaled Shifts",Main!N36,IF(Main!$B36="x",TDIST(ABS('Chemical Shifts'!AC26-$D$2)/$D$3,$D$4,1),TDIST(ABS('Chemical Shifts'!AC26-$E$2)/$E$3,$E$4,1)))))</f>
        <v/>
      </c>
      <c r="EG31" s="64" t="str">
        <f>IF('Chemical Shifts'!AD26="","",IF(Main!$A36="H","",IF(Main!O$13="Scaled Shifts",Main!O36,IF(Main!$B36="x",TDIST(ABS('Chemical Shifts'!AD26-$D$2)/$D$3,$D$4,1),TDIST(ABS('Chemical Shifts'!AD26-$E$2)/$E$3,$E$4,1)))))</f>
        <v/>
      </c>
      <c r="EH31" s="64" t="str">
        <f>IF('Chemical Shifts'!AE26="","",IF(Main!$A36="H","",IF(Main!P$13="Scaled Shifts",Main!P36,IF(Main!$B36="x",TDIST(ABS('Chemical Shifts'!AE26-$D$2)/$D$3,$D$4,1),TDIST(ABS('Chemical Shifts'!AE26-$E$2)/$E$3,$E$4,1)))))</f>
        <v/>
      </c>
      <c r="EI31" s="64" t="str">
        <f>IF('Chemical Shifts'!AF26="","",IF(Main!$A36="H","",IF(Main!Q$13="Scaled Shifts",Main!Q36,IF(Main!$B36="x",TDIST(ABS('Chemical Shifts'!AF26-$D$2)/$D$3,$D$4,1),TDIST(ABS('Chemical Shifts'!AF26-$E$2)/$E$3,$E$4,1)))))</f>
        <v/>
      </c>
      <c r="EJ31" s="64" t="str">
        <f>IF('Chemical Shifts'!AG26="","",IF(Main!$A36="H","",IF(Main!R$13="Scaled Shifts",Main!R36,IF(Main!$B36="x",TDIST(ABS('Chemical Shifts'!AG26-$D$2)/$D$3,$D$4,1),TDIST(ABS('Chemical Shifts'!AG26-$E$2)/$E$3,$E$4,1)))))</f>
        <v/>
      </c>
      <c r="EK31" s="64" t="str">
        <f>IF('Chemical Shifts'!AH26="","",IF(Main!$A36="H","",IF(Main!S$13="Scaled Shifts",Main!S36,IF(Main!$B36="x",TDIST(ABS('Chemical Shifts'!AH26-$D$2)/$D$3,$D$4,1),TDIST(ABS('Chemical Shifts'!AH26-$E$2)/$E$3,$E$4,1)))))</f>
        <v/>
      </c>
      <c r="EO31" s="49">
        <f>IF(Main!$A36="H",1,0)</f>
        <v>0</v>
      </c>
      <c r="EP31" s="52">
        <f>IF(OR(Main!C36="",Main!C36=0,Main!C36=""),"",1)</f>
        <v>1</v>
      </c>
      <c r="EV31" s="48" t="s">
        <v>51</v>
      </c>
      <c r="EW31" s="48" t="s">
        <v>53</v>
      </c>
      <c r="FD31" s="48">
        <v>3</v>
      </c>
      <c r="FE31" s="66">
        <v>1.83738</v>
      </c>
      <c r="FF31" s="66">
        <v>1.75193</v>
      </c>
      <c r="FG31" s="66">
        <v>0.14911199999999999</v>
      </c>
      <c r="FH31" s="66">
        <v>0.130353</v>
      </c>
      <c r="FM31" s="57" t="s">
        <v>105</v>
      </c>
      <c r="FN31" s="65">
        <f t="shared" ref="FN31:GC31" si="82">IF(FN18=0,"",FN18/$GD18)</f>
        <v>6.4761596524699729E-7</v>
      </c>
      <c r="FO31" s="65">
        <f t="shared" si="82"/>
        <v>0.77711464691277499</v>
      </c>
      <c r="FP31" s="65">
        <f t="shared" si="82"/>
        <v>0.22288468485182189</v>
      </c>
      <c r="FQ31" s="65">
        <f t="shared" si="82"/>
        <v>2.0619438045351304E-8</v>
      </c>
      <c r="FR31" s="65" t="str">
        <f t="shared" si="82"/>
        <v/>
      </c>
      <c r="FS31" s="65" t="str">
        <f t="shared" si="82"/>
        <v/>
      </c>
      <c r="FT31" s="65" t="str">
        <f t="shared" si="82"/>
        <v/>
      </c>
      <c r="FU31" s="65" t="str">
        <f t="shared" si="82"/>
        <v/>
      </c>
      <c r="FV31" s="65" t="str">
        <f t="shared" si="82"/>
        <v/>
      </c>
      <c r="FW31" s="65" t="str">
        <f t="shared" si="82"/>
        <v/>
      </c>
      <c r="FX31" s="65" t="str">
        <f t="shared" si="82"/>
        <v/>
      </c>
      <c r="FY31" s="65" t="str">
        <f t="shared" si="82"/>
        <v/>
      </c>
      <c r="FZ31" s="65" t="str">
        <f t="shared" si="82"/>
        <v/>
      </c>
      <c r="GA31" s="65" t="str">
        <f t="shared" si="82"/>
        <v/>
      </c>
      <c r="GB31" s="65" t="str">
        <f t="shared" si="82"/>
        <v/>
      </c>
      <c r="GC31" s="65" t="str">
        <f t="shared" si="82"/>
        <v/>
      </c>
    </row>
    <row r="32" spans="1:186" x14ac:dyDescent="0.15">
      <c r="A32" s="64">
        <f>IF('Chemical Shifts'!BA27="","",IF(Main!$A37="C",TDIST(ABS('Chemical Shifts'!BA27)/$B$3,$B$4,1),TDIST(ABS('Chemical Shifts'!BA27)/$C$3,$C$4,1)))</f>
        <v>6.4247984065156832E-2</v>
      </c>
      <c r="B32" s="64">
        <f>IF('Chemical Shifts'!BB27="","",IF(Main!$A37="C",TDIST(ABS('Chemical Shifts'!BB27)/$B$3,$B$4,1),TDIST(ABS('Chemical Shifts'!BB27)/$C$3,$C$4,1)))</f>
        <v>8.6258999386708661E-3</v>
      </c>
      <c r="C32" s="64">
        <f>IF('Chemical Shifts'!BC27="","",IF(Main!$A37="C",TDIST(ABS('Chemical Shifts'!BC27)/$B$3,$B$4,1),TDIST(ABS('Chemical Shifts'!BC27)/$C$3,$C$4,1)))</f>
        <v>1.4967162200248707E-2</v>
      </c>
      <c r="D32" s="64">
        <f>IF('Chemical Shifts'!BD27="","",IF(Main!$A37="C",TDIST(ABS('Chemical Shifts'!BD27)/$B$3,$B$4,1),TDIST(ABS('Chemical Shifts'!BD27)/$C$3,$C$4,1)))</f>
        <v>1.5347354449342279E-3</v>
      </c>
      <c r="E32" s="64" t="str">
        <f>IF('Chemical Shifts'!BE27="","",IF(Main!$A37="C",TDIST(ABS('Chemical Shifts'!BE27)/$B$3,$B$4,1),TDIST(ABS('Chemical Shifts'!BE27)/$C$3,$C$4,1)))</f>
        <v/>
      </c>
      <c r="F32" s="64" t="str">
        <f>IF('Chemical Shifts'!BF27="","",IF(Main!$A37="C",TDIST(ABS('Chemical Shifts'!BF27)/$B$3,$B$4,1),TDIST(ABS('Chemical Shifts'!BF27)/$C$3,$C$4,1)))</f>
        <v/>
      </c>
      <c r="G32" s="64" t="str">
        <f>IF('Chemical Shifts'!BG27="","",IF(Main!$A37="C",TDIST(ABS('Chemical Shifts'!BG27)/$B$3,$B$4,1),TDIST(ABS('Chemical Shifts'!BG27)/$C$3,$C$4,1)))</f>
        <v/>
      </c>
      <c r="H32" s="64" t="str">
        <f>IF('Chemical Shifts'!BH27="","",IF(Main!$A37="C",TDIST(ABS('Chemical Shifts'!BH27)/$B$3,$B$4,1),TDIST(ABS('Chemical Shifts'!BH27)/$C$3,$C$4,1)))</f>
        <v/>
      </c>
      <c r="I32" s="64" t="str">
        <f>IF('Chemical Shifts'!BI27="","",IF(Main!$A37="C",TDIST(ABS('Chemical Shifts'!BI27)/$B$3,$B$4,1),TDIST(ABS('Chemical Shifts'!BI27)/$C$3,$C$4,1)))</f>
        <v/>
      </c>
      <c r="J32" s="64" t="str">
        <f>IF('Chemical Shifts'!BJ27="","",IF(Main!$A37="C",TDIST(ABS('Chemical Shifts'!BJ27)/$B$3,$B$4,1),TDIST(ABS('Chemical Shifts'!BJ27)/$C$3,$C$4,1)))</f>
        <v/>
      </c>
      <c r="K32" s="64" t="str">
        <f>IF('Chemical Shifts'!BK27="","",IF(Main!$A37="C",TDIST(ABS('Chemical Shifts'!BK27)/$B$3,$B$4,1),TDIST(ABS('Chemical Shifts'!BK27)/$C$3,$C$4,1)))</f>
        <v/>
      </c>
      <c r="L32" s="64" t="str">
        <f>IF('Chemical Shifts'!BL27="","",IF(Main!$A37="C",TDIST(ABS('Chemical Shifts'!BL27)/$B$3,$B$4,1),TDIST(ABS('Chemical Shifts'!BL27)/$C$3,$C$4,1)))</f>
        <v/>
      </c>
      <c r="M32" s="64" t="str">
        <f>IF('Chemical Shifts'!BM27="","",IF(Main!$A37="C",TDIST(ABS('Chemical Shifts'!BM27)/$B$3,$B$4,1),TDIST(ABS('Chemical Shifts'!BM27)/$C$3,$C$4,1)))</f>
        <v/>
      </c>
      <c r="N32" s="64" t="str">
        <f>IF('Chemical Shifts'!BN27="","",IF(Main!$A37="C",TDIST(ABS('Chemical Shifts'!BN27)/$B$3,$B$4,1),TDIST(ABS('Chemical Shifts'!BN27)/$C$3,$C$4,1)))</f>
        <v/>
      </c>
      <c r="O32" s="64" t="str">
        <f>IF('Chemical Shifts'!BO27="","",IF(Main!$A37="C",TDIST(ABS('Chemical Shifts'!BO27)/$B$3,$B$4,1),TDIST(ABS('Chemical Shifts'!BO27)/$C$3,$C$4,1)))</f>
        <v/>
      </c>
      <c r="P32" s="64" t="str">
        <f>IF('Chemical Shifts'!BP27="","",IF(Main!$A37="C",TDIST(ABS('Chemical Shifts'!BP27)/$B$3,$B$4,1),TDIST(ABS('Chemical Shifts'!BP27)/$C$3,$C$4,1)))</f>
        <v/>
      </c>
      <c r="R32" s="48" t="str">
        <f>IF(A32="","",IF(Main!$A37="H",A32,""))</f>
        <v/>
      </c>
      <c r="S32" s="48" t="str">
        <f>IF(B32="","",IF(Main!$A37="H",B32,""))</f>
        <v/>
      </c>
      <c r="T32" s="48" t="str">
        <f>IF(C32="","",IF(Main!$A37="H",C32,""))</f>
        <v/>
      </c>
      <c r="U32" s="48" t="str">
        <f>IF(D32="","",IF(Main!$A37="H",D32,""))</f>
        <v/>
      </c>
      <c r="V32" s="48" t="str">
        <f>IF(E32="","",IF(Main!$A37="H",E32,""))</f>
        <v/>
      </c>
      <c r="W32" s="48" t="str">
        <f>IF(F32="","",IF(Main!$A37="H",F32,""))</f>
        <v/>
      </c>
      <c r="X32" s="48" t="str">
        <f>IF(G32="","",IF(Main!$A37="H",G32,""))</f>
        <v/>
      </c>
      <c r="Y32" s="48" t="str">
        <f>IF(H32="","",IF(Main!$A37="H",H32,""))</f>
        <v/>
      </c>
      <c r="Z32" s="48" t="str">
        <f>IF(I32="","",IF(Main!$A37="H",I32,""))</f>
        <v/>
      </c>
      <c r="AA32" s="48" t="str">
        <f>IF(J32="","",IF(Main!$A37="H",J32,""))</f>
        <v/>
      </c>
      <c r="AB32" s="48" t="str">
        <f>IF(K32="","",IF(Main!$A37="H",K32,""))</f>
        <v/>
      </c>
      <c r="AC32" s="48" t="str">
        <f>IF(L32="","",IF(Main!$A37="H",L32,""))</f>
        <v/>
      </c>
      <c r="AD32" s="48" t="str">
        <f>IF(M32="","",IF(Main!$A37="H",M32,""))</f>
        <v/>
      </c>
      <c r="AE32" s="48" t="str">
        <f>IF(N32="","",IF(Main!$A37="H",N32,""))</f>
        <v/>
      </c>
      <c r="AF32" s="48" t="str">
        <f>IF(O32="","",IF(Main!$A37="H",O32,""))</f>
        <v/>
      </c>
      <c r="AG32" s="48" t="str">
        <f>IF(P32="","",IF(Main!$A37="H",P32,""))</f>
        <v/>
      </c>
      <c r="AI32" s="49">
        <f>IF(Main!$A37="C",1,0)</f>
        <v>1</v>
      </c>
      <c r="AJ32" s="54">
        <f>IF(Main!$A37="C",Main!C37,"")</f>
        <v>52.1</v>
      </c>
      <c r="AK32" s="54">
        <f t="shared" si="31"/>
        <v>2714.4100000000003</v>
      </c>
      <c r="AL32" s="48">
        <f>IF('Chemical Shifts'!B27="","",IF(Main!$A37="C",'Chemical Shifts'!B27,""))</f>
        <v>53.71705</v>
      </c>
      <c r="AM32" s="48">
        <f>IF('Chemical Shifts'!C27="","",IF(Main!$A37="C",'Chemical Shifts'!C27,""))</f>
        <v>56.206150000000008</v>
      </c>
      <c r="AN32" s="48">
        <f>IF('Chemical Shifts'!D27="","",IF(Main!$A37="C",'Chemical Shifts'!D27,""))</f>
        <v>56.82235</v>
      </c>
      <c r="AO32" s="48">
        <f>IF('Chemical Shifts'!E27="","",IF(Main!$A37="C",'Chemical Shifts'!E27,""))</f>
        <v>59.111249999999984</v>
      </c>
      <c r="AP32" s="48" t="str">
        <f>IF('Chemical Shifts'!F27="","",IF(Main!$A37="C",'Chemical Shifts'!F27,""))</f>
        <v/>
      </c>
      <c r="AQ32" s="48" t="str">
        <f>IF('Chemical Shifts'!G27="","",IF(Main!$A37="C",'Chemical Shifts'!G27,""))</f>
        <v/>
      </c>
      <c r="AR32" s="48" t="str">
        <f>IF('Chemical Shifts'!H27="","",IF(Main!$A37="C",'Chemical Shifts'!H27,""))</f>
        <v/>
      </c>
      <c r="AS32" s="48" t="str">
        <f>IF('Chemical Shifts'!I27="","",IF(Main!$A37="C",'Chemical Shifts'!I27,""))</f>
        <v/>
      </c>
      <c r="AT32" s="48" t="str">
        <f>IF('Chemical Shifts'!J27="","",IF(Main!$A37="C",'Chemical Shifts'!J27,""))</f>
        <v/>
      </c>
      <c r="AU32" s="48" t="str">
        <f>IF('Chemical Shifts'!K27="","",IF(Main!$A37="C",'Chemical Shifts'!K27,""))</f>
        <v/>
      </c>
      <c r="AV32" s="48" t="str">
        <f>IF('Chemical Shifts'!L27="","",IF(Main!$A37="C",'Chemical Shifts'!L27,""))</f>
        <v/>
      </c>
      <c r="AW32" s="48" t="str">
        <f>IF('Chemical Shifts'!M27="","",IF(Main!$A37="C",'Chemical Shifts'!M27,""))</f>
        <v/>
      </c>
      <c r="AX32" s="48" t="str">
        <f>IF('Chemical Shifts'!N27="","",IF(Main!$A37="C",'Chemical Shifts'!N27,""))</f>
        <v/>
      </c>
      <c r="AY32" s="48" t="str">
        <f>IF('Chemical Shifts'!O27="","",IF(Main!$A37="C",'Chemical Shifts'!O27,""))</f>
        <v/>
      </c>
      <c r="AZ32" s="48" t="str">
        <f>IF('Chemical Shifts'!P27="","",IF(Main!$A37="C",'Chemical Shifts'!P27,""))</f>
        <v/>
      </c>
      <c r="BA32" s="48" t="str">
        <f>IF('Chemical Shifts'!Q27="","",IF(Main!$A37="C",'Chemical Shifts'!Q27,""))</f>
        <v/>
      </c>
      <c r="BC32" s="48">
        <f t="shared" si="32"/>
        <v>2798.6583049999999</v>
      </c>
      <c r="BD32" s="48">
        <f t="shared" si="33"/>
        <v>2928.3404150000006</v>
      </c>
      <c r="BE32" s="48">
        <f t="shared" si="34"/>
        <v>2960.4444349999999</v>
      </c>
      <c r="BF32" s="48">
        <f t="shared" si="35"/>
        <v>3079.696124999999</v>
      </c>
      <c r="BG32" s="48" t="str">
        <f t="shared" si="36"/>
        <v/>
      </c>
      <c r="BH32" s="48" t="str">
        <f t="shared" si="37"/>
        <v/>
      </c>
      <c r="BI32" s="48" t="str">
        <f t="shared" si="38"/>
        <v/>
      </c>
      <c r="BJ32" s="48" t="str">
        <f t="shared" si="39"/>
        <v/>
      </c>
      <c r="BK32" s="48" t="str">
        <f t="shared" si="40"/>
        <v/>
      </c>
      <c r="BL32" s="48" t="str">
        <f t="shared" si="41"/>
        <v/>
      </c>
      <c r="BM32" s="48" t="str">
        <f t="shared" si="42"/>
        <v/>
      </c>
      <c r="BN32" s="48" t="str">
        <f t="shared" si="43"/>
        <v/>
      </c>
      <c r="BO32" s="48" t="str">
        <f t="shared" si="44"/>
        <v/>
      </c>
      <c r="BP32" s="48" t="str">
        <f t="shared" si="45"/>
        <v/>
      </c>
      <c r="BQ32" s="48" t="str">
        <f t="shared" si="46"/>
        <v/>
      </c>
      <c r="BR32" s="48" t="str">
        <f t="shared" si="47"/>
        <v/>
      </c>
      <c r="BT32" s="49">
        <f>IF(Main!$A37="H",1,0)</f>
        <v>0</v>
      </c>
      <c r="BU32" s="54" t="str">
        <f>IF(Main!$A37="H",Main!C37,"")</f>
        <v/>
      </c>
      <c r="BV32" s="54" t="str">
        <f t="shared" si="48"/>
        <v/>
      </c>
      <c r="BW32" s="48" t="str">
        <f>IF('Chemical Shifts'!B27="","",IF(Main!$A37="H",'Chemical Shifts'!B27,""))</f>
        <v/>
      </c>
      <c r="BX32" s="48" t="str">
        <f>IF('Chemical Shifts'!C27="","",IF(Main!$A37="H",'Chemical Shifts'!C27,""))</f>
        <v/>
      </c>
      <c r="BY32" s="48" t="str">
        <f>IF('Chemical Shifts'!D27="","",IF(Main!$A37="H",'Chemical Shifts'!D27,""))</f>
        <v/>
      </c>
      <c r="BZ32" s="48" t="str">
        <f>IF('Chemical Shifts'!E27="","",IF(Main!$A37="H",'Chemical Shifts'!E27,""))</f>
        <v/>
      </c>
      <c r="CA32" s="48" t="str">
        <f>IF('Chemical Shifts'!F27="","",IF(Main!$A37="H",'Chemical Shifts'!F27,""))</f>
        <v/>
      </c>
      <c r="CB32" s="48" t="str">
        <f>IF('Chemical Shifts'!G27="","",IF(Main!$A37="H",'Chemical Shifts'!G27,""))</f>
        <v/>
      </c>
      <c r="CC32" s="48" t="str">
        <f>IF('Chemical Shifts'!H27="","",IF(Main!$A37="H",'Chemical Shifts'!H27,""))</f>
        <v/>
      </c>
      <c r="CD32" s="48" t="str">
        <f>IF('Chemical Shifts'!I27="","",IF(Main!$A37="H",'Chemical Shifts'!I27,""))</f>
        <v/>
      </c>
      <c r="CE32" s="48" t="str">
        <f>IF('Chemical Shifts'!J27="","",IF(Main!$A37="H",'Chemical Shifts'!J27,""))</f>
        <v/>
      </c>
      <c r="CF32" s="48" t="str">
        <f>IF('Chemical Shifts'!K27="","",IF(Main!$A37="H",'Chemical Shifts'!K27,""))</f>
        <v/>
      </c>
      <c r="CG32" s="48" t="str">
        <f>IF('Chemical Shifts'!L27="","",IF(Main!$A37="H",'Chemical Shifts'!L27,""))</f>
        <v/>
      </c>
      <c r="CH32" s="48" t="str">
        <f>IF('Chemical Shifts'!M27="","",IF(Main!$A37="H",'Chemical Shifts'!M27,""))</f>
        <v/>
      </c>
      <c r="CI32" s="48" t="str">
        <f>IF('Chemical Shifts'!N27="","",IF(Main!$A37="H",'Chemical Shifts'!N27,""))</f>
        <v/>
      </c>
      <c r="CJ32" s="48" t="str">
        <f>IF('Chemical Shifts'!O27="","",IF(Main!$A37="H",'Chemical Shifts'!O27,""))</f>
        <v/>
      </c>
      <c r="CK32" s="48" t="str">
        <f>IF('Chemical Shifts'!P27="","",IF(Main!$A37="H",'Chemical Shifts'!P27,""))</f>
        <v/>
      </c>
      <c r="CL32" s="48" t="str">
        <f>IF('Chemical Shifts'!Q27="","",IF(Main!$A37="H",'Chemical Shifts'!Q27,""))</f>
        <v/>
      </c>
      <c r="CN32" s="48" t="str">
        <f t="shared" si="49"/>
        <v/>
      </c>
      <c r="CO32" s="48" t="str">
        <f t="shared" si="50"/>
        <v/>
      </c>
      <c r="CP32" s="48" t="str">
        <f t="shared" si="51"/>
        <v/>
      </c>
      <c r="CQ32" s="48" t="str">
        <f t="shared" si="52"/>
        <v/>
      </c>
      <c r="CR32" s="48" t="str">
        <f t="shared" si="53"/>
        <v/>
      </c>
      <c r="CS32" s="48" t="str">
        <f t="shared" si="54"/>
        <v/>
      </c>
      <c r="CT32" s="48" t="str">
        <f t="shared" si="55"/>
        <v/>
      </c>
      <c r="CU32" s="48" t="str">
        <f t="shared" si="56"/>
        <v/>
      </c>
      <c r="CV32" s="48" t="str">
        <f t="shared" si="57"/>
        <v/>
      </c>
      <c r="CW32" s="48" t="str">
        <f t="shared" si="58"/>
        <v/>
      </c>
      <c r="CX32" s="48" t="str">
        <f t="shared" si="59"/>
        <v/>
      </c>
      <c r="CY32" s="48" t="str">
        <f t="shared" si="60"/>
        <v/>
      </c>
      <c r="CZ32" s="48" t="str">
        <f t="shared" si="61"/>
        <v/>
      </c>
      <c r="DA32" s="48" t="str">
        <f t="shared" si="62"/>
        <v/>
      </c>
      <c r="DB32" s="48" t="str">
        <f t="shared" si="63"/>
        <v/>
      </c>
      <c r="DC32" s="48" t="str">
        <f t="shared" si="64"/>
        <v/>
      </c>
      <c r="DE32" s="64" t="str">
        <f>IF('Chemical Shifts'!S27="","",IF(Main!$A37="C","",IF(Main!D$13="Scaled Shifts",Main!D37,IF(Main!$B37="x",TDIST(ABS('Chemical Shifts'!S27-$F$2)/$F$3,$F$4,1),TDIST(ABS('Chemical Shifts'!S27-$G$2)/$G$3,$G$4,1)))))</f>
        <v/>
      </c>
      <c r="DF32" s="64" t="str">
        <f>IF('Chemical Shifts'!T27="","",IF(Main!$A37="C","",IF(Main!E$13="Scaled Shifts",Main!E37,IF(Main!$B37="x",TDIST(ABS('Chemical Shifts'!T27-$F$2)/$F$3,$F$4,1),TDIST(ABS('Chemical Shifts'!T27-$G$2)/$G$3,$G$4,1)))))</f>
        <v/>
      </c>
      <c r="DG32" s="64" t="str">
        <f>IF('Chemical Shifts'!U27="","",IF(Main!$A37="C","",IF(Main!F$13="Scaled Shifts",Main!F37,IF(Main!$B37="x",TDIST(ABS('Chemical Shifts'!U27-$F$2)/$F$3,$F$4,1),TDIST(ABS('Chemical Shifts'!U27-$G$2)/$G$3,$G$4,1)))))</f>
        <v/>
      </c>
      <c r="DH32" s="64" t="str">
        <f>IF('Chemical Shifts'!V27="","",IF(Main!$A37="C","",IF(Main!G$13="Scaled Shifts",Main!G37,IF(Main!$B37="x",TDIST(ABS('Chemical Shifts'!V27-$F$2)/$F$3,$F$4,1),TDIST(ABS('Chemical Shifts'!V27-$G$2)/$G$3,$G$4,1)))))</f>
        <v/>
      </c>
      <c r="DI32" s="64" t="str">
        <f>IF('Chemical Shifts'!W27="","",IF(Main!$A37="C","",IF(Main!H$13="Scaled Shifts",Main!H37,IF(Main!$B37="x",TDIST(ABS('Chemical Shifts'!W27-$F$2)/$F$3,$F$4,1),TDIST(ABS('Chemical Shifts'!W27-$G$2)/$G$3,$G$4,1)))))</f>
        <v/>
      </c>
      <c r="DJ32" s="64" t="str">
        <f>IF('Chemical Shifts'!X27="","",IF(Main!$A37="C","",IF(Main!I$13="Scaled Shifts",Main!I37,IF(Main!$B37="x",TDIST(ABS('Chemical Shifts'!X27-$F$2)/$F$3,$F$4,1),TDIST(ABS('Chemical Shifts'!X27-$G$2)/$G$3,$G$4,1)))))</f>
        <v/>
      </c>
      <c r="DK32" s="64" t="str">
        <f>IF('Chemical Shifts'!Y27="","",IF(Main!$A37="C","",IF(Main!J$13="Scaled Shifts",Main!J37,IF(Main!$B37="x",TDIST(ABS('Chemical Shifts'!Y27-$F$2)/$F$3,$F$4,1),TDIST(ABS('Chemical Shifts'!Y27-$G$2)/$G$3,$G$4,1)))))</f>
        <v/>
      </c>
      <c r="DL32" s="64" t="str">
        <f>IF('Chemical Shifts'!Z27="","",IF(Main!$A37="C","",IF(Main!K$13="Scaled Shifts",Main!K37,IF(Main!$B37="x",TDIST(ABS('Chemical Shifts'!Z27-$F$2)/$F$3,$F$4,1),TDIST(ABS('Chemical Shifts'!Z27-$G$2)/$G$3,$G$4,1)))))</f>
        <v/>
      </c>
      <c r="DM32" s="64" t="str">
        <f>IF('Chemical Shifts'!AA27="","",IF(Main!$A37="C","",IF(Main!L$13="Scaled Shifts",Main!L37,IF(Main!$B37="x",TDIST(ABS('Chemical Shifts'!AA27-$F$2)/$F$3,$F$4,1),TDIST(ABS('Chemical Shifts'!AA27-$G$2)/$G$3,$G$4,1)))))</f>
        <v/>
      </c>
      <c r="DN32" s="64" t="str">
        <f>IF('Chemical Shifts'!AB27="","",IF(Main!$A37="C","",IF(Main!M$13="Scaled Shifts",Main!M37,IF(Main!$B37="x",TDIST(ABS('Chemical Shifts'!AB27-$F$2)/$F$3,$F$4,1),TDIST(ABS('Chemical Shifts'!AB27-$G$2)/$G$3,$G$4,1)))))</f>
        <v/>
      </c>
      <c r="DO32" s="64" t="str">
        <f>IF('Chemical Shifts'!AC27="","",IF(Main!$A37="C","",IF(Main!N$13="Scaled Shifts",Main!N37,IF(Main!$B37="x",TDIST(ABS('Chemical Shifts'!AC27-$F$2)/$F$3,$F$4,1),TDIST(ABS('Chemical Shifts'!AC27-$G$2)/$G$3,$G$4,1)))))</f>
        <v/>
      </c>
      <c r="DP32" s="64" t="str">
        <f>IF('Chemical Shifts'!AD27="","",IF(Main!$A37="C","",IF(Main!O$13="Scaled Shifts",Main!O37,IF(Main!$B37="x",TDIST(ABS('Chemical Shifts'!AD27-$F$2)/$F$3,$F$4,1),TDIST(ABS('Chemical Shifts'!AD27-$G$2)/$G$3,$G$4,1)))))</f>
        <v/>
      </c>
      <c r="DQ32" s="64" t="str">
        <f>IF('Chemical Shifts'!AE27="","",IF(Main!$A37="C","",IF(Main!P$13="Scaled Shifts",Main!P37,IF(Main!$B37="x",TDIST(ABS('Chemical Shifts'!AE27-$F$2)/$F$3,$F$4,1),TDIST(ABS('Chemical Shifts'!AE27-$G$2)/$G$3,$G$4,1)))))</f>
        <v/>
      </c>
      <c r="DR32" s="64" t="str">
        <f>IF('Chemical Shifts'!AF27="","",IF(Main!$A37="C","",IF(Main!Q$13="Scaled Shifts",Main!Q37,IF(Main!$B37="x",TDIST(ABS('Chemical Shifts'!AF27-$F$2)/$F$3,$F$4,1),TDIST(ABS('Chemical Shifts'!AF27-$G$2)/$G$3,$G$4,1)))))</f>
        <v/>
      </c>
      <c r="DS32" s="64" t="str">
        <f>IF('Chemical Shifts'!AG27="","",IF(Main!$A37="C","",IF(Main!R$13="Scaled Shifts",Main!R37,IF(Main!$B37="x",TDIST(ABS('Chemical Shifts'!AG27-$F$2)/$F$3,$F$4,1),TDIST(ABS('Chemical Shifts'!AG27-$G$2)/$G$3,$G$4,1)))))</f>
        <v/>
      </c>
      <c r="DT32" s="64" t="str">
        <f>IF('Chemical Shifts'!AH27="","",IF(Main!$A37="C","",IF(Main!S$13="Scaled Shifts",Main!S37,IF(Main!$B37="x",TDIST(ABS('Chemical Shifts'!AH27-$F$2)/$F$3,$F$4,1),TDIST(ABS('Chemical Shifts'!AH27-$G$2)/$G$3,$G$4,1)))))</f>
        <v/>
      </c>
      <c r="DV32" s="64">
        <f>IF('Chemical Shifts'!S27="","",IF(Main!$A37="H","",IF(Main!D$13="Scaled Shifts",Main!D37,IF(Main!$B37="x",TDIST(ABS('Chemical Shifts'!S27-$D$2)/$D$3,$D$4,1),TDIST(ABS('Chemical Shifts'!S27-$E$2)/$E$3,$E$4,1)))))</f>
        <v>0.46827689772718717</v>
      </c>
      <c r="DW32" s="64">
        <f>IF('Chemical Shifts'!T27="","",IF(Main!$A37="H","",IF(Main!E$13="Scaled Shifts",Main!E37,IF(Main!$B37="x",TDIST(ABS('Chemical Shifts'!T27-$D$2)/$D$3,$D$4,1),TDIST(ABS('Chemical Shifts'!T27-$E$2)/$E$3,$E$4,1)))))</f>
        <v>8.3996089988854869E-2</v>
      </c>
      <c r="DX32" s="64">
        <f>IF('Chemical Shifts'!U27="","",IF(Main!$A37="H","",IF(Main!F$13="Scaled Shifts",Main!F37,IF(Main!$B37="x",TDIST(ABS('Chemical Shifts'!U27-$D$2)/$D$3,$D$4,1),TDIST(ABS('Chemical Shifts'!U27-$E$2)/$E$3,$E$4,1)))))</f>
        <v>4.7751553268189792E-2</v>
      </c>
      <c r="DY32" s="64">
        <f>IF('Chemical Shifts'!V27="","",IF(Main!$A37="H","",IF(Main!G$13="Scaled Shifts",Main!G37,IF(Main!$B37="x",TDIST(ABS('Chemical Shifts'!V27-$D$2)/$D$3,$D$4,1),TDIST(ABS('Chemical Shifts'!V27-$E$2)/$E$3,$E$4,1)))))</f>
        <v>6.4576343285590813E-3</v>
      </c>
      <c r="DZ32" s="64" t="str">
        <f>IF('Chemical Shifts'!W27="","",IF(Main!$A37="H","",IF(Main!H$13="Scaled Shifts",Main!H37,IF(Main!$B37="x",TDIST(ABS('Chemical Shifts'!W27-$D$2)/$D$3,$D$4,1),TDIST(ABS('Chemical Shifts'!W27-$E$2)/$E$3,$E$4,1)))))</f>
        <v/>
      </c>
      <c r="EA32" s="64" t="str">
        <f>IF('Chemical Shifts'!X27="","",IF(Main!$A37="H","",IF(Main!I$13="Scaled Shifts",Main!I37,IF(Main!$B37="x",TDIST(ABS('Chemical Shifts'!X27-$D$2)/$D$3,$D$4,1),TDIST(ABS('Chemical Shifts'!X27-$E$2)/$E$3,$E$4,1)))))</f>
        <v/>
      </c>
      <c r="EB32" s="64" t="str">
        <f>IF('Chemical Shifts'!Y27="","",IF(Main!$A37="H","",IF(Main!J$13="Scaled Shifts",Main!J37,IF(Main!$B37="x",TDIST(ABS('Chemical Shifts'!Y27-$D$2)/$D$3,$D$4,1),TDIST(ABS('Chemical Shifts'!Y27-$E$2)/$E$3,$E$4,1)))))</f>
        <v/>
      </c>
      <c r="EC32" s="64" t="str">
        <f>IF('Chemical Shifts'!Z27="","",IF(Main!$A37="H","",IF(Main!K$13="Scaled Shifts",Main!K37,IF(Main!$B37="x",TDIST(ABS('Chemical Shifts'!Z27-$D$2)/$D$3,$D$4,1),TDIST(ABS('Chemical Shifts'!Z27-$E$2)/$E$3,$E$4,1)))))</f>
        <v/>
      </c>
      <c r="ED32" s="64" t="str">
        <f>IF('Chemical Shifts'!AA27="","",IF(Main!$A37="H","",IF(Main!L$13="Scaled Shifts",Main!L37,IF(Main!$B37="x",TDIST(ABS('Chemical Shifts'!AA27-$D$2)/$D$3,$D$4,1),TDIST(ABS('Chemical Shifts'!AA27-$E$2)/$E$3,$E$4,1)))))</f>
        <v/>
      </c>
      <c r="EE32" s="64" t="str">
        <f>IF('Chemical Shifts'!AB27="","",IF(Main!$A37="H","",IF(Main!M$13="Scaled Shifts",Main!M37,IF(Main!$B37="x",TDIST(ABS('Chemical Shifts'!AB27-$D$2)/$D$3,$D$4,1),TDIST(ABS('Chemical Shifts'!AB27-$E$2)/$E$3,$E$4,1)))))</f>
        <v/>
      </c>
      <c r="EF32" s="64" t="str">
        <f>IF('Chemical Shifts'!AC27="","",IF(Main!$A37="H","",IF(Main!N$13="Scaled Shifts",Main!N37,IF(Main!$B37="x",TDIST(ABS('Chemical Shifts'!AC27-$D$2)/$D$3,$D$4,1),TDIST(ABS('Chemical Shifts'!AC27-$E$2)/$E$3,$E$4,1)))))</f>
        <v/>
      </c>
      <c r="EG32" s="64" t="str">
        <f>IF('Chemical Shifts'!AD27="","",IF(Main!$A37="H","",IF(Main!O$13="Scaled Shifts",Main!O37,IF(Main!$B37="x",TDIST(ABS('Chemical Shifts'!AD27-$D$2)/$D$3,$D$4,1),TDIST(ABS('Chemical Shifts'!AD27-$E$2)/$E$3,$E$4,1)))))</f>
        <v/>
      </c>
      <c r="EH32" s="64" t="str">
        <f>IF('Chemical Shifts'!AE27="","",IF(Main!$A37="H","",IF(Main!P$13="Scaled Shifts",Main!P37,IF(Main!$B37="x",TDIST(ABS('Chemical Shifts'!AE27-$D$2)/$D$3,$D$4,1),TDIST(ABS('Chemical Shifts'!AE27-$E$2)/$E$3,$E$4,1)))))</f>
        <v/>
      </c>
      <c r="EI32" s="64" t="str">
        <f>IF('Chemical Shifts'!AF27="","",IF(Main!$A37="H","",IF(Main!Q$13="Scaled Shifts",Main!Q37,IF(Main!$B37="x",TDIST(ABS('Chemical Shifts'!AF27-$D$2)/$D$3,$D$4,1),TDIST(ABS('Chemical Shifts'!AF27-$E$2)/$E$3,$E$4,1)))))</f>
        <v/>
      </c>
      <c r="EJ32" s="64" t="str">
        <f>IF('Chemical Shifts'!AG27="","",IF(Main!$A37="H","",IF(Main!R$13="Scaled Shifts",Main!R37,IF(Main!$B37="x",TDIST(ABS('Chemical Shifts'!AG27-$D$2)/$D$3,$D$4,1),TDIST(ABS('Chemical Shifts'!AG27-$E$2)/$E$3,$E$4,1)))))</f>
        <v/>
      </c>
      <c r="EK32" s="64" t="str">
        <f>IF('Chemical Shifts'!AH27="","",IF(Main!$A37="H","",IF(Main!S$13="Scaled Shifts",Main!S37,IF(Main!$B37="x",TDIST(ABS('Chemical Shifts'!AH27-$D$2)/$D$3,$D$4,1),TDIST(ABS('Chemical Shifts'!AH27-$E$2)/$E$3,$E$4,1)))))</f>
        <v/>
      </c>
      <c r="EO32" s="49">
        <f>IF(Main!$A37="H",1,0)</f>
        <v>0</v>
      </c>
      <c r="EP32" s="52">
        <f>IF(OR(Main!C37="",Main!C37=0,Main!C37=""),"",1)</f>
        <v>1</v>
      </c>
      <c r="EW32" s="48" t="s">
        <v>52</v>
      </c>
      <c r="FD32" s="48">
        <v>4</v>
      </c>
      <c r="FE32" s="66">
        <v>4.8598100000000004</v>
      </c>
      <c r="FF32" s="66">
        <v>7.4148899999999998</v>
      </c>
      <c r="FG32" s="66">
        <v>7.2677800000000001</v>
      </c>
      <c r="FH32" s="66">
        <v>4.7154800000000003</v>
      </c>
      <c r="FM32" s="57" t="s">
        <v>106</v>
      </c>
      <c r="FN32" s="65">
        <f t="shared" ref="FN32:GC32" si="83">IF(FN19=0,"",FN19/$GD19)</f>
        <v>4.6866086453308693E-21</v>
      </c>
      <c r="FO32" s="65">
        <f t="shared" si="83"/>
        <v>1</v>
      </c>
      <c r="FP32" s="65">
        <f t="shared" si="83"/>
        <v>1.8185018472073472E-46</v>
      </c>
      <c r="FQ32" s="65">
        <f t="shared" si="83"/>
        <v>1.4438634182664846E-17</v>
      </c>
      <c r="FR32" s="65" t="str">
        <f t="shared" si="83"/>
        <v/>
      </c>
      <c r="FS32" s="65" t="str">
        <f t="shared" si="83"/>
        <v/>
      </c>
      <c r="FT32" s="65" t="str">
        <f t="shared" si="83"/>
        <v/>
      </c>
      <c r="FU32" s="65" t="str">
        <f t="shared" si="83"/>
        <v/>
      </c>
      <c r="FV32" s="65" t="str">
        <f t="shared" si="83"/>
        <v/>
      </c>
      <c r="FW32" s="65" t="str">
        <f t="shared" si="83"/>
        <v/>
      </c>
      <c r="FX32" s="65" t="str">
        <f t="shared" si="83"/>
        <v/>
      </c>
      <c r="FY32" s="65" t="str">
        <f t="shared" si="83"/>
        <v/>
      </c>
      <c r="FZ32" s="65" t="str">
        <f t="shared" si="83"/>
        <v/>
      </c>
      <c r="GA32" s="65" t="str">
        <f t="shared" si="83"/>
        <v/>
      </c>
      <c r="GB32" s="65" t="str">
        <f t="shared" si="83"/>
        <v/>
      </c>
      <c r="GC32" s="65" t="str">
        <f t="shared" si="83"/>
        <v/>
      </c>
    </row>
    <row r="33" spans="1:185" x14ac:dyDescent="0.15">
      <c r="A33" s="64">
        <f>IF('Chemical Shifts'!BA28="","",IF(Main!$A38="C",TDIST(ABS('Chemical Shifts'!BA28)/$B$3,$B$4,1),TDIST(ABS('Chemical Shifts'!BA28)/$C$3,$C$4,1)))</f>
        <v>0.14002558080612668</v>
      </c>
      <c r="B33" s="64">
        <f>IF('Chemical Shifts'!BB28="","",IF(Main!$A38="C",TDIST(ABS('Chemical Shifts'!BB28)/$B$3,$B$4,1),TDIST(ABS('Chemical Shifts'!BB28)/$C$3,$C$4,1)))</f>
        <v>6.9262659606839042E-2</v>
      </c>
      <c r="C33" s="64">
        <f>IF('Chemical Shifts'!BC28="","",IF(Main!$A38="C",TDIST(ABS('Chemical Shifts'!BC28)/$B$3,$B$4,1),TDIST(ABS('Chemical Shifts'!BC28)/$C$3,$C$4,1)))</f>
        <v>0.33862066720925782</v>
      </c>
      <c r="D33" s="64">
        <f>IF('Chemical Shifts'!BD28="","",IF(Main!$A38="C",TDIST(ABS('Chemical Shifts'!BD28)/$B$3,$B$4,1),TDIST(ABS('Chemical Shifts'!BD28)/$C$3,$C$4,1)))</f>
        <v>3.7255930156264883E-2</v>
      </c>
      <c r="E33" s="64" t="str">
        <f>IF('Chemical Shifts'!BE28="","",IF(Main!$A38="C",TDIST(ABS('Chemical Shifts'!BE28)/$B$3,$B$4,1),TDIST(ABS('Chemical Shifts'!BE28)/$C$3,$C$4,1)))</f>
        <v/>
      </c>
      <c r="F33" s="64" t="str">
        <f>IF('Chemical Shifts'!BF28="","",IF(Main!$A38="C",TDIST(ABS('Chemical Shifts'!BF28)/$B$3,$B$4,1),TDIST(ABS('Chemical Shifts'!BF28)/$C$3,$C$4,1)))</f>
        <v/>
      </c>
      <c r="G33" s="64" t="str">
        <f>IF('Chemical Shifts'!BG28="","",IF(Main!$A38="C",TDIST(ABS('Chemical Shifts'!BG28)/$B$3,$B$4,1),TDIST(ABS('Chemical Shifts'!BG28)/$C$3,$C$4,1)))</f>
        <v/>
      </c>
      <c r="H33" s="64" t="str">
        <f>IF('Chemical Shifts'!BH28="","",IF(Main!$A38="C",TDIST(ABS('Chemical Shifts'!BH28)/$B$3,$B$4,1),TDIST(ABS('Chemical Shifts'!BH28)/$C$3,$C$4,1)))</f>
        <v/>
      </c>
      <c r="I33" s="64" t="str">
        <f>IF('Chemical Shifts'!BI28="","",IF(Main!$A38="C",TDIST(ABS('Chemical Shifts'!BI28)/$B$3,$B$4,1),TDIST(ABS('Chemical Shifts'!BI28)/$C$3,$C$4,1)))</f>
        <v/>
      </c>
      <c r="J33" s="64" t="str">
        <f>IF('Chemical Shifts'!BJ28="","",IF(Main!$A38="C",TDIST(ABS('Chemical Shifts'!BJ28)/$B$3,$B$4,1),TDIST(ABS('Chemical Shifts'!BJ28)/$C$3,$C$4,1)))</f>
        <v/>
      </c>
      <c r="K33" s="64" t="str">
        <f>IF('Chemical Shifts'!BK28="","",IF(Main!$A38="C",TDIST(ABS('Chemical Shifts'!BK28)/$B$3,$B$4,1),TDIST(ABS('Chemical Shifts'!BK28)/$C$3,$C$4,1)))</f>
        <v/>
      </c>
      <c r="L33" s="64" t="str">
        <f>IF('Chemical Shifts'!BL28="","",IF(Main!$A38="C",TDIST(ABS('Chemical Shifts'!BL28)/$B$3,$B$4,1),TDIST(ABS('Chemical Shifts'!BL28)/$C$3,$C$4,1)))</f>
        <v/>
      </c>
      <c r="M33" s="64" t="str">
        <f>IF('Chemical Shifts'!BM28="","",IF(Main!$A38="C",TDIST(ABS('Chemical Shifts'!BM28)/$B$3,$B$4,1),TDIST(ABS('Chemical Shifts'!BM28)/$C$3,$C$4,1)))</f>
        <v/>
      </c>
      <c r="N33" s="64" t="str">
        <f>IF('Chemical Shifts'!BN28="","",IF(Main!$A38="C",TDIST(ABS('Chemical Shifts'!BN28)/$B$3,$B$4,1),TDIST(ABS('Chemical Shifts'!BN28)/$C$3,$C$4,1)))</f>
        <v/>
      </c>
      <c r="O33" s="64" t="str">
        <f>IF('Chemical Shifts'!BO28="","",IF(Main!$A38="C",TDIST(ABS('Chemical Shifts'!BO28)/$B$3,$B$4,1),TDIST(ABS('Chemical Shifts'!BO28)/$C$3,$C$4,1)))</f>
        <v/>
      </c>
      <c r="P33" s="64" t="str">
        <f>IF('Chemical Shifts'!BP28="","",IF(Main!$A38="C",TDIST(ABS('Chemical Shifts'!BP28)/$B$3,$B$4,1),TDIST(ABS('Chemical Shifts'!BP28)/$C$3,$C$4,1)))</f>
        <v/>
      </c>
      <c r="R33" s="48" t="str">
        <f>IF(A33="","",IF(Main!$A38="H",A33,""))</f>
        <v/>
      </c>
      <c r="S33" s="48" t="str">
        <f>IF(B33="","",IF(Main!$A38="H",B33,""))</f>
        <v/>
      </c>
      <c r="T33" s="48" t="str">
        <f>IF(C33="","",IF(Main!$A38="H",C33,""))</f>
        <v/>
      </c>
      <c r="U33" s="48" t="str">
        <f>IF(D33="","",IF(Main!$A38="H",D33,""))</f>
        <v/>
      </c>
      <c r="V33" s="48" t="str">
        <f>IF(E33="","",IF(Main!$A38="H",E33,""))</f>
        <v/>
      </c>
      <c r="W33" s="48" t="str">
        <f>IF(F33="","",IF(Main!$A38="H",F33,""))</f>
        <v/>
      </c>
      <c r="X33" s="48" t="str">
        <f>IF(G33="","",IF(Main!$A38="H",G33,""))</f>
        <v/>
      </c>
      <c r="Y33" s="48" t="str">
        <f>IF(H33="","",IF(Main!$A38="H",H33,""))</f>
        <v/>
      </c>
      <c r="Z33" s="48" t="str">
        <f>IF(I33="","",IF(Main!$A38="H",I33,""))</f>
        <v/>
      </c>
      <c r="AA33" s="48" t="str">
        <f>IF(J33="","",IF(Main!$A38="H",J33,""))</f>
        <v/>
      </c>
      <c r="AB33" s="48" t="str">
        <f>IF(K33="","",IF(Main!$A38="H",K33,""))</f>
        <v/>
      </c>
      <c r="AC33" s="48" t="str">
        <f>IF(L33="","",IF(Main!$A38="H",L33,""))</f>
        <v/>
      </c>
      <c r="AD33" s="48" t="str">
        <f>IF(M33="","",IF(Main!$A38="H",M33,""))</f>
        <v/>
      </c>
      <c r="AE33" s="48" t="str">
        <f>IF(N33="","",IF(Main!$A38="H",N33,""))</f>
        <v/>
      </c>
      <c r="AF33" s="48" t="str">
        <f>IF(O33="","",IF(Main!$A38="H",O33,""))</f>
        <v/>
      </c>
      <c r="AG33" s="48" t="str">
        <f>IF(P33="","",IF(Main!$A38="H",P33,""))</f>
        <v/>
      </c>
      <c r="AI33" s="49">
        <f>IF(Main!$A38="C",1,0)</f>
        <v>1</v>
      </c>
      <c r="AJ33" s="54">
        <f>IF(Main!$A38="C",Main!C38,"")</f>
        <v>36.5</v>
      </c>
      <c r="AK33" s="54">
        <f t="shared" si="31"/>
        <v>1332.25</v>
      </c>
      <c r="AL33" s="48">
        <f>IF('Chemical Shifts'!B28="","",IF(Main!$A38="C",'Chemical Shifts'!B28,""))</f>
        <v>34.502049999999997</v>
      </c>
      <c r="AM33" s="48">
        <f>IF('Chemical Shifts'!C28="","",IF(Main!$A38="C",'Chemical Shifts'!C28,""))</f>
        <v>38.885449999999992</v>
      </c>
      <c r="AN33" s="48">
        <f>IF('Chemical Shifts'!D28="","",IF(Main!$A38="C",'Chemical Shifts'!D28,""))</f>
        <v>37.521250000000009</v>
      </c>
      <c r="AO33" s="48">
        <f>IF('Chemical Shifts'!E28="","",IF(Main!$A38="C",'Chemical Shifts'!E28,""))</f>
        <v>33.862750000000005</v>
      </c>
      <c r="AP33" s="48" t="str">
        <f>IF('Chemical Shifts'!F28="","",IF(Main!$A38="C",'Chemical Shifts'!F28,""))</f>
        <v/>
      </c>
      <c r="AQ33" s="48" t="str">
        <f>IF('Chemical Shifts'!G28="","",IF(Main!$A38="C",'Chemical Shifts'!G28,""))</f>
        <v/>
      </c>
      <c r="AR33" s="48" t="str">
        <f>IF('Chemical Shifts'!H28="","",IF(Main!$A38="C",'Chemical Shifts'!H28,""))</f>
        <v/>
      </c>
      <c r="AS33" s="48" t="str">
        <f>IF('Chemical Shifts'!I28="","",IF(Main!$A38="C",'Chemical Shifts'!I28,""))</f>
        <v/>
      </c>
      <c r="AT33" s="48" t="str">
        <f>IF('Chemical Shifts'!J28="","",IF(Main!$A38="C",'Chemical Shifts'!J28,""))</f>
        <v/>
      </c>
      <c r="AU33" s="48" t="str">
        <f>IF('Chemical Shifts'!K28="","",IF(Main!$A38="C",'Chemical Shifts'!K28,""))</f>
        <v/>
      </c>
      <c r="AV33" s="48" t="str">
        <f>IF('Chemical Shifts'!L28="","",IF(Main!$A38="C",'Chemical Shifts'!L28,""))</f>
        <v/>
      </c>
      <c r="AW33" s="48" t="str">
        <f>IF('Chemical Shifts'!M28="","",IF(Main!$A38="C",'Chemical Shifts'!M28,""))</f>
        <v/>
      </c>
      <c r="AX33" s="48" t="str">
        <f>IF('Chemical Shifts'!N28="","",IF(Main!$A38="C",'Chemical Shifts'!N28,""))</f>
        <v/>
      </c>
      <c r="AY33" s="48" t="str">
        <f>IF('Chemical Shifts'!O28="","",IF(Main!$A38="C",'Chemical Shifts'!O28,""))</f>
        <v/>
      </c>
      <c r="AZ33" s="48" t="str">
        <f>IF('Chemical Shifts'!P28="","",IF(Main!$A38="C",'Chemical Shifts'!P28,""))</f>
        <v/>
      </c>
      <c r="BA33" s="48" t="str">
        <f>IF('Chemical Shifts'!Q28="","",IF(Main!$A38="C",'Chemical Shifts'!Q28,""))</f>
        <v/>
      </c>
      <c r="BC33" s="48">
        <f t="shared" si="32"/>
        <v>1259.3248249999999</v>
      </c>
      <c r="BD33" s="48">
        <f t="shared" si="33"/>
        <v>1419.3189249999996</v>
      </c>
      <c r="BE33" s="48">
        <f t="shared" si="34"/>
        <v>1369.5256250000002</v>
      </c>
      <c r="BF33" s="48">
        <f t="shared" si="35"/>
        <v>1235.9903750000003</v>
      </c>
      <c r="BG33" s="48" t="str">
        <f t="shared" si="36"/>
        <v/>
      </c>
      <c r="BH33" s="48" t="str">
        <f t="shared" si="37"/>
        <v/>
      </c>
      <c r="BI33" s="48" t="str">
        <f t="shared" si="38"/>
        <v/>
      </c>
      <c r="BJ33" s="48" t="str">
        <f t="shared" si="39"/>
        <v/>
      </c>
      <c r="BK33" s="48" t="str">
        <f t="shared" si="40"/>
        <v/>
      </c>
      <c r="BL33" s="48" t="str">
        <f t="shared" si="41"/>
        <v/>
      </c>
      <c r="BM33" s="48" t="str">
        <f t="shared" si="42"/>
        <v/>
      </c>
      <c r="BN33" s="48" t="str">
        <f t="shared" si="43"/>
        <v/>
      </c>
      <c r="BO33" s="48" t="str">
        <f t="shared" si="44"/>
        <v/>
      </c>
      <c r="BP33" s="48" t="str">
        <f t="shared" si="45"/>
        <v/>
      </c>
      <c r="BQ33" s="48" t="str">
        <f t="shared" si="46"/>
        <v/>
      </c>
      <c r="BR33" s="48" t="str">
        <f t="shared" si="47"/>
        <v/>
      </c>
      <c r="BT33" s="49">
        <f>IF(Main!$A38="H",1,0)</f>
        <v>0</v>
      </c>
      <c r="BU33" s="54" t="str">
        <f>IF(Main!$A38="H",Main!C38,"")</f>
        <v/>
      </c>
      <c r="BV33" s="54" t="str">
        <f t="shared" si="48"/>
        <v/>
      </c>
      <c r="BW33" s="48" t="str">
        <f>IF('Chemical Shifts'!B28="","",IF(Main!$A38="H",'Chemical Shifts'!B28,""))</f>
        <v/>
      </c>
      <c r="BX33" s="48" t="str">
        <f>IF('Chemical Shifts'!C28="","",IF(Main!$A38="H",'Chemical Shifts'!C28,""))</f>
        <v/>
      </c>
      <c r="BY33" s="48" t="str">
        <f>IF('Chemical Shifts'!D28="","",IF(Main!$A38="H",'Chemical Shifts'!D28,""))</f>
        <v/>
      </c>
      <c r="BZ33" s="48" t="str">
        <f>IF('Chemical Shifts'!E28="","",IF(Main!$A38="H",'Chemical Shifts'!E28,""))</f>
        <v/>
      </c>
      <c r="CA33" s="48" t="str">
        <f>IF('Chemical Shifts'!F28="","",IF(Main!$A38="H",'Chemical Shifts'!F28,""))</f>
        <v/>
      </c>
      <c r="CB33" s="48" t="str">
        <f>IF('Chemical Shifts'!G28="","",IF(Main!$A38="H",'Chemical Shifts'!G28,""))</f>
        <v/>
      </c>
      <c r="CC33" s="48" t="str">
        <f>IF('Chemical Shifts'!H28="","",IF(Main!$A38="H",'Chemical Shifts'!H28,""))</f>
        <v/>
      </c>
      <c r="CD33" s="48" t="str">
        <f>IF('Chemical Shifts'!I28="","",IF(Main!$A38="H",'Chemical Shifts'!I28,""))</f>
        <v/>
      </c>
      <c r="CE33" s="48" t="str">
        <f>IF('Chemical Shifts'!J28="","",IF(Main!$A38="H",'Chemical Shifts'!J28,""))</f>
        <v/>
      </c>
      <c r="CF33" s="48" t="str">
        <f>IF('Chemical Shifts'!K28="","",IF(Main!$A38="H",'Chemical Shifts'!K28,""))</f>
        <v/>
      </c>
      <c r="CG33" s="48" t="str">
        <f>IF('Chemical Shifts'!L28="","",IF(Main!$A38="H",'Chemical Shifts'!L28,""))</f>
        <v/>
      </c>
      <c r="CH33" s="48" t="str">
        <f>IF('Chemical Shifts'!M28="","",IF(Main!$A38="H",'Chemical Shifts'!M28,""))</f>
        <v/>
      </c>
      <c r="CI33" s="48" t="str">
        <f>IF('Chemical Shifts'!N28="","",IF(Main!$A38="H",'Chemical Shifts'!N28,""))</f>
        <v/>
      </c>
      <c r="CJ33" s="48" t="str">
        <f>IF('Chemical Shifts'!O28="","",IF(Main!$A38="H",'Chemical Shifts'!O28,""))</f>
        <v/>
      </c>
      <c r="CK33" s="48" t="str">
        <f>IF('Chemical Shifts'!P28="","",IF(Main!$A38="H",'Chemical Shifts'!P28,""))</f>
        <v/>
      </c>
      <c r="CL33" s="48" t="str">
        <f>IF('Chemical Shifts'!Q28="","",IF(Main!$A38="H",'Chemical Shifts'!Q28,""))</f>
        <v/>
      </c>
      <c r="CN33" s="48" t="str">
        <f t="shared" si="49"/>
        <v/>
      </c>
      <c r="CO33" s="48" t="str">
        <f t="shared" si="50"/>
        <v/>
      </c>
      <c r="CP33" s="48" t="str">
        <f t="shared" si="51"/>
        <v/>
      </c>
      <c r="CQ33" s="48" t="str">
        <f t="shared" si="52"/>
        <v/>
      </c>
      <c r="CR33" s="48" t="str">
        <f t="shared" si="53"/>
        <v/>
      </c>
      <c r="CS33" s="48" t="str">
        <f t="shared" si="54"/>
        <v/>
      </c>
      <c r="CT33" s="48" t="str">
        <f t="shared" si="55"/>
        <v/>
      </c>
      <c r="CU33" s="48" t="str">
        <f t="shared" si="56"/>
        <v/>
      </c>
      <c r="CV33" s="48" t="str">
        <f t="shared" si="57"/>
        <v/>
      </c>
      <c r="CW33" s="48" t="str">
        <f t="shared" si="58"/>
        <v/>
      </c>
      <c r="CX33" s="48" t="str">
        <f t="shared" si="59"/>
        <v/>
      </c>
      <c r="CY33" s="48" t="str">
        <f t="shared" si="60"/>
        <v/>
      </c>
      <c r="CZ33" s="48" t="str">
        <f t="shared" si="61"/>
        <v/>
      </c>
      <c r="DA33" s="48" t="str">
        <f t="shared" si="62"/>
        <v/>
      </c>
      <c r="DB33" s="48" t="str">
        <f t="shared" si="63"/>
        <v/>
      </c>
      <c r="DC33" s="48" t="str">
        <f t="shared" si="64"/>
        <v/>
      </c>
      <c r="DE33" s="64" t="str">
        <f>IF('Chemical Shifts'!S28="","",IF(Main!$A38="C","",IF(Main!D$13="Scaled Shifts",Main!D38,IF(Main!$B38="x",TDIST(ABS('Chemical Shifts'!S28-$F$2)/$F$3,$F$4,1),TDIST(ABS('Chemical Shifts'!S28-$G$2)/$G$3,$G$4,1)))))</f>
        <v/>
      </c>
      <c r="DF33" s="64" t="str">
        <f>IF('Chemical Shifts'!T28="","",IF(Main!$A38="C","",IF(Main!E$13="Scaled Shifts",Main!E38,IF(Main!$B38="x",TDIST(ABS('Chemical Shifts'!T28-$F$2)/$F$3,$F$4,1),TDIST(ABS('Chemical Shifts'!T28-$G$2)/$G$3,$G$4,1)))))</f>
        <v/>
      </c>
      <c r="DG33" s="64" t="str">
        <f>IF('Chemical Shifts'!U28="","",IF(Main!$A38="C","",IF(Main!F$13="Scaled Shifts",Main!F38,IF(Main!$B38="x",TDIST(ABS('Chemical Shifts'!U28-$F$2)/$F$3,$F$4,1),TDIST(ABS('Chemical Shifts'!U28-$G$2)/$G$3,$G$4,1)))))</f>
        <v/>
      </c>
      <c r="DH33" s="64" t="str">
        <f>IF('Chemical Shifts'!V28="","",IF(Main!$A38="C","",IF(Main!G$13="Scaled Shifts",Main!G38,IF(Main!$B38="x",TDIST(ABS('Chemical Shifts'!V28-$F$2)/$F$3,$F$4,1),TDIST(ABS('Chemical Shifts'!V28-$G$2)/$G$3,$G$4,1)))))</f>
        <v/>
      </c>
      <c r="DI33" s="64" t="str">
        <f>IF('Chemical Shifts'!W28="","",IF(Main!$A38="C","",IF(Main!H$13="Scaled Shifts",Main!H38,IF(Main!$B38="x",TDIST(ABS('Chemical Shifts'!W28-$F$2)/$F$3,$F$4,1),TDIST(ABS('Chemical Shifts'!W28-$G$2)/$G$3,$G$4,1)))))</f>
        <v/>
      </c>
      <c r="DJ33" s="64" t="str">
        <f>IF('Chemical Shifts'!X28="","",IF(Main!$A38="C","",IF(Main!I$13="Scaled Shifts",Main!I38,IF(Main!$B38="x",TDIST(ABS('Chemical Shifts'!X28-$F$2)/$F$3,$F$4,1),TDIST(ABS('Chemical Shifts'!X28-$G$2)/$G$3,$G$4,1)))))</f>
        <v/>
      </c>
      <c r="DK33" s="64" t="str">
        <f>IF('Chemical Shifts'!Y28="","",IF(Main!$A38="C","",IF(Main!J$13="Scaled Shifts",Main!J38,IF(Main!$B38="x",TDIST(ABS('Chemical Shifts'!Y28-$F$2)/$F$3,$F$4,1),TDIST(ABS('Chemical Shifts'!Y28-$G$2)/$G$3,$G$4,1)))))</f>
        <v/>
      </c>
      <c r="DL33" s="64" t="str">
        <f>IF('Chemical Shifts'!Z28="","",IF(Main!$A38="C","",IF(Main!K$13="Scaled Shifts",Main!K38,IF(Main!$B38="x",TDIST(ABS('Chemical Shifts'!Z28-$F$2)/$F$3,$F$4,1),TDIST(ABS('Chemical Shifts'!Z28-$G$2)/$G$3,$G$4,1)))))</f>
        <v/>
      </c>
      <c r="DM33" s="64" t="str">
        <f>IF('Chemical Shifts'!AA28="","",IF(Main!$A38="C","",IF(Main!L$13="Scaled Shifts",Main!L38,IF(Main!$B38="x",TDIST(ABS('Chemical Shifts'!AA28-$F$2)/$F$3,$F$4,1),TDIST(ABS('Chemical Shifts'!AA28-$G$2)/$G$3,$G$4,1)))))</f>
        <v/>
      </c>
      <c r="DN33" s="64" t="str">
        <f>IF('Chemical Shifts'!AB28="","",IF(Main!$A38="C","",IF(Main!M$13="Scaled Shifts",Main!M38,IF(Main!$B38="x",TDIST(ABS('Chemical Shifts'!AB28-$F$2)/$F$3,$F$4,1),TDIST(ABS('Chemical Shifts'!AB28-$G$2)/$G$3,$G$4,1)))))</f>
        <v/>
      </c>
      <c r="DO33" s="64" t="str">
        <f>IF('Chemical Shifts'!AC28="","",IF(Main!$A38="C","",IF(Main!N$13="Scaled Shifts",Main!N38,IF(Main!$B38="x",TDIST(ABS('Chemical Shifts'!AC28-$F$2)/$F$3,$F$4,1),TDIST(ABS('Chemical Shifts'!AC28-$G$2)/$G$3,$G$4,1)))))</f>
        <v/>
      </c>
      <c r="DP33" s="64" t="str">
        <f>IF('Chemical Shifts'!AD28="","",IF(Main!$A38="C","",IF(Main!O$13="Scaled Shifts",Main!O38,IF(Main!$B38="x",TDIST(ABS('Chemical Shifts'!AD28-$F$2)/$F$3,$F$4,1),TDIST(ABS('Chemical Shifts'!AD28-$G$2)/$G$3,$G$4,1)))))</f>
        <v/>
      </c>
      <c r="DQ33" s="64" t="str">
        <f>IF('Chemical Shifts'!AE28="","",IF(Main!$A38="C","",IF(Main!P$13="Scaled Shifts",Main!P38,IF(Main!$B38="x",TDIST(ABS('Chemical Shifts'!AE28-$F$2)/$F$3,$F$4,1),TDIST(ABS('Chemical Shifts'!AE28-$G$2)/$G$3,$G$4,1)))))</f>
        <v/>
      </c>
      <c r="DR33" s="64" t="str">
        <f>IF('Chemical Shifts'!AF28="","",IF(Main!$A38="C","",IF(Main!Q$13="Scaled Shifts",Main!Q38,IF(Main!$B38="x",TDIST(ABS('Chemical Shifts'!AF28-$F$2)/$F$3,$F$4,1),TDIST(ABS('Chemical Shifts'!AF28-$G$2)/$G$3,$G$4,1)))))</f>
        <v/>
      </c>
      <c r="DS33" s="64" t="str">
        <f>IF('Chemical Shifts'!AG28="","",IF(Main!$A38="C","",IF(Main!R$13="Scaled Shifts",Main!R38,IF(Main!$B38="x",TDIST(ABS('Chemical Shifts'!AG28-$F$2)/$F$3,$F$4,1),TDIST(ABS('Chemical Shifts'!AG28-$G$2)/$G$3,$G$4,1)))))</f>
        <v/>
      </c>
      <c r="DT33" s="64" t="str">
        <f>IF('Chemical Shifts'!AH28="","",IF(Main!$A38="C","",IF(Main!S$13="Scaled Shifts",Main!S38,IF(Main!$B38="x",TDIST(ABS('Chemical Shifts'!AH28-$F$2)/$F$3,$F$4,1),TDIST(ABS('Chemical Shifts'!AH28-$G$2)/$G$3,$G$4,1)))))</f>
        <v/>
      </c>
      <c r="DV33" s="64">
        <f>IF('Chemical Shifts'!S28="","",IF(Main!$A38="H","",IF(Main!D$13="Scaled Shifts",Main!D38,IF(Main!$B38="x",TDIST(ABS('Chemical Shifts'!S28-$D$2)/$D$3,$D$4,1),TDIST(ABS('Chemical Shifts'!S28-$E$2)/$E$3,$E$4,1)))))</f>
        <v>2.3890156919763771E-2</v>
      </c>
      <c r="DW33" s="64">
        <f>IF('Chemical Shifts'!T28="","",IF(Main!$A38="H","",IF(Main!E$13="Scaled Shifts",Main!E38,IF(Main!$B38="x",TDIST(ABS('Chemical Shifts'!T28-$D$2)/$D$3,$D$4,1),TDIST(ABS('Chemical Shifts'!T28-$E$2)/$E$3,$E$4,1)))))</f>
        <v>0.34227998142565341</v>
      </c>
      <c r="DX33" s="64">
        <f>IF('Chemical Shifts'!U28="","",IF(Main!$A38="H","",IF(Main!F$13="Scaled Shifts",Main!F38,IF(Main!$B38="x",TDIST(ABS('Chemical Shifts'!U28-$D$2)/$D$3,$D$4,1),TDIST(ABS('Chemical Shifts'!U28-$E$2)/$E$3,$E$4,1)))))</f>
        <v>0.32474383734845147</v>
      </c>
      <c r="DY33" s="64">
        <f>IF('Chemical Shifts'!V28="","",IF(Main!$A38="H","",IF(Main!G$13="Scaled Shifts",Main!G38,IF(Main!$B38="x",TDIST(ABS('Chemical Shifts'!V28-$D$2)/$D$3,$D$4,1),TDIST(ABS('Chemical Shifts'!V28-$E$2)/$E$3,$E$4,1)))))</f>
        <v>1.3589809464137929E-2</v>
      </c>
      <c r="DZ33" s="64" t="str">
        <f>IF('Chemical Shifts'!W28="","",IF(Main!$A38="H","",IF(Main!H$13="Scaled Shifts",Main!H38,IF(Main!$B38="x",TDIST(ABS('Chemical Shifts'!W28-$D$2)/$D$3,$D$4,1),TDIST(ABS('Chemical Shifts'!W28-$E$2)/$E$3,$E$4,1)))))</f>
        <v/>
      </c>
      <c r="EA33" s="64" t="str">
        <f>IF('Chemical Shifts'!X28="","",IF(Main!$A38="H","",IF(Main!I$13="Scaled Shifts",Main!I38,IF(Main!$B38="x",TDIST(ABS('Chemical Shifts'!X28-$D$2)/$D$3,$D$4,1),TDIST(ABS('Chemical Shifts'!X28-$E$2)/$E$3,$E$4,1)))))</f>
        <v/>
      </c>
      <c r="EB33" s="64" t="str">
        <f>IF('Chemical Shifts'!Y28="","",IF(Main!$A38="H","",IF(Main!J$13="Scaled Shifts",Main!J38,IF(Main!$B38="x",TDIST(ABS('Chemical Shifts'!Y28-$D$2)/$D$3,$D$4,1),TDIST(ABS('Chemical Shifts'!Y28-$E$2)/$E$3,$E$4,1)))))</f>
        <v/>
      </c>
      <c r="EC33" s="64" t="str">
        <f>IF('Chemical Shifts'!Z28="","",IF(Main!$A38="H","",IF(Main!K$13="Scaled Shifts",Main!K38,IF(Main!$B38="x",TDIST(ABS('Chemical Shifts'!Z28-$D$2)/$D$3,$D$4,1),TDIST(ABS('Chemical Shifts'!Z28-$E$2)/$E$3,$E$4,1)))))</f>
        <v/>
      </c>
      <c r="ED33" s="64" t="str">
        <f>IF('Chemical Shifts'!AA28="","",IF(Main!$A38="H","",IF(Main!L$13="Scaled Shifts",Main!L38,IF(Main!$B38="x",TDIST(ABS('Chemical Shifts'!AA28-$D$2)/$D$3,$D$4,1),TDIST(ABS('Chemical Shifts'!AA28-$E$2)/$E$3,$E$4,1)))))</f>
        <v/>
      </c>
      <c r="EE33" s="64" t="str">
        <f>IF('Chemical Shifts'!AB28="","",IF(Main!$A38="H","",IF(Main!M$13="Scaled Shifts",Main!M38,IF(Main!$B38="x",TDIST(ABS('Chemical Shifts'!AB28-$D$2)/$D$3,$D$4,1),TDIST(ABS('Chemical Shifts'!AB28-$E$2)/$E$3,$E$4,1)))))</f>
        <v/>
      </c>
      <c r="EF33" s="64" t="str">
        <f>IF('Chemical Shifts'!AC28="","",IF(Main!$A38="H","",IF(Main!N$13="Scaled Shifts",Main!N38,IF(Main!$B38="x",TDIST(ABS('Chemical Shifts'!AC28-$D$2)/$D$3,$D$4,1),TDIST(ABS('Chemical Shifts'!AC28-$E$2)/$E$3,$E$4,1)))))</f>
        <v/>
      </c>
      <c r="EG33" s="64" t="str">
        <f>IF('Chemical Shifts'!AD28="","",IF(Main!$A38="H","",IF(Main!O$13="Scaled Shifts",Main!O38,IF(Main!$B38="x",TDIST(ABS('Chemical Shifts'!AD28-$D$2)/$D$3,$D$4,1),TDIST(ABS('Chemical Shifts'!AD28-$E$2)/$E$3,$E$4,1)))))</f>
        <v/>
      </c>
      <c r="EH33" s="64" t="str">
        <f>IF('Chemical Shifts'!AE28="","",IF(Main!$A38="H","",IF(Main!P$13="Scaled Shifts",Main!P38,IF(Main!$B38="x",TDIST(ABS('Chemical Shifts'!AE28-$D$2)/$D$3,$D$4,1),TDIST(ABS('Chemical Shifts'!AE28-$E$2)/$E$3,$E$4,1)))))</f>
        <v/>
      </c>
      <c r="EI33" s="64" t="str">
        <f>IF('Chemical Shifts'!AF28="","",IF(Main!$A38="H","",IF(Main!Q$13="Scaled Shifts",Main!Q38,IF(Main!$B38="x",TDIST(ABS('Chemical Shifts'!AF28-$D$2)/$D$3,$D$4,1),TDIST(ABS('Chemical Shifts'!AF28-$E$2)/$E$3,$E$4,1)))))</f>
        <v/>
      </c>
      <c r="EJ33" s="64" t="str">
        <f>IF('Chemical Shifts'!AG28="","",IF(Main!$A38="H","",IF(Main!R$13="Scaled Shifts",Main!R38,IF(Main!$B38="x",TDIST(ABS('Chemical Shifts'!AG28-$D$2)/$D$3,$D$4,1),TDIST(ABS('Chemical Shifts'!AG28-$E$2)/$E$3,$E$4,1)))))</f>
        <v/>
      </c>
      <c r="EK33" s="64" t="str">
        <f>IF('Chemical Shifts'!AH28="","",IF(Main!$A38="H","",IF(Main!S$13="Scaled Shifts",Main!S38,IF(Main!$B38="x",TDIST(ABS('Chemical Shifts'!AH28-$D$2)/$D$3,$D$4,1),TDIST(ABS('Chemical Shifts'!AH28-$E$2)/$E$3,$E$4,1)))))</f>
        <v/>
      </c>
      <c r="EO33" s="49">
        <f>IF(Main!$A38="H",1,0)</f>
        <v>0</v>
      </c>
      <c r="EP33" s="52">
        <f>IF(OR(Main!C38="",Main!C38=0,Main!C38=""),"",1)</f>
        <v>1</v>
      </c>
      <c r="FM33" s="57" t="s">
        <v>120</v>
      </c>
      <c r="FN33" s="65">
        <f t="shared" ref="FN33:GC33" si="84">IF(FN20=0,"",FN20/$GD20)</f>
        <v>3.9056303901083741E-27</v>
      </c>
      <c r="FO33" s="65">
        <f t="shared" si="84"/>
        <v>1</v>
      </c>
      <c r="FP33" s="65">
        <f t="shared" si="84"/>
        <v>5.2156552797898684E-47</v>
      </c>
      <c r="FQ33" s="65">
        <f t="shared" si="84"/>
        <v>3.8310502082502324E-25</v>
      </c>
      <c r="FR33" s="65" t="str">
        <f t="shared" si="84"/>
        <v/>
      </c>
      <c r="FS33" s="65" t="str">
        <f t="shared" si="84"/>
        <v/>
      </c>
      <c r="FT33" s="65" t="str">
        <f t="shared" si="84"/>
        <v/>
      </c>
      <c r="FU33" s="65" t="str">
        <f t="shared" si="84"/>
        <v/>
      </c>
      <c r="FV33" s="65" t="str">
        <f t="shared" si="84"/>
        <v/>
      </c>
      <c r="FW33" s="65" t="str">
        <f t="shared" si="84"/>
        <v/>
      </c>
      <c r="FX33" s="65" t="str">
        <f t="shared" si="84"/>
        <v/>
      </c>
      <c r="FY33" s="65" t="str">
        <f t="shared" si="84"/>
        <v/>
      </c>
      <c r="FZ33" s="65" t="str">
        <f t="shared" si="84"/>
        <v/>
      </c>
      <c r="GA33" s="65" t="str">
        <f t="shared" si="84"/>
        <v/>
      </c>
      <c r="GB33" s="65" t="str">
        <f t="shared" si="84"/>
        <v/>
      </c>
      <c r="GC33" s="65" t="str">
        <f t="shared" si="84"/>
        <v/>
      </c>
    </row>
    <row r="34" spans="1:185" x14ac:dyDescent="0.15">
      <c r="A34" s="64">
        <f>IF('Chemical Shifts'!BA29="","",IF(Main!$A39="C",TDIST(ABS('Chemical Shifts'!BA29)/$B$3,$B$4,1),TDIST(ABS('Chemical Shifts'!BA29)/$C$3,$C$4,1)))</f>
        <v>0.33012922487781254</v>
      </c>
      <c r="B34" s="64">
        <f>IF('Chemical Shifts'!BB29="","",IF(Main!$A39="C",TDIST(ABS('Chemical Shifts'!BB29)/$B$3,$B$4,1),TDIST(ABS('Chemical Shifts'!BB29)/$C$3,$C$4,1)))</f>
        <v>0.29369729132042366</v>
      </c>
      <c r="C34" s="64">
        <f>IF('Chemical Shifts'!BC29="","",IF(Main!$A39="C",TDIST(ABS('Chemical Shifts'!BC29)/$B$3,$B$4,1),TDIST(ABS('Chemical Shifts'!BC29)/$C$3,$C$4,1)))</f>
        <v>0.10648752094493559</v>
      </c>
      <c r="D34" s="64">
        <f>IF('Chemical Shifts'!BD29="","",IF(Main!$A39="C",TDIST(ABS('Chemical Shifts'!BD29)/$B$3,$B$4,1),TDIST(ABS('Chemical Shifts'!BD29)/$C$3,$C$4,1)))</f>
        <v>8.7544154536883523E-3</v>
      </c>
      <c r="E34" s="64" t="str">
        <f>IF('Chemical Shifts'!BE29="","",IF(Main!$A39="C",TDIST(ABS('Chemical Shifts'!BE29)/$B$3,$B$4,1),TDIST(ABS('Chemical Shifts'!BE29)/$C$3,$C$4,1)))</f>
        <v/>
      </c>
      <c r="F34" s="64" t="str">
        <f>IF('Chemical Shifts'!BF29="","",IF(Main!$A39="C",TDIST(ABS('Chemical Shifts'!BF29)/$B$3,$B$4,1),TDIST(ABS('Chemical Shifts'!BF29)/$C$3,$C$4,1)))</f>
        <v/>
      </c>
      <c r="G34" s="64" t="str">
        <f>IF('Chemical Shifts'!BG29="","",IF(Main!$A39="C",TDIST(ABS('Chemical Shifts'!BG29)/$B$3,$B$4,1),TDIST(ABS('Chemical Shifts'!BG29)/$C$3,$C$4,1)))</f>
        <v/>
      </c>
      <c r="H34" s="64" t="str">
        <f>IF('Chemical Shifts'!BH29="","",IF(Main!$A39="C",TDIST(ABS('Chemical Shifts'!BH29)/$B$3,$B$4,1),TDIST(ABS('Chemical Shifts'!BH29)/$C$3,$C$4,1)))</f>
        <v/>
      </c>
      <c r="I34" s="64" t="str">
        <f>IF('Chemical Shifts'!BI29="","",IF(Main!$A39="C",TDIST(ABS('Chemical Shifts'!BI29)/$B$3,$B$4,1),TDIST(ABS('Chemical Shifts'!BI29)/$C$3,$C$4,1)))</f>
        <v/>
      </c>
      <c r="J34" s="64" t="str">
        <f>IF('Chemical Shifts'!BJ29="","",IF(Main!$A39="C",TDIST(ABS('Chemical Shifts'!BJ29)/$B$3,$B$4,1),TDIST(ABS('Chemical Shifts'!BJ29)/$C$3,$C$4,1)))</f>
        <v/>
      </c>
      <c r="K34" s="64" t="str">
        <f>IF('Chemical Shifts'!BK29="","",IF(Main!$A39="C",TDIST(ABS('Chemical Shifts'!BK29)/$B$3,$B$4,1),TDIST(ABS('Chemical Shifts'!BK29)/$C$3,$C$4,1)))</f>
        <v/>
      </c>
      <c r="L34" s="64" t="str">
        <f>IF('Chemical Shifts'!BL29="","",IF(Main!$A39="C",TDIST(ABS('Chemical Shifts'!BL29)/$B$3,$B$4,1),TDIST(ABS('Chemical Shifts'!BL29)/$C$3,$C$4,1)))</f>
        <v/>
      </c>
      <c r="M34" s="64" t="str">
        <f>IF('Chemical Shifts'!BM29="","",IF(Main!$A39="C",TDIST(ABS('Chemical Shifts'!BM29)/$B$3,$B$4,1),TDIST(ABS('Chemical Shifts'!BM29)/$C$3,$C$4,1)))</f>
        <v/>
      </c>
      <c r="N34" s="64" t="str">
        <f>IF('Chemical Shifts'!BN29="","",IF(Main!$A39="C",TDIST(ABS('Chemical Shifts'!BN29)/$B$3,$B$4,1),TDIST(ABS('Chemical Shifts'!BN29)/$C$3,$C$4,1)))</f>
        <v/>
      </c>
      <c r="O34" s="64" t="str">
        <f>IF('Chemical Shifts'!BO29="","",IF(Main!$A39="C",TDIST(ABS('Chemical Shifts'!BO29)/$B$3,$B$4,1),TDIST(ABS('Chemical Shifts'!BO29)/$C$3,$C$4,1)))</f>
        <v/>
      </c>
      <c r="P34" s="64" t="str">
        <f>IF('Chemical Shifts'!BP29="","",IF(Main!$A39="C",TDIST(ABS('Chemical Shifts'!BP29)/$B$3,$B$4,1),TDIST(ABS('Chemical Shifts'!BP29)/$C$3,$C$4,1)))</f>
        <v/>
      </c>
      <c r="R34" s="48" t="str">
        <f>IF(A34="","",IF(Main!$A39="H",A34,""))</f>
        <v/>
      </c>
      <c r="S34" s="48" t="str">
        <f>IF(B34="","",IF(Main!$A39="H",B34,""))</f>
        <v/>
      </c>
      <c r="T34" s="48" t="str">
        <f>IF(C34="","",IF(Main!$A39="H",C34,""))</f>
        <v/>
      </c>
      <c r="U34" s="48" t="str">
        <f>IF(D34="","",IF(Main!$A39="H",D34,""))</f>
        <v/>
      </c>
      <c r="V34" s="48" t="str">
        <f>IF(E34="","",IF(Main!$A39="H",E34,""))</f>
        <v/>
      </c>
      <c r="W34" s="48" t="str">
        <f>IF(F34="","",IF(Main!$A39="H",F34,""))</f>
        <v/>
      </c>
      <c r="X34" s="48" t="str">
        <f>IF(G34="","",IF(Main!$A39="H",G34,""))</f>
        <v/>
      </c>
      <c r="Y34" s="48" t="str">
        <f>IF(H34="","",IF(Main!$A39="H",H34,""))</f>
        <v/>
      </c>
      <c r="Z34" s="48" t="str">
        <f>IF(I34="","",IF(Main!$A39="H",I34,""))</f>
        <v/>
      </c>
      <c r="AA34" s="48" t="str">
        <f>IF(J34="","",IF(Main!$A39="H",J34,""))</f>
        <v/>
      </c>
      <c r="AB34" s="48" t="str">
        <f>IF(K34="","",IF(Main!$A39="H",K34,""))</f>
        <v/>
      </c>
      <c r="AC34" s="48" t="str">
        <f>IF(L34="","",IF(Main!$A39="H",L34,""))</f>
        <v/>
      </c>
      <c r="AD34" s="48" t="str">
        <f>IF(M34="","",IF(Main!$A39="H",M34,""))</f>
        <v/>
      </c>
      <c r="AE34" s="48" t="str">
        <f>IF(N34="","",IF(Main!$A39="H",N34,""))</f>
        <v/>
      </c>
      <c r="AF34" s="48" t="str">
        <f>IF(O34="","",IF(Main!$A39="H",O34,""))</f>
        <v/>
      </c>
      <c r="AG34" s="48" t="str">
        <f>IF(P34="","",IF(Main!$A39="H",P34,""))</f>
        <v/>
      </c>
      <c r="AI34" s="49">
        <f>IF(Main!$A39="C",1,0)</f>
        <v>1</v>
      </c>
      <c r="AJ34" s="54">
        <f>IF(Main!$A39="C",Main!C39,"")</f>
        <v>19.100000000000001</v>
      </c>
      <c r="AK34" s="54">
        <f t="shared" si="31"/>
        <v>364.81000000000006</v>
      </c>
      <c r="AL34" s="48">
        <f>IF('Chemical Shifts'!B29="","",IF(Main!$A39="C",'Chemical Shifts'!B29,""))</f>
        <v>18.632849999999991</v>
      </c>
      <c r="AM34" s="48">
        <f>IF('Chemical Shifts'!C29="","",IF(Main!$A39="C",'Chemical Shifts'!C29,""))</f>
        <v>19.03264999999999</v>
      </c>
      <c r="AN34" s="48">
        <f>IF('Chemical Shifts'!D29="","",IF(Main!$A39="C",'Chemical Shifts'!D29,""))</f>
        <v>23.513450000000006</v>
      </c>
      <c r="AO34" s="48">
        <f>IF('Chemical Shifts'!E29="","",IF(Main!$A39="C",'Chemical Shifts'!E29,""))</f>
        <v>24.771150000000006</v>
      </c>
      <c r="AP34" s="48" t="str">
        <f>IF('Chemical Shifts'!F29="","",IF(Main!$A39="C",'Chemical Shifts'!F29,""))</f>
        <v/>
      </c>
      <c r="AQ34" s="48" t="str">
        <f>IF('Chemical Shifts'!G29="","",IF(Main!$A39="C",'Chemical Shifts'!G29,""))</f>
        <v/>
      </c>
      <c r="AR34" s="48" t="str">
        <f>IF('Chemical Shifts'!H29="","",IF(Main!$A39="C",'Chemical Shifts'!H29,""))</f>
        <v/>
      </c>
      <c r="AS34" s="48" t="str">
        <f>IF('Chemical Shifts'!I29="","",IF(Main!$A39="C",'Chemical Shifts'!I29,""))</f>
        <v/>
      </c>
      <c r="AT34" s="48" t="str">
        <f>IF('Chemical Shifts'!J29="","",IF(Main!$A39="C",'Chemical Shifts'!J29,""))</f>
        <v/>
      </c>
      <c r="AU34" s="48" t="str">
        <f>IF('Chemical Shifts'!K29="","",IF(Main!$A39="C",'Chemical Shifts'!K29,""))</f>
        <v/>
      </c>
      <c r="AV34" s="48" t="str">
        <f>IF('Chemical Shifts'!L29="","",IF(Main!$A39="C",'Chemical Shifts'!L29,""))</f>
        <v/>
      </c>
      <c r="AW34" s="48" t="str">
        <f>IF('Chemical Shifts'!M29="","",IF(Main!$A39="C",'Chemical Shifts'!M29,""))</f>
        <v/>
      </c>
      <c r="AX34" s="48" t="str">
        <f>IF('Chemical Shifts'!N29="","",IF(Main!$A39="C",'Chemical Shifts'!N29,""))</f>
        <v/>
      </c>
      <c r="AY34" s="48" t="str">
        <f>IF('Chemical Shifts'!O29="","",IF(Main!$A39="C",'Chemical Shifts'!O29,""))</f>
        <v/>
      </c>
      <c r="AZ34" s="48" t="str">
        <f>IF('Chemical Shifts'!P29="","",IF(Main!$A39="C",'Chemical Shifts'!P29,""))</f>
        <v/>
      </c>
      <c r="BA34" s="48" t="str">
        <f>IF('Chemical Shifts'!Q29="","",IF(Main!$A39="C",'Chemical Shifts'!Q29,""))</f>
        <v/>
      </c>
      <c r="BC34" s="48">
        <f t="shared" si="32"/>
        <v>355.88743499999987</v>
      </c>
      <c r="BD34" s="48">
        <f t="shared" si="33"/>
        <v>363.52361499999984</v>
      </c>
      <c r="BE34" s="48">
        <f t="shared" si="34"/>
        <v>449.10689500000012</v>
      </c>
      <c r="BF34" s="48">
        <f t="shared" si="35"/>
        <v>473.12896500000016</v>
      </c>
      <c r="BG34" s="48" t="str">
        <f t="shared" si="36"/>
        <v/>
      </c>
      <c r="BH34" s="48" t="str">
        <f t="shared" si="37"/>
        <v/>
      </c>
      <c r="BI34" s="48" t="str">
        <f t="shared" si="38"/>
        <v/>
      </c>
      <c r="BJ34" s="48" t="str">
        <f t="shared" si="39"/>
        <v/>
      </c>
      <c r="BK34" s="48" t="str">
        <f t="shared" si="40"/>
        <v/>
      </c>
      <c r="BL34" s="48" t="str">
        <f t="shared" si="41"/>
        <v/>
      </c>
      <c r="BM34" s="48" t="str">
        <f t="shared" si="42"/>
        <v/>
      </c>
      <c r="BN34" s="48" t="str">
        <f t="shared" si="43"/>
        <v/>
      </c>
      <c r="BO34" s="48" t="str">
        <f t="shared" si="44"/>
        <v/>
      </c>
      <c r="BP34" s="48" t="str">
        <f t="shared" si="45"/>
        <v/>
      </c>
      <c r="BQ34" s="48" t="str">
        <f t="shared" si="46"/>
        <v/>
      </c>
      <c r="BR34" s="48" t="str">
        <f t="shared" si="47"/>
        <v/>
      </c>
      <c r="BT34" s="49">
        <f>IF(Main!$A39="H",1,0)</f>
        <v>0</v>
      </c>
      <c r="BU34" s="54" t="str">
        <f>IF(Main!$A39="H",Main!C39,"")</f>
        <v/>
      </c>
      <c r="BV34" s="54" t="str">
        <f t="shared" si="48"/>
        <v/>
      </c>
      <c r="BW34" s="48" t="str">
        <f>IF('Chemical Shifts'!B29="","",IF(Main!$A39="H",'Chemical Shifts'!B29,""))</f>
        <v/>
      </c>
      <c r="BX34" s="48" t="str">
        <f>IF('Chemical Shifts'!C29="","",IF(Main!$A39="H",'Chemical Shifts'!C29,""))</f>
        <v/>
      </c>
      <c r="BY34" s="48" t="str">
        <f>IF('Chemical Shifts'!D29="","",IF(Main!$A39="H",'Chemical Shifts'!D29,""))</f>
        <v/>
      </c>
      <c r="BZ34" s="48" t="str">
        <f>IF('Chemical Shifts'!E29="","",IF(Main!$A39="H",'Chemical Shifts'!E29,""))</f>
        <v/>
      </c>
      <c r="CA34" s="48" t="str">
        <f>IF('Chemical Shifts'!F29="","",IF(Main!$A39="H",'Chemical Shifts'!F29,""))</f>
        <v/>
      </c>
      <c r="CB34" s="48" t="str">
        <f>IF('Chemical Shifts'!G29="","",IF(Main!$A39="H",'Chemical Shifts'!G29,""))</f>
        <v/>
      </c>
      <c r="CC34" s="48" t="str">
        <f>IF('Chemical Shifts'!H29="","",IF(Main!$A39="H",'Chemical Shifts'!H29,""))</f>
        <v/>
      </c>
      <c r="CD34" s="48" t="str">
        <f>IF('Chemical Shifts'!I29="","",IF(Main!$A39="H",'Chemical Shifts'!I29,""))</f>
        <v/>
      </c>
      <c r="CE34" s="48" t="str">
        <f>IF('Chemical Shifts'!J29="","",IF(Main!$A39="H",'Chemical Shifts'!J29,""))</f>
        <v/>
      </c>
      <c r="CF34" s="48" t="str">
        <f>IF('Chemical Shifts'!K29="","",IF(Main!$A39="H",'Chemical Shifts'!K29,""))</f>
        <v/>
      </c>
      <c r="CG34" s="48" t="str">
        <f>IF('Chemical Shifts'!L29="","",IF(Main!$A39="H",'Chemical Shifts'!L29,""))</f>
        <v/>
      </c>
      <c r="CH34" s="48" t="str">
        <f>IF('Chemical Shifts'!M29="","",IF(Main!$A39="H",'Chemical Shifts'!M29,""))</f>
        <v/>
      </c>
      <c r="CI34" s="48" t="str">
        <f>IF('Chemical Shifts'!N29="","",IF(Main!$A39="H",'Chemical Shifts'!N29,""))</f>
        <v/>
      </c>
      <c r="CJ34" s="48" t="str">
        <f>IF('Chemical Shifts'!O29="","",IF(Main!$A39="H",'Chemical Shifts'!O29,""))</f>
        <v/>
      </c>
      <c r="CK34" s="48" t="str">
        <f>IF('Chemical Shifts'!P29="","",IF(Main!$A39="H",'Chemical Shifts'!P29,""))</f>
        <v/>
      </c>
      <c r="CL34" s="48" t="str">
        <f>IF('Chemical Shifts'!Q29="","",IF(Main!$A39="H",'Chemical Shifts'!Q29,""))</f>
        <v/>
      </c>
      <c r="CN34" s="48" t="str">
        <f t="shared" si="49"/>
        <v/>
      </c>
      <c r="CO34" s="48" t="str">
        <f t="shared" si="50"/>
        <v/>
      </c>
      <c r="CP34" s="48" t="str">
        <f t="shared" si="51"/>
        <v/>
      </c>
      <c r="CQ34" s="48" t="str">
        <f t="shared" si="52"/>
        <v/>
      </c>
      <c r="CR34" s="48" t="str">
        <f t="shared" si="53"/>
        <v/>
      </c>
      <c r="CS34" s="48" t="str">
        <f t="shared" si="54"/>
        <v/>
      </c>
      <c r="CT34" s="48" t="str">
        <f t="shared" si="55"/>
        <v/>
      </c>
      <c r="CU34" s="48" t="str">
        <f t="shared" si="56"/>
        <v/>
      </c>
      <c r="CV34" s="48" t="str">
        <f t="shared" si="57"/>
        <v/>
      </c>
      <c r="CW34" s="48" t="str">
        <f t="shared" si="58"/>
        <v/>
      </c>
      <c r="CX34" s="48" t="str">
        <f t="shared" si="59"/>
        <v/>
      </c>
      <c r="CY34" s="48" t="str">
        <f t="shared" si="60"/>
        <v/>
      </c>
      <c r="CZ34" s="48" t="str">
        <f t="shared" si="61"/>
        <v/>
      </c>
      <c r="DA34" s="48" t="str">
        <f t="shared" si="62"/>
        <v/>
      </c>
      <c r="DB34" s="48" t="str">
        <f t="shared" si="63"/>
        <v/>
      </c>
      <c r="DC34" s="48" t="str">
        <f t="shared" si="64"/>
        <v/>
      </c>
      <c r="DE34" s="64" t="str">
        <f>IF('Chemical Shifts'!S29="","",IF(Main!$A39="C","",IF(Main!D$13="Scaled Shifts",Main!D39,IF(Main!$B39="x",TDIST(ABS('Chemical Shifts'!S29-$F$2)/$F$3,$F$4,1),TDIST(ABS('Chemical Shifts'!S29-$G$2)/$G$3,$G$4,1)))))</f>
        <v/>
      </c>
      <c r="DF34" s="64" t="str">
        <f>IF('Chemical Shifts'!T29="","",IF(Main!$A39="C","",IF(Main!E$13="Scaled Shifts",Main!E39,IF(Main!$B39="x",TDIST(ABS('Chemical Shifts'!T29-$F$2)/$F$3,$F$4,1),TDIST(ABS('Chemical Shifts'!T29-$G$2)/$G$3,$G$4,1)))))</f>
        <v/>
      </c>
      <c r="DG34" s="64" t="str">
        <f>IF('Chemical Shifts'!U29="","",IF(Main!$A39="C","",IF(Main!F$13="Scaled Shifts",Main!F39,IF(Main!$B39="x",TDIST(ABS('Chemical Shifts'!U29-$F$2)/$F$3,$F$4,1),TDIST(ABS('Chemical Shifts'!U29-$G$2)/$G$3,$G$4,1)))))</f>
        <v/>
      </c>
      <c r="DH34" s="64" t="str">
        <f>IF('Chemical Shifts'!V29="","",IF(Main!$A39="C","",IF(Main!G$13="Scaled Shifts",Main!G39,IF(Main!$B39="x",TDIST(ABS('Chemical Shifts'!V29-$F$2)/$F$3,$F$4,1),TDIST(ABS('Chemical Shifts'!V29-$G$2)/$G$3,$G$4,1)))))</f>
        <v/>
      </c>
      <c r="DI34" s="64" t="str">
        <f>IF('Chemical Shifts'!W29="","",IF(Main!$A39="C","",IF(Main!H$13="Scaled Shifts",Main!H39,IF(Main!$B39="x",TDIST(ABS('Chemical Shifts'!W29-$F$2)/$F$3,$F$4,1),TDIST(ABS('Chemical Shifts'!W29-$G$2)/$G$3,$G$4,1)))))</f>
        <v/>
      </c>
      <c r="DJ34" s="64" t="str">
        <f>IF('Chemical Shifts'!X29="","",IF(Main!$A39="C","",IF(Main!I$13="Scaled Shifts",Main!I39,IF(Main!$B39="x",TDIST(ABS('Chemical Shifts'!X29-$F$2)/$F$3,$F$4,1),TDIST(ABS('Chemical Shifts'!X29-$G$2)/$G$3,$G$4,1)))))</f>
        <v/>
      </c>
      <c r="DK34" s="64" t="str">
        <f>IF('Chemical Shifts'!Y29="","",IF(Main!$A39="C","",IF(Main!J$13="Scaled Shifts",Main!J39,IF(Main!$B39="x",TDIST(ABS('Chemical Shifts'!Y29-$F$2)/$F$3,$F$4,1),TDIST(ABS('Chemical Shifts'!Y29-$G$2)/$G$3,$G$4,1)))))</f>
        <v/>
      </c>
      <c r="DL34" s="64" t="str">
        <f>IF('Chemical Shifts'!Z29="","",IF(Main!$A39="C","",IF(Main!K$13="Scaled Shifts",Main!K39,IF(Main!$B39="x",TDIST(ABS('Chemical Shifts'!Z29-$F$2)/$F$3,$F$4,1),TDIST(ABS('Chemical Shifts'!Z29-$G$2)/$G$3,$G$4,1)))))</f>
        <v/>
      </c>
      <c r="DM34" s="64" t="str">
        <f>IF('Chemical Shifts'!AA29="","",IF(Main!$A39="C","",IF(Main!L$13="Scaled Shifts",Main!L39,IF(Main!$B39="x",TDIST(ABS('Chemical Shifts'!AA29-$F$2)/$F$3,$F$4,1),TDIST(ABS('Chemical Shifts'!AA29-$G$2)/$G$3,$G$4,1)))))</f>
        <v/>
      </c>
      <c r="DN34" s="64" t="str">
        <f>IF('Chemical Shifts'!AB29="","",IF(Main!$A39="C","",IF(Main!M$13="Scaled Shifts",Main!M39,IF(Main!$B39="x",TDIST(ABS('Chemical Shifts'!AB29-$F$2)/$F$3,$F$4,1),TDIST(ABS('Chemical Shifts'!AB29-$G$2)/$G$3,$G$4,1)))))</f>
        <v/>
      </c>
      <c r="DO34" s="64" t="str">
        <f>IF('Chemical Shifts'!AC29="","",IF(Main!$A39="C","",IF(Main!N$13="Scaled Shifts",Main!N39,IF(Main!$B39="x",TDIST(ABS('Chemical Shifts'!AC29-$F$2)/$F$3,$F$4,1),TDIST(ABS('Chemical Shifts'!AC29-$G$2)/$G$3,$G$4,1)))))</f>
        <v/>
      </c>
      <c r="DP34" s="64" t="str">
        <f>IF('Chemical Shifts'!AD29="","",IF(Main!$A39="C","",IF(Main!O$13="Scaled Shifts",Main!O39,IF(Main!$B39="x",TDIST(ABS('Chemical Shifts'!AD29-$F$2)/$F$3,$F$4,1),TDIST(ABS('Chemical Shifts'!AD29-$G$2)/$G$3,$G$4,1)))))</f>
        <v/>
      </c>
      <c r="DQ34" s="64" t="str">
        <f>IF('Chemical Shifts'!AE29="","",IF(Main!$A39="C","",IF(Main!P$13="Scaled Shifts",Main!P39,IF(Main!$B39="x",TDIST(ABS('Chemical Shifts'!AE29-$F$2)/$F$3,$F$4,1),TDIST(ABS('Chemical Shifts'!AE29-$G$2)/$G$3,$G$4,1)))))</f>
        <v/>
      </c>
      <c r="DR34" s="64" t="str">
        <f>IF('Chemical Shifts'!AF29="","",IF(Main!$A39="C","",IF(Main!Q$13="Scaled Shifts",Main!Q39,IF(Main!$B39="x",TDIST(ABS('Chemical Shifts'!AF29-$F$2)/$F$3,$F$4,1),TDIST(ABS('Chemical Shifts'!AF29-$G$2)/$G$3,$G$4,1)))))</f>
        <v/>
      </c>
      <c r="DS34" s="64" t="str">
        <f>IF('Chemical Shifts'!AG29="","",IF(Main!$A39="C","",IF(Main!R$13="Scaled Shifts",Main!R39,IF(Main!$B39="x",TDIST(ABS('Chemical Shifts'!AG29-$F$2)/$F$3,$F$4,1),TDIST(ABS('Chemical Shifts'!AG29-$G$2)/$G$3,$G$4,1)))))</f>
        <v/>
      </c>
      <c r="DT34" s="64" t="str">
        <f>IF('Chemical Shifts'!AH29="","",IF(Main!$A39="C","",IF(Main!S$13="Scaled Shifts",Main!S39,IF(Main!$B39="x",TDIST(ABS('Chemical Shifts'!AH29-$F$2)/$F$3,$F$4,1),TDIST(ABS('Chemical Shifts'!AH29-$G$2)/$G$3,$G$4,1)))))</f>
        <v/>
      </c>
      <c r="DV34" s="64">
        <f>IF('Chemical Shifts'!S29="","",IF(Main!$A39="H","",IF(Main!D$13="Scaled Shifts",Main!D39,IF(Main!$B39="x",TDIST(ABS('Chemical Shifts'!S29-$D$2)/$D$3,$D$4,1),TDIST(ABS('Chemical Shifts'!S29-$E$2)/$E$3,$E$4,1)))))</f>
        <v>9.6608460690733061E-2</v>
      </c>
      <c r="DW34" s="64">
        <f>IF('Chemical Shifts'!T29="","",IF(Main!$A39="H","",IF(Main!E$13="Scaled Shifts",Main!E39,IF(Main!$B39="x",TDIST(ABS('Chemical Shifts'!T29-$D$2)/$D$3,$D$4,1),TDIST(ABS('Chemical Shifts'!T29-$E$2)/$E$3,$E$4,1)))))</f>
        <v>0.13767377857946611</v>
      </c>
      <c r="DX34" s="64">
        <f>IF('Chemical Shifts'!U29="","",IF(Main!$A39="H","",IF(Main!F$13="Scaled Shifts",Main!F39,IF(Main!$B39="x",TDIST(ABS('Chemical Shifts'!U29-$D$2)/$D$3,$D$4,1),TDIST(ABS('Chemical Shifts'!U29-$E$2)/$E$3,$E$4,1)))))</f>
        <v>6.3428858457116474E-2</v>
      </c>
      <c r="DY34" s="64">
        <f>IF('Chemical Shifts'!V29="","",IF(Main!$A39="H","",IF(Main!G$13="Scaled Shifts",Main!G39,IF(Main!$B39="x",TDIST(ABS('Chemical Shifts'!V29-$D$2)/$D$3,$D$4,1),TDIST(ABS('Chemical Shifts'!V29-$E$2)/$E$3,$E$4,1)))))</f>
        <v>2.0179089094231273E-2</v>
      </c>
      <c r="DZ34" s="64" t="str">
        <f>IF('Chemical Shifts'!W29="","",IF(Main!$A39="H","",IF(Main!H$13="Scaled Shifts",Main!H39,IF(Main!$B39="x",TDIST(ABS('Chemical Shifts'!W29-$D$2)/$D$3,$D$4,1),TDIST(ABS('Chemical Shifts'!W29-$E$2)/$E$3,$E$4,1)))))</f>
        <v/>
      </c>
      <c r="EA34" s="64" t="str">
        <f>IF('Chemical Shifts'!X29="","",IF(Main!$A39="H","",IF(Main!I$13="Scaled Shifts",Main!I39,IF(Main!$B39="x",TDIST(ABS('Chemical Shifts'!X29-$D$2)/$D$3,$D$4,1),TDIST(ABS('Chemical Shifts'!X29-$E$2)/$E$3,$E$4,1)))))</f>
        <v/>
      </c>
      <c r="EB34" s="64" t="str">
        <f>IF('Chemical Shifts'!Y29="","",IF(Main!$A39="H","",IF(Main!J$13="Scaled Shifts",Main!J39,IF(Main!$B39="x",TDIST(ABS('Chemical Shifts'!Y29-$D$2)/$D$3,$D$4,1),TDIST(ABS('Chemical Shifts'!Y29-$E$2)/$E$3,$E$4,1)))))</f>
        <v/>
      </c>
      <c r="EC34" s="64" t="str">
        <f>IF('Chemical Shifts'!Z29="","",IF(Main!$A39="H","",IF(Main!K$13="Scaled Shifts",Main!K39,IF(Main!$B39="x",TDIST(ABS('Chemical Shifts'!Z29-$D$2)/$D$3,$D$4,1),TDIST(ABS('Chemical Shifts'!Z29-$E$2)/$E$3,$E$4,1)))))</f>
        <v/>
      </c>
      <c r="ED34" s="64" t="str">
        <f>IF('Chemical Shifts'!AA29="","",IF(Main!$A39="H","",IF(Main!L$13="Scaled Shifts",Main!L39,IF(Main!$B39="x",TDIST(ABS('Chemical Shifts'!AA29-$D$2)/$D$3,$D$4,1),TDIST(ABS('Chemical Shifts'!AA29-$E$2)/$E$3,$E$4,1)))))</f>
        <v/>
      </c>
      <c r="EE34" s="64" t="str">
        <f>IF('Chemical Shifts'!AB29="","",IF(Main!$A39="H","",IF(Main!M$13="Scaled Shifts",Main!M39,IF(Main!$B39="x",TDIST(ABS('Chemical Shifts'!AB29-$D$2)/$D$3,$D$4,1),TDIST(ABS('Chemical Shifts'!AB29-$E$2)/$E$3,$E$4,1)))))</f>
        <v/>
      </c>
      <c r="EF34" s="64" t="str">
        <f>IF('Chemical Shifts'!AC29="","",IF(Main!$A39="H","",IF(Main!N$13="Scaled Shifts",Main!N39,IF(Main!$B39="x",TDIST(ABS('Chemical Shifts'!AC29-$D$2)/$D$3,$D$4,1),TDIST(ABS('Chemical Shifts'!AC29-$E$2)/$E$3,$E$4,1)))))</f>
        <v/>
      </c>
      <c r="EG34" s="64" t="str">
        <f>IF('Chemical Shifts'!AD29="","",IF(Main!$A39="H","",IF(Main!O$13="Scaled Shifts",Main!O39,IF(Main!$B39="x",TDIST(ABS('Chemical Shifts'!AD29-$D$2)/$D$3,$D$4,1),TDIST(ABS('Chemical Shifts'!AD29-$E$2)/$E$3,$E$4,1)))))</f>
        <v/>
      </c>
      <c r="EH34" s="64" t="str">
        <f>IF('Chemical Shifts'!AE29="","",IF(Main!$A39="H","",IF(Main!P$13="Scaled Shifts",Main!P39,IF(Main!$B39="x",TDIST(ABS('Chemical Shifts'!AE29-$D$2)/$D$3,$D$4,1),TDIST(ABS('Chemical Shifts'!AE29-$E$2)/$E$3,$E$4,1)))))</f>
        <v/>
      </c>
      <c r="EI34" s="64" t="str">
        <f>IF('Chemical Shifts'!AF29="","",IF(Main!$A39="H","",IF(Main!Q$13="Scaled Shifts",Main!Q39,IF(Main!$B39="x",TDIST(ABS('Chemical Shifts'!AF29-$D$2)/$D$3,$D$4,1),TDIST(ABS('Chemical Shifts'!AF29-$E$2)/$E$3,$E$4,1)))))</f>
        <v/>
      </c>
      <c r="EJ34" s="64" t="str">
        <f>IF('Chemical Shifts'!AG29="","",IF(Main!$A39="H","",IF(Main!R$13="Scaled Shifts",Main!R39,IF(Main!$B39="x",TDIST(ABS('Chemical Shifts'!AG29-$D$2)/$D$3,$D$4,1),TDIST(ABS('Chemical Shifts'!AG29-$E$2)/$E$3,$E$4,1)))))</f>
        <v/>
      </c>
      <c r="EK34" s="64" t="str">
        <f>IF('Chemical Shifts'!AH29="","",IF(Main!$A39="H","",IF(Main!S$13="Scaled Shifts",Main!S39,IF(Main!$B39="x",TDIST(ABS('Chemical Shifts'!AH29-$D$2)/$D$3,$D$4,1),TDIST(ABS('Chemical Shifts'!AH29-$E$2)/$E$3,$E$4,1)))))</f>
        <v/>
      </c>
      <c r="EO34" s="49">
        <f>IF(Main!$A39="H",1,0)</f>
        <v>0</v>
      </c>
      <c r="EP34" s="52">
        <f>IF(OR(Main!C39="",Main!C39=0,Main!C39=""),"",1)</f>
        <v>1</v>
      </c>
    </row>
    <row r="35" spans="1:185" x14ac:dyDescent="0.15">
      <c r="A35" s="64">
        <f>IF('Chemical Shifts'!BA30="","",IF(Main!$A40="C",TDIST(ABS('Chemical Shifts'!BA30)/$B$3,$B$4,1),TDIST(ABS('Chemical Shifts'!BA30)/$C$3,$C$4,1)))</f>
        <v>0.17108622393448075</v>
      </c>
      <c r="B35" s="64">
        <f>IF('Chemical Shifts'!BB30="","",IF(Main!$A40="C",TDIST(ABS('Chemical Shifts'!BB30)/$B$3,$B$4,1),TDIST(ABS('Chemical Shifts'!BB30)/$C$3,$C$4,1)))</f>
        <v>0.30221710568392701</v>
      </c>
      <c r="C35" s="64">
        <f>IF('Chemical Shifts'!BC30="","",IF(Main!$A40="C",TDIST(ABS('Chemical Shifts'!BC30)/$B$3,$B$4,1),TDIST(ABS('Chemical Shifts'!BC30)/$C$3,$C$4,1)))</f>
        <v>0.24010646601003302</v>
      </c>
      <c r="D35" s="64">
        <f>IF('Chemical Shifts'!BD30="","",IF(Main!$A40="C",TDIST(ABS('Chemical Shifts'!BD30)/$B$3,$B$4,1),TDIST(ABS('Chemical Shifts'!BD30)/$C$3,$C$4,1)))</f>
        <v>3.6189803289131892E-2</v>
      </c>
      <c r="E35" s="64" t="str">
        <f>IF('Chemical Shifts'!BE30="","",IF(Main!$A40="C",TDIST(ABS('Chemical Shifts'!BE30)/$B$3,$B$4,1),TDIST(ABS('Chemical Shifts'!BE30)/$C$3,$C$4,1)))</f>
        <v/>
      </c>
      <c r="F35" s="64" t="str">
        <f>IF('Chemical Shifts'!BF30="","",IF(Main!$A40="C",TDIST(ABS('Chemical Shifts'!BF30)/$B$3,$B$4,1),TDIST(ABS('Chemical Shifts'!BF30)/$C$3,$C$4,1)))</f>
        <v/>
      </c>
      <c r="G35" s="64" t="str">
        <f>IF('Chemical Shifts'!BG30="","",IF(Main!$A40="C",TDIST(ABS('Chemical Shifts'!BG30)/$B$3,$B$4,1),TDIST(ABS('Chemical Shifts'!BG30)/$C$3,$C$4,1)))</f>
        <v/>
      </c>
      <c r="H35" s="64" t="str">
        <f>IF('Chemical Shifts'!BH30="","",IF(Main!$A40="C",TDIST(ABS('Chemical Shifts'!BH30)/$B$3,$B$4,1),TDIST(ABS('Chemical Shifts'!BH30)/$C$3,$C$4,1)))</f>
        <v/>
      </c>
      <c r="I35" s="64" t="str">
        <f>IF('Chemical Shifts'!BI30="","",IF(Main!$A40="C",TDIST(ABS('Chemical Shifts'!BI30)/$B$3,$B$4,1),TDIST(ABS('Chemical Shifts'!BI30)/$C$3,$C$4,1)))</f>
        <v/>
      </c>
      <c r="J35" s="64" t="str">
        <f>IF('Chemical Shifts'!BJ30="","",IF(Main!$A40="C",TDIST(ABS('Chemical Shifts'!BJ30)/$B$3,$B$4,1),TDIST(ABS('Chemical Shifts'!BJ30)/$C$3,$C$4,1)))</f>
        <v/>
      </c>
      <c r="K35" s="64" t="str">
        <f>IF('Chemical Shifts'!BK30="","",IF(Main!$A40="C",TDIST(ABS('Chemical Shifts'!BK30)/$B$3,$B$4,1),TDIST(ABS('Chemical Shifts'!BK30)/$C$3,$C$4,1)))</f>
        <v/>
      </c>
      <c r="L35" s="64" t="str">
        <f>IF('Chemical Shifts'!BL30="","",IF(Main!$A40="C",TDIST(ABS('Chemical Shifts'!BL30)/$B$3,$B$4,1),TDIST(ABS('Chemical Shifts'!BL30)/$C$3,$C$4,1)))</f>
        <v/>
      </c>
      <c r="M35" s="64" t="str">
        <f>IF('Chemical Shifts'!BM30="","",IF(Main!$A40="C",TDIST(ABS('Chemical Shifts'!BM30)/$B$3,$B$4,1),TDIST(ABS('Chemical Shifts'!BM30)/$C$3,$C$4,1)))</f>
        <v/>
      </c>
      <c r="N35" s="64" t="str">
        <f>IF('Chemical Shifts'!BN30="","",IF(Main!$A40="C",TDIST(ABS('Chemical Shifts'!BN30)/$B$3,$B$4,1),TDIST(ABS('Chemical Shifts'!BN30)/$C$3,$C$4,1)))</f>
        <v/>
      </c>
      <c r="O35" s="64" t="str">
        <f>IF('Chemical Shifts'!BO30="","",IF(Main!$A40="C",TDIST(ABS('Chemical Shifts'!BO30)/$B$3,$B$4,1),TDIST(ABS('Chemical Shifts'!BO30)/$C$3,$C$4,1)))</f>
        <v/>
      </c>
      <c r="P35" s="64" t="str">
        <f>IF('Chemical Shifts'!BP30="","",IF(Main!$A40="C",TDIST(ABS('Chemical Shifts'!BP30)/$B$3,$B$4,1),TDIST(ABS('Chemical Shifts'!BP30)/$C$3,$C$4,1)))</f>
        <v/>
      </c>
      <c r="R35" s="48" t="str">
        <f>IF(A35="","",IF(Main!$A40="H",A35,""))</f>
        <v/>
      </c>
      <c r="S35" s="48" t="str">
        <f>IF(B35="","",IF(Main!$A40="H",B35,""))</f>
        <v/>
      </c>
      <c r="T35" s="48" t="str">
        <f>IF(C35="","",IF(Main!$A40="H",C35,""))</f>
        <v/>
      </c>
      <c r="U35" s="48" t="str">
        <f>IF(D35="","",IF(Main!$A40="H",D35,""))</f>
        <v/>
      </c>
      <c r="V35" s="48" t="str">
        <f>IF(E35="","",IF(Main!$A40="H",E35,""))</f>
        <v/>
      </c>
      <c r="W35" s="48" t="str">
        <f>IF(F35="","",IF(Main!$A40="H",F35,""))</f>
        <v/>
      </c>
      <c r="X35" s="48" t="str">
        <f>IF(G35="","",IF(Main!$A40="H",G35,""))</f>
        <v/>
      </c>
      <c r="Y35" s="48" t="str">
        <f>IF(H35="","",IF(Main!$A40="H",H35,""))</f>
        <v/>
      </c>
      <c r="Z35" s="48" t="str">
        <f>IF(I35="","",IF(Main!$A40="H",I35,""))</f>
        <v/>
      </c>
      <c r="AA35" s="48" t="str">
        <f>IF(J35="","",IF(Main!$A40="H",J35,""))</f>
        <v/>
      </c>
      <c r="AB35" s="48" t="str">
        <f>IF(K35="","",IF(Main!$A40="H",K35,""))</f>
        <v/>
      </c>
      <c r="AC35" s="48" t="str">
        <f>IF(L35="","",IF(Main!$A40="H",L35,""))</f>
        <v/>
      </c>
      <c r="AD35" s="48" t="str">
        <f>IF(M35="","",IF(Main!$A40="H",M35,""))</f>
        <v/>
      </c>
      <c r="AE35" s="48" t="str">
        <f>IF(N35="","",IF(Main!$A40="H",N35,""))</f>
        <v/>
      </c>
      <c r="AF35" s="48" t="str">
        <f>IF(O35="","",IF(Main!$A40="H",O35,""))</f>
        <v/>
      </c>
      <c r="AG35" s="48" t="str">
        <f>IF(P35="","",IF(Main!$A40="H",P35,""))</f>
        <v/>
      </c>
      <c r="AI35" s="49">
        <f>IF(Main!$A40="C",1,0)</f>
        <v>1</v>
      </c>
      <c r="AJ35" s="54">
        <f>IF(Main!$A40="C",Main!C40,"")</f>
        <v>34.200000000000003</v>
      </c>
      <c r="AK35" s="54">
        <f t="shared" si="31"/>
        <v>1169.6400000000001</v>
      </c>
      <c r="AL35" s="48">
        <f>IF('Chemical Shifts'!B30="","",IF(Main!$A40="C",'Chemical Shifts'!B30,""))</f>
        <v>32.489949999999993</v>
      </c>
      <c r="AM35" s="48">
        <f>IF('Chemical Shifts'!C30="","",IF(Main!$A40="C",'Chemical Shifts'!C30,""))</f>
        <v>33.58175</v>
      </c>
      <c r="AN35" s="48">
        <f>IF('Chemical Shifts'!D30="","",IF(Main!$A40="C",'Chemical Shifts'!D30,""))</f>
        <v>36.929550000000006</v>
      </c>
      <c r="AO35" s="48">
        <f>IF('Chemical Shifts'!E30="","",IF(Main!$A40="C",'Chemical Shifts'!E30,""))</f>
        <v>31.612249999999989</v>
      </c>
      <c r="AP35" s="48" t="str">
        <f>IF('Chemical Shifts'!F30="","",IF(Main!$A40="C",'Chemical Shifts'!F30,""))</f>
        <v/>
      </c>
      <c r="AQ35" s="48" t="str">
        <f>IF('Chemical Shifts'!G30="","",IF(Main!$A40="C",'Chemical Shifts'!G30,""))</f>
        <v/>
      </c>
      <c r="AR35" s="48" t="str">
        <f>IF('Chemical Shifts'!H30="","",IF(Main!$A40="C",'Chemical Shifts'!H30,""))</f>
        <v/>
      </c>
      <c r="AS35" s="48" t="str">
        <f>IF('Chemical Shifts'!I30="","",IF(Main!$A40="C",'Chemical Shifts'!I30,""))</f>
        <v/>
      </c>
      <c r="AT35" s="48" t="str">
        <f>IF('Chemical Shifts'!J30="","",IF(Main!$A40="C",'Chemical Shifts'!J30,""))</f>
        <v/>
      </c>
      <c r="AU35" s="48" t="str">
        <f>IF('Chemical Shifts'!K30="","",IF(Main!$A40="C",'Chemical Shifts'!K30,""))</f>
        <v/>
      </c>
      <c r="AV35" s="48" t="str">
        <f>IF('Chemical Shifts'!L30="","",IF(Main!$A40="C",'Chemical Shifts'!L30,""))</f>
        <v/>
      </c>
      <c r="AW35" s="48" t="str">
        <f>IF('Chemical Shifts'!M30="","",IF(Main!$A40="C",'Chemical Shifts'!M30,""))</f>
        <v/>
      </c>
      <c r="AX35" s="48" t="str">
        <f>IF('Chemical Shifts'!N30="","",IF(Main!$A40="C",'Chemical Shifts'!N30,""))</f>
        <v/>
      </c>
      <c r="AY35" s="48" t="str">
        <f>IF('Chemical Shifts'!O30="","",IF(Main!$A40="C",'Chemical Shifts'!O30,""))</f>
        <v/>
      </c>
      <c r="AZ35" s="48" t="str">
        <f>IF('Chemical Shifts'!P30="","",IF(Main!$A40="C",'Chemical Shifts'!P30,""))</f>
        <v/>
      </c>
      <c r="BA35" s="48" t="str">
        <f>IF('Chemical Shifts'!Q30="","",IF(Main!$A40="C",'Chemical Shifts'!Q30,""))</f>
        <v/>
      </c>
      <c r="BC35" s="48">
        <f t="shared" si="32"/>
        <v>1111.1562899999999</v>
      </c>
      <c r="BD35" s="48">
        <f t="shared" si="33"/>
        <v>1148.49585</v>
      </c>
      <c r="BE35" s="48">
        <f t="shared" si="34"/>
        <v>1262.9906100000003</v>
      </c>
      <c r="BF35" s="48">
        <f t="shared" si="35"/>
        <v>1081.1389499999998</v>
      </c>
      <c r="BG35" s="48" t="str">
        <f t="shared" si="36"/>
        <v/>
      </c>
      <c r="BH35" s="48" t="str">
        <f t="shared" si="37"/>
        <v/>
      </c>
      <c r="BI35" s="48" t="str">
        <f t="shared" si="38"/>
        <v/>
      </c>
      <c r="BJ35" s="48" t="str">
        <f t="shared" si="39"/>
        <v/>
      </c>
      <c r="BK35" s="48" t="str">
        <f t="shared" si="40"/>
        <v/>
      </c>
      <c r="BL35" s="48" t="str">
        <f t="shared" si="41"/>
        <v/>
      </c>
      <c r="BM35" s="48" t="str">
        <f t="shared" si="42"/>
        <v/>
      </c>
      <c r="BN35" s="48" t="str">
        <f t="shared" si="43"/>
        <v/>
      </c>
      <c r="BO35" s="48" t="str">
        <f t="shared" si="44"/>
        <v/>
      </c>
      <c r="BP35" s="48" t="str">
        <f t="shared" si="45"/>
        <v/>
      </c>
      <c r="BQ35" s="48" t="str">
        <f t="shared" si="46"/>
        <v/>
      </c>
      <c r="BR35" s="48" t="str">
        <f t="shared" si="47"/>
        <v/>
      </c>
      <c r="BT35" s="49">
        <f>IF(Main!$A40="H",1,0)</f>
        <v>0</v>
      </c>
      <c r="BU35" s="54" t="str">
        <f>IF(Main!$A40="H",Main!C40,"")</f>
        <v/>
      </c>
      <c r="BV35" s="54" t="str">
        <f t="shared" si="48"/>
        <v/>
      </c>
      <c r="BW35" s="48" t="str">
        <f>IF('Chemical Shifts'!B30="","",IF(Main!$A40="H",'Chemical Shifts'!B30,""))</f>
        <v/>
      </c>
      <c r="BX35" s="48" t="str">
        <f>IF('Chemical Shifts'!C30="","",IF(Main!$A40="H",'Chemical Shifts'!C30,""))</f>
        <v/>
      </c>
      <c r="BY35" s="48" t="str">
        <f>IF('Chemical Shifts'!D30="","",IF(Main!$A40="H",'Chemical Shifts'!D30,""))</f>
        <v/>
      </c>
      <c r="BZ35" s="48" t="str">
        <f>IF('Chemical Shifts'!E30="","",IF(Main!$A40="H",'Chemical Shifts'!E30,""))</f>
        <v/>
      </c>
      <c r="CA35" s="48" t="str">
        <f>IF('Chemical Shifts'!F30="","",IF(Main!$A40="H",'Chemical Shifts'!F30,""))</f>
        <v/>
      </c>
      <c r="CB35" s="48" t="str">
        <f>IF('Chemical Shifts'!G30="","",IF(Main!$A40="H",'Chemical Shifts'!G30,""))</f>
        <v/>
      </c>
      <c r="CC35" s="48" t="str">
        <f>IF('Chemical Shifts'!H30="","",IF(Main!$A40="H",'Chemical Shifts'!H30,""))</f>
        <v/>
      </c>
      <c r="CD35" s="48" t="str">
        <f>IF('Chemical Shifts'!I30="","",IF(Main!$A40="H",'Chemical Shifts'!I30,""))</f>
        <v/>
      </c>
      <c r="CE35" s="48" t="str">
        <f>IF('Chemical Shifts'!J30="","",IF(Main!$A40="H",'Chemical Shifts'!J30,""))</f>
        <v/>
      </c>
      <c r="CF35" s="48" t="str">
        <f>IF('Chemical Shifts'!K30="","",IF(Main!$A40="H",'Chemical Shifts'!K30,""))</f>
        <v/>
      </c>
      <c r="CG35" s="48" t="str">
        <f>IF('Chemical Shifts'!L30="","",IF(Main!$A40="H",'Chemical Shifts'!L30,""))</f>
        <v/>
      </c>
      <c r="CH35" s="48" t="str">
        <f>IF('Chemical Shifts'!M30="","",IF(Main!$A40="H",'Chemical Shifts'!M30,""))</f>
        <v/>
      </c>
      <c r="CI35" s="48" t="str">
        <f>IF('Chemical Shifts'!N30="","",IF(Main!$A40="H",'Chemical Shifts'!N30,""))</f>
        <v/>
      </c>
      <c r="CJ35" s="48" t="str">
        <f>IF('Chemical Shifts'!O30="","",IF(Main!$A40="H",'Chemical Shifts'!O30,""))</f>
        <v/>
      </c>
      <c r="CK35" s="48" t="str">
        <f>IF('Chemical Shifts'!P30="","",IF(Main!$A40="H",'Chemical Shifts'!P30,""))</f>
        <v/>
      </c>
      <c r="CL35" s="48" t="str">
        <f>IF('Chemical Shifts'!Q30="","",IF(Main!$A40="H",'Chemical Shifts'!Q30,""))</f>
        <v/>
      </c>
      <c r="CN35" s="48" t="str">
        <f t="shared" si="49"/>
        <v/>
      </c>
      <c r="CO35" s="48" t="str">
        <f t="shared" si="50"/>
        <v/>
      </c>
      <c r="CP35" s="48" t="str">
        <f t="shared" si="51"/>
        <v/>
      </c>
      <c r="CQ35" s="48" t="str">
        <f t="shared" si="52"/>
        <v/>
      </c>
      <c r="CR35" s="48" t="str">
        <f t="shared" si="53"/>
        <v/>
      </c>
      <c r="CS35" s="48" t="str">
        <f t="shared" si="54"/>
        <v/>
      </c>
      <c r="CT35" s="48" t="str">
        <f t="shared" si="55"/>
        <v/>
      </c>
      <c r="CU35" s="48" t="str">
        <f t="shared" si="56"/>
        <v/>
      </c>
      <c r="CV35" s="48" t="str">
        <f t="shared" si="57"/>
        <v/>
      </c>
      <c r="CW35" s="48" t="str">
        <f t="shared" si="58"/>
        <v/>
      </c>
      <c r="CX35" s="48" t="str">
        <f t="shared" si="59"/>
        <v/>
      </c>
      <c r="CY35" s="48" t="str">
        <f t="shared" si="60"/>
        <v/>
      </c>
      <c r="CZ35" s="48" t="str">
        <f t="shared" si="61"/>
        <v/>
      </c>
      <c r="DA35" s="48" t="str">
        <f t="shared" si="62"/>
        <v/>
      </c>
      <c r="DB35" s="48" t="str">
        <f t="shared" si="63"/>
        <v/>
      </c>
      <c r="DC35" s="48" t="str">
        <f t="shared" si="64"/>
        <v/>
      </c>
      <c r="DE35" s="64" t="str">
        <f>IF('Chemical Shifts'!S30="","",IF(Main!$A40="C","",IF(Main!D$13="Scaled Shifts",Main!D40,IF(Main!$B40="x",TDIST(ABS('Chemical Shifts'!S30-$F$2)/$F$3,$F$4,1),TDIST(ABS('Chemical Shifts'!S30-$G$2)/$G$3,$G$4,1)))))</f>
        <v/>
      </c>
      <c r="DF35" s="64" t="str">
        <f>IF('Chemical Shifts'!T30="","",IF(Main!$A40="C","",IF(Main!E$13="Scaled Shifts",Main!E40,IF(Main!$B40="x",TDIST(ABS('Chemical Shifts'!T30-$F$2)/$F$3,$F$4,1),TDIST(ABS('Chemical Shifts'!T30-$G$2)/$G$3,$G$4,1)))))</f>
        <v/>
      </c>
      <c r="DG35" s="64" t="str">
        <f>IF('Chemical Shifts'!U30="","",IF(Main!$A40="C","",IF(Main!F$13="Scaled Shifts",Main!F40,IF(Main!$B40="x",TDIST(ABS('Chemical Shifts'!U30-$F$2)/$F$3,$F$4,1),TDIST(ABS('Chemical Shifts'!U30-$G$2)/$G$3,$G$4,1)))))</f>
        <v/>
      </c>
      <c r="DH35" s="64" t="str">
        <f>IF('Chemical Shifts'!V30="","",IF(Main!$A40="C","",IF(Main!G$13="Scaled Shifts",Main!G40,IF(Main!$B40="x",TDIST(ABS('Chemical Shifts'!V30-$F$2)/$F$3,$F$4,1),TDIST(ABS('Chemical Shifts'!V30-$G$2)/$G$3,$G$4,1)))))</f>
        <v/>
      </c>
      <c r="DI35" s="64" t="str">
        <f>IF('Chemical Shifts'!W30="","",IF(Main!$A40="C","",IF(Main!H$13="Scaled Shifts",Main!H40,IF(Main!$B40="x",TDIST(ABS('Chemical Shifts'!W30-$F$2)/$F$3,$F$4,1),TDIST(ABS('Chemical Shifts'!W30-$G$2)/$G$3,$G$4,1)))))</f>
        <v/>
      </c>
      <c r="DJ35" s="64" t="str">
        <f>IF('Chemical Shifts'!X30="","",IF(Main!$A40="C","",IF(Main!I$13="Scaled Shifts",Main!I40,IF(Main!$B40="x",TDIST(ABS('Chemical Shifts'!X30-$F$2)/$F$3,$F$4,1),TDIST(ABS('Chemical Shifts'!X30-$G$2)/$G$3,$G$4,1)))))</f>
        <v/>
      </c>
      <c r="DK35" s="64" t="str">
        <f>IF('Chemical Shifts'!Y30="","",IF(Main!$A40="C","",IF(Main!J$13="Scaled Shifts",Main!J40,IF(Main!$B40="x",TDIST(ABS('Chemical Shifts'!Y30-$F$2)/$F$3,$F$4,1),TDIST(ABS('Chemical Shifts'!Y30-$G$2)/$G$3,$G$4,1)))))</f>
        <v/>
      </c>
      <c r="DL35" s="64" t="str">
        <f>IF('Chemical Shifts'!Z30="","",IF(Main!$A40="C","",IF(Main!K$13="Scaled Shifts",Main!K40,IF(Main!$B40="x",TDIST(ABS('Chemical Shifts'!Z30-$F$2)/$F$3,$F$4,1),TDIST(ABS('Chemical Shifts'!Z30-$G$2)/$G$3,$G$4,1)))))</f>
        <v/>
      </c>
      <c r="DM35" s="64" t="str">
        <f>IF('Chemical Shifts'!AA30="","",IF(Main!$A40="C","",IF(Main!L$13="Scaled Shifts",Main!L40,IF(Main!$B40="x",TDIST(ABS('Chemical Shifts'!AA30-$F$2)/$F$3,$F$4,1),TDIST(ABS('Chemical Shifts'!AA30-$G$2)/$G$3,$G$4,1)))))</f>
        <v/>
      </c>
      <c r="DN35" s="64" t="str">
        <f>IF('Chemical Shifts'!AB30="","",IF(Main!$A40="C","",IF(Main!M$13="Scaled Shifts",Main!M40,IF(Main!$B40="x",TDIST(ABS('Chemical Shifts'!AB30-$F$2)/$F$3,$F$4,1),TDIST(ABS('Chemical Shifts'!AB30-$G$2)/$G$3,$G$4,1)))))</f>
        <v/>
      </c>
      <c r="DO35" s="64" t="str">
        <f>IF('Chemical Shifts'!AC30="","",IF(Main!$A40="C","",IF(Main!N$13="Scaled Shifts",Main!N40,IF(Main!$B40="x",TDIST(ABS('Chemical Shifts'!AC30-$F$2)/$F$3,$F$4,1),TDIST(ABS('Chemical Shifts'!AC30-$G$2)/$G$3,$G$4,1)))))</f>
        <v/>
      </c>
      <c r="DP35" s="64" t="str">
        <f>IF('Chemical Shifts'!AD30="","",IF(Main!$A40="C","",IF(Main!O$13="Scaled Shifts",Main!O40,IF(Main!$B40="x",TDIST(ABS('Chemical Shifts'!AD30-$F$2)/$F$3,$F$4,1),TDIST(ABS('Chemical Shifts'!AD30-$G$2)/$G$3,$G$4,1)))))</f>
        <v/>
      </c>
      <c r="DQ35" s="64" t="str">
        <f>IF('Chemical Shifts'!AE30="","",IF(Main!$A40="C","",IF(Main!P$13="Scaled Shifts",Main!P40,IF(Main!$B40="x",TDIST(ABS('Chemical Shifts'!AE30-$F$2)/$F$3,$F$4,1),TDIST(ABS('Chemical Shifts'!AE30-$G$2)/$G$3,$G$4,1)))))</f>
        <v/>
      </c>
      <c r="DR35" s="64" t="str">
        <f>IF('Chemical Shifts'!AF30="","",IF(Main!$A40="C","",IF(Main!Q$13="Scaled Shifts",Main!Q40,IF(Main!$B40="x",TDIST(ABS('Chemical Shifts'!AF30-$F$2)/$F$3,$F$4,1),TDIST(ABS('Chemical Shifts'!AF30-$G$2)/$G$3,$G$4,1)))))</f>
        <v/>
      </c>
      <c r="DS35" s="64" t="str">
        <f>IF('Chemical Shifts'!AG30="","",IF(Main!$A40="C","",IF(Main!R$13="Scaled Shifts",Main!R40,IF(Main!$B40="x",TDIST(ABS('Chemical Shifts'!AG30-$F$2)/$F$3,$F$4,1),TDIST(ABS('Chemical Shifts'!AG30-$G$2)/$G$3,$G$4,1)))))</f>
        <v/>
      </c>
      <c r="DT35" s="64" t="str">
        <f>IF('Chemical Shifts'!AH30="","",IF(Main!$A40="C","",IF(Main!S$13="Scaled Shifts",Main!S40,IF(Main!$B40="x",TDIST(ABS('Chemical Shifts'!AH30-$F$2)/$F$3,$F$4,1),TDIST(ABS('Chemical Shifts'!AH30-$G$2)/$G$3,$G$4,1)))))</f>
        <v/>
      </c>
      <c r="DV35" s="64">
        <f>IF('Chemical Shifts'!S30="","",IF(Main!$A40="H","",IF(Main!D$13="Scaled Shifts",Main!D40,IF(Main!$B40="x",TDIST(ABS('Chemical Shifts'!S30-$D$2)/$D$3,$D$4,1),TDIST(ABS('Chemical Shifts'!S30-$E$2)/$E$3,$E$4,1)))))</f>
        <v>3.0995079512219359E-2</v>
      </c>
      <c r="DW35" s="64">
        <f>IF('Chemical Shifts'!T30="","",IF(Main!$A40="H","",IF(Main!E$13="Scaled Shifts",Main!E40,IF(Main!$B40="x",TDIST(ABS('Chemical Shifts'!T30-$D$2)/$D$3,$D$4,1),TDIST(ABS('Chemical Shifts'!T30-$E$2)/$E$3,$E$4,1)))))</f>
        <v>8.4263628267248217E-2</v>
      </c>
      <c r="DX35" s="64">
        <f>IF('Chemical Shifts'!U30="","",IF(Main!$A40="H","",IF(Main!F$13="Scaled Shifts",Main!F40,IF(Main!$B40="x",TDIST(ABS('Chemical Shifts'!U30-$D$2)/$D$3,$D$4,1),TDIST(ABS('Chemical Shifts'!U30-$E$2)/$E$3,$E$4,1)))))</f>
        <v>0.26844093803715996</v>
      </c>
      <c r="DY35" s="64">
        <f>IF('Chemical Shifts'!V30="","",IF(Main!$A40="H","",IF(Main!G$13="Scaled Shifts",Main!G40,IF(Main!$B40="x",TDIST(ABS('Chemical Shifts'!V30-$D$2)/$D$3,$D$4,1),TDIST(ABS('Chemical Shifts'!V30-$E$2)/$E$3,$E$4,1)))))</f>
        <v>1.4185137350560583E-2</v>
      </c>
      <c r="DZ35" s="64" t="str">
        <f>IF('Chemical Shifts'!W30="","",IF(Main!$A40="H","",IF(Main!H$13="Scaled Shifts",Main!H40,IF(Main!$B40="x",TDIST(ABS('Chemical Shifts'!W30-$D$2)/$D$3,$D$4,1),TDIST(ABS('Chemical Shifts'!W30-$E$2)/$E$3,$E$4,1)))))</f>
        <v/>
      </c>
      <c r="EA35" s="64" t="str">
        <f>IF('Chemical Shifts'!X30="","",IF(Main!$A40="H","",IF(Main!I$13="Scaled Shifts",Main!I40,IF(Main!$B40="x",TDIST(ABS('Chemical Shifts'!X30-$D$2)/$D$3,$D$4,1),TDIST(ABS('Chemical Shifts'!X30-$E$2)/$E$3,$E$4,1)))))</f>
        <v/>
      </c>
      <c r="EB35" s="64" t="str">
        <f>IF('Chemical Shifts'!Y30="","",IF(Main!$A40="H","",IF(Main!J$13="Scaled Shifts",Main!J40,IF(Main!$B40="x",TDIST(ABS('Chemical Shifts'!Y30-$D$2)/$D$3,$D$4,1),TDIST(ABS('Chemical Shifts'!Y30-$E$2)/$E$3,$E$4,1)))))</f>
        <v/>
      </c>
      <c r="EC35" s="64" t="str">
        <f>IF('Chemical Shifts'!Z30="","",IF(Main!$A40="H","",IF(Main!K$13="Scaled Shifts",Main!K40,IF(Main!$B40="x",TDIST(ABS('Chemical Shifts'!Z30-$D$2)/$D$3,$D$4,1),TDIST(ABS('Chemical Shifts'!Z30-$E$2)/$E$3,$E$4,1)))))</f>
        <v/>
      </c>
      <c r="ED35" s="64" t="str">
        <f>IF('Chemical Shifts'!AA30="","",IF(Main!$A40="H","",IF(Main!L$13="Scaled Shifts",Main!L40,IF(Main!$B40="x",TDIST(ABS('Chemical Shifts'!AA30-$D$2)/$D$3,$D$4,1),TDIST(ABS('Chemical Shifts'!AA30-$E$2)/$E$3,$E$4,1)))))</f>
        <v/>
      </c>
      <c r="EE35" s="64" t="str">
        <f>IF('Chemical Shifts'!AB30="","",IF(Main!$A40="H","",IF(Main!M$13="Scaled Shifts",Main!M40,IF(Main!$B40="x",TDIST(ABS('Chemical Shifts'!AB30-$D$2)/$D$3,$D$4,1),TDIST(ABS('Chemical Shifts'!AB30-$E$2)/$E$3,$E$4,1)))))</f>
        <v/>
      </c>
      <c r="EF35" s="64" t="str">
        <f>IF('Chemical Shifts'!AC30="","",IF(Main!$A40="H","",IF(Main!N$13="Scaled Shifts",Main!N40,IF(Main!$B40="x",TDIST(ABS('Chemical Shifts'!AC30-$D$2)/$D$3,$D$4,1),TDIST(ABS('Chemical Shifts'!AC30-$E$2)/$E$3,$E$4,1)))))</f>
        <v/>
      </c>
      <c r="EG35" s="64" t="str">
        <f>IF('Chemical Shifts'!AD30="","",IF(Main!$A40="H","",IF(Main!O$13="Scaled Shifts",Main!O40,IF(Main!$B40="x",TDIST(ABS('Chemical Shifts'!AD30-$D$2)/$D$3,$D$4,1),TDIST(ABS('Chemical Shifts'!AD30-$E$2)/$E$3,$E$4,1)))))</f>
        <v/>
      </c>
      <c r="EH35" s="64" t="str">
        <f>IF('Chemical Shifts'!AE30="","",IF(Main!$A40="H","",IF(Main!P$13="Scaled Shifts",Main!P40,IF(Main!$B40="x",TDIST(ABS('Chemical Shifts'!AE30-$D$2)/$D$3,$D$4,1),TDIST(ABS('Chemical Shifts'!AE30-$E$2)/$E$3,$E$4,1)))))</f>
        <v/>
      </c>
      <c r="EI35" s="64" t="str">
        <f>IF('Chemical Shifts'!AF30="","",IF(Main!$A40="H","",IF(Main!Q$13="Scaled Shifts",Main!Q40,IF(Main!$B40="x",TDIST(ABS('Chemical Shifts'!AF30-$D$2)/$D$3,$D$4,1),TDIST(ABS('Chemical Shifts'!AF30-$E$2)/$E$3,$E$4,1)))))</f>
        <v/>
      </c>
      <c r="EJ35" s="64" t="str">
        <f>IF('Chemical Shifts'!AG30="","",IF(Main!$A40="H","",IF(Main!R$13="Scaled Shifts",Main!R40,IF(Main!$B40="x",TDIST(ABS('Chemical Shifts'!AG30-$D$2)/$D$3,$D$4,1),TDIST(ABS('Chemical Shifts'!AG30-$E$2)/$E$3,$E$4,1)))))</f>
        <v/>
      </c>
      <c r="EK35" s="64" t="str">
        <f>IF('Chemical Shifts'!AH30="","",IF(Main!$A40="H","",IF(Main!S$13="Scaled Shifts",Main!S40,IF(Main!$B40="x",TDIST(ABS('Chemical Shifts'!AH30-$D$2)/$D$3,$D$4,1),TDIST(ABS('Chemical Shifts'!AH30-$E$2)/$E$3,$E$4,1)))))</f>
        <v/>
      </c>
      <c r="EO35" s="49">
        <f>IF(Main!$A40="H",1,0)</f>
        <v>0</v>
      </c>
      <c r="EP35" s="52">
        <f>IF(OR(Main!C40="",Main!C40=0,Main!C40=""),"",1)</f>
        <v>1</v>
      </c>
      <c r="FN35" s="48" t="s">
        <v>99</v>
      </c>
      <c r="FO35" s="54" t="s">
        <v>64</v>
      </c>
      <c r="FP35" s="48" t="s">
        <v>82</v>
      </c>
      <c r="FQ35" s="54" t="s">
        <v>110</v>
      </c>
      <c r="FR35" s="48" t="s">
        <v>140</v>
      </c>
    </row>
    <row r="36" spans="1:185" x14ac:dyDescent="0.15">
      <c r="A36" s="64">
        <f>IF('Chemical Shifts'!BA31="","",IF(Main!$A41="C",TDIST(ABS('Chemical Shifts'!BA31)/$B$3,$B$4,1),TDIST(ABS('Chemical Shifts'!BA31)/$C$3,$C$4,1)))</f>
        <v>0.38062954942441529</v>
      </c>
      <c r="B36" s="64">
        <f>IF('Chemical Shifts'!BB31="","",IF(Main!$A41="C",TDIST(ABS('Chemical Shifts'!BB31)/$B$3,$B$4,1),TDIST(ABS('Chemical Shifts'!BB31)/$C$3,$C$4,1)))</f>
        <v>0.24278454887883663</v>
      </c>
      <c r="C36" s="64">
        <f>IF('Chemical Shifts'!BC31="","",IF(Main!$A41="C",TDIST(ABS('Chemical Shifts'!BC31)/$B$3,$B$4,1),TDIST(ABS('Chemical Shifts'!BC31)/$C$3,$C$4,1)))</f>
        <v>2.5485688060309545E-2</v>
      </c>
      <c r="D36" s="64">
        <f>IF('Chemical Shifts'!BD31="","",IF(Main!$A41="C",TDIST(ABS('Chemical Shifts'!BD31)/$B$3,$B$4,1),TDIST(ABS('Chemical Shifts'!BD31)/$C$3,$C$4,1)))</f>
        <v>6.234028599489512E-2</v>
      </c>
      <c r="E36" s="64" t="str">
        <f>IF('Chemical Shifts'!BE31="","",IF(Main!$A41="C",TDIST(ABS('Chemical Shifts'!BE31)/$B$3,$B$4,1),TDIST(ABS('Chemical Shifts'!BE31)/$C$3,$C$4,1)))</f>
        <v/>
      </c>
      <c r="F36" s="64" t="str">
        <f>IF('Chemical Shifts'!BF31="","",IF(Main!$A41="C",TDIST(ABS('Chemical Shifts'!BF31)/$B$3,$B$4,1),TDIST(ABS('Chemical Shifts'!BF31)/$C$3,$C$4,1)))</f>
        <v/>
      </c>
      <c r="G36" s="64" t="str">
        <f>IF('Chemical Shifts'!BG31="","",IF(Main!$A41="C",TDIST(ABS('Chemical Shifts'!BG31)/$B$3,$B$4,1),TDIST(ABS('Chemical Shifts'!BG31)/$C$3,$C$4,1)))</f>
        <v/>
      </c>
      <c r="H36" s="64" t="str">
        <f>IF('Chemical Shifts'!BH31="","",IF(Main!$A41="C",TDIST(ABS('Chemical Shifts'!BH31)/$B$3,$B$4,1),TDIST(ABS('Chemical Shifts'!BH31)/$C$3,$C$4,1)))</f>
        <v/>
      </c>
      <c r="I36" s="64" t="str">
        <f>IF('Chemical Shifts'!BI31="","",IF(Main!$A41="C",TDIST(ABS('Chemical Shifts'!BI31)/$B$3,$B$4,1),TDIST(ABS('Chemical Shifts'!BI31)/$C$3,$C$4,1)))</f>
        <v/>
      </c>
      <c r="J36" s="64" t="str">
        <f>IF('Chemical Shifts'!BJ31="","",IF(Main!$A41="C",TDIST(ABS('Chemical Shifts'!BJ31)/$B$3,$B$4,1),TDIST(ABS('Chemical Shifts'!BJ31)/$C$3,$C$4,1)))</f>
        <v/>
      </c>
      <c r="K36" s="64" t="str">
        <f>IF('Chemical Shifts'!BK31="","",IF(Main!$A41="C",TDIST(ABS('Chemical Shifts'!BK31)/$B$3,$B$4,1),TDIST(ABS('Chemical Shifts'!BK31)/$C$3,$C$4,1)))</f>
        <v/>
      </c>
      <c r="L36" s="64" t="str">
        <f>IF('Chemical Shifts'!BL31="","",IF(Main!$A41="C",TDIST(ABS('Chemical Shifts'!BL31)/$B$3,$B$4,1),TDIST(ABS('Chemical Shifts'!BL31)/$C$3,$C$4,1)))</f>
        <v/>
      </c>
      <c r="M36" s="64" t="str">
        <f>IF('Chemical Shifts'!BM31="","",IF(Main!$A41="C",TDIST(ABS('Chemical Shifts'!BM31)/$B$3,$B$4,1),TDIST(ABS('Chemical Shifts'!BM31)/$C$3,$C$4,1)))</f>
        <v/>
      </c>
      <c r="N36" s="64" t="str">
        <f>IF('Chemical Shifts'!BN31="","",IF(Main!$A41="C",TDIST(ABS('Chemical Shifts'!BN31)/$B$3,$B$4,1),TDIST(ABS('Chemical Shifts'!BN31)/$C$3,$C$4,1)))</f>
        <v/>
      </c>
      <c r="O36" s="64" t="str">
        <f>IF('Chemical Shifts'!BO31="","",IF(Main!$A41="C",TDIST(ABS('Chemical Shifts'!BO31)/$B$3,$B$4,1),TDIST(ABS('Chemical Shifts'!BO31)/$C$3,$C$4,1)))</f>
        <v/>
      </c>
      <c r="P36" s="64" t="str">
        <f>IF('Chemical Shifts'!BP31="","",IF(Main!$A41="C",TDIST(ABS('Chemical Shifts'!BP31)/$B$3,$B$4,1),TDIST(ABS('Chemical Shifts'!BP31)/$C$3,$C$4,1)))</f>
        <v/>
      </c>
      <c r="R36" s="48" t="str">
        <f>IF(A36="","",IF(Main!$A41="H",A36,""))</f>
        <v/>
      </c>
      <c r="S36" s="48" t="str">
        <f>IF(B36="","",IF(Main!$A41="H",B36,""))</f>
        <v/>
      </c>
      <c r="T36" s="48" t="str">
        <f>IF(C36="","",IF(Main!$A41="H",C36,""))</f>
        <v/>
      </c>
      <c r="U36" s="48" t="str">
        <f>IF(D36="","",IF(Main!$A41="H",D36,""))</f>
        <v/>
      </c>
      <c r="V36" s="48" t="str">
        <f>IF(E36="","",IF(Main!$A41="H",E36,""))</f>
        <v/>
      </c>
      <c r="W36" s="48" t="str">
        <f>IF(F36="","",IF(Main!$A41="H",F36,""))</f>
        <v/>
      </c>
      <c r="X36" s="48" t="str">
        <f>IF(G36="","",IF(Main!$A41="H",G36,""))</f>
        <v/>
      </c>
      <c r="Y36" s="48" t="str">
        <f>IF(H36="","",IF(Main!$A41="H",H36,""))</f>
        <v/>
      </c>
      <c r="Z36" s="48" t="str">
        <f>IF(I36="","",IF(Main!$A41="H",I36,""))</f>
        <v/>
      </c>
      <c r="AA36" s="48" t="str">
        <f>IF(J36="","",IF(Main!$A41="H",J36,""))</f>
        <v/>
      </c>
      <c r="AB36" s="48" t="str">
        <f>IF(K36="","",IF(Main!$A41="H",K36,""))</f>
        <v/>
      </c>
      <c r="AC36" s="48" t="str">
        <f>IF(L36="","",IF(Main!$A41="H",L36,""))</f>
        <v/>
      </c>
      <c r="AD36" s="48" t="str">
        <f>IF(M36="","",IF(Main!$A41="H",M36,""))</f>
        <v/>
      </c>
      <c r="AE36" s="48" t="str">
        <f>IF(N36="","",IF(Main!$A41="H",N36,""))</f>
        <v/>
      </c>
      <c r="AF36" s="48" t="str">
        <f>IF(O36="","",IF(Main!$A41="H",O36,""))</f>
        <v/>
      </c>
      <c r="AG36" s="48" t="str">
        <f>IF(P36="","",IF(Main!$A41="H",P36,""))</f>
        <v/>
      </c>
      <c r="AI36" s="49">
        <f>IF(Main!$A41="C",1,0)</f>
        <v>1</v>
      </c>
      <c r="AJ36" s="54">
        <f>IF(Main!$A41="C",Main!C41,"")</f>
        <v>72.3</v>
      </c>
      <c r="AK36" s="54">
        <f t="shared" si="31"/>
        <v>5227.29</v>
      </c>
      <c r="AL36" s="48">
        <f>IF('Chemical Shifts'!B31="","",IF(Main!$A41="C",'Chemical Shifts'!B31,""))</f>
        <v>71.283649999999994</v>
      </c>
      <c r="AM36" s="48">
        <f>IF('Chemical Shifts'!C31="","",IF(Main!$A41="C",'Chemical Shifts'!C31,""))</f>
        <v>69.932850000000002</v>
      </c>
      <c r="AN36" s="48">
        <f>IF('Chemical Shifts'!D31="","",IF(Main!$A41="C",'Chemical Shifts'!D31,""))</f>
        <v>75.347349999999992</v>
      </c>
      <c r="AO36" s="48">
        <f>IF('Chemical Shifts'!E31="","",IF(Main!$A41="C",'Chemical Shifts'!E31,""))</f>
        <v>73.898650000000004</v>
      </c>
      <c r="AP36" s="48" t="str">
        <f>IF('Chemical Shifts'!F31="","",IF(Main!$A41="C",'Chemical Shifts'!F31,""))</f>
        <v/>
      </c>
      <c r="AQ36" s="48" t="str">
        <f>IF('Chemical Shifts'!G31="","",IF(Main!$A41="C",'Chemical Shifts'!G31,""))</f>
        <v/>
      </c>
      <c r="AR36" s="48" t="str">
        <f>IF('Chemical Shifts'!H31="","",IF(Main!$A41="C",'Chemical Shifts'!H31,""))</f>
        <v/>
      </c>
      <c r="AS36" s="48" t="str">
        <f>IF('Chemical Shifts'!I31="","",IF(Main!$A41="C",'Chemical Shifts'!I31,""))</f>
        <v/>
      </c>
      <c r="AT36" s="48" t="str">
        <f>IF('Chemical Shifts'!J31="","",IF(Main!$A41="C",'Chemical Shifts'!J31,""))</f>
        <v/>
      </c>
      <c r="AU36" s="48" t="str">
        <f>IF('Chemical Shifts'!K31="","",IF(Main!$A41="C",'Chemical Shifts'!K31,""))</f>
        <v/>
      </c>
      <c r="AV36" s="48" t="str">
        <f>IF('Chemical Shifts'!L31="","",IF(Main!$A41="C",'Chemical Shifts'!L31,""))</f>
        <v/>
      </c>
      <c r="AW36" s="48" t="str">
        <f>IF('Chemical Shifts'!M31="","",IF(Main!$A41="C",'Chemical Shifts'!M31,""))</f>
        <v/>
      </c>
      <c r="AX36" s="48" t="str">
        <f>IF('Chemical Shifts'!N31="","",IF(Main!$A41="C",'Chemical Shifts'!N31,""))</f>
        <v/>
      </c>
      <c r="AY36" s="48" t="str">
        <f>IF('Chemical Shifts'!O31="","",IF(Main!$A41="C",'Chemical Shifts'!O31,""))</f>
        <v/>
      </c>
      <c r="AZ36" s="48" t="str">
        <f>IF('Chemical Shifts'!P31="","",IF(Main!$A41="C",'Chemical Shifts'!P31,""))</f>
        <v/>
      </c>
      <c r="BA36" s="48" t="str">
        <f>IF('Chemical Shifts'!Q31="","",IF(Main!$A41="C",'Chemical Shifts'!Q31,""))</f>
        <v/>
      </c>
      <c r="BC36" s="48">
        <f t="shared" si="32"/>
        <v>5153.807894999999</v>
      </c>
      <c r="BD36" s="48">
        <f t="shared" si="33"/>
        <v>5056.145055</v>
      </c>
      <c r="BE36" s="48">
        <f t="shared" si="34"/>
        <v>5447.6134049999991</v>
      </c>
      <c r="BF36" s="48">
        <f t="shared" si="35"/>
        <v>5342.8723950000003</v>
      </c>
      <c r="BG36" s="48" t="str">
        <f t="shared" si="36"/>
        <v/>
      </c>
      <c r="BH36" s="48" t="str">
        <f t="shared" si="37"/>
        <v/>
      </c>
      <c r="BI36" s="48" t="str">
        <f t="shared" si="38"/>
        <v/>
      </c>
      <c r="BJ36" s="48" t="str">
        <f t="shared" si="39"/>
        <v/>
      </c>
      <c r="BK36" s="48" t="str">
        <f t="shared" si="40"/>
        <v/>
      </c>
      <c r="BL36" s="48" t="str">
        <f t="shared" si="41"/>
        <v/>
      </c>
      <c r="BM36" s="48" t="str">
        <f t="shared" si="42"/>
        <v/>
      </c>
      <c r="BN36" s="48" t="str">
        <f t="shared" si="43"/>
        <v/>
      </c>
      <c r="BO36" s="48" t="str">
        <f t="shared" si="44"/>
        <v/>
      </c>
      <c r="BP36" s="48" t="str">
        <f t="shared" si="45"/>
        <v/>
      </c>
      <c r="BQ36" s="48" t="str">
        <f t="shared" si="46"/>
        <v/>
      </c>
      <c r="BR36" s="48" t="str">
        <f t="shared" si="47"/>
        <v/>
      </c>
      <c r="BT36" s="49">
        <f>IF(Main!$A41="H",1,0)</f>
        <v>0</v>
      </c>
      <c r="BU36" s="54" t="str">
        <f>IF(Main!$A41="H",Main!C41,"")</f>
        <v/>
      </c>
      <c r="BV36" s="54" t="str">
        <f t="shared" si="48"/>
        <v/>
      </c>
      <c r="BW36" s="48" t="str">
        <f>IF('Chemical Shifts'!B31="","",IF(Main!$A41="H",'Chemical Shifts'!B31,""))</f>
        <v/>
      </c>
      <c r="BX36" s="48" t="str">
        <f>IF('Chemical Shifts'!C31="","",IF(Main!$A41="H",'Chemical Shifts'!C31,""))</f>
        <v/>
      </c>
      <c r="BY36" s="48" t="str">
        <f>IF('Chemical Shifts'!D31="","",IF(Main!$A41="H",'Chemical Shifts'!D31,""))</f>
        <v/>
      </c>
      <c r="BZ36" s="48" t="str">
        <f>IF('Chemical Shifts'!E31="","",IF(Main!$A41="H",'Chemical Shifts'!E31,""))</f>
        <v/>
      </c>
      <c r="CA36" s="48" t="str">
        <f>IF('Chemical Shifts'!F31="","",IF(Main!$A41="H",'Chemical Shifts'!F31,""))</f>
        <v/>
      </c>
      <c r="CB36" s="48" t="str">
        <f>IF('Chemical Shifts'!G31="","",IF(Main!$A41="H",'Chemical Shifts'!G31,""))</f>
        <v/>
      </c>
      <c r="CC36" s="48" t="str">
        <f>IF('Chemical Shifts'!H31="","",IF(Main!$A41="H",'Chemical Shifts'!H31,""))</f>
        <v/>
      </c>
      <c r="CD36" s="48" t="str">
        <f>IF('Chemical Shifts'!I31="","",IF(Main!$A41="H",'Chemical Shifts'!I31,""))</f>
        <v/>
      </c>
      <c r="CE36" s="48" t="str">
        <f>IF('Chemical Shifts'!J31="","",IF(Main!$A41="H",'Chemical Shifts'!J31,""))</f>
        <v/>
      </c>
      <c r="CF36" s="48" t="str">
        <f>IF('Chemical Shifts'!K31="","",IF(Main!$A41="H",'Chemical Shifts'!K31,""))</f>
        <v/>
      </c>
      <c r="CG36" s="48" t="str">
        <f>IF('Chemical Shifts'!L31="","",IF(Main!$A41="H",'Chemical Shifts'!L31,""))</f>
        <v/>
      </c>
      <c r="CH36" s="48" t="str">
        <f>IF('Chemical Shifts'!M31="","",IF(Main!$A41="H",'Chemical Shifts'!M31,""))</f>
        <v/>
      </c>
      <c r="CI36" s="48" t="str">
        <f>IF('Chemical Shifts'!N31="","",IF(Main!$A41="H",'Chemical Shifts'!N31,""))</f>
        <v/>
      </c>
      <c r="CJ36" s="48" t="str">
        <f>IF('Chemical Shifts'!O31="","",IF(Main!$A41="H",'Chemical Shifts'!O31,""))</f>
        <v/>
      </c>
      <c r="CK36" s="48" t="str">
        <f>IF('Chemical Shifts'!P31="","",IF(Main!$A41="H",'Chemical Shifts'!P31,""))</f>
        <v/>
      </c>
      <c r="CL36" s="48" t="str">
        <f>IF('Chemical Shifts'!Q31="","",IF(Main!$A41="H",'Chemical Shifts'!Q31,""))</f>
        <v/>
      </c>
      <c r="CN36" s="48" t="str">
        <f t="shared" si="49"/>
        <v/>
      </c>
      <c r="CO36" s="48" t="str">
        <f t="shared" si="50"/>
        <v/>
      </c>
      <c r="CP36" s="48" t="str">
        <f t="shared" si="51"/>
        <v/>
      </c>
      <c r="CQ36" s="48" t="str">
        <f t="shared" si="52"/>
        <v/>
      </c>
      <c r="CR36" s="48" t="str">
        <f t="shared" si="53"/>
        <v/>
      </c>
      <c r="CS36" s="48" t="str">
        <f t="shared" si="54"/>
        <v/>
      </c>
      <c r="CT36" s="48" t="str">
        <f t="shared" si="55"/>
        <v/>
      </c>
      <c r="CU36" s="48" t="str">
        <f t="shared" si="56"/>
        <v/>
      </c>
      <c r="CV36" s="48" t="str">
        <f t="shared" si="57"/>
        <v/>
      </c>
      <c r="CW36" s="48" t="str">
        <f t="shared" si="58"/>
        <v/>
      </c>
      <c r="CX36" s="48" t="str">
        <f t="shared" si="59"/>
        <v/>
      </c>
      <c r="CY36" s="48" t="str">
        <f t="shared" si="60"/>
        <v/>
      </c>
      <c r="CZ36" s="48" t="str">
        <f t="shared" si="61"/>
        <v/>
      </c>
      <c r="DA36" s="48" t="str">
        <f t="shared" si="62"/>
        <v/>
      </c>
      <c r="DB36" s="48" t="str">
        <f t="shared" si="63"/>
        <v/>
      </c>
      <c r="DC36" s="48" t="str">
        <f t="shared" si="64"/>
        <v/>
      </c>
      <c r="DE36" s="64" t="str">
        <f>IF('Chemical Shifts'!S31="","",IF(Main!$A41="C","",IF(Main!D$13="Scaled Shifts",Main!D41,IF(Main!$B41="x",TDIST(ABS('Chemical Shifts'!S31-$F$2)/$F$3,$F$4,1),TDIST(ABS('Chemical Shifts'!S31-$G$2)/$G$3,$G$4,1)))))</f>
        <v/>
      </c>
      <c r="DF36" s="64" t="str">
        <f>IF('Chemical Shifts'!T31="","",IF(Main!$A41="C","",IF(Main!E$13="Scaled Shifts",Main!E41,IF(Main!$B41="x",TDIST(ABS('Chemical Shifts'!T31-$F$2)/$F$3,$F$4,1),TDIST(ABS('Chemical Shifts'!T31-$G$2)/$G$3,$G$4,1)))))</f>
        <v/>
      </c>
      <c r="DG36" s="64" t="str">
        <f>IF('Chemical Shifts'!U31="","",IF(Main!$A41="C","",IF(Main!F$13="Scaled Shifts",Main!F41,IF(Main!$B41="x",TDIST(ABS('Chemical Shifts'!U31-$F$2)/$F$3,$F$4,1),TDIST(ABS('Chemical Shifts'!U31-$G$2)/$G$3,$G$4,1)))))</f>
        <v/>
      </c>
      <c r="DH36" s="64" t="str">
        <f>IF('Chemical Shifts'!V31="","",IF(Main!$A41="C","",IF(Main!G$13="Scaled Shifts",Main!G41,IF(Main!$B41="x",TDIST(ABS('Chemical Shifts'!V31-$F$2)/$F$3,$F$4,1),TDIST(ABS('Chemical Shifts'!V31-$G$2)/$G$3,$G$4,1)))))</f>
        <v/>
      </c>
      <c r="DI36" s="64" t="str">
        <f>IF('Chemical Shifts'!W31="","",IF(Main!$A41="C","",IF(Main!H$13="Scaled Shifts",Main!H41,IF(Main!$B41="x",TDIST(ABS('Chemical Shifts'!W31-$F$2)/$F$3,$F$4,1),TDIST(ABS('Chemical Shifts'!W31-$G$2)/$G$3,$G$4,1)))))</f>
        <v/>
      </c>
      <c r="DJ36" s="64" t="str">
        <f>IF('Chemical Shifts'!X31="","",IF(Main!$A41="C","",IF(Main!I$13="Scaled Shifts",Main!I41,IF(Main!$B41="x",TDIST(ABS('Chemical Shifts'!X31-$F$2)/$F$3,$F$4,1),TDIST(ABS('Chemical Shifts'!X31-$G$2)/$G$3,$G$4,1)))))</f>
        <v/>
      </c>
      <c r="DK36" s="64" t="str">
        <f>IF('Chemical Shifts'!Y31="","",IF(Main!$A41="C","",IF(Main!J$13="Scaled Shifts",Main!J41,IF(Main!$B41="x",TDIST(ABS('Chemical Shifts'!Y31-$F$2)/$F$3,$F$4,1),TDIST(ABS('Chemical Shifts'!Y31-$G$2)/$G$3,$G$4,1)))))</f>
        <v/>
      </c>
      <c r="DL36" s="64" t="str">
        <f>IF('Chemical Shifts'!Z31="","",IF(Main!$A41="C","",IF(Main!K$13="Scaled Shifts",Main!K41,IF(Main!$B41="x",TDIST(ABS('Chemical Shifts'!Z31-$F$2)/$F$3,$F$4,1),TDIST(ABS('Chemical Shifts'!Z31-$G$2)/$G$3,$G$4,1)))))</f>
        <v/>
      </c>
      <c r="DM36" s="64" t="str">
        <f>IF('Chemical Shifts'!AA31="","",IF(Main!$A41="C","",IF(Main!L$13="Scaled Shifts",Main!L41,IF(Main!$B41="x",TDIST(ABS('Chemical Shifts'!AA31-$F$2)/$F$3,$F$4,1),TDIST(ABS('Chemical Shifts'!AA31-$G$2)/$G$3,$G$4,1)))))</f>
        <v/>
      </c>
      <c r="DN36" s="64" t="str">
        <f>IF('Chemical Shifts'!AB31="","",IF(Main!$A41="C","",IF(Main!M$13="Scaled Shifts",Main!M41,IF(Main!$B41="x",TDIST(ABS('Chemical Shifts'!AB31-$F$2)/$F$3,$F$4,1),TDIST(ABS('Chemical Shifts'!AB31-$G$2)/$G$3,$G$4,1)))))</f>
        <v/>
      </c>
      <c r="DO36" s="64" t="str">
        <f>IF('Chemical Shifts'!AC31="","",IF(Main!$A41="C","",IF(Main!N$13="Scaled Shifts",Main!N41,IF(Main!$B41="x",TDIST(ABS('Chemical Shifts'!AC31-$F$2)/$F$3,$F$4,1),TDIST(ABS('Chemical Shifts'!AC31-$G$2)/$G$3,$G$4,1)))))</f>
        <v/>
      </c>
      <c r="DP36" s="64" t="str">
        <f>IF('Chemical Shifts'!AD31="","",IF(Main!$A41="C","",IF(Main!O$13="Scaled Shifts",Main!O41,IF(Main!$B41="x",TDIST(ABS('Chemical Shifts'!AD31-$F$2)/$F$3,$F$4,1),TDIST(ABS('Chemical Shifts'!AD31-$G$2)/$G$3,$G$4,1)))))</f>
        <v/>
      </c>
      <c r="DQ36" s="64" t="str">
        <f>IF('Chemical Shifts'!AE31="","",IF(Main!$A41="C","",IF(Main!P$13="Scaled Shifts",Main!P41,IF(Main!$B41="x",TDIST(ABS('Chemical Shifts'!AE31-$F$2)/$F$3,$F$4,1),TDIST(ABS('Chemical Shifts'!AE31-$G$2)/$G$3,$G$4,1)))))</f>
        <v/>
      </c>
      <c r="DR36" s="64" t="str">
        <f>IF('Chemical Shifts'!AF31="","",IF(Main!$A41="C","",IF(Main!Q$13="Scaled Shifts",Main!Q41,IF(Main!$B41="x",TDIST(ABS('Chemical Shifts'!AF31-$F$2)/$F$3,$F$4,1),TDIST(ABS('Chemical Shifts'!AF31-$G$2)/$G$3,$G$4,1)))))</f>
        <v/>
      </c>
      <c r="DS36" s="64" t="str">
        <f>IF('Chemical Shifts'!AG31="","",IF(Main!$A41="C","",IF(Main!R$13="Scaled Shifts",Main!R41,IF(Main!$B41="x",TDIST(ABS('Chemical Shifts'!AG31-$F$2)/$F$3,$F$4,1),TDIST(ABS('Chemical Shifts'!AG31-$G$2)/$G$3,$G$4,1)))))</f>
        <v/>
      </c>
      <c r="DT36" s="64" t="str">
        <f>IF('Chemical Shifts'!AH31="","",IF(Main!$A41="C","",IF(Main!S$13="Scaled Shifts",Main!S41,IF(Main!$B41="x",TDIST(ABS('Chemical Shifts'!AH31-$F$2)/$F$3,$F$4,1),TDIST(ABS('Chemical Shifts'!AH31-$G$2)/$G$3,$G$4,1)))))</f>
        <v/>
      </c>
      <c r="DV36" s="64">
        <f>IF('Chemical Shifts'!S31="","",IF(Main!$A41="H","",IF(Main!D$13="Scaled Shifts",Main!D41,IF(Main!$B41="x",TDIST(ABS('Chemical Shifts'!S31-$D$2)/$D$3,$D$4,1),TDIST(ABS('Chemical Shifts'!S31-$E$2)/$E$3,$E$4,1)))))</f>
        <v>5.854185508277044E-2</v>
      </c>
      <c r="DW36" s="64">
        <f>IF('Chemical Shifts'!T31="","",IF(Main!$A41="H","",IF(Main!E$13="Scaled Shifts",Main!E41,IF(Main!$B41="x",TDIST(ABS('Chemical Shifts'!T31-$D$2)/$D$3,$D$4,1),TDIST(ABS('Chemical Shifts'!T31-$E$2)/$E$3,$E$4,1)))))</f>
        <v>1.7201496975790417E-2</v>
      </c>
      <c r="DX36" s="64">
        <f>IF('Chemical Shifts'!U31="","",IF(Main!$A41="H","",IF(Main!F$13="Scaled Shifts",Main!F41,IF(Main!$B41="x",TDIST(ABS('Chemical Shifts'!U31-$D$2)/$D$3,$D$4,1),TDIST(ABS('Chemical Shifts'!U31-$E$2)/$E$3,$E$4,1)))))</f>
        <v>0.20999775599951626</v>
      </c>
      <c r="DY36" s="64">
        <f>IF('Chemical Shifts'!V31="","",IF(Main!$A41="H","",IF(Main!G$13="Scaled Shifts",Main!G41,IF(Main!$B41="x",TDIST(ABS('Chemical Shifts'!V31-$D$2)/$D$3,$D$4,1),TDIST(ABS('Chemical Shifts'!V31-$E$2)/$E$3,$E$4,1)))))</f>
        <v>0.46362820410555999</v>
      </c>
      <c r="DZ36" s="64" t="str">
        <f>IF('Chemical Shifts'!W31="","",IF(Main!$A41="H","",IF(Main!H$13="Scaled Shifts",Main!H41,IF(Main!$B41="x",TDIST(ABS('Chemical Shifts'!W31-$D$2)/$D$3,$D$4,1),TDIST(ABS('Chemical Shifts'!W31-$E$2)/$E$3,$E$4,1)))))</f>
        <v/>
      </c>
      <c r="EA36" s="64" t="str">
        <f>IF('Chemical Shifts'!X31="","",IF(Main!$A41="H","",IF(Main!I$13="Scaled Shifts",Main!I41,IF(Main!$B41="x",TDIST(ABS('Chemical Shifts'!X31-$D$2)/$D$3,$D$4,1),TDIST(ABS('Chemical Shifts'!X31-$E$2)/$E$3,$E$4,1)))))</f>
        <v/>
      </c>
      <c r="EB36" s="64" t="str">
        <f>IF('Chemical Shifts'!Y31="","",IF(Main!$A41="H","",IF(Main!J$13="Scaled Shifts",Main!J41,IF(Main!$B41="x",TDIST(ABS('Chemical Shifts'!Y31-$D$2)/$D$3,$D$4,1),TDIST(ABS('Chemical Shifts'!Y31-$E$2)/$E$3,$E$4,1)))))</f>
        <v/>
      </c>
      <c r="EC36" s="64" t="str">
        <f>IF('Chemical Shifts'!Z31="","",IF(Main!$A41="H","",IF(Main!K$13="Scaled Shifts",Main!K41,IF(Main!$B41="x",TDIST(ABS('Chemical Shifts'!Z31-$D$2)/$D$3,$D$4,1),TDIST(ABS('Chemical Shifts'!Z31-$E$2)/$E$3,$E$4,1)))))</f>
        <v/>
      </c>
      <c r="ED36" s="64" t="str">
        <f>IF('Chemical Shifts'!AA31="","",IF(Main!$A41="H","",IF(Main!L$13="Scaled Shifts",Main!L41,IF(Main!$B41="x",TDIST(ABS('Chemical Shifts'!AA31-$D$2)/$D$3,$D$4,1),TDIST(ABS('Chemical Shifts'!AA31-$E$2)/$E$3,$E$4,1)))))</f>
        <v/>
      </c>
      <c r="EE36" s="64" t="str">
        <f>IF('Chemical Shifts'!AB31="","",IF(Main!$A41="H","",IF(Main!M$13="Scaled Shifts",Main!M41,IF(Main!$B41="x",TDIST(ABS('Chemical Shifts'!AB31-$D$2)/$D$3,$D$4,1),TDIST(ABS('Chemical Shifts'!AB31-$E$2)/$E$3,$E$4,1)))))</f>
        <v/>
      </c>
      <c r="EF36" s="64" t="str">
        <f>IF('Chemical Shifts'!AC31="","",IF(Main!$A41="H","",IF(Main!N$13="Scaled Shifts",Main!N41,IF(Main!$B41="x",TDIST(ABS('Chemical Shifts'!AC31-$D$2)/$D$3,$D$4,1),TDIST(ABS('Chemical Shifts'!AC31-$E$2)/$E$3,$E$4,1)))))</f>
        <v/>
      </c>
      <c r="EG36" s="64" t="str">
        <f>IF('Chemical Shifts'!AD31="","",IF(Main!$A41="H","",IF(Main!O$13="Scaled Shifts",Main!O41,IF(Main!$B41="x",TDIST(ABS('Chemical Shifts'!AD31-$D$2)/$D$3,$D$4,1),TDIST(ABS('Chemical Shifts'!AD31-$E$2)/$E$3,$E$4,1)))))</f>
        <v/>
      </c>
      <c r="EH36" s="64" t="str">
        <f>IF('Chemical Shifts'!AE31="","",IF(Main!$A41="H","",IF(Main!P$13="Scaled Shifts",Main!P41,IF(Main!$B41="x",TDIST(ABS('Chemical Shifts'!AE31-$D$2)/$D$3,$D$4,1),TDIST(ABS('Chemical Shifts'!AE31-$E$2)/$E$3,$E$4,1)))))</f>
        <v/>
      </c>
      <c r="EI36" s="64" t="str">
        <f>IF('Chemical Shifts'!AF31="","",IF(Main!$A41="H","",IF(Main!Q$13="Scaled Shifts",Main!Q41,IF(Main!$B41="x",TDIST(ABS('Chemical Shifts'!AF31-$D$2)/$D$3,$D$4,1),TDIST(ABS('Chemical Shifts'!AF31-$E$2)/$E$3,$E$4,1)))))</f>
        <v/>
      </c>
      <c r="EJ36" s="64" t="str">
        <f>IF('Chemical Shifts'!AG31="","",IF(Main!$A41="H","",IF(Main!R$13="Scaled Shifts",Main!R41,IF(Main!$B41="x",TDIST(ABS('Chemical Shifts'!AG31-$D$2)/$D$3,$D$4,1),TDIST(ABS('Chemical Shifts'!AG31-$E$2)/$E$3,$E$4,1)))))</f>
        <v/>
      </c>
      <c r="EK36" s="64" t="str">
        <f>IF('Chemical Shifts'!AH31="","",IF(Main!$A41="H","",IF(Main!S$13="Scaled Shifts",Main!S41,IF(Main!$B41="x",TDIST(ABS('Chemical Shifts'!AH31-$D$2)/$D$3,$D$4,1),TDIST(ABS('Chemical Shifts'!AH31-$E$2)/$E$3,$E$4,1)))))</f>
        <v/>
      </c>
      <c r="EO36" s="49">
        <f>IF(Main!$A41="H",1,0)</f>
        <v>0</v>
      </c>
      <c r="EP36" s="52">
        <f>IF(OR(Main!C41="",Main!C41=0,Main!C41=""),"",1)</f>
        <v>1</v>
      </c>
      <c r="FN36" s="48" t="s">
        <v>100</v>
      </c>
      <c r="FO36" s="54" t="s">
        <v>65</v>
      </c>
      <c r="FP36" s="48" t="s">
        <v>66</v>
      </c>
      <c r="FQ36" s="54" t="s">
        <v>111</v>
      </c>
      <c r="FR36" s="48" t="s">
        <v>84</v>
      </c>
      <c r="FS36" s="54" t="s">
        <v>116</v>
      </c>
    </row>
    <row r="37" spans="1:185" x14ac:dyDescent="0.15">
      <c r="A37" s="64">
        <f>IF('Chemical Shifts'!BA32="","",IF(Main!$A42="C",TDIST(ABS('Chemical Shifts'!BA32)/$B$3,$B$4,1),TDIST(ABS('Chemical Shifts'!BA32)/$C$3,$C$4,1)))</f>
        <v>0.33730499306816608</v>
      </c>
      <c r="B37" s="64">
        <f>IF('Chemical Shifts'!BB32="","",IF(Main!$A42="C",TDIST(ABS('Chemical Shifts'!BB32)/$B$3,$B$4,1),TDIST(ABS('Chemical Shifts'!BB32)/$C$3,$C$4,1)))</f>
        <v>0.41161411566907347</v>
      </c>
      <c r="C37" s="64">
        <f>IF('Chemical Shifts'!BC32="","",IF(Main!$A42="C",TDIST(ABS('Chemical Shifts'!BC32)/$B$3,$B$4,1),TDIST(ABS('Chemical Shifts'!BC32)/$C$3,$C$4,1)))</f>
        <v>6.6428680754971076E-2</v>
      </c>
      <c r="D37" s="64">
        <f>IF('Chemical Shifts'!BD32="","",IF(Main!$A42="C",TDIST(ABS('Chemical Shifts'!BD32)/$B$3,$B$4,1),TDIST(ABS('Chemical Shifts'!BD32)/$C$3,$C$4,1)))</f>
        <v>0.26049706116922133</v>
      </c>
      <c r="E37" s="64" t="str">
        <f>IF('Chemical Shifts'!BE32="","",IF(Main!$A42="C",TDIST(ABS('Chemical Shifts'!BE32)/$B$3,$B$4,1),TDIST(ABS('Chemical Shifts'!BE32)/$C$3,$C$4,1)))</f>
        <v/>
      </c>
      <c r="F37" s="64" t="str">
        <f>IF('Chemical Shifts'!BF32="","",IF(Main!$A42="C",TDIST(ABS('Chemical Shifts'!BF32)/$B$3,$B$4,1),TDIST(ABS('Chemical Shifts'!BF32)/$C$3,$C$4,1)))</f>
        <v/>
      </c>
      <c r="G37" s="64" t="str">
        <f>IF('Chemical Shifts'!BG32="","",IF(Main!$A42="C",TDIST(ABS('Chemical Shifts'!BG32)/$B$3,$B$4,1),TDIST(ABS('Chemical Shifts'!BG32)/$C$3,$C$4,1)))</f>
        <v/>
      </c>
      <c r="H37" s="64" t="str">
        <f>IF('Chemical Shifts'!BH32="","",IF(Main!$A42="C",TDIST(ABS('Chemical Shifts'!BH32)/$B$3,$B$4,1),TDIST(ABS('Chemical Shifts'!BH32)/$C$3,$C$4,1)))</f>
        <v/>
      </c>
      <c r="I37" s="64" t="str">
        <f>IF('Chemical Shifts'!BI32="","",IF(Main!$A42="C",TDIST(ABS('Chemical Shifts'!BI32)/$B$3,$B$4,1),TDIST(ABS('Chemical Shifts'!BI32)/$C$3,$C$4,1)))</f>
        <v/>
      </c>
      <c r="J37" s="64" t="str">
        <f>IF('Chemical Shifts'!BJ32="","",IF(Main!$A42="C",TDIST(ABS('Chemical Shifts'!BJ32)/$B$3,$B$4,1),TDIST(ABS('Chemical Shifts'!BJ32)/$C$3,$C$4,1)))</f>
        <v/>
      </c>
      <c r="K37" s="64" t="str">
        <f>IF('Chemical Shifts'!BK32="","",IF(Main!$A42="C",TDIST(ABS('Chemical Shifts'!BK32)/$B$3,$B$4,1),TDIST(ABS('Chemical Shifts'!BK32)/$C$3,$C$4,1)))</f>
        <v/>
      </c>
      <c r="L37" s="64" t="str">
        <f>IF('Chemical Shifts'!BL32="","",IF(Main!$A42="C",TDIST(ABS('Chemical Shifts'!BL32)/$B$3,$B$4,1),TDIST(ABS('Chemical Shifts'!BL32)/$C$3,$C$4,1)))</f>
        <v/>
      </c>
      <c r="M37" s="64" t="str">
        <f>IF('Chemical Shifts'!BM32="","",IF(Main!$A42="C",TDIST(ABS('Chemical Shifts'!BM32)/$B$3,$B$4,1),TDIST(ABS('Chemical Shifts'!BM32)/$C$3,$C$4,1)))</f>
        <v/>
      </c>
      <c r="N37" s="64" t="str">
        <f>IF('Chemical Shifts'!BN32="","",IF(Main!$A42="C",TDIST(ABS('Chemical Shifts'!BN32)/$B$3,$B$4,1),TDIST(ABS('Chemical Shifts'!BN32)/$C$3,$C$4,1)))</f>
        <v/>
      </c>
      <c r="O37" s="64" t="str">
        <f>IF('Chemical Shifts'!BO32="","",IF(Main!$A42="C",TDIST(ABS('Chemical Shifts'!BO32)/$B$3,$B$4,1),TDIST(ABS('Chemical Shifts'!BO32)/$C$3,$C$4,1)))</f>
        <v/>
      </c>
      <c r="P37" s="64" t="str">
        <f>IF('Chemical Shifts'!BP32="","",IF(Main!$A42="C",TDIST(ABS('Chemical Shifts'!BP32)/$B$3,$B$4,1),TDIST(ABS('Chemical Shifts'!BP32)/$C$3,$C$4,1)))</f>
        <v/>
      </c>
      <c r="R37" s="48" t="str">
        <f>IF(A37="","",IF(Main!$A42="H",A37,""))</f>
        <v/>
      </c>
      <c r="S37" s="48" t="str">
        <f>IF(B37="","",IF(Main!$A42="H",B37,""))</f>
        <v/>
      </c>
      <c r="T37" s="48" t="str">
        <f>IF(C37="","",IF(Main!$A42="H",C37,""))</f>
        <v/>
      </c>
      <c r="U37" s="48" t="str">
        <f>IF(D37="","",IF(Main!$A42="H",D37,""))</f>
        <v/>
      </c>
      <c r="V37" s="48" t="str">
        <f>IF(E37="","",IF(Main!$A42="H",E37,""))</f>
        <v/>
      </c>
      <c r="W37" s="48" t="str">
        <f>IF(F37="","",IF(Main!$A42="H",F37,""))</f>
        <v/>
      </c>
      <c r="X37" s="48" t="str">
        <f>IF(G37="","",IF(Main!$A42="H",G37,""))</f>
        <v/>
      </c>
      <c r="Y37" s="48" t="str">
        <f>IF(H37="","",IF(Main!$A42="H",H37,""))</f>
        <v/>
      </c>
      <c r="Z37" s="48" t="str">
        <f>IF(I37="","",IF(Main!$A42="H",I37,""))</f>
        <v/>
      </c>
      <c r="AA37" s="48" t="str">
        <f>IF(J37="","",IF(Main!$A42="H",J37,""))</f>
        <v/>
      </c>
      <c r="AB37" s="48" t="str">
        <f>IF(K37="","",IF(Main!$A42="H",K37,""))</f>
        <v/>
      </c>
      <c r="AC37" s="48" t="str">
        <f>IF(L37="","",IF(Main!$A42="H",L37,""))</f>
        <v/>
      </c>
      <c r="AD37" s="48" t="str">
        <f>IF(M37="","",IF(Main!$A42="H",M37,""))</f>
        <v/>
      </c>
      <c r="AE37" s="48" t="str">
        <f>IF(N37="","",IF(Main!$A42="H",N37,""))</f>
        <v/>
      </c>
      <c r="AF37" s="48" t="str">
        <f>IF(O37="","",IF(Main!$A42="H",O37,""))</f>
        <v/>
      </c>
      <c r="AG37" s="48" t="str">
        <f>IF(P37="","",IF(Main!$A42="H",P37,""))</f>
        <v/>
      </c>
      <c r="AI37" s="49">
        <f>IF(Main!$A42="C",1,0)</f>
        <v>1</v>
      </c>
      <c r="AJ37" s="54">
        <f>IF(Main!$A42="C",Main!C42,"")</f>
        <v>170.9</v>
      </c>
      <c r="AK37" s="54">
        <f t="shared" si="31"/>
        <v>29206.81</v>
      </c>
      <c r="AL37" s="48">
        <f>IF('Chemical Shifts'!B32="","",IF(Main!$A42="C",'Chemical Shifts'!B32,""))</f>
        <v>165.86266000000001</v>
      </c>
      <c r="AM37" s="48">
        <f>IF('Chemical Shifts'!C32="","",IF(Main!$A42="C",'Chemical Shifts'!C32,""))</f>
        <v>165.39104</v>
      </c>
      <c r="AN37" s="48">
        <f>IF('Chemical Shifts'!D32="","",IF(Main!$A42="C",'Chemical Shifts'!D32,""))</f>
        <v>162.93887000000001</v>
      </c>
      <c r="AO37" s="48">
        <f>IF('Chemical Shifts'!E32="","",IF(Main!$A42="C",'Chemical Shifts'!E32,""))</f>
        <v>165.64356000000001</v>
      </c>
      <c r="AP37" s="48" t="str">
        <f>IF('Chemical Shifts'!F32="","",IF(Main!$A42="C",'Chemical Shifts'!F32,""))</f>
        <v/>
      </c>
      <c r="AQ37" s="48" t="str">
        <f>IF('Chemical Shifts'!G32="","",IF(Main!$A42="C",'Chemical Shifts'!G32,""))</f>
        <v/>
      </c>
      <c r="AR37" s="48" t="str">
        <f>IF('Chemical Shifts'!H32="","",IF(Main!$A42="C",'Chemical Shifts'!H32,""))</f>
        <v/>
      </c>
      <c r="AS37" s="48" t="str">
        <f>IF('Chemical Shifts'!I32="","",IF(Main!$A42="C",'Chemical Shifts'!I32,""))</f>
        <v/>
      </c>
      <c r="AT37" s="48" t="str">
        <f>IF('Chemical Shifts'!J32="","",IF(Main!$A42="C",'Chemical Shifts'!J32,""))</f>
        <v/>
      </c>
      <c r="AU37" s="48" t="str">
        <f>IF('Chemical Shifts'!K32="","",IF(Main!$A42="C",'Chemical Shifts'!K32,""))</f>
        <v/>
      </c>
      <c r="AV37" s="48" t="str">
        <f>IF('Chemical Shifts'!L32="","",IF(Main!$A42="C",'Chemical Shifts'!L32,""))</f>
        <v/>
      </c>
      <c r="AW37" s="48" t="str">
        <f>IF('Chemical Shifts'!M32="","",IF(Main!$A42="C",'Chemical Shifts'!M32,""))</f>
        <v/>
      </c>
      <c r="AX37" s="48" t="str">
        <f>IF('Chemical Shifts'!N32="","",IF(Main!$A42="C",'Chemical Shifts'!N32,""))</f>
        <v/>
      </c>
      <c r="AY37" s="48" t="str">
        <f>IF('Chemical Shifts'!O32="","",IF(Main!$A42="C",'Chemical Shifts'!O32,""))</f>
        <v/>
      </c>
      <c r="AZ37" s="48" t="str">
        <f>IF('Chemical Shifts'!P32="","",IF(Main!$A42="C",'Chemical Shifts'!P32,""))</f>
        <v/>
      </c>
      <c r="BA37" s="48" t="str">
        <f>IF('Chemical Shifts'!Q32="","",IF(Main!$A42="C",'Chemical Shifts'!Q32,""))</f>
        <v/>
      </c>
      <c r="BC37" s="48">
        <f t="shared" si="32"/>
        <v>28345.928594000001</v>
      </c>
      <c r="BD37" s="48">
        <f t="shared" si="33"/>
        <v>28265.328736000003</v>
      </c>
      <c r="BE37" s="48">
        <f t="shared" si="34"/>
        <v>27846.252883000001</v>
      </c>
      <c r="BF37" s="48">
        <f t="shared" si="35"/>
        <v>28308.484404000003</v>
      </c>
      <c r="BG37" s="48" t="str">
        <f t="shared" si="36"/>
        <v/>
      </c>
      <c r="BH37" s="48" t="str">
        <f t="shared" si="37"/>
        <v/>
      </c>
      <c r="BI37" s="48" t="str">
        <f t="shared" si="38"/>
        <v/>
      </c>
      <c r="BJ37" s="48" t="str">
        <f t="shared" si="39"/>
        <v/>
      </c>
      <c r="BK37" s="48" t="str">
        <f t="shared" si="40"/>
        <v/>
      </c>
      <c r="BL37" s="48" t="str">
        <f t="shared" si="41"/>
        <v/>
      </c>
      <c r="BM37" s="48" t="str">
        <f t="shared" si="42"/>
        <v/>
      </c>
      <c r="BN37" s="48" t="str">
        <f t="shared" si="43"/>
        <v/>
      </c>
      <c r="BO37" s="48" t="str">
        <f t="shared" si="44"/>
        <v/>
      </c>
      <c r="BP37" s="48" t="str">
        <f t="shared" si="45"/>
        <v/>
      </c>
      <c r="BQ37" s="48" t="str">
        <f t="shared" si="46"/>
        <v/>
      </c>
      <c r="BR37" s="48" t="str">
        <f t="shared" si="47"/>
        <v/>
      </c>
      <c r="BT37" s="49">
        <f>IF(Main!$A42="H",1,0)</f>
        <v>0</v>
      </c>
      <c r="BU37" s="54" t="str">
        <f>IF(Main!$A42="H",Main!C42,"")</f>
        <v/>
      </c>
      <c r="BV37" s="54" t="str">
        <f t="shared" si="48"/>
        <v/>
      </c>
      <c r="BW37" s="48" t="str">
        <f>IF('Chemical Shifts'!B32="","",IF(Main!$A42="H",'Chemical Shifts'!B32,""))</f>
        <v/>
      </c>
      <c r="BX37" s="48" t="str">
        <f>IF('Chemical Shifts'!C32="","",IF(Main!$A42="H",'Chemical Shifts'!C32,""))</f>
        <v/>
      </c>
      <c r="BY37" s="48" t="str">
        <f>IF('Chemical Shifts'!D32="","",IF(Main!$A42="H",'Chemical Shifts'!D32,""))</f>
        <v/>
      </c>
      <c r="BZ37" s="48" t="str">
        <f>IF('Chemical Shifts'!E32="","",IF(Main!$A42="H",'Chemical Shifts'!E32,""))</f>
        <v/>
      </c>
      <c r="CA37" s="48" t="str">
        <f>IF('Chemical Shifts'!F32="","",IF(Main!$A42="H",'Chemical Shifts'!F32,""))</f>
        <v/>
      </c>
      <c r="CB37" s="48" t="str">
        <f>IF('Chemical Shifts'!G32="","",IF(Main!$A42="H",'Chemical Shifts'!G32,""))</f>
        <v/>
      </c>
      <c r="CC37" s="48" t="str">
        <f>IF('Chemical Shifts'!H32="","",IF(Main!$A42="H",'Chemical Shifts'!H32,""))</f>
        <v/>
      </c>
      <c r="CD37" s="48" t="str">
        <f>IF('Chemical Shifts'!I32="","",IF(Main!$A42="H",'Chemical Shifts'!I32,""))</f>
        <v/>
      </c>
      <c r="CE37" s="48" t="str">
        <f>IF('Chemical Shifts'!J32="","",IF(Main!$A42="H",'Chemical Shifts'!J32,""))</f>
        <v/>
      </c>
      <c r="CF37" s="48" t="str">
        <f>IF('Chemical Shifts'!K32="","",IF(Main!$A42="H",'Chemical Shifts'!K32,""))</f>
        <v/>
      </c>
      <c r="CG37" s="48" t="str">
        <f>IF('Chemical Shifts'!L32="","",IF(Main!$A42="H",'Chemical Shifts'!L32,""))</f>
        <v/>
      </c>
      <c r="CH37" s="48" t="str">
        <f>IF('Chemical Shifts'!M32="","",IF(Main!$A42="H",'Chemical Shifts'!M32,""))</f>
        <v/>
      </c>
      <c r="CI37" s="48" t="str">
        <f>IF('Chemical Shifts'!N32="","",IF(Main!$A42="H",'Chemical Shifts'!N32,""))</f>
        <v/>
      </c>
      <c r="CJ37" s="48" t="str">
        <f>IF('Chemical Shifts'!O32="","",IF(Main!$A42="H",'Chemical Shifts'!O32,""))</f>
        <v/>
      </c>
      <c r="CK37" s="48" t="str">
        <f>IF('Chemical Shifts'!P32="","",IF(Main!$A42="H",'Chemical Shifts'!P32,""))</f>
        <v/>
      </c>
      <c r="CL37" s="48" t="str">
        <f>IF('Chemical Shifts'!Q32="","",IF(Main!$A42="H",'Chemical Shifts'!Q32,""))</f>
        <v/>
      </c>
      <c r="CN37" s="48" t="str">
        <f t="shared" si="49"/>
        <v/>
      </c>
      <c r="CO37" s="48" t="str">
        <f t="shared" si="50"/>
        <v/>
      </c>
      <c r="CP37" s="48" t="str">
        <f t="shared" si="51"/>
        <v/>
      </c>
      <c r="CQ37" s="48" t="str">
        <f t="shared" si="52"/>
        <v/>
      </c>
      <c r="CR37" s="48" t="str">
        <f t="shared" si="53"/>
        <v/>
      </c>
      <c r="CS37" s="48" t="str">
        <f t="shared" si="54"/>
        <v/>
      </c>
      <c r="CT37" s="48" t="str">
        <f t="shared" si="55"/>
        <v/>
      </c>
      <c r="CU37" s="48" t="str">
        <f t="shared" si="56"/>
        <v/>
      </c>
      <c r="CV37" s="48" t="str">
        <f t="shared" si="57"/>
        <v/>
      </c>
      <c r="CW37" s="48" t="str">
        <f t="shared" si="58"/>
        <v/>
      </c>
      <c r="CX37" s="48" t="str">
        <f t="shared" si="59"/>
        <v/>
      </c>
      <c r="CY37" s="48" t="str">
        <f t="shared" si="60"/>
        <v/>
      </c>
      <c r="CZ37" s="48" t="str">
        <f t="shared" si="61"/>
        <v/>
      </c>
      <c r="DA37" s="48" t="str">
        <f t="shared" si="62"/>
        <v/>
      </c>
      <c r="DB37" s="48" t="str">
        <f t="shared" si="63"/>
        <v/>
      </c>
      <c r="DC37" s="48" t="str">
        <f t="shared" si="64"/>
        <v/>
      </c>
      <c r="DE37" s="64" t="str">
        <f>IF('Chemical Shifts'!S32="","",IF(Main!$A42="C","",IF(Main!D$13="Scaled Shifts",Main!D42,IF(Main!$B42="x",TDIST(ABS('Chemical Shifts'!S32-$F$2)/$F$3,$F$4,1),TDIST(ABS('Chemical Shifts'!S32-$G$2)/$G$3,$G$4,1)))))</f>
        <v/>
      </c>
      <c r="DF37" s="64" t="str">
        <f>IF('Chemical Shifts'!T32="","",IF(Main!$A42="C","",IF(Main!E$13="Scaled Shifts",Main!E42,IF(Main!$B42="x",TDIST(ABS('Chemical Shifts'!T32-$F$2)/$F$3,$F$4,1),TDIST(ABS('Chemical Shifts'!T32-$G$2)/$G$3,$G$4,1)))))</f>
        <v/>
      </c>
      <c r="DG37" s="64" t="str">
        <f>IF('Chemical Shifts'!U32="","",IF(Main!$A42="C","",IF(Main!F$13="Scaled Shifts",Main!F42,IF(Main!$B42="x",TDIST(ABS('Chemical Shifts'!U32-$F$2)/$F$3,$F$4,1),TDIST(ABS('Chemical Shifts'!U32-$G$2)/$G$3,$G$4,1)))))</f>
        <v/>
      </c>
      <c r="DH37" s="64" t="str">
        <f>IF('Chemical Shifts'!V32="","",IF(Main!$A42="C","",IF(Main!G$13="Scaled Shifts",Main!G42,IF(Main!$B42="x",TDIST(ABS('Chemical Shifts'!V32-$F$2)/$F$3,$F$4,1),TDIST(ABS('Chemical Shifts'!V32-$G$2)/$G$3,$G$4,1)))))</f>
        <v/>
      </c>
      <c r="DI37" s="64" t="str">
        <f>IF('Chemical Shifts'!W32="","",IF(Main!$A42="C","",IF(Main!H$13="Scaled Shifts",Main!H42,IF(Main!$B42="x",TDIST(ABS('Chemical Shifts'!W32-$F$2)/$F$3,$F$4,1),TDIST(ABS('Chemical Shifts'!W32-$G$2)/$G$3,$G$4,1)))))</f>
        <v/>
      </c>
      <c r="DJ37" s="64" t="str">
        <f>IF('Chemical Shifts'!X32="","",IF(Main!$A42="C","",IF(Main!I$13="Scaled Shifts",Main!I42,IF(Main!$B42="x",TDIST(ABS('Chemical Shifts'!X32-$F$2)/$F$3,$F$4,1),TDIST(ABS('Chemical Shifts'!X32-$G$2)/$G$3,$G$4,1)))))</f>
        <v/>
      </c>
      <c r="DK37" s="64" t="str">
        <f>IF('Chemical Shifts'!Y32="","",IF(Main!$A42="C","",IF(Main!J$13="Scaled Shifts",Main!J42,IF(Main!$B42="x",TDIST(ABS('Chemical Shifts'!Y32-$F$2)/$F$3,$F$4,1),TDIST(ABS('Chemical Shifts'!Y32-$G$2)/$G$3,$G$4,1)))))</f>
        <v/>
      </c>
      <c r="DL37" s="64" t="str">
        <f>IF('Chemical Shifts'!Z32="","",IF(Main!$A42="C","",IF(Main!K$13="Scaled Shifts",Main!K42,IF(Main!$B42="x",TDIST(ABS('Chemical Shifts'!Z32-$F$2)/$F$3,$F$4,1),TDIST(ABS('Chemical Shifts'!Z32-$G$2)/$G$3,$G$4,1)))))</f>
        <v/>
      </c>
      <c r="DM37" s="64" t="str">
        <f>IF('Chemical Shifts'!AA32="","",IF(Main!$A42="C","",IF(Main!L$13="Scaled Shifts",Main!L42,IF(Main!$B42="x",TDIST(ABS('Chemical Shifts'!AA32-$F$2)/$F$3,$F$4,1),TDIST(ABS('Chemical Shifts'!AA32-$G$2)/$G$3,$G$4,1)))))</f>
        <v/>
      </c>
      <c r="DN37" s="64" t="str">
        <f>IF('Chemical Shifts'!AB32="","",IF(Main!$A42="C","",IF(Main!M$13="Scaled Shifts",Main!M42,IF(Main!$B42="x",TDIST(ABS('Chemical Shifts'!AB32-$F$2)/$F$3,$F$4,1),TDIST(ABS('Chemical Shifts'!AB32-$G$2)/$G$3,$G$4,1)))))</f>
        <v/>
      </c>
      <c r="DO37" s="64" t="str">
        <f>IF('Chemical Shifts'!AC32="","",IF(Main!$A42="C","",IF(Main!N$13="Scaled Shifts",Main!N42,IF(Main!$B42="x",TDIST(ABS('Chemical Shifts'!AC32-$F$2)/$F$3,$F$4,1),TDIST(ABS('Chemical Shifts'!AC32-$G$2)/$G$3,$G$4,1)))))</f>
        <v/>
      </c>
      <c r="DP37" s="64" t="str">
        <f>IF('Chemical Shifts'!AD32="","",IF(Main!$A42="C","",IF(Main!O$13="Scaled Shifts",Main!O42,IF(Main!$B42="x",TDIST(ABS('Chemical Shifts'!AD32-$F$2)/$F$3,$F$4,1),TDIST(ABS('Chemical Shifts'!AD32-$G$2)/$G$3,$G$4,1)))))</f>
        <v/>
      </c>
      <c r="DQ37" s="64" t="str">
        <f>IF('Chemical Shifts'!AE32="","",IF(Main!$A42="C","",IF(Main!P$13="Scaled Shifts",Main!P42,IF(Main!$B42="x",TDIST(ABS('Chemical Shifts'!AE32-$F$2)/$F$3,$F$4,1),TDIST(ABS('Chemical Shifts'!AE32-$G$2)/$G$3,$G$4,1)))))</f>
        <v/>
      </c>
      <c r="DR37" s="64" t="str">
        <f>IF('Chemical Shifts'!AF32="","",IF(Main!$A42="C","",IF(Main!Q$13="Scaled Shifts",Main!Q42,IF(Main!$B42="x",TDIST(ABS('Chemical Shifts'!AF32-$F$2)/$F$3,$F$4,1),TDIST(ABS('Chemical Shifts'!AF32-$G$2)/$G$3,$G$4,1)))))</f>
        <v/>
      </c>
      <c r="DS37" s="64" t="str">
        <f>IF('Chemical Shifts'!AG32="","",IF(Main!$A42="C","",IF(Main!R$13="Scaled Shifts",Main!R42,IF(Main!$B42="x",TDIST(ABS('Chemical Shifts'!AG32-$F$2)/$F$3,$F$4,1),TDIST(ABS('Chemical Shifts'!AG32-$G$2)/$G$3,$G$4,1)))))</f>
        <v/>
      </c>
      <c r="DT37" s="64" t="str">
        <f>IF('Chemical Shifts'!AH32="","",IF(Main!$A42="C","",IF(Main!S$13="Scaled Shifts",Main!S42,IF(Main!$B42="x",TDIST(ABS('Chemical Shifts'!AH32-$F$2)/$F$3,$F$4,1),TDIST(ABS('Chemical Shifts'!AH32-$G$2)/$G$3,$G$4,1)))))</f>
        <v/>
      </c>
      <c r="DV37" s="64">
        <f>IF('Chemical Shifts'!S32="","",IF(Main!$A42="H","",IF(Main!D$13="Scaled Shifts",Main!D42,IF(Main!$B42="x",TDIST(ABS('Chemical Shifts'!S32-$D$2)/$D$3,$D$4,1),TDIST(ABS('Chemical Shifts'!S32-$E$2)/$E$3,$E$4,1)))))</f>
        <v>9.2876025012254698E-2</v>
      </c>
      <c r="DW37" s="64">
        <f>IF('Chemical Shifts'!T32="","",IF(Main!$A42="H","",IF(Main!E$13="Scaled Shifts",Main!E42,IF(Main!$B42="x",TDIST(ABS('Chemical Shifts'!T32-$D$2)/$D$3,$D$4,1),TDIST(ABS('Chemical Shifts'!T32-$E$2)/$E$3,$E$4,1)))))</f>
        <v>6.6832634109295921E-2</v>
      </c>
      <c r="DX37" s="64">
        <f>IF('Chemical Shifts'!U32="","",IF(Main!$A42="H","",IF(Main!F$13="Scaled Shifts",Main!F42,IF(Main!$B42="x",TDIST(ABS('Chemical Shifts'!U32-$D$2)/$D$3,$D$4,1),TDIST(ABS('Chemical Shifts'!U32-$E$2)/$E$3,$E$4,1)))))</f>
        <v>1.4392135181978344E-2</v>
      </c>
      <c r="DY37" s="64">
        <f>IF('Chemical Shifts'!V32="","",IF(Main!$A42="H","",IF(Main!G$13="Scaled Shifts",Main!G42,IF(Main!$B42="x",TDIST(ABS('Chemical Shifts'!V32-$D$2)/$D$3,$D$4,1),TDIST(ABS('Chemical Shifts'!V32-$E$2)/$E$3,$E$4,1)))))</f>
        <v>7.9647383968701455E-2</v>
      </c>
      <c r="DZ37" s="64" t="str">
        <f>IF('Chemical Shifts'!W32="","",IF(Main!$A42="H","",IF(Main!H$13="Scaled Shifts",Main!H42,IF(Main!$B42="x",TDIST(ABS('Chemical Shifts'!W32-$D$2)/$D$3,$D$4,1),TDIST(ABS('Chemical Shifts'!W32-$E$2)/$E$3,$E$4,1)))))</f>
        <v/>
      </c>
      <c r="EA37" s="64" t="str">
        <f>IF('Chemical Shifts'!X32="","",IF(Main!$A42="H","",IF(Main!I$13="Scaled Shifts",Main!I42,IF(Main!$B42="x",TDIST(ABS('Chemical Shifts'!X32-$D$2)/$D$3,$D$4,1),TDIST(ABS('Chemical Shifts'!X32-$E$2)/$E$3,$E$4,1)))))</f>
        <v/>
      </c>
      <c r="EB37" s="64" t="str">
        <f>IF('Chemical Shifts'!Y32="","",IF(Main!$A42="H","",IF(Main!J$13="Scaled Shifts",Main!J42,IF(Main!$B42="x",TDIST(ABS('Chemical Shifts'!Y32-$D$2)/$D$3,$D$4,1),TDIST(ABS('Chemical Shifts'!Y32-$E$2)/$E$3,$E$4,1)))))</f>
        <v/>
      </c>
      <c r="EC37" s="64" t="str">
        <f>IF('Chemical Shifts'!Z32="","",IF(Main!$A42="H","",IF(Main!K$13="Scaled Shifts",Main!K42,IF(Main!$B42="x",TDIST(ABS('Chemical Shifts'!Z32-$D$2)/$D$3,$D$4,1),TDIST(ABS('Chemical Shifts'!Z32-$E$2)/$E$3,$E$4,1)))))</f>
        <v/>
      </c>
      <c r="ED37" s="64" t="str">
        <f>IF('Chemical Shifts'!AA32="","",IF(Main!$A42="H","",IF(Main!L$13="Scaled Shifts",Main!L42,IF(Main!$B42="x",TDIST(ABS('Chemical Shifts'!AA32-$D$2)/$D$3,$D$4,1),TDIST(ABS('Chemical Shifts'!AA32-$E$2)/$E$3,$E$4,1)))))</f>
        <v/>
      </c>
      <c r="EE37" s="64" t="str">
        <f>IF('Chemical Shifts'!AB32="","",IF(Main!$A42="H","",IF(Main!M$13="Scaled Shifts",Main!M42,IF(Main!$B42="x",TDIST(ABS('Chemical Shifts'!AB32-$D$2)/$D$3,$D$4,1),TDIST(ABS('Chemical Shifts'!AB32-$E$2)/$E$3,$E$4,1)))))</f>
        <v/>
      </c>
      <c r="EF37" s="64" t="str">
        <f>IF('Chemical Shifts'!AC32="","",IF(Main!$A42="H","",IF(Main!N$13="Scaled Shifts",Main!N42,IF(Main!$B42="x",TDIST(ABS('Chemical Shifts'!AC32-$D$2)/$D$3,$D$4,1),TDIST(ABS('Chemical Shifts'!AC32-$E$2)/$E$3,$E$4,1)))))</f>
        <v/>
      </c>
      <c r="EG37" s="64" t="str">
        <f>IF('Chemical Shifts'!AD32="","",IF(Main!$A42="H","",IF(Main!O$13="Scaled Shifts",Main!O42,IF(Main!$B42="x",TDIST(ABS('Chemical Shifts'!AD32-$D$2)/$D$3,$D$4,1),TDIST(ABS('Chemical Shifts'!AD32-$E$2)/$E$3,$E$4,1)))))</f>
        <v/>
      </c>
      <c r="EH37" s="64" t="str">
        <f>IF('Chemical Shifts'!AE32="","",IF(Main!$A42="H","",IF(Main!P$13="Scaled Shifts",Main!P42,IF(Main!$B42="x",TDIST(ABS('Chemical Shifts'!AE32-$D$2)/$D$3,$D$4,1),TDIST(ABS('Chemical Shifts'!AE32-$E$2)/$E$3,$E$4,1)))))</f>
        <v/>
      </c>
      <c r="EI37" s="64" t="str">
        <f>IF('Chemical Shifts'!AF32="","",IF(Main!$A42="H","",IF(Main!Q$13="Scaled Shifts",Main!Q42,IF(Main!$B42="x",TDIST(ABS('Chemical Shifts'!AF32-$D$2)/$D$3,$D$4,1),TDIST(ABS('Chemical Shifts'!AF32-$E$2)/$E$3,$E$4,1)))))</f>
        <v/>
      </c>
      <c r="EJ37" s="64" t="str">
        <f>IF('Chemical Shifts'!AG32="","",IF(Main!$A42="H","",IF(Main!R$13="Scaled Shifts",Main!R42,IF(Main!$B42="x",TDIST(ABS('Chemical Shifts'!AG32-$D$2)/$D$3,$D$4,1),TDIST(ABS('Chemical Shifts'!AG32-$E$2)/$E$3,$E$4,1)))))</f>
        <v/>
      </c>
      <c r="EK37" s="64" t="str">
        <f>IF('Chemical Shifts'!AH32="","",IF(Main!$A42="H","",IF(Main!S$13="Scaled Shifts",Main!S42,IF(Main!$B42="x",TDIST(ABS('Chemical Shifts'!AH32-$D$2)/$D$3,$D$4,1),TDIST(ABS('Chemical Shifts'!AH32-$E$2)/$E$3,$E$4,1)))))</f>
        <v/>
      </c>
      <c r="EO37" s="49">
        <f>IF(Main!$A42="H",1,0)</f>
        <v>0</v>
      </c>
      <c r="EP37" s="52">
        <f>IF(OR(Main!C42="",Main!C42=0,Main!C42=""),"",1)</f>
        <v>1</v>
      </c>
      <c r="FN37" s="48" t="s">
        <v>101</v>
      </c>
      <c r="FQ37" s="54" t="s">
        <v>112</v>
      </c>
      <c r="FR37" s="48" t="s">
        <v>119</v>
      </c>
      <c r="FS37" s="48" t="s">
        <v>118</v>
      </c>
    </row>
    <row r="38" spans="1:185" x14ac:dyDescent="0.15">
      <c r="A38" s="64">
        <f>IF('Chemical Shifts'!BA33="","",IF(Main!$A43="C",TDIST(ABS('Chemical Shifts'!BA33)/$B$3,$B$4,1),TDIST(ABS('Chemical Shifts'!BA33)/$C$3,$C$4,1)))</f>
        <v>0.30390534505391875</v>
      </c>
      <c r="B38" s="64">
        <f>IF('Chemical Shifts'!BB33="","",IF(Main!$A43="C",TDIST(ABS('Chemical Shifts'!BB33)/$B$3,$B$4,1),TDIST(ABS('Chemical Shifts'!BB33)/$C$3,$C$4,1)))</f>
        <v>0.28617722554291386</v>
      </c>
      <c r="C38" s="64">
        <f>IF('Chemical Shifts'!BC33="","",IF(Main!$A43="C",TDIST(ABS('Chemical Shifts'!BC33)/$B$3,$B$4,1),TDIST(ABS('Chemical Shifts'!BC33)/$C$3,$C$4,1)))</f>
        <v>7.0002783525472873E-2</v>
      </c>
      <c r="D38" s="64">
        <f>IF('Chemical Shifts'!BD33="","",IF(Main!$A43="C",TDIST(ABS('Chemical Shifts'!BD33)/$B$3,$B$4,1),TDIST(ABS('Chemical Shifts'!BD33)/$C$3,$C$4,1)))</f>
        <v>0.46995397451783505</v>
      </c>
      <c r="E38" s="64" t="str">
        <f>IF('Chemical Shifts'!BE33="","",IF(Main!$A43="C",TDIST(ABS('Chemical Shifts'!BE33)/$B$3,$B$4,1),TDIST(ABS('Chemical Shifts'!BE33)/$C$3,$C$4,1)))</f>
        <v/>
      </c>
      <c r="F38" s="64" t="str">
        <f>IF('Chemical Shifts'!BF33="","",IF(Main!$A43="C",TDIST(ABS('Chemical Shifts'!BF33)/$B$3,$B$4,1),TDIST(ABS('Chemical Shifts'!BF33)/$C$3,$C$4,1)))</f>
        <v/>
      </c>
      <c r="G38" s="64" t="str">
        <f>IF('Chemical Shifts'!BG33="","",IF(Main!$A43="C",TDIST(ABS('Chemical Shifts'!BG33)/$B$3,$B$4,1),TDIST(ABS('Chemical Shifts'!BG33)/$C$3,$C$4,1)))</f>
        <v/>
      </c>
      <c r="H38" s="64" t="str">
        <f>IF('Chemical Shifts'!BH33="","",IF(Main!$A43="C",TDIST(ABS('Chemical Shifts'!BH33)/$B$3,$B$4,1),TDIST(ABS('Chemical Shifts'!BH33)/$C$3,$C$4,1)))</f>
        <v/>
      </c>
      <c r="I38" s="64" t="str">
        <f>IF('Chemical Shifts'!BI33="","",IF(Main!$A43="C",TDIST(ABS('Chemical Shifts'!BI33)/$B$3,$B$4,1),TDIST(ABS('Chemical Shifts'!BI33)/$C$3,$C$4,1)))</f>
        <v/>
      </c>
      <c r="J38" s="64" t="str">
        <f>IF('Chemical Shifts'!BJ33="","",IF(Main!$A43="C",TDIST(ABS('Chemical Shifts'!BJ33)/$B$3,$B$4,1),TDIST(ABS('Chemical Shifts'!BJ33)/$C$3,$C$4,1)))</f>
        <v/>
      </c>
      <c r="K38" s="64" t="str">
        <f>IF('Chemical Shifts'!BK33="","",IF(Main!$A43="C",TDIST(ABS('Chemical Shifts'!BK33)/$B$3,$B$4,1),TDIST(ABS('Chemical Shifts'!BK33)/$C$3,$C$4,1)))</f>
        <v/>
      </c>
      <c r="L38" s="64" t="str">
        <f>IF('Chemical Shifts'!BL33="","",IF(Main!$A43="C",TDIST(ABS('Chemical Shifts'!BL33)/$B$3,$B$4,1),TDIST(ABS('Chemical Shifts'!BL33)/$C$3,$C$4,1)))</f>
        <v/>
      </c>
      <c r="M38" s="64" t="str">
        <f>IF('Chemical Shifts'!BM33="","",IF(Main!$A43="C",TDIST(ABS('Chemical Shifts'!BM33)/$B$3,$B$4,1),TDIST(ABS('Chemical Shifts'!BM33)/$C$3,$C$4,1)))</f>
        <v/>
      </c>
      <c r="N38" s="64" t="str">
        <f>IF('Chemical Shifts'!BN33="","",IF(Main!$A43="C",TDIST(ABS('Chemical Shifts'!BN33)/$B$3,$B$4,1),TDIST(ABS('Chemical Shifts'!BN33)/$C$3,$C$4,1)))</f>
        <v/>
      </c>
      <c r="O38" s="64" t="str">
        <f>IF('Chemical Shifts'!BO33="","",IF(Main!$A43="C",TDIST(ABS('Chemical Shifts'!BO33)/$B$3,$B$4,1),TDIST(ABS('Chemical Shifts'!BO33)/$C$3,$C$4,1)))</f>
        <v/>
      </c>
      <c r="P38" s="64" t="str">
        <f>IF('Chemical Shifts'!BP33="","",IF(Main!$A43="C",TDIST(ABS('Chemical Shifts'!BP33)/$B$3,$B$4,1),TDIST(ABS('Chemical Shifts'!BP33)/$C$3,$C$4,1)))</f>
        <v/>
      </c>
      <c r="R38" s="48" t="str">
        <f>IF(A38="","",IF(Main!$A43="H",A38,""))</f>
        <v/>
      </c>
      <c r="S38" s="48" t="str">
        <f>IF(B38="","",IF(Main!$A43="H",B38,""))</f>
        <v/>
      </c>
      <c r="T38" s="48" t="str">
        <f>IF(C38="","",IF(Main!$A43="H",C38,""))</f>
        <v/>
      </c>
      <c r="U38" s="48" t="str">
        <f>IF(D38="","",IF(Main!$A43="H",D38,""))</f>
        <v/>
      </c>
      <c r="V38" s="48" t="str">
        <f>IF(E38="","",IF(Main!$A43="H",E38,""))</f>
        <v/>
      </c>
      <c r="W38" s="48" t="str">
        <f>IF(F38="","",IF(Main!$A43="H",F38,""))</f>
        <v/>
      </c>
      <c r="X38" s="48" t="str">
        <f>IF(G38="","",IF(Main!$A43="H",G38,""))</f>
        <v/>
      </c>
      <c r="Y38" s="48" t="str">
        <f>IF(H38="","",IF(Main!$A43="H",H38,""))</f>
        <v/>
      </c>
      <c r="Z38" s="48" t="str">
        <f>IF(I38="","",IF(Main!$A43="H",I38,""))</f>
        <v/>
      </c>
      <c r="AA38" s="48" t="str">
        <f>IF(J38="","",IF(Main!$A43="H",J38,""))</f>
        <v/>
      </c>
      <c r="AB38" s="48" t="str">
        <f>IF(K38="","",IF(Main!$A43="H",K38,""))</f>
        <v/>
      </c>
      <c r="AC38" s="48" t="str">
        <f>IF(L38="","",IF(Main!$A43="H",L38,""))</f>
        <v/>
      </c>
      <c r="AD38" s="48" t="str">
        <f>IF(M38="","",IF(Main!$A43="H",M38,""))</f>
        <v/>
      </c>
      <c r="AE38" s="48" t="str">
        <f>IF(N38="","",IF(Main!$A43="H",N38,""))</f>
        <v/>
      </c>
      <c r="AF38" s="48" t="str">
        <f>IF(O38="","",IF(Main!$A43="H",O38,""))</f>
        <v/>
      </c>
      <c r="AG38" s="48" t="str">
        <f>IF(P38="","",IF(Main!$A43="H",P38,""))</f>
        <v/>
      </c>
      <c r="AI38" s="49">
        <f>IF(Main!$A43="C",1,0)</f>
        <v>1</v>
      </c>
      <c r="AJ38" s="54">
        <f>IF(Main!$A43="C",Main!C43,"")</f>
        <v>105</v>
      </c>
      <c r="AK38" s="54">
        <f t="shared" si="31"/>
        <v>11025</v>
      </c>
      <c r="AL38" s="48">
        <f>IF('Chemical Shifts'!B33="","",IF(Main!$A43="C",'Chemical Shifts'!B33,""))</f>
        <v>103.29810999999999</v>
      </c>
      <c r="AM38" s="48">
        <f>IF('Chemical Shifts'!C33="","",IF(Main!$A43="C",'Chemical Shifts'!C33,""))</f>
        <v>103.17498999999999</v>
      </c>
      <c r="AN38" s="48">
        <f>IF('Chemical Shifts'!D33="","",IF(Main!$A43="C",'Chemical Shifts'!D33,""))</f>
        <v>105.23927999999999</v>
      </c>
      <c r="AO38" s="48">
        <f>IF('Chemical Shifts'!E33="","",IF(Main!$A43="C",'Chemical Shifts'!E33,""))</f>
        <v>103.08534999999999</v>
      </c>
      <c r="AP38" s="48" t="str">
        <f>IF('Chemical Shifts'!F33="","",IF(Main!$A43="C",'Chemical Shifts'!F33,""))</f>
        <v/>
      </c>
      <c r="AQ38" s="48" t="str">
        <f>IF('Chemical Shifts'!G33="","",IF(Main!$A43="C",'Chemical Shifts'!G33,""))</f>
        <v/>
      </c>
      <c r="AR38" s="48" t="str">
        <f>IF('Chemical Shifts'!H33="","",IF(Main!$A43="C",'Chemical Shifts'!H33,""))</f>
        <v/>
      </c>
      <c r="AS38" s="48" t="str">
        <f>IF('Chemical Shifts'!I33="","",IF(Main!$A43="C",'Chemical Shifts'!I33,""))</f>
        <v/>
      </c>
      <c r="AT38" s="48" t="str">
        <f>IF('Chemical Shifts'!J33="","",IF(Main!$A43="C",'Chemical Shifts'!J33,""))</f>
        <v/>
      </c>
      <c r="AU38" s="48" t="str">
        <f>IF('Chemical Shifts'!K33="","",IF(Main!$A43="C",'Chemical Shifts'!K33,""))</f>
        <v/>
      </c>
      <c r="AV38" s="48" t="str">
        <f>IF('Chemical Shifts'!L33="","",IF(Main!$A43="C",'Chemical Shifts'!L33,""))</f>
        <v/>
      </c>
      <c r="AW38" s="48" t="str">
        <f>IF('Chemical Shifts'!M33="","",IF(Main!$A43="C",'Chemical Shifts'!M33,""))</f>
        <v/>
      </c>
      <c r="AX38" s="48" t="str">
        <f>IF('Chemical Shifts'!N33="","",IF(Main!$A43="C",'Chemical Shifts'!N33,""))</f>
        <v/>
      </c>
      <c r="AY38" s="48" t="str">
        <f>IF('Chemical Shifts'!O33="","",IF(Main!$A43="C",'Chemical Shifts'!O33,""))</f>
        <v/>
      </c>
      <c r="AZ38" s="48" t="str">
        <f>IF('Chemical Shifts'!P33="","",IF(Main!$A43="C",'Chemical Shifts'!P33,""))</f>
        <v/>
      </c>
      <c r="BA38" s="48" t="str">
        <f>IF('Chemical Shifts'!Q33="","",IF(Main!$A43="C",'Chemical Shifts'!Q33,""))</f>
        <v/>
      </c>
      <c r="BC38" s="48">
        <f t="shared" si="32"/>
        <v>10846.30155</v>
      </c>
      <c r="BD38" s="48">
        <f t="shared" si="33"/>
        <v>10833.373949999999</v>
      </c>
      <c r="BE38" s="48">
        <f t="shared" si="34"/>
        <v>11050.124399999999</v>
      </c>
      <c r="BF38" s="48">
        <f t="shared" si="35"/>
        <v>10823.961749999999</v>
      </c>
      <c r="BG38" s="48" t="str">
        <f t="shared" si="36"/>
        <v/>
      </c>
      <c r="BH38" s="48" t="str">
        <f t="shared" si="37"/>
        <v/>
      </c>
      <c r="BI38" s="48" t="str">
        <f t="shared" si="38"/>
        <v/>
      </c>
      <c r="BJ38" s="48" t="str">
        <f t="shared" si="39"/>
        <v/>
      </c>
      <c r="BK38" s="48" t="str">
        <f t="shared" si="40"/>
        <v/>
      </c>
      <c r="BL38" s="48" t="str">
        <f t="shared" si="41"/>
        <v/>
      </c>
      <c r="BM38" s="48" t="str">
        <f t="shared" si="42"/>
        <v/>
      </c>
      <c r="BN38" s="48" t="str">
        <f t="shared" si="43"/>
        <v/>
      </c>
      <c r="BO38" s="48" t="str">
        <f t="shared" si="44"/>
        <v/>
      </c>
      <c r="BP38" s="48" t="str">
        <f t="shared" si="45"/>
        <v/>
      </c>
      <c r="BQ38" s="48" t="str">
        <f t="shared" si="46"/>
        <v/>
      </c>
      <c r="BR38" s="48" t="str">
        <f t="shared" si="47"/>
        <v/>
      </c>
      <c r="BT38" s="49">
        <f>IF(Main!$A43="H",1,0)</f>
        <v>0</v>
      </c>
      <c r="BU38" s="54" t="str">
        <f>IF(Main!$A43="H",Main!C43,"")</f>
        <v/>
      </c>
      <c r="BV38" s="54" t="str">
        <f t="shared" si="48"/>
        <v/>
      </c>
      <c r="BW38" s="48" t="str">
        <f>IF('Chemical Shifts'!B33="","",IF(Main!$A43="H",'Chemical Shifts'!B33,""))</f>
        <v/>
      </c>
      <c r="BX38" s="48" t="str">
        <f>IF('Chemical Shifts'!C33="","",IF(Main!$A43="H",'Chemical Shifts'!C33,""))</f>
        <v/>
      </c>
      <c r="BY38" s="48" t="str">
        <f>IF('Chemical Shifts'!D33="","",IF(Main!$A43="H",'Chemical Shifts'!D33,""))</f>
        <v/>
      </c>
      <c r="BZ38" s="48" t="str">
        <f>IF('Chemical Shifts'!E33="","",IF(Main!$A43="H",'Chemical Shifts'!E33,""))</f>
        <v/>
      </c>
      <c r="CA38" s="48" t="str">
        <f>IF('Chemical Shifts'!F33="","",IF(Main!$A43="H",'Chemical Shifts'!F33,""))</f>
        <v/>
      </c>
      <c r="CB38" s="48" t="str">
        <f>IF('Chemical Shifts'!G33="","",IF(Main!$A43="H",'Chemical Shifts'!G33,""))</f>
        <v/>
      </c>
      <c r="CC38" s="48" t="str">
        <f>IF('Chemical Shifts'!H33="","",IF(Main!$A43="H",'Chemical Shifts'!H33,""))</f>
        <v/>
      </c>
      <c r="CD38" s="48" t="str">
        <f>IF('Chemical Shifts'!I33="","",IF(Main!$A43="H",'Chemical Shifts'!I33,""))</f>
        <v/>
      </c>
      <c r="CE38" s="48" t="str">
        <f>IF('Chemical Shifts'!J33="","",IF(Main!$A43="H",'Chemical Shifts'!J33,""))</f>
        <v/>
      </c>
      <c r="CF38" s="48" t="str">
        <f>IF('Chemical Shifts'!K33="","",IF(Main!$A43="H",'Chemical Shifts'!K33,""))</f>
        <v/>
      </c>
      <c r="CG38" s="48" t="str">
        <f>IF('Chemical Shifts'!L33="","",IF(Main!$A43="H",'Chemical Shifts'!L33,""))</f>
        <v/>
      </c>
      <c r="CH38" s="48" t="str">
        <f>IF('Chemical Shifts'!M33="","",IF(Main!$A43="H",'Chemical Shifts'!M33,""))</f>
        <v/>
      </c>
      <c r="CI38" s="48" t="str">
        <f>IF('Chemical Shifts'!N33="","",IF(Main!$A43="H",'Chemical Shifts'!N33,""))</f>
        <v/>
      </c>
      <c r="CJ38" s="48" t="str">
        <f>IF('Chemical Shifts'!O33="","",IF(Main!$A43="H",'Chemical Shifts'!O33,""))</f>
        <v/>
      </c>
      <c r="CK38" s="48" t="str">
        <f>IF('Chemical Shifts'!P33="","",IF(Main!$A43="H",'Chemical Shifts'!P33,""))</f>
        <v/>
      </c>
      <c r="CL38" s="48" t="str">
        <f>IF('Chemical Shifts'!Q33="","",IF(Main!$A43="H",'Chemical Shifts'!Q33,""))</f>
        <v/>
      </c>
      <c r="CN38" s="48" t="str">
        <f t="shared" si="49"/>
        <v/>
      </c>
      <c r="CO38" s="48" t="str">
        <f t="shared" si="50"/>
        <v/>
      </c>
      <c r="CP38" s="48" t="str">
        <f t="shared" si="51"/>
        <v/>
      </c>
      <c r="CQ38" s="48" t="str">
        <f t="shared" si="52"/>
        <v/>
      </c>
      <c r="CR38" s="48" t="str">
        <f t="shared" si="53"/>
        <v/>
      </c>
      <c r="CS38" s="48" t="str">
        <f t="shared" si="54"/>
        <v/>
      </c>
      <c r="CT38" s="48" t="str">
        <f t="shared" si="55"/>
        <v/>
      </c>
      <c r="CU38" s="48" t="str">
        <f t="shared" si="56"/>
        <v/>
      </c>
      <c r="CV38" s="48" t="str">
        <f t="shared" si="57"/>
        <v/>
      </c>
      <c r="CW38" s="48" t="str">
        <f t="shared" si="58"/>
        <v/>
      </c>
      <c r="CX38" s="48" t="str">
        <f t="shared" si="59"/>
        <v/>
      </c>
      <c r="CY38" s="48" t="str">
        <f t="shared" si="60"/>
        <v/>
      </c>
      <c r="CZ38" s="48" t="str">
        <f t="shared" si="61"/>
        <v/>
      </c>
      <c r="DA38" s="48" t="str">
        <f t="shared" si="62"/>
        <v/>
      </c>
      <c r="DB38" s="48" t="str">
        <f t="shared" si="63"/>
        <v/>
      </c>
      <c r="DC38" s="48" t="str">
        <f t="shared" si="64"/>
        <v/>
      </c>
      <c r="DE38" s="64" t="str">
        <f>IF('Chemical Shifts'!S33="","",IF(Main!$A43="C","",IF(Main!D$13="Scaled Shifts",Main!D43,IF(Main!$B43="x",TDIST(ABS('Chemical Shifts'!S33-$F$2)/$F$3,$F$4,1),TDIST(ABS('Chemical Shifts'!S33-$G$2)/$G$3,$G$4,1)))))</f>
        <v/>
      </c>
      <c r="DF38" s="64" t="str">
        <f>IF('Chemical Shifts'!T33="","",IF(Main!$A43="C","",IF(Main!E$13="Scaled Shifts",Main!E43,IF(Main!$B43="x",TDIST(ABS('Chemical Shifts'!T33-$F$2)/$F$3,$F$4,1),TDIST(ABS('Chemical Shifts'!T33-$G$2)/$G$3,$G$4,1)))))</f>
        <v/>
      </c>
      <c r="DG38" s="64" t="str">
        <f>IF('Chemical Shifts'!U33="","",IF(Main!$A43="C","",IF(Main!F$13="Scaled Shifts",Main!F43,IF(Main!$B43="x",TDIST(ABS('Chemical Shifts'!U33-$F$2)/$F$3,$F$4,1),TDIST(ABS('Chemical Shifts'!U33-$G$2)/$G$3,$G$4,1)))))</f>
        <v/>
      </c>
      <c r="DH38" s="64" t="str">
        <f>IF('Chemical Shifts'!V33="","",IF(Main!$A43="C","",IF(Main!G$13="Scaled Shifts",Main!G43,IF(Main!$B43="x",TDIST(ABS('Chemical Shifts'!V33-$F$2)/$F$3,$F$4,1),TDIST(ABS('Chemical Shifts'!V33-$G$2)/$G$3,$G$4,1)))))</f>
        <v/>
      </c>
      <c r="DI38" s="64" t="str">
        <f>IF('Chemical Shifts'!W33="","",IF(Main!$A43="C","",IF(Main!H$13="Scaled Shifts",Main!H43,IF(Main!$B43="x",TDIST(ABS('Chemical Shifts'!W33-$F$2)/$F$3,$F$4,1),TDIST(ABS('Chemical Shifts'!W33-$G$2)/$G$3,$G$4,1)))))</f>
        <v/>
      </c>
      <c r="DJ38" s="64" t="str">
        <f>IF('Chemical Shifts'!X33="","",IF(Main!$A43="C","",IF(Main!I$13="Scaled Shifts",Main!I43,IF(Main!$B43="x",TDIST(ABS('Chemical Shifts'!X33-$F$2)/$F$3,$F$4,1),TDIST(ABS('Chemical Shifts'!X33-$G$2)/$G$3,$G$4,1)))))</f>
        <v/>
      </c>
      <c r="DK38" s="64" t="str">
        <f>IF('Chemical Shifts'!Y33="","",IF(Main!$A43="C","",IF(Main!J$13="Scaled Shifts",Main!J43,IF(Main!$B43="x",TDIST(ABS('Chemical Shifts'!Y33-$F$2)/$F$3,$F$4,1),TDIST(ABS('Chemical Shifts'!Y33-$G$2)/$G$3,$G$4,1)))))</f>
        <v/>
      </c>
      <c r="DL38" s="64" t="str">
        <f>IF('Chemical Shifts'!Z33="","",IF(Main!$A43="C","",IF(Main!K$13="Scaled Shifts",Main!K43,IF(Main!$B43="x",TDIST(ABS('Chemical Shifts'!Z33-$F$2)/$F$3,$F$4,1),TDIST(ABS('Chemical Shifts'!Z33-$G$2)/$G$3,$G$4,1)))))</f>
        <v/>
      </c>
      <c r="DM38" s="64" t="str">
        <f>IF('Chemical Shifts'!AA33="","",IF(Main!$A43="C","",IF(Main!L$13="Scaled Shifts",Main!L43,IF(Main!$B43="x",TDIST(ABS('Chemical Shifts'!AA33-$F$2)/$F$3,$F$4,1),TDIST(ABS('Chemical Shifts'!AA33-$G$2)/$G$3,$G$4,1)))))</f>
        <v/>
      </c>
      <c r="DN38" s="64" t="str">
        <f>IF('Chemical Shifts'!AB33="","",IF(Main!$A43="C","",IF(Main!M$13="Scaled Shifts",Main!M43,IF(Main!$B43="x",TDIST(ABS('Chemical Shifts'!AB33-$F$2)/$F$3,$F$4,1),TDIST(ABS('Chemical Shifts'!AB33-$G$2)/$G$3,$G$4,1)))))</f>
        <v/>
      </c>
      <c r="DO38" s="64" t="str">
        <f>IF('Chemical Shifts'!AC33="","",IF(Main!$A43="C","",IF(Main!N$13="Scaled Shifts",Main!N43,IF(Main!$B43="x",TDIST(ABS('Chemical Shifts'!AC33-$F$2)/$F$3,$F$4,1),TDIST(ABS('Chemical Shifts'!AC33-$G$2)/$G$3,$G$4,1)))))</f>
        <v/>
      </c>
      <c r="DP38" s="64" t="str">
        <f>IF('Chemical Shifts'!AD33="","",IF(Main!$A43="C","",IF(Main!O$13="Scaled Shifts",Main!O43,IF(Main!$B43="x",TDIST(ABS('Chemical Shifts'!AD33-$F$2)/$F$3,$F$4,1),TDIST(ABS('Chemical Shifts'!AD33-$G$2)/$G$3,$G$4,1)))))</f>
        <v/>
      </c>
      <c r="DQ38" s="64" t="str">
        <f>IF('Chemical Shifts'!AE33="","",IF(Main!$A43="C","",IF(Main!P$13="Scaled Shifts",Main!P43,IF(Main!$B43="x",TDIST(ABS('Chemical Shifts'!AE33-$F$2)/$F$3,$F$4,1),TDIST(ABS('Chemical Shifts'!AE33-$G$2)/$G$3,$G$4,1)))))</f>
        <v/>
      </c>
      <c r="DR38" s="64" t="str">
        <f>IF('Chemical Shifts'!AF33="","",IF(Main!$A43="C","",IF(Main!Q$13="Scaled Shifts",Main!Q43,IF(Main!$B43="x",TDIST(ABS('Chemical Shifts'!AF33-$F$2)/$F$3,$F$4,1),TDIST(ABS('Chemical Shifts'!AF33-$G$2)/$G$3,$G$4,1)))))</f>
        <v/>
      </c>
      <c r="DS38" s="64" t="str">
        <f>IF('Chemical Shifts'!AG33="","",IF(Main!$A43="C","",IF(Main!R$13="Scaled Shifts",Main!R43,IF(Main!$B43="x",TDIST(ABS('Chemical Shifts'!AG33-$F$2)/$F$3,$F$4,1),TDIST(ABS('Chemical Shifts'!AG33-$G$2)/$G$3,$G$4,1)))))</f>
        <v/>
      </c>
      <c r="DT38" s="64" t="str">
        <f>IF('Chemical Shifts'!AH33="","",IF(Main!$A43="C","",IF(Main!S$13="Scaled Shifts",Main!S43,IF(Main!$B43="x",TDIST(ABS('Chemical Shifts'!AH33-$F$2)/$F$3,$F$4,1),TDIST(ABS('Chemical Shifts'!AH33-$G$2)/$G$3,$G$4,1)))))</f>
        <v/>
      </c>
      <c r="DV38" s="64">
        <f>IF('Chemical Shifts'!S33="","",IF(Main!$A43="H","",IF(Main!D$13="Scaled Shifts",Main!D43,IF(Main!$B43="x",TDIST(ABS('Chemical Shifts'!S33-$D$2)/$D$3,$D$4,1),TDIST(ABS('Chemical Shifts'!S33-$E$2)/$E$3,$E$4,1)))))</f>
        <v>3.1226031240103508E-2</v>
      </c>
      <c r="DW38" s="64">
        <f>IF('Chemical Shifts'!T33="","",IF(Main!$A43="H","",IF(Main!E$13="Scaled Shifts",Main!E43,IF(Main!$B43="x",TDIST(ABS('Chemical Shifts'!T33-$D$2)/$D$3,$D$4,1),TDIST(ABS('Chemical Shifts'!T33-$E$2)/$E$3,$E$4,1)))))</f>
        <v>2.7923942652227845E-2</v>
      </c>
      <c r="DX38" s="64">
        <f>IF('Chemical Shifts'!U33="","",IF(Main!$A43="H","",IF(Main!F$13="Scaled Shifts",Main!F43,IF(Main!$B43="x",TDIST(ABS('Chemical Shifts'!U33-$D$2)/$D$3,$D$4,1),TDIST(ABS('Chemical Shifts'!U33-$E$2)/$E$3,$E$4,1)))))</f>
        <v>0.17869553050250386</v>
      </c>
      <c r="DY38" s="64">
        <f>IF('Chemical Shifts'!V33="","",IF(Main!$A43="H","",IF(Main!G$13="Scaled Shifts",Main!G43,IF(Main!$B43="x",TDIST(ABS('Chemical Shifts'!V33-$D$2)/$D$3,$D$4,1),TDIST(ABS('Chemical Shifts'!V33-$E$2)/$E$3,$E$4,1)))))</f>
        <v>2.5750727940405553E-2</v>
      </c>
      <c r="DZ38" s="64" t="str">
        <f>IF('Chemical Shifts'!W33="","",IF(Main!$A43="H","",IF(Main!H$13="Scaled Shifts",Main!H43,IF(Main!$B43="x",TDIST(ABS('Chemical Shifts'!W33-$D$2)/$D$3,$D$4,1),TDIST(ABS('Chemical Shifts'!W33-$E$2)/$E$3,$E$4,1)))))</f>
        <v/>
      </c>
      <c r="EA38" s="64" t="str">
        <f>IF('Chemical Shifts'!X33="","",IF(Main!$A43="H","",IF(Main!I$13="Scaled Shifts",Main!I43,IF(Main!$B43="x",TDIST(ABS('Chemical Shifts'!X33-$D$2)/$D$3,$D$4,1),TDIST(ABS('Chemical Shifts'!X33-$E$2)/$E$3,$E$4,1)))))</f>
        <v/>
      </c>
      <c r="EB38" s="64" t="str">
        <f>IF('Chemical Shifts'!Y33="","",IF(Main!$A43="H","",IF(Main!J$13="Scaled Shifts",Main!J43,IF(Main!$B43="x",TDIST(ABS('Chemical Shifts'!Y33-$D$2)/$D$3,$D$4,1),TDIST(ABS('Chemical Shifts'!Y33-$E$2)/$E$3,$E$4,1)))))</f>
        <v/>
      </c>
      <c r="EC38" s="64" t="str">
        <f>IF('Chemical Shifts'!Z33="","",IF(Main!$A43="H","",IF(Main!K$13="Scaled Shifts",Main!K43,IF(Main!$B43="x",TDIST(ABS('Chemical Shifts'!Z33-$D$2)/$D$3,$D$4,1),TDIST(ABS('Chemical Shifts'!Z33-$E$2)/$E$3,$E$4,1)))))</f>
        <v/>
      </c>
      <c r="ED38" s="64" t="str">
        <f>IF('Chemical Shifts'!AA33="","",IF(Main!$A43="H","",IF(Main!L$13="Scaled Shifts",Main!L43,IF(Main!$B43="x",TDIST(ABS('Chemical Shifts'!AA33-$D$2)/$D$3,$D$4,1),TDIST(ABS('Chemical Shifts'!AA33-$E$2)/$E$3,$E$4,1)))))</f>
        <v/>
      </c>
      <c r="EE38" s="64" t="str">
        <f>IF('Chemical Shifts'!AB33="","",IF(Main!$A43="H","",IF(Main!M$13="Scaled Shifts",Main!M43,IF(Main!$B43="x",TDIST(ABS('Chemical Shifts'!AB33-$D$2)/$D$3,$D$4,1),TDIST(ABS('Chemical Shifts'!AB33-$E$2)/$E$3,$E$4,1)))))</f>
        <v/>
      </c>
      <c r="EF38" s="64" t="str">
        <f>IF('Chemical Shifts'!AC33="","",IF(Main!$A43="H","",IF(Main!N$13="Scaled Shifts",Main!N43,IF(Main!$B43="x",TDIST(ABS('Chemical Shifts'!AC33-$D$2)/$D$3,$D$4,1),TDIST(ABS('Chemical Shifts'!AC33-$E$2)/$E$3,$E$4,1)))))</f>
        <v/>
      </c>
      <c r="EG38" s="64" t="str">
        <f>IF('Chemical Shifts'!AD33="","",IF(Main!$A43="H","",IF(Main!O$13="Scaled Shifts",Main!O43,IF(Main!$B43="x",TDIST(ABS('Chemical Shifts'!AD33-$D$2)/$D$3,$D$4,1),TDIST(ABS('Chemical Shifts'!AD33-$E$2)/$E$3,$E$4,1)))))</f>
        <v/>
      </c>
      <c r="EH38" s="64" t="str">
        <f>IF('Chemical Shifts'!AE33="","",IF(Main!$A43="H","",IF(Main!P$13="Scaled Shifts",Main!P43,IF(Main!$B43="x",TDIST(ABS('Chemical Shifts'!AE33-$D$2)/$D$3,$D$4,1),TDIST(ABS('Chemical Shifts'!AE33-$E$2)/$E$3,$E$4,1)))))</f>
        <v/>
      </c>
      <c r="EI38" s="64" t="str">
        <f>IF('Chemical Shifts'!AF33="","",IF(Main!$A43="H","",IF(Main!Q$13="Scaled Shifts",Main!Q43,IF(Main!$B43="x",TDIST(ABS('Chemical Shifts'!AF33-$D$2)/$D$3,$D$4,1),TDIST(ABS('Chemical Shifts'!AF33-$E$2)/$E$3,$E$4,1)))))</f>
        <v/>
      </c>
      <c r="EJ38" s="64" t="str">
        <f>IF('Chemical Shifts'!AG33="","",IF(Main!$A43="H","",IF(Main!R$13="Scaled Shifts",Main!R43,IF(Main!$B43="x",TDIST(ABS('Chemical Shifts'!AG33-$D$2)/$D$3,$D$4,1),TDIST(ABS('Chemical Shifts'!AG33-$E$2)/$E$3,$E$4,1)))))</f>
        <v/>
      </c>
      <c r="EK38" s="64" t="str">
        <f>IF('Chemical Shifts'!AH33="","",IF(Main!$A43="H","",IF(Main!S$13="Scaled Shifts",Main!S43,IF(Main!$B43="x",TDIST(ABS('Chemical Shifts'!AH33-$D$2)/$D$3,$D$4,1),TDIST(ABS('Chemical Shifts'!AH33-$E$2)/$E$3,$E$4,1)))))</f>
        <v/>
      </c>
      <c r="EO38" s="49">
        <f>IF(Main!$A43="H",1,0)</f>
        <v>0</v>
      </c>
      <c r="EP38" s="52">
        <f>IF(OR(Main!C43="",Main!C43=0,Main!C43=""),"",1)</f>
        <v>1</v>
      </c>
      <c r="FQ38" s="54" t="s">
        <v>115</v>
      </c>
    </row>
    <row r="39" spans="1:185" x14ac:dyDescent="0.15">
      <c r="A39" s="64">
        <f>IF('Chemical Shifts'!BA34="","",IF(Main!$A44="C",TDIST(ABS('Chemical Shifts'!BA34)/$B$3,$B$4,1),TDIST(ABS('Chemical Shifts'!BA34)/$C$3,$C$4,1)))</f>
        <v>0.11677392411029956</v>
      </c>
      <c r="B39" s="64">
        <f>IF('Chemical Shifts'!BB34="","",IF(Main!$A44="C",TDIST(ABS('Chemical Shifts'!BB34)/$B$3,$B$4,1),TDIST(ABS('Chemical Shifts'!BB34)/$C$3,$C$4,1)))</f>
        <v>0.48185362508557922</v>
      </c>
      <c r="C39" s="64">
        <f>IF('Chemical Shifts'!BC34="","",IF(Main!$A44="C",TDIST(ABS('Chemical Shifts'!BC34)/$B$3,$B$4,1),TDIST(ABS('Chemical Shifts'!BC34)/$C$3,$C$4,1)))</f>
        <v>1.4976574416100783E-2</v>
      </c>
      <c r="D39" s="64">
        <f>IF('Chemical Shifts'!BD34="","",IF(Main!$A44="C",TDIST(ABS('Chemical Shifts'!BD34)/$B$3,$B$4,1),TDIST(ABS('Chemical Shifts'!BD34)/$C$3,$C$4,1)))</f>
        <v>0.12225428330868107</v>
      </c>
      <c r="E39" s="64" t="str">
        <f>IF('Chemical Shifts'!BE34="","",IF(Main!$A44="C",TDIST(ABS('Chemical Shifts'!BE34)/$B$3,$B$4,1),TDIST(ABS('Chemical Shifts'!BE34)/$C$3,$C$4,1)))</f>
        <v/>
      </c>
      <c r="F39" s="64" t="str">
        <f>IF('Chemical Shifts'!BF34="","",IF(Main!$A44="C",TDIST(ABS('Chemical Shifts'!BF34)/$B$3,$B$4,1),TDIST(ABS('Chemical Shifts'!BF34)/$C$3,$C$4,1)))</f>
        <v/>
      </c>
      <c r="G39" s="64" t="str">
        <f>IF('Chemical Shifts'!BG34="","",IF(Main!$A44="C",TDIST(ABS('Chemical Shifts'!BG34)/$B$3,$B$4,1),TDIST(ABS('Chemical Shifts'!BG34)/$C$3,$C$4,1)))</f>
        <v/>
      </c>
      <c r="H39" s="64" t="str">
        <f>IF('Chemical Shifts'!BH34="","",IF(Main!$A44="C",TDIST(ABS('Chemical Shifts'!BH34)/$B$3,$B$4,1),TDIST(ABS('Chemical Shifts'!BH34)/$C$3,$C$4,1)))</f>
        <v/>
      </c>
      <c r="I39" s="64" t="str">
        <f>IF('Chemical Shifts'!BI34="","",IF(Main!$A44="C",TDIST(ABS('Chemical Shifts'!BI34)/$B$3,$B$4,1),TDIST(ABS('Chemical Shifts'!BI34)/$C$3,$C$4,1)))</f>
        <v/>
      </c>
      <c r="J39" s="64" t="str">
        <f>IF('Chemical Shifts'!BJ34="","",IF(Main!$A44="C",TDIST(ABS('Chemical Shifts'!BJ34)/$B$3,$B$4,1),TDIST(ABS('Chemical Shifts'!BJ34)/$C$3,$C$4,1)))</f>
        <v/>
      </c>
      <c r="K39" s="64" t="str">
        <f>IF('Chemical Shifts'!BK34="","",IF(Main!$A44="C",TDIST(ABS('Chemical Shifts'!BK34)/$B$3,$B$4,1),TDIST(ABS('Chemical Shifts'!BK34)/$C$3,$C$4,1)))</f>
        <v/>
      </c>
      <c r="L39" s="64" t="str">
        <f>IF('Chemical Shifts'!BL34="","",IF(Main!$A44="C",TDIST(ABS('Chemical Shifts'!BL34)/$B$3,$B$4,1),TDIST(ABS('Chemical Shifts'!BL34)/$C$3,$C$4,1)))</f>
        <v/>
      </c>
      <c r="M39" s="64" t="str">
        <f>IF('Chemical Shifts'!BM34="","",IF(Main!$A44="C",TDIST(ABS('Chemical Shifts'!BM34)/$B$3,$B$4,1),TDIST(ABS('Chemical Shifts'!BM34)/$C$3,$C$4,1)))</f>
        <v/>
      </c>
      <c r="N39" s="64" t="str">
        <f>IF('Chemical Shifts'!BN34="","",IF(Main!$A44="C",TDIST(ABS('Chemical Shifts'!BN34)/$B$3,$B$4,1),TDIST(ABS('Chemical Shifts'!BN34)/$C$3,$C$4,1)))</f>
        <v/>
      </c>
      <c r="O39" s="64" t="str">
        <f>IF('Chemical Shifts'!BO34="","",IF(Main!$A44="C",TDIST(ABS('Chemical Shifts'!BO34)/$B$3,$B$4,1),TDIST(ABS('Chemical Shifts'!BO34)/$C$3,$C$4,1)))</f>
        <v/>
      </c>
      <c r="P39" s="64" t="str">
        <f>IF('Chemical Shifts'!BP34="","",IF(Main!$A44="C",TDIST(ABS('Chemical Shifts'!BP34)/$B$3,$B$4,1),TDIST(ABS('Chemical Shifts'!BP34)/$C$3,$C$4,1)))</f>
        <v/>
      </c>
      <c r="R39" s="48" t="str">
        <f>IF(A39="","",IF(Main!$A44="H",A39,""))</f>
        <v/>
      </c>
      <c r="S39" s="48" t="str">
        <f>IF(B39="","",IF(Main!$A44="H",B39,""))</f>
        <v/>
      </c>
      <c r="T39" s="48" t="str">
        <f>IF(C39="","",IF(Main!$A44="H",C39,""))</f>
        <v/>
      </c>
      <c r="U39" s="48" t="str">
        <f>IF(D39="","",IF(Main!$A44="H",D39,""))</f>
        <v/>
      </c>
      <c r="V39" s="48" t="str">
        <f>IF(E39="","",IF(Main!$A44="H",E39,""))</f>
        <v/>
      </c>
      <c r="W39" s="48" t="str">
        <f>IF(F39="","",IF(Main!$A44="H",F39,""))</f>
        <v/>
      </c>
      <c r="X39" s="48" t="str">
        <f>IF(G39="","",IF(Main!$A44="H",G39,""))</f>
        <v/>
      </c>
      <c r="Y39" s="48" t="str">
        <f>IF(H39="","",IF(Main!$A44="H",H39,""))</f>
        <v/>
      </c>
      <c r="Z39" s="48" t="str">
        <f>IF(I39="","",IF(Main!$A44="H",I39,""))</f>
        <v/>
      </c>
      <c r="AA39" s="48" t="str">
        <f>IF(J39="","",IF(Main!$A44="H",J39,""))</f>
        <v/>
      </c>
      <c r="AB39" s="48" t="str">
        <f>IF(K39="","",IF(Main!$A44="H",K39,""))</f>
        <v/>
      </c>
      <c r="AC39" s="48" t="str">
        <f>IF(L39="","",IF(Main!$A44="H",L39,""))</f>
        <v/>
      </c>
      <c r="AD39" s="48" t="str">
        <f>IF(M39="","",IF(Main!$A44="H",M39,""))</f>
        <v/>
      </c>
      <c r="AE39" s="48" t="str">
        <f>IF(N39="","",IF(Main!$A44="H",N39,""))</f>
        <v/>
      </c>
      <c r="AF39" s="48" t="str">
        <f>IF(O39="","",IF(Main!$A44="H",O39,""))</f>
        <v/>
      </c>
      <c r="AG39" s="48" t="str">
        <f>IF(P39="","",IF(Main!$A44="H",P39,""))</f>
        <v/>
      </c>
      <c r="AI39" s="49">
        <f>IF(Main!$A44="C",1,0)</f>
        <v>1</v>
      </c>
      <c r="AJ39" s="54">
        <f>IF(Main!$A44="C",Main!C44,"")</f>
        <v>166.7</v>
      </c>
      <c r="AK39" s="54">
        <f t="shared" si="31"/>
        <v>27788.889999999996</v>
      </c>
      <c r="AL39" s="48">
        <f>IF('Chemical Shifts'!B34="","",IF(Main!$A44="C",'Chemical Shifts'!B34,""))</f>
        <v>160.56362000000001</v>
      </c>
      <c r="AM39" s="48">
        <f>IF('Chemical Shifts'!C34="","",IF(Main!$A44="C",'Chemical Shifts'!C34,""))</f>
        <v>161.733</v>
      </c>
      <c r="AN39" s="48">
        <f>IF('Chemical Shifts'!D34="","",IF(Main!$A44="C",'Chemical Shifts'!D34,""))</f>
        <v>157.37008</v>
      </c>
      <c r="AO39" s="48">
        <f>IF('Chemical Shifts'!E34="","",IF(Main!$A44="C",'Chemical Shifts'!E34,""))</f>
        <v>160.74695</v>
      </c>
      <c r="AP39" s="48" t="str">
        <f>IF('Chemical Shifts'!F34="","",IF(Main!$A44="C",'Chemical Shifts'!F34,""))</f>
        <v/>
      </c>
      <c r="AQ39" s="48" t="str">
        <f>IF('Chemical Shifts'!G34="","",IF(Main!$A44="C",'Chemical Shifts'!G34,""))</f>
        <v/>
      </c>
      <c r="AR39" s="48" t="str">
        <f>IF('Chemical Shifts'!H34="","",IF(Main!$A44="C",'Chemical Shifts'!H34,""))</f>
        <v/>
      </c>
      <c r="AS39" s="48" t="str">
        <f>IF('Chemical Shifts'!I34="","",IF(Main!$A44="C",'Chemical Shifts'!I34,""))</f>
        <v/>
      </c>
      <c r="AT39" s="48" t="str">
        <f>IF('Chemical Shifts'!J34="","",IF(Main!$A44="C",'Chemical Shifts'!J34,""))</f>
        <v/>
      </c>
      <c r="AU39" s="48" t="str">
        <f>IF('Chemical Shifts'!K34="","",IF(Main!$A44="C",'Chemical Shifts'!K34,""))</f>
        <v/>
      </c>
      <c r="AV39" s="48" t="str">
        <f>IF('Chemical Shifts'!L34="","",IF(Main!$A44="C",'Chemical Shifts'!L34,""))</f>
        <v/>
      </c>
      <c r="AW39" s="48" t="str">
        <f>IF('Chemical Shifts'!M34="","",IF(Main!$A44="C",'Chemical Shifts'!M34,""))</f>
        <v/>
      </c>
      <c r="AX39" s="48" t="str">
        <f>IF('Chemical Shifts'!N34="","",IF(Main!$A44="C",'Chemical Shifts'!N34,""))</f>
        <v/>
      </c>
      <c r="AY39" s="48" t="str">
        <f>IF('Chemical Shifts'!O34="","",IF(Main!$A44="C",'Chemical Shifts'!O34,""))</f>
        <v/>
      </c>
      <c r="AZ39" s="48" t="str">
        <f>IF('Chemical Shifts'!P34="","",IF(Main!$A44="C",'Chemical Shifts'!P34,""))</f>
        <v/>
      </c>
      <c r="BA39" s="48" t="str">
        <f>IF('Chemical Shifts'!Q34="","",IF(Main!$A44="C",'Chemical Shifts'!Q34,""))</f>
        <v/>
      </c>
      <c r="BC39" s="48">
        <f t="shared" si="32"/>
        <v>26765.955453999999</v>
      </c>
      <c r="BD39" s="48">
        <f t="shared" si="33"/>
        <v>26960.891099999997</v>
      </c>
      <c r="BE39" s="48">
        <f t="shared" si="34"/>
        <v>26233.592335999998</v>
      </c>
      <c r="BF39" s="48">
        <f t="shared" si="35"/>
        <v>26796.516564999998</v>
      </c>
      <c r="BG39" s="48" t="str">
        <f t="shared" si="36"/>
        <v/>
      </c>
      <c r="BH39" s="48" t="str">
        <f t="shared" si="37"/>
        <v/>
      </c>
      <c r="BI39" s="48" t="str">
        <f t="shared" si="38"/>
        <v/>
      </c>
      <c r="BJ39" s="48" t="str">
        <f t="shared" si="39"/>
        <v/>
      </c>
      <c r="BK39" s="48" t="str">
        <f t="shared" si="40"/>
        <v/>
      </c>
      <c r="BL39" s="48" t="str">
        <f t="shared" si="41"/>
        <v/>
      </c>
      <c r="BM39" s="48" t="str">
        <f t="shared" si="42"/>
        <v/>
      </c>
      <c r="BN39" s="48" t="str">
        <f t="shared" si="43"/>
        <v/>
      </c>
      <c r="BO39" s="48" t="str">
        <f t="shared" si="44"/>
        <v/>
      </c>
      <c r="BP39" s="48" t="str">
        <f t="shared" si="45"/>
        <v/>
      </c>
      <c r="BQ39" s="48" t="str">
        <f t="shared" si="46"/>
        <v/>
      </c>
      <c r="BR39" s="48" t="str">
        <f t="shared" si="47"/>
        <v/>
      </c>
      <c r="BT39" s="49">
        <f>IF(Main!$A44="H",1,0)</f>
        <v>0</v>
      </c>
      <c r="BU39" s="54" t="str">
        <f>IF(Main!$A44="H",Main!C44,"")</f>
        <v/>
      </c>
      <c r="BV39" s="54" t="str">
        <f t="shared" si="48"/>
        <v/>
      </c>
      <c r="BW39" s="48" t="str">
        <f>IF('Chemical Shifts'!B34="","",IF(Main!$A44="H",'Chemical Shifts'!B34,""))</f>
        <v/>
      </c>
      <c r="BX39" s="48" t="str">
        <f>IF('Chemical Shifts'!C34="","",IF(Main!$A44="H",'Chemical Shifts'!C34,""))</f>
        <v/>
      </c>
      <c r="BY39" s="48" t="str">
        <f>IF('Chemical Shifts'!D34="","",IF(Main!$A44="H",'Chemical Shifts'!D34,""))</f>
        <v/>
      </c>
      <c r="BZ39" s="48" t="str">
        <f>IF('Chemical Shifts'!E34="","",IF(Main!$A44="H",'Chemical Shifts'!E34,""))</f>
        <v/>
      </c>
      <c r="CA39" s="48" t="str">
        <f>IF('Chemical Shifts'!F34="","",IF(Main!$A44="H",'Chemical Shifts'!F34,""))</f>
        <v/>
      </c>
      <c r="CB39" s="48" t="str">
        <f>IF('Chemical Shifts'!G34="","",IF(Main!$A44="H",'Chemical Shifts'!G34,""))</f>
        <v/>
      </c>
      <c r="CC39" s="48" t="str">
        <f>IF('Chemical Shifts'!H34="","",IF(Main!$A44="H",'Chemical Shifts'!H34,""))</f>
        <v/>
      </c>
      <c r="CD39" s="48" t="str">
        <f>IF('Chemical Shifts'!I34="","",IF(Main!$A44="H",'Chemical Shifts'!I34,""))</f>
        <v/>
      </c>
      <c r="CE39" s="48" t="str">
        <f>IF('Chemical Shifts'!J34="","",IF(Main!$A44="H",'Chemical Shifts'!J34,""))</f>
        <v/>
      </c>
      <c r="CF39" s="48" t="str">
        <f>IF('Chemical Shifts'!K34="","",IF(Main!$A44="H",'Chemical Shifts'!K34,""))</f>
        <v/>
      </c>
      <c r="CG39" s="48" t="str">
        <f>IF('Chemical Shifts'!L34="","",IF(Main!$A44="H",'Chemical Shifts'!L34,""))</f>
        <v/>
      </c>
      <c r="CH39" s="48" t="str">
        <f>IF('Chemical Shifts'!M34="","",IF(Main!$A44="H",'Chemical Shifts'!M34,""))</f>
        <v/>
      </c>
      <c r="CI39" s="48" t="str">
        <f>IF('Chemical Shifts'!N34="","",IF(Main!$A44="H",'Chemical Shifts'!N34,""))</f>
        <v/>
      </c>
      <c r="CJ39" s="48" t="str">
        <f>IF('Chemical Shifts'!O34="","",IF(Main!$A44="H",'Chemical Shifts'!O34,""))</f>
        <v/>
      </c>
      <c r="CK39" s="48" t="str">
        <f>IF('Chemical Shifts'!P34="","",IF(Main!$A44="H",'Chemical Shifts'!P34,""))</f>
        <v/>
      </c>
      <c r="CL39" s="48" t="str">
        <f>IF('Chemical Shifts'!Q34="","",IF(Main!$A44="H",'Chemical Shifts'!Q34,""))</f>
        <v/>
      </c>
      <c r="CN39" s="48" t="str">
        <f t="shared" si="49"/>
        <v/>
      </c>
      <c r="CO39" s="48" t="str">
        <f t="shared" si="50"/>
        <v/>
      </c>
      <c r="CP39" s="48" t="str">
        <f t="shared" si="51"/>
        <v/>
      </c>
      <c r="CQ39" s="48" t="str">
        <f t="shared" si="52"/>
        <v/>
      </c>
      <c r="CR39" s="48" t="str">
        <f t="shared" si="53"/>
        <v/>
      </c>
      <c r="CS39" s="48" t="str">
        <f t="shared" si="54"/>
        <v/>
      </c>
      <c r="CT39" s="48" t="str">
        <f t="shared" si="55"/>
        <v/>
      </c>
      <c r="CU39" s="48" t="str">
        <f t="shared" si="56"/>
        <v/>
      </c>
      <c r="CV39" s="48" t="str">
        <f t="shared" si="57"/>
        <v/>
      </c>
      <c r="CW39" s="48" t="str">
        <f t="shared" si="58"/>
        <v/>
      </c>
      <c r="CX39" s="48" t="str">
        <f t="shared" si="59"/>
        <v/>
      </c>
      <c r="CY39" s="48" t="str">
        <f t="shared" si="60"/>
        <v/>
      </c>
      <c r="CZ39" s="48" t="str">
        <f t="shared" si="61"/>
        <v/>
      </c>
      <c r="DA39" s="48" t="str">
        <f t="shared" si="62"/>
        <v/>
      </c>
      <c r="DB39" s="48" t="str">
        <f t="shared" si="63"/>
        <v/>
      </c>
      <c r="DC39" s="48" t="str">
        <f t="shared" si="64"/>
        <v/>
      </c>
      <c r="DE39" s="64" t="str">
        <f>IF('Chemical Shifts'!S34="","",IF(Main!$A44="C","",IF(Main!D$13="Scaled Shifts",Main!D44,IF(Main!$B44="x",TDIST(ABS('Chemical Shifts'!S34-$F$2)/$F$3,$F$4,1),TDIST(ABS('Chemical Shifts'!S34-$G$2)/$G$3,$G$4,1)))))</f>
        <v/>
      </c>
      <c r="DF39" s="64" t="str">
        <f>IF('Chemical Shifts'!T34="","",IF(Main!$A44="C","",IF(Main!E$13="Scaled Shifts",Main!E44,IF(Main!$B44="x",TDIST(ABS('Chemical Shifts'!T34-$F$2)/$F$3,$F$4,1),TDIST(ABS('Chemical Shifts'!T34-$G$2)/$G$3,$G$4,1)))))</f>
        <v/>
      </c>
      <c r="DG39" s="64" t="str">
        <f>IF('Chemical Shifts'!U34="","",IF(Main!$A44="C","",IF(Main!F$13="Scaled Shifts",Main!F44,IF(Main!$B44="x",TDIST(ABS('Chemical Shifts'!U34-$F$2)/$F$3,$F$4,1),TDIST(ABS('Chemical Shifts'!U34-$G$2)/$G$3,$G$4,1)))))</f>
        <v/>
      </c>
      <c r="DH39" s="64" t="str">
        <f>IF('Chemical Shifts'!V34="","",IF(Main!$A44="C","",IF(Main!G$13="Scaled Shifts",Main!G44,IF(Main!$B44="x",TDIST(ABS('Chemical Shifts'!V34-$F$2)/$F$3,$F$4,1),TDIST(ABS('Chemical Shifts'!V34-$G$2)/$G$3,$G$4,1)))))</f>
        <v/>
      </c>
      <c r="DI39" s="64" t="str">
        <f>IF('Chemical Shifts'!W34="","",IF(Main!$A44="C","",IF(Main!H$13="Scaled Shifts",Main!H44,IF(Main!$B44="x",TDIST(ABS('Chemical Shifts'!W34-$F$2)/$F$3,$F$4,1),TDIST(ABS('Chemical Shifts'!W34-$G$2)/$G$3,$G$4,1)))))</f>
        <v/>
      </c>
      <c r="DJ39" s="64" t="str">
        <f>IF('Chemical Shifts'!X34="","",IF(Main!$A44="C","",IF(Main!I$13="Scaled Shifts",Main!I44,IF(Main!$B44="x",TDIST(ABS('Chemical Shifts'!X34-$F$2)/$F$3,$F$4,1),TDIST(ABS('Chemical Shifts'!X34-$G$2)/$G$3,$G$4,1)))))</f>
        <v/>
      </c>
      <c r="DK39" s="64" t="str">
        <f>IF('Chemical Shifts'!Y34="","",IF(Main!$A44="C","",IF(Main!J$13="Scaled Shifts",Main!J44,IF(Main!$B44="x",TDIST(ABS('Chemical Shifts'!Y34-$F$2)/$F$3,$F$4,1),TDIST(ABS('Chemical Shifts'!Y34-$G$2)/$G$3,$G$4,1)))))</f>
        <v/>
      </c>
      <c r="DL39" s="64" t="str">
        <f>IF('Chemical Shifts'!Z34="","",IF(Main!$A44="C","",IF(Main!K$13="Scaled Shifts",Main!K44,IF(Main!$B44="x",TDIST(ABS('Chemical Shifts'!Z34-$F$2)/$F$3,$F$4,1),TDIST(ABS('Chemical Shifts'!Z34-$G$2)/$G$3,$G$4,1)))))</f>
        <v/>
      </c>
      <c r="DM39" s="64" t="str">
        <f>IF('Chemical Shifts'!AA34="","",IF(Main!$A44="C","",IF(Main!L$13="Scaled Shifts",Main!L44,IF(Main!$B44="x",TDIST(ABS('Chemical Shifts'!AA34-$F$2)/$F$3,$F$4,1),TDIST(ABS('Chemical Shifts'!AA34-$G$2)/$G$3,$G$4,1)))))</f>
        <v/>
      </c>
      <c r="DN39" s="64" t="str">
        <f>IF('Chemical Shifts'!AB34="","",IF(Main!$A44="C","",IF(Main!M$13="Scaled Shifts",Main!M44,IF(Main!$B44="x",TDIST(ABS('Chemical Shifts'!AB34-$F$2)/$F$3,$F$4,1),TDIST(ABS('Chemical Shifts'!AB34-$G$2)/$G$3,$G$4,1)))))</f>
        <v/>
      </c>
      <c r="DO39" s="64" t="str">
        <f>IF('Chemical Shifts'!AC34="","",IF(Main!$A44="C","",IF(Main!N$13="Scaled Shifts",Main!N44,IF(Main!$B44="x",TDIST(ABS('Chemical Shifts'!AC34-$F$2)/$F$3,$F$4,1),TDIST(ABS('Chemical Shifts'!AC34-$G$2)/$G$3,$G$4,1)))))</f>
        <v/>
      </c>
      <c r="DP39" s="64" t="str">
        <f>IF('Chemical Shifts'!AD34="","",IF(Main!$A44="C","",IF(Main!O$13="Scaled Shifts",Main!O44,IF(Main!$B44="x",TDIST(ABS('Chemical Shifts'!AD34-$F$2)/$F$3,$F$4,1),TDIST(ABS('Chemical Shifts'!AD34-$G$2)/$G$3,$G$4,1)))))</f>
        <v/>
      </c>
      <c r="DQ39" s="64" t="str">
        <f>IF('Chemical Shifts'!AE34="","",IF(Main!$A44="C","",IF(Main!P$13="Scaled Shifts",Main!P44,IF(Main!$B44="x",TDIST(ABS('Chemical Shifts'!AE34-$F$2)/$F$3,$F$4,1),TDIST(ABS('Chemical Shifts'!AE34-$G$2)/$G$3,$G$4,1)))))</f>
        <v/>
      </c>
      <c r="DR39" s="64" t="str">
        <f>IF('Chemical Shifts'!AF34="","",IF(Main!$A44="C","",IF(Main!Q$13="Scaled Shifts",Main!Q44,IF(Main!$B44="x",TDIST(ABS('Chemical Shifts'!AF34-$F$2)/$F$3,$F$4,1),TDIST(ABS('Chemical Shifts'!AF34-$G$2)/$G$3,$G$4,1)))))</f>
        <v/>
      </c>
      <c r="DS39" s="64" t="str">
        <f>IF('Chemical Shifts'!AG34="","",IF(Main!$A44="C","",IF(Main!R$13="Scaled Shifts",Main!R44,IF(Main!$B44="x",TDIST(ABS('Chemical Shifts'!AG34-$F$2)/$F$3,$F$4,1),TDIST(ABS('Chemical Shifts'!AG34-$G$2)/$G$3,$G$4,1)))))</f>
        <v/>
      </c>
      <c r="DT39" s="64" t="str">
        <f>IF('Chemical Shifts'!AH34="","",IF(Main!$A44="C","",IF(Main!S$13="Scaled Shifts",Main!S44,IF(Main!$B44="x",TDIST(ABS('Chemical Shifts'!AH34-$F$2)/$F$3,$F$4,1),TDIST(ABS('Chemical Shifts'!AH34-$G$2)/$G$3,$G$4,1)))))</f>
        <v/>
      </c>
      <c r="DV39" s="64">
        <f>IF('Chemical Shifts'!S34="","",IF(Main!$A44="H","",IF(Main!D$13="Scaled Shifts",Main!D44,IF(Main!$B44="x",TDIST(ABS('Chemical Shifts'!S34-$D$2)/$D$3,$D$4,1),TDIST(ABS('Chemical Shifts'!S34-$E$2)/$E$3,$E$4,1)))))</f>
        <v>4.3715996510388558E-2</v>
      </c>
      <c r="DW39" s="64">
        <f>IF('Chemical Shifts'!T34="","",IF(Main!$A44="H","",IF(Main!E$13="Scaled Shifts",Main!E44,IF(Main!$B44="x",TDIST(ABS('Chemical Shifts'!T34-$D$2)/$D$3,$D$4,1),TDIST(ABS('Chemical Shifts'!T34-$E$2)/$E$3,$E$4,1)))))</f>
        <v>9.7591967607004421E-2</v>
      </c>
      <c r="DX39" s="64">
        <f>IF('Chemical Shifts'!U34="","",IF(Main!$A44="H","",IF(Main!F$13="Scaled Shifts",Main!F44,IF(Main!$B44="x",TDIST(ABS('Chemical Shifts'!U34-$D$2)/$D$3,$D$4,1),TDIST(ABS('Chemical Shifts'!U34-$E$2)/$E$3,$E$4,1)))))</f>
        <v>7.0763235229341212E-3</v>
      </c>
      <c r="DY39" s="64">
        <f>IF('Chemical Shifts'!V34="","",IF(Main!$A44="H","",IF(Main!G$13="Scaled Shifts",Main!G44,IF(Main!$B44="x",TDIST(ABS('Chemical Shifts'!V34-$D$2)/$D$3,$D$4,1),TDIST(ABS('Chemical Shifts'!V34-$E$2)/$E$3,$E$4,1)))))</f>
        <v>4.9392980466763048E-2</v>
      </c>
      <c r="DZ39" s="64" t="str">
        <f>IF('Chemical Shifts'!W34="","",IF(Main!$A44="H","",IF(Main!H$13="Scaled Shifts",Main!H44,IF(Main!$B44="x",TDIST(ABS('Chemical Shifts'!W34-$D$2)/$D$3,$D$4,1),TDIST(ABS('Chemical Shifts'!W34-$E$2)/$E$3,$E$4,1)))))</f>
        <v/>
      </c>
      <c r="EA39" s="64" t="str">
        <f>IF('Chemical Shifts'!X34="","",IF(Main!$A44="H","",IF(Main!I$13="Scaled Shifts",Main!I44,IF(Main!$B44="x",TDIST(ABS('Chemical Shifts'!X34-$D$2)/$D$3,$D$4,1),TDIST(ABS('Chemical Shifts'!X34-$E$2)/$E$3,$E$4,1)))))</f>
        <v/>
      </c>
      <c r="EB39" s="64" t="str">
        <f>IF('Chemical Shifts'!Y34="","",IF(Main!$A44="H","",IF(Main!J$13="Scaled Shifts",Main!J44,IF(Main!$B44="x",TDIST(ABS('Chemical Shifts'!Y34-$D$2)/$D$3,$D$4,1),TDIST(ABS('Chemical Shifts'!Y34-$E$2)/$E$3,$E$4,1)))))</f>
        <v/>
      </c>
      <c r="EC39" s="64" t="str">
        <f>IF('Chemical Shifts'!Z34="","",IF(Main!$A44="H","",IF(Main!K$13="Scaled Shifts",Main!K44,IF(Main!$B44="x",TDIST(ABS('Chemical Shifts'!Z34-$D$2)/$D$3,$D$4,1),TDIST(ABS('Chemical Shifts'!Z34-$E$2)/$E$3,$E$4,1)))))</f>
        <v/>
      </c>
      <c r="ED39" s="64" t="str">
        <f>IF('Chemical Shifts'!AA34="","",IF(Main!$A44="H","",IF(Main!L$13="Scaled Shifts",Main!L44,IF(Main!$B44="x",TDIST(ABS('Chemical Shifts'!AA34-$D$2)/$D$3,$D$4,1),TDIST(ABS('Chemical Shifts'!AA34-$E$2)/$E$3,$E$4,1)))))</f>
        <v/>
      </c>
      <c r="EE39" s="64" t="str">
        <f>IF('Chemical Shifts'!AB34="","",IF(Main!$A44="H","",IF(Main!M$13="Scaled Shifts",Main!M44,IF(Main!$B44="x",TDIST(ABS('Chemical Shifts'!AB34-$D$2)/$D$3,$D$4,1),TDIST(ABS('Chemical Shifts'!AB34-$E$2)/$E$3,$E$4,1)))))</f>
        <v/>
      </c>
      <c r="EF39" s="64" t="str">
        <f>IF('Chemical Shifts'!AC34="","",IF(Main!$A44="H","",IF(Main!N$13="Scaled Shifts",Main!N44,IF(Main!$B44="x",TDIST(ABS('Chemical Shifts'!AC34-$D$2)/$D$3,$D$4,1),TDIST(ABS('Chemical Shifts'!AC34-$E$2)/$E$3,$E$4,1)))))</f>
        <v/>
      </c>
      <c r="EG39" s="64" t="str">
        <f>IF('Chemical Shifts'!AD34="","",IF(Main!$A44="H","",IF(Main!O$13="Scaled Shifts",Main!O44,IF(Main!$B44="x",TDIST(ABS('Chemical Shifts'!AD34-$D$2)/$D$3,$D$4,1),TDIST(ABS('Chemical Shifts'!AD34-$E$2)/$E$3,$E$4,1)))))</f>
        <v/>
      </c>
      <c r="EH39" s="64" t="str">
        <f>IF('Chemical Shifts'!AE34="","",IF(Main!$A44="H","",IF(Main!P$13="Scaled Shifts",Main!P44,IF(Main!$B44="x",TDIST(ABS('Chemical Shifts'!AE34-$D$2)/$D$3,$D$4,1),TDIST(ABS('Chemical Shifts'!AE34-$E$2)/$E$3,$E$4,1)))))</f>
        <v/>
      </c>
      <c r="EI39" s="64" t="str">
        <f>IF('Chemical Shifts'!AF34="","",IF(Main!$A44="H","",IF(Main!Q$13="Scaled Shifts",Main!Q44,IF(Main!$B44="x",TDIST(ABS('Chemical Shifts'!AF34-$D$2)/$D$3,$D$4,1),TDIST(ABS('Chemical Shifts'!AF34-$E$2)/$E$3,$E$4,1)))))</f>
        <v/>
      </c>
      <c r="EJ39" s="64" t="str">
        <f>IF('Chemical Shifts'!AG34="","",IF(Main!$A44="H","",IF(Main!R$13="Scaled Shifts",Main!R44,IF(Main!$B44="x",TDIST(ABS('Chemical Shifts'!AG34-$D$2)/$D$3,$D$4,1),TDIST(ABS('Chemical Shifts'!AG34-$E$2)/$E$3,$E$4,1)))))</f>
        <v/>
      </c>
      <c r="EK39" s="64" t="str">
        <f>IF('Chemical Shifts'!AH34="","",IF(Main!$A44="H","",IF(Main!S$13="Scaled Shifts",Main!S44,IF(Main!$B44="x",TDIST(ABS('Chemical Shifts'!AH34-$D$2)/$D$3,$D$4,1),TDIST(ABS('Chemical Shifts'!AH34-$E$2)/$E$3,$E$4,1)))))</f>
        <v/>
      </c>
      <c r="EO39" s="49">
        <f>IF(Main!$A44="H",1,0)</f>
        <v>0</v>
      </c>
      <c r="EP39" s="52">
        <f>IF(OR(Main!C44="",Main!C44=0,Main!C44=""),"",1)</f>
        <v>1</v>
      </c>
      <c r="FN39" s="48" t="s">
        <v>102</v>
      </c>
      <c r="FQ39" s="54" t="s">
        <v>113</v>
      </c>
    </row>
    <row r="40" spans="1:185" x14ac:dyDescent="0.15">
      <c r="A40" s="64">
        <f>IF('Chemical Shifts'!BA35="","",IF(Main!$A45="C",TDIST(ABS('Chemical Shifts'!BA35)/$B$3,$B$4,1),TDIST(ABS('Chemical Shifts'!BA35)/$C$3,$C$4,1)))</f>
        <v>3.6274457041874569E-2</v>
      </c>
      <c r="B40" s="64">
        <f>IF('Chemical Shifts'!BB35="","",IF(Main!$A45="C",TDIST(ABS('Chemical Shifts'!BB35)/$B$3,$B$4,1),TDIST(ABS('Chemical Shifts'!BB35)/$C$3,$C$4,1)))</f>
        <v>3.3325905130065246E-2</v>
      </c>
      <c r="C40" s="64">
        <f>IF('Chemical Shifts'!BC35="","",IF(Main!$A45="C",TDIST(ABS('Chemical Shifts'!BC35)/$B$3,$B$4,1),TDIST(ABS('Chemical Shifts'!BC35)/$C$3,$C$4,1)))</f>
        <v>0.1143991192294115</v>
      </c>
      <c r="D40" s="64">
        <f>IF('Chemical Shifts'!BD35="","",IF(Main!$A45="C",TDIST(ABS('Chemical Shifts'!BD35)/$B$3,$B$4,1),TDIST(ABS('Chemical Shifts'!BD35)/$C$3,$C$4,1)))</f>
        <v>2.2115439499837668E-2</v>
      </c>
      <c r="E40" s="64" t="str">
        <f>IF('Chemical Shifts'!BE35="","",IF(Main!$A45="C",TDIST(ABS('Chemical Shifts'!BE35)/$B$3,$B$4,1),TDIST(ABS('Chemical Shifts'!BE35)/$C$3,$C$4,1)))</f>
        <v/>
      </c>
      <c r="F40" s="64" t="str">
        <f>IF('Chemical Shifts'!BF35="","",IF(Main!$A45="C",TDIST(ABS('Chemical Shifts'!BF35)/$B$3,$B$4,1),TDIST(ABS('Chemical Shifts'!BF35)/$C$3,$C$4,1)))</f>
        <v/>
      </c>
      <c r="G40" s="64" t="str">
        <f>IF('Chemical Shifts'!BG35="","",IF(Main!$A45="C",TDIST(ABS('Chemical Shifts'!BG35)/$B$3,$B$4,1),TDIST(ABS('Chemical Shifts'!BG35)/$C$3,$C$4,1)))</f>
        <v/>
      </c>
      <c r="H40" s="64" t="str">
        <f>IF('Chemical Shifts'!BH35="","",IF(Main!$A45="C",TDIST(ABS('Chemical Shifts'!BH35)/$B$3,$B$4,1),TDIST(ABS('Chemical Shifts'!BH35)/$C$3,$C$4,1)))</f>
        <v/>
      </c>
      <c r="I40" s="64" t="str">
        <f>IF('Chemical Shifts'!BI35="","",IF(Main!$A45="C",TDIST(ABS('Chemical Shifts'!BI35)/$B$3,$B$4,1),TDIST(ABS('Chemical Shifts'!BI35)/$C$3,$C$4,1)))</f>
        <v/>
      </c>
      <c r="J40" s="64" t="str">
        <f>IF('Chemical Shifts'!BJ35="","",IF(Main!$A45="C",TDIST(ABS('Chemical Shifts'!BJ35)/$B$3,$B$4,1),TDIST(ABS('Chemical Shifts'!BJ35)/$C$3,$C$4,1)))</f>
        <v/>
      </c>
      <c r="K40" s="64" t="str">
        <f>IF('Chemical Shifts'!BK35="","",IF(Main!$A45="C",TDIST(ABS('Chemical Shifts'!BK35)/$B$3,$B$4,1),TDIST(ABS('Chemical Shifts'!BK35)/$C$3,$C$4,1)))</f>
        <v/>
      </c>
      <c r="L40" s="64" t="str">
        <f>IF('Chemical Shifts'!BL35="","",IF(Main!$A45="C",TDIST(ABS('Chemical Shifts'!BL35)/$B$3,$B$4,1),TDIST(ABS('Chemical Shifts'!BL35)/$C$3,$C$4,1)))</f>
        <v/>
      </c>
      <c r="M40" s="64" t="str">
        <f>IF('Chemical Shifts'!BM35="","",IF(Main!$A45="C",TDIST(ABS('Chemical Shifts'!BM35)/$B$3,$B$4,1),TDIST(ABS('Chemical Shifts'!BM35)/$C$3,$C$4,1)))</f>
        <v/>
      </c>
      <c r="N40" s="64" t="str">
        <f>IF('Chemical Shifts'!BN35="","",IF(Main!$A45="C",TDIST(ABS('Chemical Shifts'!BN35)/$B$3,$B$4,1),TDIST(ABS('Chemical Shifts'!BN35)/$C$3,$C$4,1)))</f>
        <v/>
      </c>
      <c r="O40" s="64" t="str">
        <f>IF('Chemical Shifts'!BO35="","",IF(Main!$A45="C",TDIST(ABS('Chemical Shifts'!BO35)/$B$3,$B$4,1),TDIST(ABS('Chemical Shifts'!BO35)/$C$3,$C$4,1)))</f>
        <v/>
      </c>
      <c r="P40" s="64" t="str">
        <f>IF('Chemical Shifts'!BP35="","",IF(Main!$A45="C",TDIST(ABS('Chemical Shifts'!BP35)/$B$3,$B$4,1),TDIST(ABS('Chemical Shifts'!BP35)/$C$3,$C$4,1)))</f>
        <v/>
      </c>
      <c r="R40" s="48" t="str">
        <f>IF(A40="","",IF(Main!$A45="H",A40,""))</f>
        <v/>
      </c>
      <c r="S40" s="48" t="str">
        <f>IF(B40="","",IF(Main!$A45="H",B40,""))</f>
        <v/>
      </c>
      <c r="T40" s="48" t="str">
        <f>IF(C40="","",IF(Main!$A45="H",C40,""))</f>
        <v/>
      </c>
      <c r="U40" s="48" t="str">
        <f>IF(D40="","",IF(Main!$A45="H",D40,""))</f>
        <v/>
      </c>
      <c r="V40" s="48" t="str">
        <f>IF(E40="","",IF(Main!$A45="H",E40,""))</f>
        <v/>
      </c>
      <c r="W40" s="48" t="str">
        <f>IF(F40="","",IF(Main!$A45="H",F40,""))</f>
        <v/>
      </c>
      <c r="X40" s="48" t="str">
        <f>IF(G40="","",IF(Main!$A45="H",G40,""))</f>
        <v/>
      </c>
      <c r="Y40" s="48" t="str">
        <f>IF(H40="","",IF(Main!$A45="H",H40,""))</f>
        <v/>
      </c>
      <c r="Z40" s="48" t="str">
        <f>IF(I40="","",IF(Main!$A45="H",I40,""))</f>
        <v/>
      </c>
      <c r="AA40" s="48" t="str">
        <f>IF(J40="","",IF(Main!$A45="H",J40,""))</f>
        <v/>
      </c>
      <c r="AB40" s="48" t="str">
        <f>IF(K40="","",IF(Main!$A45="H",K40,""))</f>
        <v/>
      </c>
      <c r="AC40" s="48" t="str">
        <f>IF(L40="","",IF(Main!$A45="H",L40,""))</f>
        <v/>
      </c>
      <c r="AD40" s="48" t="str">
        <f>IF(M40="","",IF(Main!$A45="H",M40,""))</f>
        <v/>
      </c>
      <c r="AE40" s="48" t="str">
        <f>IF(N40="","",IF(Main!$A45="H",N40,""))</f>
        <v/>
      </c>
      <c r="AF40" s="48" t="str">
        <f>IF(O40="","",IF(Main!$A45="H",O40,""))</f>
        <v/>
      </c>
      <c r="AG40" s="48" t="str">
        <f>IF(P40="","",IF(Main!$A45="H",P40,""))</f>
        <v/>
      </c>
      <c r="AI40" s="49">
        <f>IF(Main!$A45="C",1,0)</f>
        <v>1</v>
      </c>
      <c r="AJ40" s="54">
        <f>IF(Main!$A45="C",Main!C45,"")</f>
        <v>103.7</v>
      </c>
      <c r="AK40" s="54">
        <f t="shared" si="31"/>
        <v>10753.69</v>
      </c>
      <c r="AL40" s="48">
        <f>IF('Chemical Shifts'!B35="","",IF(Main!$A45="C",'Chemical Shifts'!B35,""))</f>
        <v>98.239109999999997</v>
      </c>
      <c r="AM40" s="48">
        <f>IF('Chemical Shifts'!C35="","",IF(Main!$A45="C",'Chemical Shifts'!C35,""))</f>
        <v>97.994249999999994</v>
      </c>
      <c r="AN40" s="48">
        <f>IF('Chemical Shifts'!D35="","",IF(Main!$A45="C",'Chemical Shifts'!D35,""))</f>
        <v>99.896799999999999</v>
      </c>
      <c r="AO40" s="48">
        <f>IF('Chemical Shifts'!E35="","",IF(Main!$A45="C",'Chemical Shifts'!E35,""))</f>
        <v>98.137640000000005</v>
      </c>
      <c r="AP40" s="48" t="str">
        <f>IF('Chemical Shifts'!F35="","",IF(Main!$A45="C",'Chemical Shifts'!F35,""))</f>
        <v/>
      </c>
      <c r="AQ40" s="48" t="str">
        <f>IF('Chemical Shifts'!G35="","",IF(Main!$A45="C",'Chemical Shifts'!G35,""))</f>
        <v/>
      </c>
      <c r="AR40" s="48" t="str">
        <f>IF('Chemical Shifts'!H35="","",IF(Main!$A45="C",'Chemical Shifts'!H35,""))</f>
        <v/>
      </c>
      <c r="AS40" s="48" t="str">
        <f>IF('Chemical Shifts'!I35="","",IF(Main!$A45="C",'Chemical Shifts'!I35,""))</f>
        <v/>
      </c>
      <c r="AT40" s="48" t="str">
        <f>IF('Chemical Shifts'!J35="","",IF(Main!$A45="C",'Chemical Shifts'!J35,""))</f>
        <v/>
      </c>
      <c r="AU40" s="48" t="str">
        <f>IF('Chemical Shifts'!K35="","",IF(Main!$A45="C",'Chemical Shifts'!K35,""))</f>
        <v/>
      </c>
      <c r="AV40" s="48" t="str">
        <f>IF('Chemical Shifts'!L35="","",IF(Main!$A45="C",'Chemical Shifts'!L35,""))</f>
        <v/>
      </c>
      <c r="AW40" s="48" t="str">
        <f>IF('Chemical Shifts'!M35="","",IF(Main!$A45="C",'Chemical Shifts'!M35,""))</f>
        <v/>
      </c>
      <c r="AX40" s="48" t="str">
        <f>IF('Chemical Shifts'!N35="","",IF(Main!$A45="C",'Chemical Shifts'!N35,""))</f>
        <v/>
      </c>
      <c r="AY40" s="48" t="str">
        <f>IF('Chemical Shifts'!O35="","",IF(Main!$A45="C",'Chemical Shifts'!O35,""))</f>
        <v/>
      </c>
      <c r="AZ40" s="48" t="str">
        <f>IF('Chemical Shifts'!P35="","",IF(Main!$A45="C",'Chemical Shifts'!P35,""))</f>
        <v/>
      </c>
      <c r="BA40" s="48" t="str">
        <f>IF('Chemical Shifts'!Q35="","",IF(Main!$A45="C",'Chemical Shifts'!Q35,""))</f>
        <v/>
      </c>
      <c r="BC40" s="48">
        <f t="shared" si="32"/>
        <v>10187.395707</v>
      </c>
      <c r="BD40" s="48">
        <f t="shared" si="33"/>
        <v>10162.003725</v>
      </c>
      <c r="BE40" s="48">
        <f t="shared" si="34"/>
        <v>10359.29816</v>
      </c>
      <c r="BF40" s="48">
        <f t="shared" si="35"/>
        <v>10176.873268000001</v>
      </c>
      <c r="BG40" s="48" t="str">
        <f t="shared" si="36"/>
        <v/>
      </c>
      <c r="BH40" s="48" t="str">
        <f t="shared" si="37"/>
        <v/>
      </c>
      <c r="BI40" s="48" t="str">
        <f t="shared" si="38"/>
        <v/>
      </c>
      <c r="BJ40" s="48" t="str">
        <f t="shared" si="39"/>
        <v/>
      </c>
      <c r="BK40" s="48" t="str">
        <f t="shared" si="40"/>
        <v/>
      </c>
      <c r="BL40" s="48" t="str">
        <f t="shared" si="41"/>
        <v/>
      </c>
      <c r="BM40" s="48" t="str">
        <f t="shared" si="42"/>
        <v/>
      </c>
      <c r="BN40" s="48" t="str">
        <f t="shared" si="43"/>
        <v/>
      </c>
      <c r="BO40" s="48" t="str">
        <f t="shared" si="44"/>
        <v/>
      </c>
      <c r="BP40" s="48" t="str">
        <f t="shared" si="45"/>
        <v/>
      </c>
      <c r="BQ40" s="48" t="str">
        <f t="shared" si="46"/>
        <v/>
      </c>
      <c r="BR40" s="48" t="str">
        <f t="shared" si="47"/>
        <v/>
      </c>
      <c r="BT40" s="49">
        <f>IF(Main!$A45="H",1,0)</f>
        <v>0</v>
      </c>
      <c r="BU40" s="54" t="str">
        <f>IF(Main!$A45="H",Main!C45,"")</f>
        <v/>
      </c>
      <c r="BV40" s="54" t="str">
        <f t="shared" si="48"/>
        <v/>
      </c>
      <c r="BW40" s="48" t="str">
        <f>IF('Chemical Shifts'!B35="","",IF(Main!$A45="H",'Chemical Shifts'!B35,""))</f>
        <v/>
      </c>
      <c r="BX40" s="48" t="str">
        <f>IF('Chemical Shifts'!C35="","",IF(Main!$A45="H",'Chemical Shifts'!C35,""))</f>
        <v/>
      </c>
      <c r="BY40" s="48" t="str">
        <f>IF('Chemical Shifts'!D35="","",IF(Main!$A45="H",'Chemical Shifts'!D35,""))</f>
        <v/>
      </c>
      <c r="BZ40" s="48" t="str">
        <f>IF('Chemical Shifts'!E35="","",IF(Main!$A45="H",'Chemical Shifts'!E35,""))</f>
        <v/>
      </c>
      <c r="CA40" s="48" t="str">
        <f>IF('Chemical Shifts'!F35="","",IF(Main!$A45="H",'Chemical Shifts'!F35,""))</f>
        <v/>
      </c>
      <c r="CB40" s="48" t="str">
        <f>IF('Chemical Shifts'!G35="","",IF(Main!$A45="H",'Chemical Shifts'!G35,""))</f>
        <v/>
      </c>
      <c r="CC40" s="48" t="str">
        <f>IF('Chemical Shifts'!H35="","",IF(Main!$A45="H",'Chemical Shifts'!H35,""))</f>
        <v/>
      </c>
      <c r="CD40" s="48" t="str">
        <f>IF('Chemical Shifts'!I35="","",IF(Main!$A45="H",'Chemical Shifts'!I35,""))</f>
        <v/>
      </c>
      <c r="CE40" s="48" t="str">
        <f>IF('Chemical Shifts'!J35="","",IF(Main!$A45="H",'Chemical Shifts'!J35,""))</f>
        <v/>
      </c>
      <c r="CF40" s="48" t="str">
        <f>IF('Chemical Shifts'!K35="","",IF(Main!$A45="H",'Chemical Shifts'!K35,""))</f>
        <v/>
      </c>
      <c r="CG40" s="48" t="str">
        <f>IF('Chemical Shifts'!L35="","",IF(Main!$A45="H",'Chemical Shifts'!L35,""))</f>
        <v/>
      </c>
      <c r="CH40" s="48" t="str">
        <f>IF('Chemical Shifts'!M35="","",IF(Main!$A45="H",'Chemical Shifts'!M35,""))</f>
        <v/>
      </c>
      <c r="CI40" s="48" t="str">
        <f>IF('Chemical Shifts'!N35="","",IF(Main!$A45="H",'Chemical Shifts'!N35,""))</f>
        <v/>
      </c>
      <c r="CJ40" s="48" t="str">
        <f>IF('Chemical Shifts'!O35="","",IF(Main!$A45="H",'Chemical Shifts'!O35,""))</f>
        <v/>
      </c>
      <c r="CK40" s="48" t="str">
        <f>IF('Chemical Shifts'!P35="","",IF(Main!$A45="H",'Chemical Shifts'!P35,""))</f>
        <v/>
      </c>
      <c r="CL40" s="48" t="str">
        <f>IF('Chemical Shifts'!Q35="","",IF(Main!$A45="H",'Chemical Shifts'!Q35,""))</f>
        <v/>
      </c>
      <c r="CN40" s="48" t="str">
        <f t="shared" si="49"/>
        <v/>
      </c>
      <c r="CO40" s="48" t="str">
        <f t="shared" si="50"/>
        <v/>
      </c>
      <c r="CP40" s="48" t="str">
        <f t="shared" si="51"/>
        <v/>
      </c>
      <c r="CQ40" s="48" t="str">
        <f t="shared" si="52"/>
        <v/>
      </c>
      <c r="CR40" s="48" t="str">
        <f t="shared" si="53"/>
        <v/>
      </c>
      <c r="CS40" s="48" t="str">
        <f t="shared" si="54"/>
        <v/>
      </c>
      <c r="CT40" s="48" t="str">
        <f t="shared" si="55"/>
        <v/>
      </c>
      <c r="CU40" s="48" t="str">
        <f t="shared" si="56"/>
        <v/>
      </c>
      <c r="CV40" s="48" t="str">
        <f t="shared" si="57"/>
        <v/>
      </c>
      <c r="CW40" s="48" t="str">
        <f t="shared" si="58"/>
        <v/>
      </c>
      <c r="CX40" s="48" t="str">
        <f t="shared" si="59"/>
        <v/>
      </c>
      <c r="CY40" s="48" t="str">
        <f t="shared" si="60"/>
        <v/>
      </c>
      <c r="CZ40" s="48" t="str">
        <f t="shared" si="61"/>
        <v/>
      </c>
      <c r="DA40" s="48" t="str">
        <f t="shared" si="62"/>
        <v/>
      </c>
      <c r="DB40" s="48" t="str">
        <f t="shared" si="63"/>
        <v/>
      </c>
      <c r="DC40" s="48" t="str">
        <f t="shared" si="64"/>
        <v/>
      </c>
      <c r="DE40" s="64" t="str">
        <f>IF('Chemical Shifts'!S35="","",IF(Main!$A45="C","",IF(Main!D$13="Scaled Shifts",Main!D45,IF(Main!$B45="x",TDIST(ABS('Chemical Shifts'!S35-$F$2)/$F$3,$F$4,1),TDIST(ABS('Chemical Shifts'!S35-$G$2)/$G$3,$G$4,1)))))</f>
        <v/>
      </c>
      <c r="DF40" s="64" t="str">
        <f>IF('Chemical Shifts'!T35="","",IF(Main!$A45="C","",IF(Main!E$13="Scaled Shifts",Main!E45,IF(Main!$B45="x",TDIST(ABS('Chemical Shifts'!T35-$F$2)/$F$3,$F$4,1),TDIST(ABS('Chemical Shifts'!T35-$G$2)/$G$3,$G$4,1)))))</f>
        <v/>
      </c>
      <c r="DG40" s="64" t="str">
        <f>IF('Chemical Shifts'!U35="","",IF(Main!$A45="C","",IF(Main!F$13="Scaled Shifts",Main!F45,IF(Main!$B45="x",TDIST(ABS('Chemical Shifts'!U35-$F$2)/$F$3,$F$4,1),TDIST(ABS('Chemical Shifts'!U35-$G$2)/$G$3,$G$4,1)))))</f>
        <v/>
      </c>
      <c r="DH40" s="64" t="str">
        <f>IF('Chemical Shifts'!V35="","",IF(Main!$A45="C","",IF(Main!G$13="Scaled Shifts",Main!G45,IF(Main!$B45="x",TDIST(ABS('Chemical Shifts'!V35-$F$2)/$F$3,$F$4,1),TDIST(ABS('Chemical Shifts'!V35-$G$2)/$G$3,$G$4,1)))))</f>
        <v/>
      </c>
      <c r="DI40" s="64" t="str">
        <f>IF('Chemical Shifts'!W35="","",IF(Main!$A45="C","",IF(Main!H$13="Scaled Shifts",Main!H45,IF(Main!$B45="x",TDIST(ABS('Chemical Shifts'!W35-$F$2)/$F$3,$F$4,1),TDIST(ABS('Chemical Shifts'!W35-$G$2)/$G$3,$G$4,1)))))</f>
        <v/>
      </c>
      <c r="DJ40" s="64" t="str">
        <f>IF('Chemical Shifts'!X35="","",IF(Main!$A45="C","",IF(Main!I$13="Scaled Shifts",Main!I45,IF(Main!$B45="x",TDIST(ABS('Chemical Shifts'!X35-$F$2)/$F$3,$F$4,1),TDIST(ABS('Chemical Shifts'!X35-$G$2)/$G$3,$G$4,1)))))</f>
        <v/>
      </c>
      <c r="DK40" s="64" t="str">
        <f>IF('Chemical Shifts'!Y35="","",IF(Main!$A45="C","",IF(Main!J$13="Scaled Shifts",Main!J45,IF(Main!$B45="x",TDIST(ABS('Chemical Shifts'!Y35-$F$2)/$F$3,$F$4,1),TDIST(ABS('Chemical Shifts'!Y35-$G$2)/$G$3,$G$4,1)))))</f>
        <v/>
      </c>
      <c r="DL40" s="64" t="str">
        <f>IF('Chemical Shifts'!Z35="","",IF(Main!$A45="C","",IF(Main!K$13="Scaled Shifts",Main!K45,IF(Main!$B45="x",TDIST(ABS('Chemical Shifts'!Z35-$F$2)/$F$3,$F$4,1),TDIST(ABS('Chemical Shifts'!Z35-$G$2)/$G$3,$G$4,1)))))</f>
        <v/>
      </c>
      <c r="DM40" s="64" t="str">
        <f>IF('Chemical Shifts'!AA35="","",IF(Main!$A45="C","",IF(Main!L$13="Scaled Shifts",Main!L45,IF(Main!$B45="x",TDIST(ABS('Chemical Shifts'!AA35-$F$2)/$F$3,$F$4,1),TDIST(ABS('Chemical Shifts'!AA35-$G$2)/$G$3,$G$4,1)))))</f>
        <v/>
      </c>
      <c r="DN40" s="64" t="str">
        <f>IF('Chemical Shifts'!AB35="","",IF(Main!$A45="C","",IF(Main!M$13="Scaled Shifts",Main!M45,IF(Main!$B45="x",TDIST(ABS('Chemical Shifts'!AB35-$F$2)/$F$3,$F$4,1),TDIST(ABS('Chemical Shifts'!AB35-$G$2)/$G$3,$G$4,1)))))</f>
        <v/>
      </c>
      <c r="DO40" s="64" t="str">
        <f>IF('Chemical Shifts'!AC35="","",IF(Main!$A45="C","",IF(Main!N$13="Scaled Shifts",Main!N45,IF(Main!$B45="x",TDIST(ABS('Chemical Shifts'!AC35-$F$2)/$F$3,$F$4,1),TDIST(ABS('Chemical Shifts'!AC35-$G$2)/$G$3,$G$4,1)))))</f>
        <v/>
      </c>
      <c r="DP40" s="64" t="str">
        <f>IF('Chemical Shifts'!AD35="","",IF(Main!$A45="C","",IF(Main!O$13="Scaled Shifts",Main!O45,IF(Main!$B45="x",TDIST(ABS('Chemical Shifts'!AD35-$F$2)/$F$3,$F$4,1),TDIST(ABS('Chemical Shifts'!AD35-$G$2)/$G$3,$G$4,1)))))</f>
        <v/>
      </c>
      <c r="DQ40" s="64" t="str">
        <f>IF('Chemical Shifts'!AE35="","",IF(Main!$A45="C","",IF(Main!P$13="Scaled Shifts",Main!P45,IF(Main!$B45="x",TDIST(ABS('Chemical Shifts'!AE35-$F$2)/$F$3,$F$4,1),TDIST(ABS('Chemical Shifts'!AE35-$G$2)/$G$3,$G$4,1)))))</f>
        <v/>
      </c>
      <c r="DR40" s="64" t="str">
        <f>IF('Chemical Shifts'!AF35="","",IF(Main!$A45="C","",IF(Main!Q$13="Scaled Shifts",Main!Q45,IF(Main!$B45="x",TDIST(ABS('Chemical Shifts'!AF35-$F$2)/$F$3,$F$4,1),TDIST(ABS('Chemical Shifts'!AF35-$G$2)/$G$3,$G$4,1)))))</f>
        <v/>
      </c>
      <c r="DS40" s="64" t="str">
        <f>IF('Chemical Shifts'!AG35="","",IF(Main!$A45="C","",IF(Main!R$13="Scaled Shifts",Main!R45,IF(Main!$B45="x",TDIST(ABS('Chemical Shifts'!AG35-$F$2)/$F$3,$F$4,1),TDIST(ABS('Chemical Shifts'!AG35-$G$2)/$G$3,$G$4,1)))))</f>
        <v/>
      </c>
      <c r="DT40" s="64" t="str">
        <f>IF('Chemical Shifts'!AH35="","",IF(Main!$A45="C","",IF(Main!S$13="Scaled Shifts",Main!S45,IF(Main!$B45="x",TDIST(ABS('Chemical Shifts'!AH35-$F$2)/$F$3,$F$4,1),TDIST(ABS('Chemical Shifts'!AH35-$G$2)/$G$3,$G$4,1)))))</f>
        <v/>
      </c>
      <c r="DV40" s="64">
        <f>IF('Chemical Shifts'!S35="","",IF(Main!$A45="H","",IF(Main!D$13="Scaled Shifts",Main!D45,IF(Main!$B45="x",TDIST(ABS('Chemical Shifts'!S35-$D$2)/$D$3,$D$4,1),TDIST(ABS('Chemical Shifts'!S35-$E$2)/$E$3,$E$4,1)))))</f>
        <v>6.9090467141341844E-2</v>
      </c>
      <c r="DW40" s="64">
        <f>IF('Chemical Shifts'!T35="","",IF(Main!$A45="H","",IF(Main!E$13="Scaled Shifts",Main!E45,IF(Main!$B45="x",TDIST(ABS('Chemical Shifts'!T35-$D$2)/$D$3,$D$4,1),TDIST(ABS('Chemical Shifts'!T35-$E$2)/$E$3,$E$4,1)))))</f>
        <v>5.8388662648598037E-2</v>
      </c>
      <c r="DX40" s="64">
        <f>IF('Chemical Shifts'!U35="","",IF(Main!$A45="H","",IF(Main!F$13="Scaled Shifts",Main!F45,IF(Main!$B45="x",TDIST(ABS('Chemical Shifts'!U35-$D$2)/$D$3,$D$4,1),TDIST(ABS('Chemical Shifts'!U35-$E$2)/$E$3,$E$4,1)))))</f>
        <v>0.2194226570245123</v>
      </c>
      <c r="DY40" s="64">
        <f>IF('Chemical Shifts'!V35="","",IF(Main!$A45="H","",IF(Main!G$13="Scaled Shifts",Main!G45,IF(Main!$B45="x",TDIST(ABS('Chemical Shifts'!V35-$D$2)/$D$3,$D$4,1),TDIST(ABS('Chemical Shifts'!V35-$E$2)/$E$3,$E$4,1)))))</f>
        <v>6.4417456991194721E-2</v>
      </c>
      <c r="DZ40" s="64" t="str">
        <f>IF('Chemical Shifts'!W35="","",IF(Main!$A45="H","",IF(Main!H$13="Scaled Shifts",Main!H45,IF(Main!$B45="x",TDIST(ABS('Chemical Shifts'!W35-$D$2)/$D$3,$D$4,1),TDIST(ABS('Chemical Shifts'!W35-$E$2)/$E$3,$E$4,1)))))</f>
        <v/>
      </c>
      <c r="EA40" s="64" t="str">
        <f>IF('Chemical Shifts'!X35="","",IF(Main!$A45="H","",IF(Main!I$13="Scaled Shifts",Main!I45,IF(Main!$B45="x",TDIST(ABS('Chemical Shifts'!X35-$D$2)/$D$3,$D$4,1),TDIST(ABS('Chemical Shifts'!X35-$E$2)/$E$3,$E$4,1)))))</f>
        <v/>
      </c>
      <c r="EB40" s="64" t="str">
        <f>IF('Chemical Shifts'!Y35="","",IF(Main!$A45="H","",IF(Main!J$13="Scaled Shifts",Main!J45,IF(Main!$B45="x",TDIST(ABS('Chemical Shifts'!Y35-$D$2)/$D$3,$D$4,1),TDIST(ABS('Chemical Shifts'!Y35-$E$2)/$E$3,$E$4,1)))))</f>
        <v/>
      </c>
      <c r="EC40" s="64" t="str">
        <f>IF('Chemical Shifts'!Z35="","",IF(Main!$A45="H","",IF(Main!K$13="Scaled Shifts",Main!K45,IF(Main!$B45="x",TDIST(ABS('Chemical Shifts'!Z35-$D$2)/$D$3,$D$4,1),TDIST(ABS('Chemical Shifts'!Z35-$E$2)/$E$3,$E$4,1)))))</f>
        <v/>
      </c>
      <c r="ED40" s="64" t="str">
        <f>IF('Chemical Shifts'!AA35="","",IF(Main!$A45="H","",IF(Main!L$13="Scaled Shifts",Main!L45,IF(Main!$B45="x",TDIST(ABS('Chemical Shifts'!AA35-$D$2)/$D$3,$D$4,1),TDIST(ABS('Chemical Shifts'!AA35-$E$2)/$E$3,$E$4,1)))))</f>
        <v/>
      </c>
      <c r="EE40" s="64" t="str">
        <f>IF('Chemical Shifts'!AB35="","",IF(Main!$A45="H","",IF(Main!M$13="Scaled Shifts",Main!M45,IF(Main!$B45="x",TDIST(ABS('Chemical Shifts'!AB35-$D$2)/$D$3,$D$4,1),TDIST(ABS('Chemical Shifts'!AB35-$E$2)/$E$3,$E$4,1)))))</f>
        <v/>
      </c>
      <c r="EF40" s="64" t="str">
        <f>IF('Chemical Shifts'!AC35="","",IF(Main!$A45="H","",IF(Main!N$13="Scaled Shifts",Main!N45,IF(Main!$B45="x",TDIST(ABS('Chemical Shifts'!AC35-$D$2)/$D$3,$D$4,1),TDIST(ABS('Chemical Shifts'!AC35-$E$2)/$E$3,$E$4,1)))))</f>
        <v/>
      </c>
      <c r="EG40" s="64" t="str">
        <f>IF('Chemical Shifts'!AD35="","",IF(Main!$A45="H","",IF(Main!O$13="Scaled Shifts",Main!O45,IF(Main!$B45="x",TDIST(ABS('Chemical Shifts'!AD35-$D$2)/$D$3,$D$4,1),TDIST(ABS('Chemical Shifts'!AD35-$E$2)/$E$3,$E$4,1)))))</f>
        <v/>
      </c>
      <c r="EH40" s="64" t="str">
        <f>IF('Chemical Shifts'!AE35="","",IF(Main!$A45="H","",IF(Main!P$13="Scaled Shifts",Main!P45,IF(Main!$B45="x",TDIST(ABS('Chemical Shifts'!AE35-$D$2)/$D$3,$D$4,1),TDIST(ABS('Chemical Shifts'!AE35-$E$2)/$E$3,$E$4,1)))))</f>
        <v/>
      </c>
      <c r="EI40" s="64" t="str">
        <f>IF('Chemical Shifts'!AF35="","",IF(Main!$A45="H","",IF(Main!Q$13="Scaled Shifts",Main!Q45,IF(Main!$B45="x",TDIST(ABS('Chemical Shifts'!AF35-$D$2)/$D$3,$D$4,1),TDIST(ABS('Chemical Shifts'!AF35-$E$2)/$E$3,$E$4,1)))))</f>
        <v/>
      </c>
      <c r="EJ40" s="64" t="str">
        <f>IF('Chemical Shifts'!AG35="","",IF(Main!$A45="H","",IF(Main!R$13="Scaled Shifts",Main!R45,IF(Main!$B45="x",TDIST(ABS('Chemical Shifts'!AG35-$D$2)/$D$3,$D$4,1),TDIST(ABS('Chemical Shifts'!AG35-$E$2)/$E$3,$E$4,1)))))</f>
        <v/>
      </c>
      <c r="EK40" s="64" t="str">
        <f>IF('Chemical Shifts'!AH35="","",IF(Main!$A45="H","",IF(Main!S$13="Scaled Shifts",Main!S45,IF(Main!$B45="x",TDIST(ABS('Chemical Shifts'!AH35-$D$2)/$D$3,$D$4,1),TDIST(ABS('Chemical Shifts'!AH35-$E$2)/$E$3,$E$4,1)))))</f>
        <v/>
      </c>
      <c r="EO40" s="49">
        <f>IF(Main!$A45="H",1,0)</f>
        <v>0</v>
      </c>
      <c r="EP40" s="52">
        <f>IF(OR(Main!C45="",Main!C45=0,Main!C45=""),"",1)</f>
        <v>1</v>
      </c>
      <c r="FN40" s="48" t="s">
        <v>103</v>
      </c>
      <c r="FQ40" s="54" t="s">
        <v>114</v>
      </c>
    </row>
    <row r="41" spans="1:185" x14ac:dyDescent="0.15">
      <c r="A41" s="64">
        <f>IF('Chemical Shifts'!BA36="","",IF(Main!$A46="C",TDIST(ABS('Chemical Shifts'!BA36)/$B$3,$B$4,1),TDIST(ABS('Chemical Shifts'!BA36)/$C$3,$C$4,1)))</f>
        <v>0.20045012295961007</v>
      </c>
      <c r="B41" s="64">
        <f>IF('Chemical Shifts'!BB36="","",IF(Main!$A46="C",TDIST(ABS('Chemical Shifts'!BB36)/$B$3,$B$4,1),TDIST(ABS('Chemical Shifts'!BB36)/$C$3,$C$4,1)))</f>
        <v>0.10138002917139138</v>
      </c>
      <c r="C41" s="64">
        <f>IF('Chemical Shifts'!BC36="","",IF(Main!$A46="C",TDIST(ABS('Chemical Shifts'!BC36)/$B$3,$B$4,1),TDIST(ABS('Chemical Shifts'!BC36)/$C$3,$C$4,1)))</f>
        <v>0.40122291917484343</v>
      </c>
      <c r="D41" s="64">
        <f>IF('Chemical Shifts'!BD36="","",IF(Main!$A46="C",TDIST(ABS('Chemical Shifts'!BD36)/$B$3,$B$4,1),TDIST(ABS('Chemical Shifts'!BD36)/$C$3,$C$4,1)))</f>
        <v>0.18660186535267589</v>
      </c>
      <c r="E41" s="64" t="str">
        <f>IF('Chemical Shifts'!BE36="","",IF(Main!$A46="C",TDIST(ABS('Chemical Shifts'!BE36)/$B$3,$B$4,1),TDIST(ABS('Chemical Shifts'!BE36)/$C$3,$C$4,1)))</f>
        <v/>
      </c>
      <c r="F41" s="64" t="str">
        <f>IF('Chemical Shifts'!BF36="","",IF(Main!$A46="C",TDIST(ABS('Chemical Shifts'!BF36)/$B$3,$B$4,1),TDIST(ABS('Chemical Shifts'!BF36)/$C$3,$C$4,1)))</f>
        <v/>
      </c>
      <c r="G41" s="64" t="str">
        <f>IF('Chemical Shifts'!BG36="","",IF(Main!$A46="C",TDIST(ABS('Chemical Shifts'!BG36)/$B$3,$B$4,1),TDIST(ABS('Chemical Shifts'!BG36)/$C$3,$C$4,1)))</f>
        <v/>
      </c>
      <c r="H41" s="64" t="str">
        <f>IF('Chemical Shifts'!BH36="","",IF(Main!$A46="C",TDIST(ABS('Chemical Shifts'!BH36)/$B$3,$B$4,1),TDIST(ABS('Chemical Shifts'!BH36)/$C$3,$C$4,1)))</f>
        <v/>
      </c>
      <c r="I41" s="64" t="str">
        <f>IF('Chemical Shifts'!BI36="","",IF(Main!$A46="C",TDIST(ABS('Chemical Shifts'!BI36)/$B$3,$B$4,1),TDIST(ABS('Chemical Shifts'!BI36)/$C$3,$C$4,1)))</f>
        <v/>
      </c>
      <c r="J41" s="64" t="str">
        <f>IF('Chemical Shifts'!BJ36="","",IF(Main!$A46="C",TDIST(ABS('Chemical Shifts'!BJ36)/$B$3,$B$4,1),TDIST(ABS('Chemical Shifts'!BJ36)/$C$3,$C$4,1)))</f>
        <v/>
      </c>
      <c r="K41" s="64" t="str">
        <f>IF('Chemical Shifts'!BK36="","",IF(Main!$A46="C",TDIST(ABS('Chemical Shifts'!BK36)/$B$3,$B$4,1),TDIST(ABS('Chemical Shifts'!BK36)/$C$3,$C$4,1)))</f>
        <v/>
      </c>
      <c r="L41" s="64" t="str">
        <f>IF('Chemical Shifts'!BL36="","",IF(Main!$A46="C",TDIST(ABS('Chemical Shifts'!BL36)/$B$3,$B$4,1),TDIST(ABS('Chemical Shifts'!BL36)/$C$3,$C$4,1)))</f>
        <v/>
      </c>
      <c r="M41" s="64" t="str">
        <f>IF('Chemical Shifts'!BM36="","",IF(Main!$A46="C",TDIST(ABS('Chemical Shifts'!BM36)/$B$3,$B$4,1),TDIST(ABS('Chemical Shifts'!BM36)/$C$3,$C$4,1)))</f>
        <v/>
      </c>
      <c r="N41" s="64" t="str">
        <f>IF('Chemical Shifts'!BN36="","",IF(Main!$A46="C",TDIST(ABS('Chemical Shifts'!BN36)/$B$3,$B$4,1),TDIST(ABS('Chemical Shifts'!BN36)/$C$3,$C$4,1)))</f>
        <v/>
      </c>
      <c r="O41" s="64" t="str">
        <f>IF('Chemical Shifts'!BO36="","",IF(Main!$A46="C",TDIST(ABS('Chemical Shifts'!BO36)/$B$3,$B$4,1),TDIST(ABS('Chemical Shifts'!BO36)/$C$3,$C$4,1)))</f>
        <v/>
      </c>
      <c r="P41" s="64" t="str">
        <f>IF('Chemical Shifts'!BP36="","",IF(Main!$A46="C",TDIST(ABS('Chemical Shifts'!BP36)/$B$3,$B$4,1),TDIST(ABS('Chemical Shifts'!BP36)/$C$3,$C$4,1)))</f>
        <v/>
      </c>
      <c r="R41" s="48" t="str">
        <f>IF(A41="","",IF(Main!$A46="H",A41,""))</f>
        <v/>
      </c>
      <c r="S41" s="48" t="str">
        <f>IF(B41="","",IF(Main!$A46="H",B41,""))</f>
        <v/>
      </c>
      <c r="T41" s="48" t="str">
        <f>IF(C41="","",IF(Main!$A46="H",C41,""))</f>
        <v/>
      </c>
      <c r="U41" s="48" t="str">
        <f>IF(D41="","",IF(Main!$A46="H",D41,""))</f>
        <v/>
      </c>
      <c r="V41" s="48" t="str">
        <f>IF(E41="","",IF(Main!$A46="H",E41,""))</f>
        <v/>
      </c>
      <c r="W41" s="48" t="str">
        <f>IF(F41="","",IF(Main!$A46="H",F41,""))</f>
        <v/>
      </c>
      <c r="X41" s="48" t="str">
        <f>IF(G41="","",IF(Main!$A46="H",G41,""))</f>
        <v/>
      </c>
      <c r="Y41" s="48" t="str">
        <f>IF(H41="","",IF(Main!$A46="H",H41,""))</f>
        <v/>
      </c>
      <c r="Z41" s="48" t="str">
        <f>IF(I41="","",IF(Main!$A46="H",I41,""))</f>
        <v/>
      </c>
      <c r="AA41" s="48" t="str">
        <f>IF(J41="","",IF(Main!$A46="H",J41,""))</f>
        <v/>
      </c>
      <c r="AB41" s="48" t="str">
        <f>IF(K41="","",IF(Main!$A46="H",K41,""))</f>
        <v/>
      </c>
      <c r="AC41" s="48" t="str">
        <f>IF(L41="","",IF(Main!$A46="H",L41,""))</f>
        <v/>
      </c>
      <c r="AD41" s="48" t="str">
        <f>IF(M41="","",IF(Main!$A46="H",M41,""))</f>
        <v/>
      </c>
      <c r="AE41" s="48" t="str">
        <f>IF(N41="","",IF(Main!$A46="H",N41,""))</f>
        <v/>
      </c>
      <c r="AF41" s="48" t="str">
        <f>IF(O41="","",IF(Main!$A46="H",O41,""))</f>
        <v/>
      </c>
      <c r="AG41" s="48" t="str">
        <f>IF(P41="","",IF(Main!$A46="H",P41,""))</f>
        <v/>
      </c>
      <c r="AI41" s="49">
        <f>IF(Main!$A46="C",1,0)</f>
        <v>1</v>
      </c>
      <c r="AJ41" s="54">
        <f>IF(Main!$A46="C",Main!C46,"")</f>
        <v>162.69999999999999</v>
      </c>
      <c r="AK41" s="54">
        <f t="shared" si="31"/>
        <v>26471.289999999997</v>
      </c>
      <c r="AL41" s="48">
        <f>IF('Chemical Shifts'!B36="","",IF(Main!$A46="C",'Chemical Shifts'!B36,""))</f>
        <v>157.27415999999999</v>
      </c>
      <c r="AM41" s="48">
        <f>IF('Chemical Shifts'!C36="","",IF(Main!$A46="C",'Chemical Shifts'!C36,""))</f>
        <v>155.86565999999999</v>
      </c>
      <c r="AN41" s="48">
        <f>IF('Chemical Shifts'!D36="","",IF(Main!$A46="C",'Chemical Shifts'!D36,""))</f>
        <v>157.19218000000001</v>
      </c>
      <c r="AO41" s="48">
        <f>IF('Chemical Shifts'!E36="","",IF(Main!$A46="C",'Chemical Shifts'!E36,""))</f>
        <v>157.34478000000001</v>
      </c>
      <c r="AP41" s="48" t="str">
        <f>IF('Chemical Shifts'!F36="","",IF(Main!$A46="C",'Chemical Shifts'!F36,""))</f>
        <v/>
      </c>
      <c r="AQ41" s="48" t="str">
        <f>IF('Chemical Shifts'!G36="","",IF(Main!$A46="C",'Chemical Shifts'!G36,""))</f>
        <v/>
      </c>
      <c r="AR41" s="48" t="str">
        <f>IF('Chemical Shifts'!H36="","",IF(Main!$A46="C",'Chemical Shifts'!H36,""))</f>
        <v/>
      </c>
      <c r="AS41" s="48" t="str">
        <f>IF('Chemical Shifts'!I36="","",IF(Main!$A46="C",'Chemical Shifts'!I36,""))</f>
        <v/>
      </c>
      <c r="AT41" s="48" t="str">
        <f>IF('Chemical Shifts'!J36="","",IF(Main!$A46="C",'Chemical Shifts'!J36,""))</f>
        <v/>
      </c>
      <c r="AU41" s="48" t="str">
        <f>IF('Chemical Shifts'!K36="","",IF(Main!$A46="C",'Chemical Shifts'!K36,""))</f>
        <v/>
      </c>
      <c r="AV41" s="48" t="str">
        <f>IF('Chemical Shifts'!L36="","",IF(Main!$A46="C",'Chemical Shifts'!L36,""))</f>
        <v/>
      </c>
      <c r="AW41" s="48" t="str">
        <f>IF('Chemical Shifts'!M36="","",IF(Main!$A46="C",'Chemical Shifts'!M36,""))</f>
        <v/>
      </c>
      <c r="AX41" s="48" t="str">
        <f>IF('Chemical Shifts'!N36="","",IF(Main!$A46="C",'Chemical Shifts'!N36,""))</f>
        <v/>
      </c>
      <c r="AY41" s="48" t="str">
        <f>IF('Chemical Shifts'!O36="","",IF(Main!$A46="C",'Chemical Shifts'!O36,""))</f>
        <v/>
      </c>
      <c r="AZ41" s="48" t="str">
        <f>IF('Chemical Shifts'!P36="","",IF(Main!$A46="C",'Chemical Shifts'!P36,""))</f>
        <v/>
      </c>
      <c r="BA41" s="48" t="str">
        <f>IF('Chemical Shifts'!Q36="","",IF(Main!$A46="C",'Chemical Shifts'!Q36,""))</f>
        <v/>
      </c>
      <c r="BC41" s="48">
        <f t="shared" si="32"/>
        <v>25588.505831999999</v>
      </c>
      <c r="BD41" s="48">
        <f t="shared" si="33"/>
        <v>25359.342881999997</v>
      </c>
      <c r="BE41" s="48">
        <f t="shared" si="34"/>
        <v>25575.167686000001</v>
      </c>
      <c r="BF41" s="48">
        <f t="shared" si="35"/>
        <v>25599.995706000002</v>
      </c>
      <c r="BG41" s="48" t="str">
        <f t="shared" si="36"/>
        <v/>
      </c>
      <c r="BH41" s="48" t="str">
        <f t="shared" si="37"/>
        <v/>
      </c>
      <c r="BI41" s="48" t="str">
        <f t="shared" si="38"/>
        <v/>
      </c>
      <c r="BJ41" s="48" t="str">
        <f t="shared" si="39"/>
        <v/>
      </c>
      <c r="BK41" s="48" t="str">
        <f t="shared" si="40"/>
        <v/>
      </c>
      <c r="BL41" s="48" t="str">
        <f t="shared" si="41"/>
        <v/>
      </c>
      <c r="BM41" s="48" t="str">
        <f t="shared" si="42"/>
        <v/>
      </c>
      <c r="BN41" s="48" t="str">
        <f t="shared" si="43"/>
        <v/>
      </c>
      <c r="BO41" s="48" t="str">
        <f t="shared" si="44"/>
        <v/>
      </c>
      <c r="BP41" s="48" t="str">
        <f t="shared" si="45"/>
        <v/>
      </c>
      <c r="BQ41" s="48" t="str">
        <f t="shared" si="46"/>
        <v/>
      </c>
      <c r="BR41" s="48" t="str">
        <f t="shared" si="47"/>
        <v/>
      </c>
      <c r="BT41" s="49">
        <f>IF(Main!$A46="H",1,0)</f>
        <v>0</v>
      </c>
      <c r="BU41" s="54" t="str">
        <f>IF(Main!$A46="H",Main!C46,"")</f>
        <v/>
      </c>
      <c r="BV41" s="54" t="str">
        <f t="shared" si="48"/>
        <v/>
      </c>
      <c r="BW41" s="48" t="str">
        <f>IF('Chemical Shifts'!B36="","",IF(Main!$A46="H",'Chemical Shifts'!B36,""))</f>
        <v/>
      </c>
      <c r="BX41" s="48" t="str">
        <f>IF('Chemical Shifts'!C36="","",IF(Main!$A46="H",'Chemical Shifts'!C36,""))</f>
        <v/>
      </c>
      <c r="BY41" s="48" t="str">
        <f>IF('Chemical Shifts'!D36="","",IF(Main!$A46="H",'Chemical Shifts'!D36,""))</f>
        <v/>
      </c>
      <c r="BZ41" s="48" t="str">
        <f>IF('Chemical Shifts'!E36="","",IF(Main!$A46="H",'Chemical Shifts'!E36,""))</f>
        <v/>
      </c>
      <c r="CA41" s="48" t="str">
        <f>IF('Chemical Shifts'!F36="","",IF(Main!$A46="H",'Chemical Shifts'!F36,""))</f>
        <v/>
      </c>
      <c r="CB41" s="48" t="str">
        <f>IF('Chemical Shifts'!G36="","",IF(Main!$A46="H",'Chemical Shifts'!G36,""))</f>
        <v/>
      </c>
      <c r="CC41" s="48" t="str">
        <f>IF('Chemical Shifts'!H36="","",IF(Main!$A46="H",'Chemical Shifts'!H36,""))</f>
        <v/>
      </c>
      <c r="CD41" s="48" t="str">
        <f>IF('Chemical Shifts'!I36="","",IF(Main!$A46="H",'Chemical Shifts'!I36,""))</f>
        <v/>
      </c>
      <c r="CE41" s="48" t="str">
        <f>IF('Chemical Shifts'!J36="","",IF(Main!$A46="H",'Chemical Shifts'!J36,""))</f>
        <v/>
      </c>
      <c r="CF41" s="48" t="str">
        <f>IF('Chemical Shifts'!K36="","",IF(Main!$A46="H",'Chemical Shifts'!K36,""))</f>
        <v/>
      </c>
      <c r="CG41" s="48" t="str">
        <f>IF('Chemical Shifts'!L36="","",IF(Main!$A46="H",'Chemical Shifts'!L36,""))</f>
        <v/>
      </c>
      <c r="CH41" s="48" t="str">
        <f>IF('Chemical Shifts'!M36="","",IF(Main!$A46="H",'Chemical Shifts'!M36,""))</f>
        <v/>
      </c>
      <c r="CI41" s="48" t="str">
        <f>IF('Chemical Shifts'!N36="","",IF(Main!$A46="H",'Chemical Shifts'!N36,""))</f>
        <v/>
      </c>
      <c r="CJ41" s="48" t="str">
        <f>IF('Chemical Shifts'!O36="","",IF(Main!$A46="H",'Chemical Shifts'!O36,""))</f>
        <v/>
      </c>
      <c r="CK41" s="48" t="str">
        <f>IF('Chemical Shifts'!P36="","",IF(Main!$A46="H",'Chemical Shifts'!P36,""))</f>
        <v/>
      </c>
      <c r="CL41" s="48" t="str">
        <f>IF('Chemical Shifts'!Q36="","",IF(Main!$A46="H",'Chemical Shifts'!Q36,""))</f>
        <v/>
      </c>
      <c r="CN41" s="48" t="str">
        <f t="shared" si="49"/>
        <v/>
      </c>
      <c r="CO41" s="48" t="str">
        <f t="shared" si="50"/>
        <v/>
      </c>
      <c r="CP41" s="48" t="str">
        <f t="shared" si="51"/>
        <v/>
      </c>
      <c r="CQ41" s="48" t="str">
        <f t="shared" si="52"/>
        <v/>
      </c>
      <c r="CR41" s="48" t="str">
        <f t="shared" si="53"/>
        <v/>
      </c>
      <c r="CS41" s="48" t="str">
        <f t="shared" si="54"/>
        <v/>
      </c>
      <c r="CT41" s="48" t="str">
        <f t="shared" si="55"/>
        <v/>
      </c>
      <c r="CU41" s="48" t="str">
        <f t="shared" si="56"/>
        <v/>
      </c>
      <c r="CV41" s="48" t="str">
        <f t="shared" si="57"/>
        <v/>
      </c>
      <c r="CW41" s="48" t="str">
        <f t="shared" si="58"/>
        <v/>
      </c>
      <c r="CX41" s="48" t="str">
        <f t="shared" si="59"/>
        <v/>
      </c>
      <c r="CY41" s="48" t="str">
        <f t="shared" si="60"/>
        <v/>
      </c>
      <c r="CZ41" s="48" t="str">
        <f t="shared" si="61"/>
        <v/>
      </c>
      <c r="DA41" s="48" t="str">
        <f t="shared" si="62"/>
        <v/>
      </c>
      <c r="DB41" s="48" t="str">
        <f t="shared" si="63"/>
        <v/>
      </c>
      <c r="DC41" s="48" t="str">
        <f t="shared" si="64"/>
        <v/>
      </c>
      <c r="DE41" s="64" t="str">
        <f>IF('Chemical Shifts'!S36="","",IF(Main!$A46="C","",IF(Main!D$13="Scaled Shifts",Main!D46,IF(Main!$B46="x",TDIST(ABS('Chemical Shifts'!S36-$F$2)/$F$3,$F$4,1),TDIST(ABS('Chemical Shifts'!S36-$G$2)/$G$3,$G$4,1)))))</f>
        <v/>
      </c>
      <c r="DF41" s="64" t="str">
        <f>IF('Chemical Shifts'!T36="","",IF(Main!$A46="C","",IF(Main!E$13="Scaled Shifts",Main!E46,IF(Main!$B46="x",TDIST(ABS('Chemical Shifts'!T36-$F$2)/$F$3,$F$4,1),TDIST(ABS('Chemical Shifts'!T36-$G$2)/$G$3,$G$4,1)))))</f>
        <v/>
      </c>
      <c r="DG41" s="64" t="str">
        <f>IF('Chemical Shifts'!U36="","",IF(Main!$A46="C","",IF(Main!F$13="Scaled Shifts",Main!F46,IF(Main!$B46="x",TDIST(ABS('Chemical Shifts'!U36-$F$2)/$F$3,$F$4,1),TDIST(ABS('Chemical Shifts'!U36-$G$2)/$G$3,$G$4,1)))))</f>
        <v/>
      </c>
      <c r="DH41" s="64" t="str">
        <f>IF('Chemical Shifts'!V36="","",IF(Main!$A46="C","",IF(Main!G$13="Scaled Shifts",Main!G46,IF(Main!$B46="x",TDIST(ABS('Chemical Shifts'!V36-$F$2)/$F$3,$F$4,1),TDIST(ABS('Chemical Shifts'!V36-$G$2)/$G$3,$G$4,1)))))</f>
        <v/>
      </c>
      <c r="DI41" s="64" t="str">
        <f>IF('Chemical Shifts'!W36="","",IF(Main!$A46="C","",IF(Main!H$13="Scaled Shifts",Main!H46,IF(Main!$B46="x",TDIST(ABS('Chemical Shifts'!W36-$F$2)/$F$3,$F$4,1),TDIST(ABS('Chemical Shifts'!W36-$G$2)/$G$3,$G$4,1)))))</f>
        <v/>
      </c>
      <c r="DJ41" s="64" t="str">
        <f>IF('Chemical Shifts'!X36="","",IF(Main!$A46="C","",IF(Main!I$13="Scaled Shifts",Main!I46,IF(Main!$B46="x",TDIST(ABS('Chemical Shifts'!X36-$F$2)/$F$3,$F$4,1),TDIST(ABS('Chemical Shifts'!X36-$G$2)/$G$3,$G$4,1)))))</f>
        <v/>
      </c>
      <c r="DK41" s="64" t="str">
        <f>IF('Chemical Shifts'!Y36="","",IF(Main!$A46="C","",IF(Main!J$13="Scaled Shifts",Main!J46,IF(Main!$B46="x",TDIST(ABS('Chemical Shifts'!Y36-$F$2)/$F$3,$F$4,1),TDIST(ABS('Chemical Shifts'!Y36-$G$2)/$G$3,$G$4,1)))))</f>
        <v/>
      </c>
      <c r="DL41" s="64" t="str">
        <f>IF('Chemical Shifts'!Z36="","",IF(Main!$A46="C","",IF(Main!K$13="Scaled Shifts",Main!K46,IF(Main!$B46="x",TDIST(ABS('Chemical Shifts'!Z36-$F$2)/$F$3,$F$4,1),TDIST(ABS('Chemical Shifts'!Z36-$G$2)/$G$3,$G$4,1)))))</f>
        <v/>
      </c>
      <c r="DM41" s="64" t="str">
        <f>IF('Chemical Shifts'!AA36="","",IF(Main!$A46="C","",IF(Main!L$13="Scaled Shifts",Main!L46,IF(Main!$B46="x",TDIST(ABS('Chemical Shifts'!AA36-$F$2)/$F$3,$F$4,1),TDIST(ABS('Chemical Shifts'!AA36-$G$2)/$G$3,$G$4,1)))))</f>
        <v/>
      </c>
      <c r="DN41" s="64" t="str">
        <f>IF('Chemical Shifts'!AB36="","",IF(Main!$A46="C","",IF(Main!M$13="Scaled Shifts",Main!M46,IF(Main!$B46="x",TDIST(ABS('Chemical Shifts'!AB36-$F$2)/$F$3,$F$4,1),TDIST(ABS('Chemical Shifts'!AB36-$G$2)/$G$3,$G$4,1)))))</f>
        <v/>
      </c>
      <c r="DO41" s="64" t="str">
        <f>IF('Chemical Shifts'!AC36="","",IF(Main!$A46="C","",IF(Main!N$13="Scaled Shifts",Main!N46,IF(Main!$B46="x",TDIST(ABS('Chemical Shifts'!AC36-$F$2)/$F$3,$F$4,1),TDIST(ABS('Chemical Shifts'!AC36-$G$2)/$G$3,$G$4,1)))))</f>
        <v/>
      </c>
      <c r="DP41" s="64" t="str">
        <f>IF('Chemical Shifts'!AD36="","",IF(Main!$A46="C","",IF(Main!O$13="Scaled Shifts",Main!O46,IF(Main!$B46="x",TDIST(ABS('Chemical Shifts'!AD36-$F$2)/$F$3,$F$4,1),TDIST(ABS('Chemical Shifts'!AD36-$G$2)/$G$3,$G$4,1)))))</f>
        <v/>
      </c>
      <c r="DQ41" s="64" t="str">
        <f>IF('Chemical Shifts'!AE36="","",IF(Main!$A46="C","",IF(Main!P$13="Scaled Shifts",Main!P46,IF(Main!$B46="x",TDIST(ABS('Chemical Shifts'!AE36-$F$2)/$F$3,$F$4,1),TDIST(ABS('Chemical Shifts'!AE36-$G$2)/$G$3,$G$4,1)))))</f>
        <v/>
      </c>
      <c r="DR41" s="64" t="str">
        <f>IF('Chemical Shifts'!AF36="","",IF(Main!$A46="C","",IF(Main!Q$13="Scaled Shifts",Main!Q46,IF(Main!$B46="x",TDIST(ABS('Chemical Shifts'!AF36-$F$2)/$F$3,$F$4,1),TDIST(ABS('Chemical Shifts'!AF36-$G$2)/$G$3,$G$4,1)))))</f>
        <v/>
      </c>
      <c r="DS41" s="64" t="str">
        <f>IF('Chemical Shifts'!AG36="","",IF(Main!$A46="C","",IF(Main!R$13="Scaled Shifts",Main!R46,IF(Main!$B46="x",TDIST(ABS('Chemical Shifts'!AG36-$F$2)/$F$3,$F$4,1),TDIST(ABS('Chemical Shifts'!AG36-$G$2)/$G$3,$G$4,1)))))</f>
        <v/>
      </c>
      <c r="DT41" s="64" t="str">
        <f>IF('Chemical Shifts'!AH36="","",IF(Main!$A46="C","",IF(Main!S$13="Scaled Shifts",Main!S46,IF(Main!$B46="x",TDIST(ABS('Chemical Shifts'!AH36-$F$2)/$F$3,$F$4,1),TDIST(ABS('Chemical Shifts'!AH36-$G$2)/$G$3,$G$4,1)))))</f>
        <v/>
      </c>
      <c r="DV41" s="64">
        <f>IF('Chemical Shifts'!S36="","",IF(Main!$A46="H","",IF(Main!D$13="Scaled Shifts",Main!D46,IF(Main!$B46="x",TDIST(ABS('Chemical Shifts'!S36-$D$2)/$D$3,$D$4,1),TDIST(ABS('Chemical Shifts'!S36-$E$2)/$E$3,$E$4,1)))))</f>
        <v>7.0788429731005256E-2</v>
      </c>
      <c r="DW41" s="64">
        <f>IF('Chemical Shifts'!T36="","",IF(Main!$A46="H","",IF(Main!E$13="Scaled Shifts",Main!E46,IF(Main!$B46="x",TDIST(ABS('Chemical Shifts'!T36-$D$2)/$D$3,$D$4,1),TDIST(ABS('Chemical Shifts'!T36-$E$2)/$E$3,$E$4,1)))))</f>
        <v>2.7931659058667138E-2</v>
      </c>
      <c r="DX41" s="64">
        <f>IF('Chemical Shifts'!U36="","",IF(Main!$A46="H","",IF(Main!F$13="Scaled Shifts",Main!F46,IF(Main!$B46="x",TDIST(ABS('Chemical Shifts'!U36-$D$2)/$D$3,$D$4,1),TDIST(ABS('Chemical Shifts'!U36-$E$2)/$E$3,$E$4,1)))))</f>
        <v>6.6885249157177362E-2</v>
      </c>
      <c r="DY41" s="64">
        <f>IF('Chemical Shifts'!V36="","",IF(Main!$A46="H","",IF(Main!G$13="Scaled Shifts",Main!G46,IF(Main!$B46="x",TDIST(ABS('Chemical Shifts'!V36-$D$2)/$D$3,$D$4,1),TDIST(ABS('Chemical Shifts'!V36-$E$2)/$E$3,$E$4,1)))))</f>
        <v>7.4346859963051889E-2</v>
      </c>
      <c r="DZ41" s="64" t="str">
        <f>IF('Chemical Shifts'!W36="","",IF(Main!$A46="H","",IF(Main!H$13="Scaled Shifts",Main!H46,IF(Main!$B46="x",TDIST(ABS('Chemical Shifts'!W36-$D$2)/$D$3,$D$4,1),TDIST(ABS('Chemical Shifts'!W36-$E$2)/$E$3,$E$4,1)))))</f>
        <v/>
      </c>
      <c r="EA41" s="64" t="str">
        <f>IF('Chemical Shifts'!X36="","",IF(Main!$A46="H","",IF(Main!I$13="Scaled Shifts",Main!I46,IF(Main!$B46="x",TDIST(ABS('Chemical Shifts'!X36-$D$2)/$D$3,$D$4,1),TDIST(ABS('Chemical Shifts'!X36-$E$2)/$E$3,$E$4,1)))))</f>
        <v/>
      </c>
      <c r="EB41" s="64" t="str">
        <f>IF('Chemical Shifts'!Y36="","",IF(Main!$A46="H","",IF(Main!J$13="Scaled Shifts",Main!J46,IF(Main!$B46="x",TDIST(ABS('Chemical Shifts'!Y36-$D$2)/$D$3,$D$4,1),TDIST(ABS('Chemical Shifts'!Y36-$E$2)/$E$3,$E$4,1)))))</f>
        <v/>
      </c>
      <c r="EC41" s="64" t="str">
        <f>IF('Chemical Shifts'!Z36="","",IF(Main!$A46="H","",IF(Main!K$13="Scaled Shifts",Main!K46,IF(Main!$B46="x",TDIST(ABS('Chemical Shifts'!Z36-$D$2)/$D$3,$D$4,1),TDIST(ABS('Chemical Shifts'!Z36-$E$2)/$E$3,$E$4,1)))))</f>
        <v/>
      </c>
      <c r="ED41" s="64" t="str">
        <f>IF('Chemical Shifts'!AA36="","",IF(Main!$A46="H","",IF(Main!L$13="Scaled Shifts",Main!L46,IF(Main!$B46="x",TDIST(ABS('Chemical Shifts'!AA36-$D$2)/$D$3,$D$4,1),TDIST(ABS('Chemical Shifts'!AA36-$E$2)/$E$3,$E$4,1)))))</f>
        <v/>
      </c>
      <c r="EE41" s="64" t="str">
        <f>IF('Chemical Shifts'!AB36="","",IF(Main!$A46="H","",IF(Main!M$13="Scaled Shifts",Main!M46,IF(Main!$B46="x",TDIST(ABS('Chemical Shifts'!AB36-$D$2)/$D$3,$D$4,1),TDIST(ABS('Chemical Shifts'!AB36-$E$2)/$E$3,$E$4,1)))))</f>
        <v/>
      </c>
      <c r="EF41" s="64" t="str">
        <f>IF('Chemical Shifts'!AC36="","",IF(Main!$A46="H","",IF(Main!N$13="Scaled Shifts",Main!N46,IF(Main!$B46="x",TDIST(ABS('Chemical Shifts'!AC36-$D$2)/$D$3,$D$4,1),TDIST(ABS('Chemical Shifts'!AC36-$E$2)/$E$3,$E$4,1)))))</f>
        <v/>
      </c>
      <c r="EG41" s="64" t="str">
        <f>IF('Chemical Shifts'!AD36="","",IF(Main!$A46="H","",IF(Main!O$13="Scaled Shifts",Main!O46,IF(Main!$B46="x",TDIST(ABS('Chemical Shifts'!AD36-$D$2)/$D$3,$D$4,1),TDIST(ABS('Chemical Shifts'!AD36-$E$2)/$E$3,$E$4,1)))))</f>
        <v/>
      </c>
      <c r="EH41" s="64" t="str">
        <f>IF('Chemical Shifts'!AE36="","",IF(Main!$A46="H","",IF(Main!P$13="Scaled Shifts",Main!P46,IF(Main!$B46="x",TDIST(ABS('Chemical Shifts'!AE36-$D$2)/$D$3,$D$4,1),TDIST(ABS('Chemical Shifts'!AE36-$E$2)/$E$3,$E$4,1)))))</f>
        <v/>
      </c>
      <c r="EI41" s="64" t="str">
        <f>IF('Chemical Shifts'!AF36="","",IF(Main!$A46="H","",IF(Main!Q$13="Scaled Shifts",Main!Q46,IF(Main!$B46="x",TDIST(ABS('Chemical Shifts'!AF36-$D$2)/$D$3,$D$4,1),TDIST(ABS('Chemical Shifts'!AF36-$E$2)/$E$3,$E$4,1)))))</f>
        <v/>
      </c>
      <c r="EJ41" s="64" t="str">
        <f>IF('Chemical Shifts'!AG36="","",IF(Main!$A46="H","",IF(Main!R$13="Scaled Shifts",Main!R46,IF(Main!$B46="x",TDIST(ABS('Chemical Shifts'!AG36-$D$2)/$D$3,$D$4,1),TDIST(ABS('Chemical Shifts'!AG36-$E$2)/$E$3,$E$4,1)))))</f>
        <v/>
      </c>
      <c r="EK41" s="64" t="str">
        <f>IF('Chemical Shifts'!AH36="","",IF(Main!$A46="H","",IF(Main!S$13="Scaled Shifts",Main!S46,IF(Main!$B46="x",TDIST(ABS('Chemical Shifts'!AH36-$D$2)/$D$3,$D$4,1),TDIST(ABS('Chemical Shifts'!AH36-$E$2)/$E$3,$E$4,1)))))</f>
        <v/>
      </c>
      <c r="EO41" s="49">
        <f>IF(Main!$A46="H",1,0)</f>
        <v>0</v>
      </c>
      <c r="EP41" s="52">
        <f>IF(OR(Main!C46="",Main!C46=0,Main!C46=""),"",1)</f>
        <v>1</v>
      </c>
      <c r="FN41" s="48" t="s">
        <v>104</v>
      </c>
      <c r="FQ41" s="54"/>
    </row>
    <row r="42" spans="1:185" x14ac:dyDescent="0.15">
      <c r="A42" s="64">
        <f>IF('Chemical Shifts'!BA37="","",IF(Main!$A47="C",TDIST(ABS('Chemical Shifts'!BA37)/$B$3,$B$4,1),TDIST(ABS('Chemical Shifts'!BA37)/$C$3,$C$4,1)))</f>
        <v>1.0724563596465507E-2</v>
      </c>
      <c r="B42" s="64">
        <f>IF('Chemical Shifts'!BB37="","",IF(Main!$A47="C",TDIST(ABS('Chemical Shifts'!BB37)/$B$3,$B$4,1),TDIST(ABS('Chemical Shifts'!BB37)/$C$3,$C$4,1)))</f>
        <v>1.069079338005857E-2</v>
      </c>
      <c r="C42" s="64">
        <f>IF('Chemical Shifts'!BC37="","",IF(Main!$A47="C",TDIST(ABS('Chemical Shifts'!BC37)/$B$3,$B$4,1),TDIST(ABS('Chemical Shifts'!BC37)/$C$3,$C$4,1)))</f>
        <v>1.4226217013007289E-2</v>
      </c>
      <c r="D42" s="64">
        <f>IF('Chemical Shifts'!BD37="","",IF(Main!$A47="C",TDIST(ABS('Chemical Shifts'!BD37)/$B$3,$B$4,1),TDIST(ABS('Chemical Shifts'!BD37)/$C$3,$C$4,1)))</f>
        <v>4.7908029508819769E-2</v>
      </c>
      <c r="E42" s="64" t="str">
        <f>IF('Chemical Shifts'!BE37="","",IF(Main!$A47="C",TDIST(ABS('Chemical Shifts'!BE37)/$B$3,$B$4,1),TDIST(ABS('Chemical Shifts'!BE37)/$C$3,$C$4,1)))</f>
        <v/>
      </c>
      <c r="F42" s="64" t="str">
        <f>IF('Chemical Shifts'!BF37="","",IF(Main!$A47="C",TDIST(ABS('Chemical Shifts'!BF37)/$B$3,$B$4,1),TDIST(ABS('Chemical Shifts'!BF37)/$C$3,$C$4,1)))</f>
        <v/>
      </c>
      <c r="G42" s="64" t="str">
        <f>IF('Chemical Shifts'!BG37="","",IF(Main!$A47="C",TDIST(ABS('Chemical Shifts'!BG37)/$B$3,$B$4,1),TDIST(ABS('Chemical Shifts'!BG37)/$C$3,$C$4,1)))</f>
        <v/>
      </c>
      <c r="H42" s="64" t="str">
        <f>IF('Chemical Shifts'!BH37="","",IF(Main!$A47="C",TDIST(ABS('Chemical Shifts'!BH37)/$B$3,$B$4,1),TDIST(ABS('Chemical Shifts'!BH37)/$C$3,$C$4,1)))</f>
        <v/>
      </c>
      <c r="I42" s="64" t="str">
        <f>IF('Chemical Shifts'!BI37="","",IF(Main!$A47="C",TDIST(ABS('Chemical Shifts'!BI37)/$B$3,$B$4,1),TDIST(ABS('Chemical Shifts'!BI37)/$C$3,$C$4,1)))</f>
        <v/>
      </c>
      <c r="J42" s="64" t="str">
        <f>IF('Chemical Shifts'!BJ37="","",IF(Main!$A47="C",TDIST(ABS('Chemical Shifts'!BJ37)/$B$3,$B$4,1),TDIST(ABS('Chemical Shifts'!BJ37)/$C$3,$C$4,1)))</f>
        <v/>
      </c>
      <c r="K42" s="64" t="str">
        <f>IF('Chemical Shifts'!BK37="","",IF(Main!$A47="C",TDIST(ABS('Chemical Shifts'!BK37)/$B$3,$B$4,1),TDIST(ABS('Chemical Shifts'!BK37)/$C$3,$C$4,1)))</f>
        <v/>
      </c>
      <c r="L42" s="64" t="str">
        <f>IF('Chemical Shifts'!BL37="","",IF(Main!$A47="C",TDIST(ABS('Chemical Shifts'!BL37)/$B$3,$B$4,1),TDIST(ABS('Chemical Shifts'!BL37)/$C$3,$C$4,1)))</f>
        <v/>
      </c>
      <c r="M42" s="64" t="str">
        <f>IF('Chemical Shifts'!BM37="","",IF(Main!$A47="C",TDIST(ABS('Chemical Shifts'!BM37)/$B$3,$B$4,1),TDIST(ABS('Chemical Shifts'!BM37)/$C$3,$C$4,1)))</f>
        <v/>
      </c>
      <c r="N42" s="64" t="str">
        <f>IF('Chemical Shifts'!BN37="","",IF(Main!$A47="C",TDIST(ABS('Chemical Shifts'!BN37)/$B$3,$B$4,1),TDIST(ABS('Chemical Shifts'!BN37)/$C$3,$C$4,1)))</f>
        <v/>
      </c>
      <c r="O42" s="64" t="str">
        <f>IF('Chemical Shifts'!BO37="","",IF(Main!$A47="C",TDIST(ABS('Chemical Shifts'!BO37)/$B$3,$B$4,1),TDIST(ABS('Chemical Shifts'!BO37)/$C$3,$C$4,1)))</f>
        <v/>
      </c>
      <c r="P42" s="64" t="str">
        <f>IF('Chemical Shifts'!BP37="","",IF(Main!$A47="C",TDIST(ABS('Chemical Shifts'!BP37)/$B$3,$B$4,1),TDIST(ABS('Chemical Shifts'!BP37)/$C$3,$C$4,1)))</f>
        <v/>
      </c>
      <c r="R42" s="48" t="str">
        <f>IF(A42="","",IF(Main!$A47="H",A42,""))</f>
        <v/>
      </c>
      <c r="S42" s="48" t="str">
        <f>IF(B42="","",IF(Main!$A47="H",B42,""))</f>
        <v/>
      </c>
      <c r="T42" s="48" t="str">
        <f>IF(C42="","",IF(Main!$A47="H",C42,""))</f>
        <v/>
      </c>
      <c r="U42" s="48" t="str">
        <f>IF(D42="","",IF(Main!$A47="H",D42,""))</f>
        <v/>
      </c>
      <c r="V42" s="48" t="str">
        <f>IF(E42="","",IF(Main!$A47="H",E42,""))</f>
        <v/>
      </c>
      <c r="W42" s="48" t="str">
        <f>IF(F42="","",IF(Main!$A47="H",F42,""))</f>
        <v/>
      </c>
      <c r="X42" s="48" t="str">
        <f>IF(G42="","",IF(Main!$A47="H",G42,""))</f>
        <v/>
      </c>
      <c r="Y42" s="48" t="str">
        <f>IF(H42="","",IF(Main!$A47="H",H42,""))</f>
        <v/>
      </c>
      <c r="Z42" s="48" t="str">
        <f>IF(I42="","",IF(Main!$A47="H",I42,""))</f>
        <v/>
      </c>
      <c r="AA42" s="48" t="str">
        <f>IF(J42="","",IF(Main!$A47="H",J42,""))</f>
        <v/>
      </c>
      <c r="AB42" s="48" t="str">
        <f>IF(K42="","",IF(Main!$A47="H",K42,""))</f>
        <v/>
      </c>
      <c r="AC42" s="48" t="str">
        <f>IF(L42="","",IF(Main!$A47="H",L42,""))</f>
        <v/>
      </c>
      <c r="AD42" s="48" t="str">
        <f>IF(M42="","",IF(Main!$A47="H",M42,""))</f>
        <v/>
      </c>
      <c r="AE42" s="48" t="str">
        <f>IF(N42="","",IF(Main!$A47="H",N42,""))</f>
        <v/>
      </c>
      <c r="AF42" s="48" t="str">
        <f>IF(O42="","",IF(Main!$A47="H",O42,""))</f>
        <v/>
      </c>
      <c r="AG42" s="48" t="str">
        <f>IF(P42="","",IF(Main!$A47="H",P42,""))</f>
        <v/>
      </c>
      <c r="AI42" s="49">
        <f>IF(Main!$A47="C",1,0)</f>
        <v>1</v>
      </c>
      <c r="AJ42" s="54">
        <f>IF(Main!$A47="C",Main!C47,"")</f>
        <v>113.6</v>
      </c>
      <c r="AK42" s="54">
        <f t="shared" ref="AK42:AK73" si="85">IF(AJ42="","",AJ42^2)</f>
        <v>12904.96</v>
      </c>
      <c r="AL42" s="48">
        <f>IF('Chemical Shifts'!B37="","",IF(Main!$A47="C",'Chemical Shifts'!B37,""))</f>
        <v>106.44667</v>
      </c>
      <c r="AM42" s="48">
        <f>IF('Chemical Shifts'!C37="","",IF(Main!$A47="C",'Chemical Shifts'!C37,""))</f>
        <v>106.21616999999999</v>
      </c>
      <c r="AN42" s="48">
        <f>IF('Chemical Shifts'!D37="","",IF(Main!$A47="C",'Chemical Shifts'!D37,""))</f>
        <v>107.05660999999999</v>
      </c>
      <c r="AO42" s="48">
        <f>IF('Chemical Shifts'!E37="","",IF(Main!$A47="C",'Chemical Shifts'!E37,""))</f>
        <v>108.5278</v>
      </c>
      <c r="AP42" s="48" t="str">
        <f>IF('Chemical Shifts'!F37="","",IF(Main!$A47="C",'Chemical Shifts'!F37,""))</f>
        <v/>
      </c>
      <c r="AQ42" s="48" t="str">
        <f>IF('Chemical Shifts'!G37="","",IF(Main!$A47="C",'Chemical Shifts'!G37,""))</f>
        <v/>
      </c>
      <c r="AR42" s="48" t="str">
        <f>IF('Chemical Shifts'!H37="","",IF(Main!$A47="C",'Chemical Shifts'!H37,""))</f>
        <v/>
      </c>
      <c r="AS42" s="48" t="str">
        <f>IF('Chemical Shifts'!I37="","",IF(Main!$A47="C",'Chemical Shifts'!I37,""))</f>
        <v/>
      </c>
      <c r="AT42" s="48" t="str">
        <f>IF('Chemical Shifts'!J37="","",IF(Main!$A47="C",'Chemical Shifts'!J37,""))</f>
        <v/>
      </c>
      <c r="AU42" s="48" t="str">
        <f>IF('Chemical Shifts'!K37="","",IF(Main!$A47="C",'Chemical Shifts'!K37,""))</f>
        <v/>
      </c>
      <c r="AV42" s="48" t="str">
        <f>IF('Chemical Shifts'!L37="","",IF(Main!$A47="C",'Chemical Shifts'!L37,""))</f>
        <v/>
      </c>
      <c r="AW42" s="48" t="str">
        <f>IF('Chemical Shifts'!M37="","",IF(Main!$A47="C",'Chemical Shifts'!M37,""))</f>
        <v/>
      </c>
      <c r="AX42" s="48" t="str">
        <f>IF('Chemical Shifts'!N37="","",IF(Main!$A47="C",'Chemical Shifts'!N37,""))</f>
        <v/>
      </c>
      <c r="AY42" s="48" t="str">
        <f>IF('Chemical Shifts'!O37="","",IF(Main!$A47="C",'Chemical Shifts'!O37,""))</f>
        <v/>
      </c>
      <c r="AZ42" s="48" t="str">
        <f>IF('Chemical Shifts'!P37="","",IF(Main!$A47="C",'Chemical Shifts'!P37,""))</f>
        <v/>
      </c>
      <c r="BA42" s="48" t="str">
        <f>IF('Chemical Shifts'!Q37="","",IF(Main!$A47="C",'Chemical Shifts'!Q37,""))</f>
        <v/>
      </c>
      <c r="BC42" s="48">
        <f t="shared" ref="BC42:BC73" si="86">IF(AL42="","",AL42*AJ42)</f>
        <v>12092.341711999999</v>
      </c>
      <c r="BD42" s="48">
        <f t="shared" ref="BD42:BD73" si="87">IF(AM42="","",AM42*AJ42)</f>
        <v>12066.156911999999</v>
      </c>
      <c r="BE42" s="48">
        <f t="shared" ref="BE42:BE73" si="88">IF(AN42="","",AN42*AJ42)</f>
        <v>12161.630895999999</v>
      </c>
      <c r="BF42" s="48">
        <f t="shared" ref="BF42:BF73" si="89">IF(AO42="","",AO42*AJ42)</f>
        <v>12328.75808</v>
      </c>
      <c r="BG42" s="48" t="str">
        <f t="shared" ref="BG42:BG73" si="90">IF(AP42="","",AP42*AJ42)</f>
        <v/>
      </c>
      <c r="BH42" s="48" t="str">
        <f t="shared" ref="BH42:BH73" si="91">IF(AQ42="","",AQ42*AJ42)</f>
        <v/>
      </c>
      <c r="BI42" s="48" t="str">
        <f t="shared" ref="BI42:BI73" si="92">IF(AR42="","",AR42*AJ42)</f>
        <v/>
      </c>
      <c r="BJ42" s="48" t="str">
        <f t="shared" ref="BJ42:BJ73" si="93">IF(AS42="","",AS42*AJ42)</f>
        <v/>
      </c>
      <c r="BK42" s="48" t="str">
        <f t="shared" ref="BK42:BK73" si="94">IF(AT42="","",AT42*AJ42)</f>
        <v/>
      </c>
      <c r="BL42" s="48" t="str">
        <f t="shared" ref="BL42:BL73" si="95">IF(AU42="","",AU42*AJ42)</f>
        <v/>
      </c>
      <c r="BM42" s="48" t="str">
        <f t="shared" ref="BM42:BM73" si="96">IF(AV42="","",AV42*AJ42)</f>
        <v/>
      </c>
      <c r="BN42" s="48" t="str">
        <f t="shared" ref="BN42:BN73" si="97">IF(AW42="","",AW42*AJ42)</f>
        <v/>
      </c>
      <c r="BO42" s="48" t="str">
        <f t="shared" ref="BO42:BO73" si="98">IF(AX42="","",AX42*AJ42)</f>
        <v/>
      </c>
      <c r="BP42" s="48" t="str">
        <f t="shared" ref="BP42:BP73" si="99">IF(AY42="","",AY42*AJ42)</f>
        <v/>
      </c>
      <c r="BQ42" s="48" t="str">
        <f t="shared" ref="BQ42:BQ73" si="100">IF(AZ42="","",AZ42*AJ42)</f>
        <v/>
      </c>
      <c r="BR42" s="48" t="str">
        <f t="shared" ref="BR42:BR73" si="101">IF(BA42="","",BA42*AJ42)</f>
        <v/>
      </c>
      <c r="BT42" s="49">
        <f>IF(Main!$A47="H",1,0)</f>
        <v>0</v>
      </c>
      <c r="BU42" s="54" t="str">
        <f>IF(Main!$A47="H",Main!C47,"")</f>
        <v/>
      </c>
      <c r="BV42" s="54" t="str">
        <f t="shared" ref="BV42:BV73" si="102">IF(BU42="","",BU42^2)</f>
        <v/>
      </c>
      <c r="BW42" s="48" t="str">
        <f>IF('Chemical Shifts'!B37="","",IF(Main!$A47="H",'Chemical Shifts'!B37,""))</f>
        <v/>
      </c>
      <c r="BX42" s="48" t="str">
        <f>IF('Chemical Shifts'!C37="","",IF(Main!$A47="H",'Chemical Shifts'!C37,""))</f>
        <v/>
      </c>
      <c r="BY42" s="48" t="str">
        <f>IF('Chemical Shifts'!D37="","",IF(Main!$A47="H",'Chemical Shifts'!D37,""))</f>
        <v/>
      </c>
      <c r="BZ42" s="48" t="str">
        <f>IF('Chemical Shifts'!E37="","",IF(Main!$A47="H",'Chemical Shifts'!E37,""))</f>
        <v/>
      </c>
      <c r="CA42" s="48" t="str">
        <f>IF('Chemical Shifts'!F37="","",IF(Main!$A47="H",'Chemical Shifts'!F37,""))</f>
        <v/>
      </c>
      <c r="CB42" s="48" t="str">
        <f>IF('Chemical Shifts'!G37="","",IF(Main!$A47="H",'Chemical Shifts'!G37,""))</f>
        <v/>
      </c>
      <c r="CC42" s="48" t="str">
        <f>IF('Chemical Shifts'!H37="","",IF(Main!$A47="H",'Chemical Shifts'!H37,""))</f>
        <v/>
      </c>
      <c r="CD42" s="48" t="str">
        <f>IF('Chemical Shifts'!I37="","",IF(Main!$A47="H",'Chemical Shifts'!I37,""))</f>
        <v/>
      </c>
      <c r="CE42" s="48" t="str">
        <f>IF('Chemical Shifts'!J37="","",IF(Main!$A47="H",'Chemical Shifts'!J37,""))</f>
        <v/>
      </c>
      <c r="CF42" s="48" t="str">
        <f>IF('Chemical Shifts'!K37="","",IF(Main!$A47="H",'Chemical Shifts'!K37,""))</f>
        <v/>
      </c>
      <c r="CG42" s="48" t="str">
        <f>IF('Chemical Shifts'!L37="","",IF(Main!$A47="H",'Chemical Shifts'!L37,""))</f>
        <v/>
      </c>
      <c r="CH42" s="48" t="str">
        <f>IF('Chemical Shifts'!M37="","",IF(Main!$A47="H",'Chemical Shifts'!M37,""))</f>
        <v/>
      </c>
      <c r="CI42" s="48" t="str">
        <f>IF('Chemical Shifts'!N37="","",IF(Main!$A47="H",'Chemical Shifts'!N37,""))</f>
        <v/>
      </c>
      <c r="CJ42" s="48" t="str">
        <f>IF('Chemical Shifts'!O37="","",IF(Main!$A47="H",'Chemical Shifts'!O37,""))</f>
        <v/>
      </c>
      <c r="CK42" s="48" t="str">
        <f>IF('Chemical Shifts'!P37="","",IF(Main!$A47="H",'Chemical Shifts'!P37,""))</f>
        <v/>
      </c>
      <c r="CL42" s="48" t="str">
        <f>IF('Chemical Shifts'!Q37="","",IF(Main!$A47="H",'Chemical Shifts'!Q37,""))</f>
        <v/>
      </c>
      <c r="CN42" s="48" t="str">
        <f t="shared" ref="CN42:CN73" si="103">IF(BW42="","",BW42*BU42)</f>
        <v/>
      </c>
      <c r="CO42" s="48" t="str">
        <f t="shared" ref="CO42:CO73" si="104">IF(BX42="","",BX42*BU42)</f>
        <v/>
      </c>
      <c r="CP42" s="48" t="str">
        <f t="shared" ref="CP42:CP73" si="105">IF(BY42="","",BY42*BU42)</f>
        <v/>
      </c>
      <c r="CQ42" s="48" t="str">
        <f t="shared" ref="CQ42:CQ73" si="106">IF(BZ42="","",BZ42*BU42)</f>
        <v/>
      </c>
      <c r="CR42" s="48" t="str">
        <f t="shared" ref="CR42:CR73" si="107">IF(CA42="","",CA42*BU42)</f>
        <v/>
      </c>
      <c r="CS42" s="48" t="str">
        <f t="shared" ref="CS42:CS73" si="108">IF(CB42="","",CB42*BU42)</f>
        <v/>
      </c>
      <c r="CT42" s="48" t="str">
        <f t="shared" ref="CT42:CT73" si="109">IF(CC42="","",CC42*BU42)</f>
        <v/>
      </c>
      <c r="CU42" s="48" t="str">
        <f t="shared" ref="CU42:CU73" si="110">IF(CD42="","",CD42*BU42)</f>
        <v/>
      </c>
      <c r="CV42" s="48" t="str">
        <f t="shared" ref="CV42:CV73" si="111">IF(CE42="","",CE42*BU42)</f>
        <v/>
      </c>
      <c r="CW42" s="48" t="str">
        <f t="shared" ref="CW42:CW73" si="112">IF(CF42="","",CF42*BU42)</f>
        <v/>
      </c>
      <c r="CX42" s="48" t="str">
        <f t="shared" ref="CX42:CX73" si="113">IF(CG42="","",CG42*BU42)</f>
        <v/>
      </c>
      <c r="CY42" s="48" t="str">
        <f t="shared" ref="CY42:CY73" si="114">IF(CH42="","",CH42*BU42)</f>
        <v/>
      </c>
      <c r="CZ42" s="48" t="str">
        <f t="shared" ref="CZ42:CZ73" si="115">IF(CI42="","",CI42*BU42)</f>
        <v/>
      </c>
      <c r="DA42" s="48" t="str">
        <f t="shared" ref="DA42:DA73" si="116">IF(CJ42="","",CJ42*BU42)</f>
        <v/>
      </c>
      <c r="DB42" s="48" t="str">
        <f t="shared" ref="DB42:DB73" si="117">IF(CK42="","",CK42*BU42)</f>
        <v/>
      </c>
      <c r="DC42" s="48" t="str">
        <f t="shared" ref="DC42:DC73" si="118">IF(CL42="","",CL42*BU42)</f>
        <v/>
      </c>
      <c r="DE42" s="64" t="str">
        <f>IF('Chemical Shifts'!S37="","",IF(Main!$A47="C","",IF(Main!D$13="Scaled Shifts",Main!D47,IF(Main!$B47="x",TDIST(ABS('Chemical Shifts'!S37-$F$2)/$F$3,$F$4,1),TDIST(ABS('Chemical Shifts'!S37-$G$2)/$G$3,$G$4,1)))))</f>
        <v/>
      </c>
      <c r="DF42" s="64" t="str">
        <f>IF('Chemical Shifts'!T37="","",IF(Main!$A47="C","",IF(Main!E$13="Scaled Shifts",Main!E47,IF(Main!$B47="x",TDIST(ABS('Chemical Shifts'!T37-$F$2)/$F$3,$F$4,1),TDIST(ABS('Chemical Shifts'!T37-$G$2)/$G$3,$G$4,1)))))</f>
        <v/>
      </c>
      <c r="DG42" s="64" t="str">
        <f>IF('Chemical Shifts'!U37="","",IF(Main!$A47="C","",IF(Main!F$13="Scaled Shifts",Main!F47,IF(Main!$B47="x",TDIST(ABS('Chemical Shifts'!U37-$F$2)/$F$3,$F$4,1),TDIST(ABS('Chemical Shifts'!U37-$G$2)/$G$3,$G$4,1)))))</f>
        <v/>
      </c>
      <c r="DH42" s="64" t="str">
        <f>IF('Chemical Shifts'!V37="","",IF(Main!$A47="C","",IF(Main!G$13="Scaled Shifts",Main!G47,IF(Main!$B47="x",TDIST(ABS('Chemical Shifts'!V37-$F$2)/$F$3,$F$4,1),TDIST(ABS('Chemical Shifts'!V37-$G$2)/$G$3,$G$4,1)))))</f>
        <v/>
      </c>
      <c r="DI42" s="64" t="str">
        <f>IF('Chemical Shifts'!W37="","",IF(Main!$A47="C","",IF(Main!H$13="Scaled Shifts",Main!H47,IF(Main!$B47="x",TDIST(ABS('Chemical Shifts'!W37-$F$2)/$F$3,$F$4,1),TDIST(ABS('Chemical Shifts'!W37-$G$2)/$G$3,$G$4,1)))))</f>
        <v/>
      </c>
      <c r="DJ42" s="64" t="str">
        <f>IF('Chemical Shifts'!X37="","",IF(Main!$A47="C","",IF(Main!I$13="Scaled Shifts",Main!I47,IF(Main!$B47="x",TDIST(ABS('Chemical Shifts'!X37-$F$2)/$F$3,$F$4,1),TDIST(ABS('Chemical Shifts'!X37-$G$2)/$G$3,$G$4,1)))))</f>
        <v/>
      </c>
      <c r="DK42" s="64" t="str">
        <f>IF('Chemical Shifts'!Y37="","",IF(Main!$A47="C","",IF(Main!J$13="Scaled Shifts",Main!J47,IF(Main!$B47="x",TDIST(ABS('Chemical Shifts'!Y37-$F$2)/$F$3,$F$4,1),TDIST(ABS('Chemical Shifts'!Y37-$G$2)/$G$3,$G$4,1)))))</f>
        <v/>
      </c>
      <c r="DL42" s="64" t="str">
        <f>IF('Chemical Shifts'!Z37="","",IF(Main!$A47="C","",IF(Main!K$13="Scaled Shifts",Main!K47,IF(Main!$B47="x",TDIST(ABS('Chemical Shifts'!Z37-$F$2)/$F$3,$F$4,1),TDIST(ABS('Chemical Shifts'!Z37-$G$2)/$G$3,$G$4,1)))))</f>
        <v/>
      </c>
      <c r="DM42" s="64" t="str">
        <f>IF('Chemical Shifts'!AA37="","",IF(Main!$A47="C","",IF(Main!L$13="Scaled Shifts",Main!L47,IF(Main!$B47="x",TDIST(ABS('Chemical Shifts'!AA37-$F$2)/$F$3,$F$4,1),TDIST(ABS('Chemical Shifts'!AA37-$G$2)/$G$3,$G$4,1)))))</f>
        <v/>
      </c>
      <c r="DN42" s="64" t="str">
        <f>IF('Chemical Shifts'!AB37="","",IF(Main!$A47="C","",IF(Main!M$13="Scaled Shifts",Main!M47,IF(Main!$B47="x",TDIST(ABS('Chemical Shifts'!AB37-$F$2)/$F$3,$F$4,1),TDIST(ABS('Chemical Shifts'!AB37-$G$2)/$G$3,$G$4,1)))))</f>
        <v/>
      </c>
      <c r="DO42" s="64" t="str">
        <f>IF('Chemical Shifts'!AC37="","",IF(Main!$A47="C","",IF(Main!N$13="Scaled Shifts",Main!N47,IF(Main!$B47="x",TDIST(ABS('Chemical Shifts'!AC37-$F$2)/$F$3,$F$4,1),TDIST(ABS('Chemical Shifts'!AC37-$G$2)/$G$3,$G$4,1)))))</f>
        <v/>
      </c>
      <c r="DP42" s="64" t="str">
        <f>IF('Chemical Shifts'!AD37="","",IF(Main!$A47="C","",IF(Main!O$13="Scaled Shifts",Main!O47,IF(Main!$B47="x",TDIST(ABS('Chemical Shifts'!AD37-$F$2)/$F$3,$F$4,1),TDIST(ABS('Chemical Shifts'!AD37-$G$2)/$G$3,$G$4,1)))))</f>
        <v/>
      </c>
      <c r="DQ42" s="64" t="str">
        <f>IF('Chemical Shifts'!AE37="","",IF(Main!$A47="C","",IF(Main!P$13="Scaled Shifts",Main!P47,IF(Main!$B47="x",TDIST(ABS('Chemical Shifts'!AE37-$F$2)/$F$3,$F$4,1),TDIST(ABS('Chemical Shifts'!AE37-$G$2)/$G$3,$G$4,1)))))</f>
        <v/>
      </c>
      <c r="DR42" s="64" t="str">
        <f>IF('Chemical Shifts'!AF37="","",IF(Main!$A47="C","",IF(Main!Q$13="Scaled Shifts",Main!Q47,IF(Main!$B47="x",TDIST(ABS('Chemical Shifts'!AF37-$F$2)/$F$3,$F$4,1),TDIST(ABS('Chemical Shifts'!AF37-$G$2)/$G$3,$G$4,1)))))</f>
        <v/>
      </c>
      <c r="DS42" s="64" t="str">
        <f>IF('Chemical Shifts'!AG37="","",IF(Main!$A47="C","",IF(Main!R$13="Scaled Shifts",Main!R47,IF(Main!$B47="x",TDIST(ABS('Chemical Shifts'!AG37-$F$2)/$F$3,$F$4,1),TDIST(ABS('Chemical Shifts'!AG37-$G$2)/$G$3,$G$4,1)))))</f>
        <v/>
      </c>
      <c r="DT42" s="64" t="str">
        <f>IF('Chemical Shifts'!AH37="","",IF(Main!$A47="C","",IF(Main!S$13="Scaled Shifts",Main!S47,IF(Main!$B47="x",TDIST(ABS('Chemical Shifts'!AH37-$F$2)/$F$3,$F$4,1),TDIST(ABS('Chemical Shifts'!AH37-$G$2)/$G$3,$G$4,1)))))</f>
        <v/>
      </c>
      <c r="DV42" s="64">
        <f>IF('Chemical Shifts'!S37="","",IF(Main!$A47="H","",IF(Main!D$13="Scaled Shifts",Main!D47,IF(Main!$B47="x",TDIST(ABS('Chemical Shifts'!S37-$D$2)/$D$3,$D$4,1),TDIST(ABS('Chemical Shifts'!S37-$E$2)/$E$3,$E$4,1)))))</f>
        <v>2.2976076922131435E-2</v>
      </c>
      <c r="DW42" s="64">
        <f>IF('Chemical Shifts'!T37="","",IF(Main!$A47="H","",IF(Main!E$13="Scaled Shifts",Main!E47,IF(Main!$B47="x",TDIST(ABS('Chemical Shifts'!T37-$D$2)/$D$3,$D$4,1),TDIST(ABS('Chemical Shifts'!T37-$E$2)/$E$3,$E$4,1)))))</f>
        <v>2.0026939144740703E-2</v>
      </c>
      <c r="DX42" s="64">
        <f>IF('Chemical Shifts'!U37="","",IF(Main!$A47="H","",IF(Main!F$13="Scaled Shifts",Main!F47,IF(Main!$B47="x",TDIST(ABS('Chemical Shifts'!U37-$D$2)/$D$3,$D$4,1),TDIST(ABS('Chemical Shifts'!U37-$E$2)/$E$3,$E$4,1)))))</f>
        <v>3.3552817965248574E-2</v>
      </c>
      <c r="DY42" s="64">
        <f>IF('Chemical Shifts'!V37="","",IF(Main!$A47="H","",IF(Main!G$13="Scaled Shifts",Main!G47,IF(Main!$B47="x",TDIST(ABS('Chemical Shifts'!V37-$D$2)/$D$3,$D$4,1),TDIST(ABS('Chemical Shifts'!V37-$E$2)/$E$3,$E$4,1)))))</f>
        <v>9.0626721958445774E-2</v>
      </c>
      <c r="DZ42" s="64" t="str">
        <f>IF('Chemical Shifts'!W37="","",IF(Main!$A47="H","",IF(Main!H$13="Scaled Shifts",Main!H47,IF(Main!$B47="x",TDIST(ABS('Chemical Shifts'!W37-$D$2)/$D$3,$D$4,1),TDIST(ABS('Chemical Shifts'!W37-$E$2)/$E$3,$E$4,1)))))</f>
        <v/>
      </c>
      <c r="EA42" s="64" t="str">
        <f>IF('Chemical Shifts'!X37="","",IF(Main!$A47="H","",IF(Main!I$13="Scaled Shifts",Main!I47,IF(Main!$B47="x",TDIST(ABS('Chemical Shifts'!X37-$D$2)/$D$3,$D$4,1),TDIST(ABS('Chemical Shifts'!X37-$E$2)/$E$3,$E$4,1)))))</f>
        <v/>
      </c>
      <c r="EB42" s="64" t="str">
        <f>IF('Chemical Shifts'!Y37="","",IF(Main!$A47="H","",IF(Main!J$13="Scaled Shifts",Main!J47,IF(Main!$B47="x",TDIST(ABS('Chemical Shifts'!Y37-$D$2)/$D$3,$D$4,1),TDIST(ABS('Chemical Shifts'!Y37-$E$2)/$E$3,$E$4,1)))))</f>
        <v/>
      </c>
      <c r="EC42" s="64" t="str">
        <f>IF('Chemical Shifts'!Z37="","",IF(Main!$A47="H","",IF(Main!K$13="Scaled Shifts",Main!K47,IF(Main!$B47="x",TDIST(ABS('Chemical Shifts'!Z37-$D$2)/$D$3,$D$4,1),TDIST(ABS('Chemical Shifts'!Z37-$E$2)/$E$3,$E$4,1)))))</f>
        <v/>
      </c>
      <c r="ED42" s="64" t="str">
        <f>IF('Chemical Shifts'!AA37="","",IF(Main!$A47="H","",IF(Main!L$13="Scaled Shifts",Main!L47,IF(Main!$B47="x",TDIST(ABS('Chemical Shifts'!AA37-$D$2)/$D$3,$D$4,1),TDIST(ABS('Chemical Shifts'!AA37-$E$2)/$E$3,$E$4,1)))))</f>
        <v/>
      </c>
      <c r="EE42" s="64" t="str">
        <f>IF('Chemical Shifts'!AB37="","",IF(Main!$A47="H","",IF(Main!M$13="Scaled Shifts",Main!M47,IF(Main!$B47="x",TDIST(ABS('Chemical Shifts'!AB37-$D$2)/$D$3,$D$4,1),TDIST(ABS('Chemical Shifts'!AB37-$E$2)/$E$3,$E$4,1)))))</f>
        <v/>
      </c>
      <c r="EF42" s="64" t="str">
        <f>IF('Chemical Shifts'!AC37="","",IF(Main!$A47="H","",IF(Main!N$13="Scaled Shifts",Main!N47,IF(Main!$B47="x",TDIST(ABS('Chemical Shifts'!AC37-$D$2)/$D$3,$D$4,1),TDIST(ABS('Chemical Shifts'!AC37-$E$2)/$E$3,$E$4,1)))))</f>
        <v/>
      </c>
      <c r="EG42" s="64" t="str">
        <f>IF('Chemical Shifts'!AD37="","",IF(Main!$A47="H","",IF(Main!O$13="Scaled Shifts",Main!O47,IF(Main!$B47="x",TDIST(ABS('Chemical Shifts'!AD37-$D$2)/$D$3,$D$4,1),TDIST(ABS('Chemical Shifts'!AD37-$E$2)/$E$3,$E$4,1)))))</f>
        <v/>
      </c>
      <c r="EH42" s="64" t="str">
        <f>IF('Chemical Shifts'!AE37="","",IF(Main!$A47="H","",IF(Main!P$13="Scaled Shifts",Main!P47,IF(Main!$B47="x",TDIST(ABS('Chemical Shifts'!AE37-$D$2)/$D$3,$D$4,1),TDIST(ABS('Chemical Shifts'!AE37-$E$2)/$E$3,$E$4,1)))))</f>
        <v/>
      </c>
      <c r="EI42" s="64" t="str">
        <f>IF('Chemical Shifts'!AF37="","",IF(Main!$A47="H","",IF(Main!Q$13="Scaled Shifts",Main!Q47,IF(Main!$B47="x",TDIST(ABS('Chemical Shifts'!AF37-$D$2)/$D$3,$D$4,1),TDIST(ABS('Chemical Shifts'!AF37-$E$2)/$E$3,$E$4,1)))))</f>
        <v/>
      </c>
      <c r="EJ42" s="64" t="str">
        <f>IF('Chemical Shifts'!AG37="","",IF(Main!$A47="H","",IF(Main!R$13="Scaled Shifts",Main!R47,IF(Main!$B47="x",TDIST(ABS('Chemical Shifts'!AG37-$D$2)/$D$3,$D$4,1),TDIST(ABS('Chemical Shifts'!AG37-$E$2)/$E$3,$E$4,1)))))</f>
        <v/>
      </c>
      <c r="EK42" s="64" t="str">
        <f>IF('Chemical Shifts'!AH37="","",IF(Main!$A47="H","",IF(Main!S$13="Scaled Shifts",Main!S47,IF(Main!$B47="x",TDIST(ABS('Chemical Shifts'!AH37-$D$2)/$D$3,$D$4,1),TDIST(ABS('Chemical Shifts'!AH37-$E$2)/$E$3,$E$4,1)))))</f>
        <v/>
      </c>
      <c r="EO42" s="49">
        <f>IF(Main!$A47="H",1,0)</f>
        <v>0</v>
      </c>
      <c r="EP42" s="52">
        <f>IF(OR(Main!C47="",Main!C47=0,Main!C47=""),"",1)</f>
        <v>1</v>
      </c>
      <c r="FQ42" s="54"/>
    </row>
    <row r="43" spans="1:185" x14ac:dyDescent="0.15">
      <c r="A43" s="64">
        <f>IF('Chemical Shifts'!BA38="","",IF(Main!$A48="C",TDIST(ABS('Chemical Shifts'!BA38)/$B$3,$B$4,1),TDIST(ABS('Chemical Shifts'!BA38)/$C$3,$C$4,1)))</f>
        <v>0.20049691249526094</v>
      </c>
      <c r="B43" s="64">
        <f>IF('Chemical Shifts'!BB38="","",IF(Main!$A48="C",TDIST(ABS('Chemical Shifts'!BB38)/$B$3,$B$4,1),TDIST(ABS('Chemical Shifts'!BB38)/$C$3,$C$4,1)))</f>
        <v>9.0563903454061179E-2</v>
      </c>
      <c r="C43" s="64">
        <f>IF('Chemical Shifts'!BC38="","",IF(Main!$A48="C",TDIST(ABS('Chemical Shifts'!BC38)/$B$3,$B$4,1),TDIST(ABS('Chemical Shifts'!BC38)/$C$3,$C$4,1)))</f>
        <v>7.4306876892733909E-2</v>
      </c>
      <c r="D43" s="64">
        <f>IF('Chemical Shifts'!BD38="","",IF(Main!$A48="C",TDIST(ABS('Chemical Shifts'!BD38)/$B$3,$B$4,1),TDIST(ABS('Chemical Shifts'!BD38)/$C$3,$C$4,1)))</f>
        <v>0.40635345174062948</v>
      </c>
      <c r="E43" s="64" t="str">
        <f>IF('Chemical Shifts'!BE38="","",IF(Main!$A48="C",TDIST(ABS('Chemical Shifts'!BE38)/$B$3,$B$4,1),TDIST(ABS('Chemical Shifts'!BE38)/$C$3,$C$4,1)))</f>
        <v/>
      </c>
      <c r="F43" s="64" t="str">
        <f>IF('Chemical Shifts'!BF38="","",IF(Main!$A48="C",TDIST(ABS('Chemical Shifts'!BF38)/$B$3,$B$4,1),TDIST(ABS('Chemical Shifts'!BF38)/$C$3,$C$4,1)))</f>
        <v/>
      </c>
      <c r="G43" s="64" t="str">
        <f>IF('Chemical Shifts'!BG38="","",IF(Main!$A48="C",TDIST(ABS('Chemical Shifts'!BG38)/$B$3,$B$4,1),TDIST(ABS('Chemical Shifts'!BG38)/$C$3,$C$4,1)))</f>
        <v/>
      </c>
      <c r="H43" s="64" t="str">
        <f>IF('Chemical Shifts'!BH38="","",IF(Main!$A48="C",TDIST(ABS('Chemical Shifts'!BH38)/$B$3,$B$4,1),TDIST(ABS('Chemical Shifts'!BH38)/$C$3,$C$4,1)))</f>
        <v/>
      </c>
      <c r="I43" s="64" t="str">
        <f>IF('Chemical Shifts'!BI38="","",IF(Main!$A48="C",TDIST(ABS('Chemical Shifts'!BI38)/$B$3,$B$4,1),TDIST(ABS('Chemical Shifts'!BI38)/$C$3,$C$4,1)))</f>
        <v/>
      </c>
      <c r="J43" s="64" t="str">
        <f>IF('Chemical Shifts'!BJ38="","",IF(Main!$A48="C",TDIST(ABS('Chemical Shifts'!BJ38)/$B$3,$B$4,1),TDIST(ABS('Chemical Shifts'!BJ38)/$C$3,$C$4,1)))</f>
        <v/>
      </c>
      <c r="K43" s="64" t="str">
        <f>IF('Chemical Shifts'!BK38="","",IF(Main!$A48="C",TDIST(ABS('Chemical Shifts'!BK38)/$B$3,$B$4,1),TDIST(ABS('Chemical Shifts'!BK38)/$C$3,$C$4,1)))</f>
        <v/>
      </c>
      <c r="L43" s="64" t="str">
        <f>IF('Chemical Shifts'!BL38="","",IF(Main!$A48="C",TDIST(ABS('Chemical Shifts'!BL38)/$B$3,$B$4,1),TDIST(ABS('Chemical Shifts'!BL38)/$C$3,$C$4,1)))</f>
        <v/>
      </c>
      <c r="M43" s="64" t="str">
        <f>IF('Chemical Shifts'!BM38="","",IF(Main!$A48="C",TDIST(ABS('Chemical Shifts'!BM38)/$B$3,$B$4,1),TDIST(ABS('Chemical Shifts'!BM38)/$C$3,$C$4,1)))</f>
        <v/>
      </c>
      <c r="N43" s="64" t="str">
        <f>IF('Chemical Shifts'!BN38="","",IF(Main!$A48="C",TDIST(ABS('Chemical Shifts'!BN38)/$B$3,$B$4,1),TDIST(ABS('Chemical Shifts'!BN38)/$C$3,$C$4,1)))</f>
        <v/>
      </c>
      <c r="O43" s="64" t="str">
        <f>IF('Chemical Shifts'!BO38="","",IF(Main!$A48="C",TDIST(ABS('Chemical Shifts'!BO38)/$B$3,$B$4,1),TDIST(ABS('Chemical Shifts'!BO38)/$C$3,$C$4,1)))</f>
        <v/>
      </c>
      <c r="P43" s="64" t="str">
        <f>IF('Chemical Shifts'!BP38="","",IF(Main!$A48="C",TDIST(ABS('Chemical Shifts'!BP38)/$B$3,$B$4,1),TDIST(ABS('Chemical Shifts'!BP38)/$C$3,$C$4,1)))</f>
        <v/>
      </c>
      <c r="R43" s="48" t="str">
        <f>IF(A43="","",IF(Main!$A48="H",A43,""))</f>
        <v/>
      </c>
      <c r="S43" s="48" t="str">
        <f>IF(B43="","",IF(Main!$A48="H",B43,""))</f>
        <v/>
      </c>
      <c r="T43" s="48" t="str">
        <f>IF(C43="","",IF(Main!$A48="H",C43,""))</f>
        <v/>
      </c>
      <c r="U43" s="48" t="str">
        <f>IF(D43="","",IF(Main!$A48="H",D43,""))</f>
        <v/>
      </c>
      <c r="V43" s="48" t="str">
        <f>IF(E43="","",IF(Main!$A48="H",E43,""))</f>
        <v/>
      </c>
      <c r="W43" s="48" t="str">
        <f>IF(F43="","",IF(Main!$A48="H",F43,""))</f>
        <v/>
      </c>
      <c r="X43" s="48" t="str">
        <f>IF(G43="","",IF(Main!$A48="H",G43,""))</f>
        <v/>
      </c>
      <c r="Y43" s="48" t="str">
        <f>IF(H43="","",IF(Main!$A48="H",H43,""))</f>
        <v/>
      </c>
      <c r="Z43" s="48" t="str">
        <f>IF(I43="","",IF(Main!$A48="H",I43,""))</f>
        <v/>
      </c>
      <c r="AA43" s="48" t="str">
        <f>IF(J43="","",IF(Main!$A48="H",J43,""))</f>
        <v/>
      </c>
      <c r="AB43" s="48" t="str">
        <f>IF(K43="","",IF(Main!$A48="H",K43,""))</f>
        <v/>
      </c>
      <c r="AC43" s="48" t="str">
        <f>IF(L43="","",IF(Main!$A48="H",L43,""))</f>
        <v/>
      </c>
      <c r="AD43" s="48" t="str">
        <f>IF(M43="","",IF(Main!$A48="H",M43,""))</f>
        <v/>
      </c>
      <c r="AE43" s="48" t="str">
        <f>IF(N43="","",IF(Main!$A48="H",N43,""))</f>
        <v/>
      </c>
      <c r="AF43" s="48" t="str">
        <f>IF(O43="","",IF(Main!$A48="H",O43,""))</f>
        <v/>
      </c>
      <c r="AG43" s="48" t="str">
        <f>IF(P43="","",IF(Main!$A48="H",P43,""))</f>
        <v/>
      </c>
      <c r="AI43" s="49">
        <f>IF(Main!$A48="C",1,0)</f>
        <v>1</v>
      </c>
      <c r="AJ43" s="54">
        <f>IF(Main!$A48="C",Main!C48,"")</f>
        <v>138.19999999999999</v>
      </c>
      <c r="AK43" s="54">
        <f t="shared" si="85"/>
        <v>19099.239999999998</v>
      </c>
      <c r="AL43" s="48">
        <f>IF('Chemical Shifts'!B38="","",IF(Main!$A48="C",'Chemical Shifts'!B38,""))</f>
        <v>135.99178999999998</v>
      </c>
      <c r="AM43" s="48">
        <f>IF('Chemical Shifts'!C38="","",IF(Main!$A48="C",'Chemical Shifts'!C38,""))</f>
        <v>136.35338999999999</v>
      </c>
      <c r="AN43" s="48">
        <f>IF('Chemical Shifts'!D38="","",IF(Main!$A48="C",'Chemical Shifts'!D38,""))</f>
        <v>136.59914000000001</v>
      </c>
      <c r="AO43" s="48">
        <f>IF('Chemical Shifts'!E38="","",IF(Main!$A48="C",'Chemical Shifts'!E38,""))</f>
        <v>135.35075000000001</v>
      </c>
      <c r="AP43" s="48" t="str">
        <f>IF('Chemical Shifts'!F38="","",IF(Main!$A48="C",'Chemical Shifts'!F38,""))</f>
        <v/>
      </c>
      <c r="AQ43" s="48" t="str">
        <f>IF('Chemical Shifts'!G38="","",IF(Main!$A48="C",'Chemical Shifts'!G38,""))</f>
        <v/>
      </c>
      <c r="AR43" s="48" t="str">
        <f>IF('Chemical Shifts'!H38="","",IF(Main!$A48="C",'Chemical Shifts'!H38,""))</f>
        <v/>
      </c>
      <c r="AS43" s="48" t="str">
        <f>IF('Chemical Shifts'!I38="","",IF(Main!$A48="C",'Chemical Shifts'!I38,""))</f>
        <v/>
      </c>
      <c r="AT43" s="48" t="str">
        <f>IF('Chemical Shifts'!J38="","",IF(Main!$A48="C",'Chemical Shifts'!J38,""))</f>
        <v/>
      </c>
      <c r="AU43" s="48" t="str">
        <f>IF('Chemical Shifts'!K38="","",IF(Main!$A48="C",'Chemical Shifts'!K38,""))</f>
        <v/>
      </c>
      <c r="AV43" s="48" t="str">
        <f>IF('Chemical Shifts'!L38="","",IF(Main!$A48="C",'Chemical Shifts'!L38,""))</f>
        <v/>
      </c>
      <c r="AW43" s="48" t="str">
        <f>IF('Chemical Shifts'!M38="","",IF(Main!$A48="C",'Chemical Shifts'!M38,""))</f>
        <v/>
      </c>
      <c r="AX43" s="48" t="str">
        <f>IF('Chemical Shifts'!N38="","",IF(Main!$A48="C",'Chemical Shifts'!N38,""))</f>
        <v/>
      </c>
      <c r="AY43" s="48" t="str">
        <f>IF('Chemical Shifts'!O38="","",IF(Main!$A48="C",'Chemical Shifts'!O38,""))</f>
        <v/>
      </c>
      <c r="AZ43" s="48" t="str">
        <f>IF('Chemical Shifts'!P38="","",IF(Main!$A48="C",'Chemical Shifts'!P38,""))</f>
        <v/>
      </c>
      <c r="BA43" s="48" t="str">
        <f>IF('Chemical Shifts'!Q38="","",IF(Main!$A48="C",'Chemical Shifts'!Q38,""))</f>
        <v/>
      </c>
      <c r="BC43" s="48">
        <f t="shared" si="86"/>
        <v>18794.065377999996</v>
      </c>
      <c r="BD43" s="48">
        <f t="shared" si="87"/>
        <v>18844.038497999998</v>
      </c>
      <c r="BE43" s="48">
        <f t="shared" si="88"/>
        <v>18878.001147999999</v>
      </c>
      <c r="BF43" s="48">
        <f t="shared" si="89"/>
        <v>18705.47365</v>
      </c>
      <c r="BG43" s="48" t="str">
        <f t="shared" si="90"/>
        <v/>
      </c>
      <c r="BH43" s="48" t="str">
        <f t="shared" si="91"/>
        <v/>
      </c>
      <c r="BI43" s="48" t="str">
        <f t="shared" si="92"/>
        <v/>
      </c>
      <c r="BJ43" s="48" t="str">
        <f t="shared" si="93"/>
        <v/>
      </c>
      <c r="BK43" s="48" t="str">
        <f t="shared" si="94"/>
        <v/>
      </c>
      <c r="BL43" s="48" t="str">
        <f t="shared" si="95"/>
        <v/>
      </c>
      <c r="BM43" s="48" t="str">
        <f t="shared" si="96"/>
        <v/>
      </c>
      <c r="BN43" s="48" t="str">
        <f t="shared" si="97"/>
        <v/>
      </c>
      <c r="BO43" s="48" t="str">
        <f t="shared" si="98"/>
        <v/>
      </c>
      <c r="BP43" s="48" t="str">
        <f t="shared" si="99"/>
        <v/>
      </c>
      <c r="BQ43" s="48" t="str">
        <f t="shared" si="100"/>
        <v/>
      </c>
      <c r="BR43" s="48" t="str">
        <f t="shared" si="101"/>
        <v/>
      </c>
      <c r="BT43" s="49">
        <f>IF(Main!$A48="H",1,0)</f>
        <v>0</v>
      </c>
      <c r="BU43" s="54" t="str">
        <f>IF(Main!$A48="H",Main!C48,"")</f>
        <v/>
      </c>
      <c r="BV43" s="54" t="str">
        <f t="shared" si="102"/>
        <v/>
      </c>
      <c r="BW43" s="48" t="str">
        <f>IF('Chemical Shifts'!B38="","",IF(Main!$A48="H",'Chemical Shifts'!B38,""))</f>
        <v/>
      </c>
      <c r="BX43" s="48" t="str">
        <f>IF('Chemical Shifts'!C38="","",IF(Main!$A48="H",'Chemical Shifts'!C38,""))</f>
        <v/>
      </c>
      <c r="BY43" s="48" t="str">
        <f>IF('Chemical Shifts'!D38="","",IF(Main!$A48="H",'Chemical Shifts'!D38,""))</f>
        <v/>
      </c>
      <c r="BZ43" s="48" t="str">
        <f>IF('Chemical Shifts'!E38="","",IF(Main!$A48="H",'Chemical Shifts'!E38,""))</f>
        <v/>
      </c>
      <c r="CA43" s="48" t="str">
        <f>IF('Chemical Shifts'!F38="","",IF(Main!$A48="H",'Chemical Shifts'!F38,""))</f>
        <v/>
      </c>
      <c r="CB43" s="48" t="str">
        <f>IF('Chemical Shifts'!G38="","",IF(Main!$A48="H",'Chemical Shifts'!G38,""))</f>
        <v/>
      </c>
      <c r="CC43" s="48" t="str">
        <f>IF('Chemical Shifts'!H38="","",IF(Main!$A48="H",'Chemical Shifts'!H38,""))</f>
        <v/>
      </c>
      <c r="CD43" s="48" t="str">
        <f>IF('Chemical Shifts'!I38="","",IF(Main!$A48="H",'Chemical Shifts'!I38,""))</f>
        <v/>
      </c>
      <c r="CE43" s="48" t="str">
        <f>IF('Chemical Shifts'!J38="","",IF(Main!$A48="H",'Chemical Shifts'!J38,""))</f>
        <v/>
      </c>
      <c r="CF43" s="48" t="str">
        <f>IF('Chemical Shifts'!K38="","",IF(Main!$A48="H",'Chemical Shifts'!K38,""))</f>
        <v/>
      </c>
      <c r="CG43" s="48" t="str">
        <f>IF('Chemical Shifts'!L38="","",IF(Main!$A48="H",'Chemical Shifts'!L38,""))</f>
        <v/>
      </c>
      <c r="CH43" s="48" t="str">
        <f>IF('Chemical Shifts'!M38="","",IF(Main!$A48="H",'Chemical Shifts'!M38,""))</f>
        <v/>
      </c>
      <c r="CI43" s="48" t="str">
        <f>IF('Chemical Shifts'!N38="","",IF(Main!$A48="H",'Chemical Shifts'!N38,""))</f>
        <v/>
      </c>
      <c r="CJ43" s="48" t="str">
        <f>IF('Chemical Shifts'!O38="","",IF(Main!$A48="H",'Chemical Shifts'!O38,""))</f>
        <v/>
      </c>
      <c r="CK43" s="48" t="str">
        <f>IF('Chemical Shifts'!P38="","",IF(Main!$A48="H",'Chemical Shifts'!P38,""))</f>
        <v/>
      </c>
      <c r="CL43" s="48" t="str">
        <f>IF('Chemical Shifts'!Q38="","",IF(Main!$A48="H",'Chemical Shifts'!Q38,""))</f>
        <v/>
      </c>
      <c r="CN43" s="48" t="str">
        <f t="shared" si="103"/>
        <v/>
      </c>
      <c r="CO43" s="48" t="str">
        <f t="shared" si="104"/>
        <v/>
      </c>
      <c r="CP43" s="48" t="str">
        <f t="shared" si="105"/>
        <v/>
      </c>
      <c r="CQ43" s="48" t="str">
        <f t="shared" si="106"/>
        <v/>
      </c>
      <c r="CR43" s="48" t="str">
        <f t="shared" si="107"/>
        <v/>
      </c>
      <c r="CS43" s="48" t="str">
        <f t="shared" si="108"/>
        <v/>
      </c>
      <c r="CT43" s="48" t="str">
        <f t="shared" si="109"/>
        <v/>
      </c>
      <c r="CU43" s="48" t="str">
        <f t="shared" si="110"/>
        <v/>
      </c>
      <c r="CV43" s="48" t="str">
        <f t="shared" si="111"/>
        <v/>
      </c>
      <c r="CW43" s="48" t="str">
        <f t="shared" si="112"/>
        <v/>
      </c>
      <c r="CX43" s="48" t="str">
        <f t="shared" si="113"/>
        <v/>
      </c>
      <c r="CY43" s="48" t="str">
        <f t="shared" si="114"/>
        <v/>
      </c>
      <c r="CZ43" s="48" t="str">
        <f t="shared" si="115"/>
        <v/>
      </c>
      <c r="DA43" s="48" t="str">
        <f t="shared" si="116"/>
        <v/>
      </c>
      <c r="DB43" s="48" t="str">
        <f t="shared" si="117"/>
        <v/>
      </c>
      <c r="DC43" s="48" t="str">
        <f t="shared" si="118"/>
        <v/>
      </c>
      <c r="DE43" s="64" t="str">
        <f>IF('Chemical Shifts'!S38="","",IF(Main!$A48="C","",IF(Main!D$13="Scaled Shifts",Main!D48,IF(Main!$B48="x",TDIST(ABS('Chemical Shifts'!S38-$F$2)/$F$3,$F$4,1),TDIST(ABS('Chemical Shifts'!S38-$G$2)/$G$3,$G$4,1)))))</f>
        <v/>
      </c>
      <c r="DF43" s="64" t="str">
        <f>IF('Chemical Shifts'!T38="","",IF(Main!$A48="C","",IF(Main!E$13="Scaled Shifts",Main!E48,IF(Main!$B48="x",TDIST(ABS('Chemical Shifts'!T38-$F$2)/$F$3,$F$4,1),TDIST(ABS('Chemical Shifts'!T38-$G$2)/$G$3,$G$4,1)))))</f>
        <v/>
      </c>
      <c r="DG43" s="64" t="str">
        <f>IF('Chemical Shifts'!U38="","",IF(Main!$A48="C","",IF(Main!F$13="Scaled Shifts",Main!F48,IF(Main!$B48="x",TDIST(ABS('Chemical Shifts'!U38-$F$2)/$F$3,$F$4,1),TDIST(ABS('Chemical Shifts'!U38-$G$2)/$G$3,$G$4,1)))))</f>
        <v/>
      </c>
      <c r="DH43" s="64" t="str">
        <f>IF('Chemical Shifts'!V38="","",IF(Main!$A48="C","",IF(Main!G$13="Scaled Shifts",Main!G48,IF(Main!$B48="x",TDIST(ABS('Chemical Shifts'!V38-$F$2)/$F$3,$F$4,1),TDIST(ABS('Chemical Shifts'!V38-$G$2)/$G$3,$G$4,1)))))</f>
        <v/>
      </c>
      <c r="DI43" s="64" t="str">
        <f>IF('Chemical Shifts'!W38="","",IF(Main!$A48="C","",IF(Main!H$13="Scaled Shifts",Main!H48,IF(Main!$B48="x",TDIST(ABS('Chemical Shifts'!W38-$F$2)/$F$3,$F$4,1),TDIST(ABS('Chemical Shifts'!W38-$G$2)/$G$3,$G$4,1)))))</f>
        <v/>
      </c>
      <c r="DJ43" s="64" t="str">
        <f>IF('Chemical Shifts'!X38="","",IF(Main!$A48="C","",IF(Main!I$13="Scaled Shifts",Main!I48,IF(Main!$B48="x",TDIST(ABS('Chemical Shifts'!X38-$F$2)/$F$3,$F$4,1),TDIST(ABS('Chemical Shifts'!X38-$G$2)/$G$3,$G$4,1)))))</f>
        <v/>
      </c>
      <c r="DK43" s="64" t="str">
        <f>IF('Chemical Shifts'!Y38="","",IF(Main!$A48="C","",IF(Main!J$13="Scaled Shifts",Main!J48,IF(Main!$B48="x",TDIST(ABS('Chemical Shifts'!Y38-$F$2)/$F$3,$F$4,1),TDIST(ABS('Chemical Shifts'!Y38-$G$2)/$G$3,$G$4,1)))))</f>
        <v/>
      </c>
      <c r="DL43" s="64" t="str">
        <f>IF('Chemical Shifts'!Z38="","",IF(Main!$A48="C","",IF(Main!K$13="Scaled Shifts",Main!K48,IF(Main!$B48="x",TDIST(ABS('Chemical Shifts'!Z38-$F$2)/$F$3,$F$4,1),TDIST(ABS('Chemical Shifts'!Z38-$G$2)/$G$3,$G$4,1)))))</f>
        <v/>
      </c>
      <c r="DM43" s="64" t="str">
        <f>IF('Chemical Shifts'!AA38="","",IF(Main!$A48="C","",IF(Main!L$13="Scaled Shifts",Main!L48,IF(Main!$B48="x",TDIST(ABS('Chemical Shifts'!AA38-$F$2)/$F$3,$F$4,1),TDIST(ABS('Chemical Shifts'!AA38-$G$2)/$G$3,$G$4,1)))))</f>
        <v/>
      </c>
      <c r="DN43" s="64" t="str">
        <f>IF('Chemical Shifts'!AB38="","",IF(Main!$A48="C","",IF(Main!M$13="Scaled Shifts",Main!M48,IF(Main!$B48="x",TDIST(ABS('Chemical Shifts'!AB38-$F$2)/$F$3,$F$4,1),TDIST(ABS('Chemical Shifts'!AB38-$G$2)/$G$3,$G$4,1)))))</f>
        <v/>
      </c>
      <c r="DO43" s="64" t="str">
        <f>IF('Chemical Shifts'!AC38="","",IF(Main!$A48="C","",IF(Main!N$13="Scaled Shifts",Main!N48,IF(Main!$B48="x",TDIST(ABS('Chemical Shifts'!AC38-$F$2)/$F$3,$F$4,1),TDIST(ABS('Chemical Shifts'!AC38-$G$2)/$G$3,$G$4,1)))))</f>
        <v/>
      </c>
      <c r="DP43" s="64" t="str">
        <f>IF('Chemical Shifts'!AD38="","",IF(Main!$A48="C","",IF(Main!O$13="Scaled Shifts",Main!O48,IF(Main!$B48="x",TDIST(ABS('Chemical Shifts'!AD38-$F$2)/$F$3,$F$4,1),TDIST(ABS('Chemical Shifts'!AD38-$G$2)/$G$3,$G$4,1)))))</f>
        <v/>
      </c>
      <c r="DQ43" s="64" t="str">
        <f>IF('Chemical Shifts'!AE38="","",IF(Main!$A48="C","",IF(Main!P$13="Scaled Shifts",Main!P48,IF(Main!$B48="x",TDIST(ABS('Chemical Shifts'!AE38-$F$2)/$F$3,$F$4,1),TDIST(ABS('Chemical Shifts'!AE38-$G$2)/$G$3,$G$4,1)))))</f>
        <v/>
      </c>
      <c r="DR43" s="64" t="str">
        <f>IF('Chemical Shifts'!AF38="","",IF(Main!$A48="C","",IF(Main!Q$13="Scaled Shifts",Main!Q48,IF(Main!$B48="x",TDIST(ABS('Chemical Shifts'!AF38-$F$2)/$F$3,$F$4,1),TDIST(ABS('Chemical Shifts'!AF38-$G$2)/$G$3,$G$4,1)))))</f>
        <v/>
      </c>
      <c r="DS43" s="64" t="str">
        <f>IF('Chemical Shifts'!AG38="","",IF(Main!$A48="C","",IF(Main!R$13="Scaled Shifts",Main!R48,IF(Main!$B48="x",TDIST(ABS('Chemical Shifts'!AG38-$F$2)/$F$3,$F$4,1),TDIST(ABS('Chemical Shifts'!AG38-$G$2)/$G$3,$G$4,1)))))</f>
        <v/>
      </c>
      <c r="DT43" s="64" t="str">
        <f>IF('Chemical Shifts'!AH38="","",IF(Main!$A48="C","",IF(Main!S$13="Scaled Shifts",Main!S48,IF(Main!$B48="x",TDIST(ABS('Chemical Shifts'!AH38-$F$2)/$F$3,$F$4,1),TDIST(ABS('Chemical Shifts'!AH38-$G$2)/$G$3,$G$4,1)))))</f>
        <v/>
      </c>
      <c r="DV43" s="64">
        <f>IF('Chemical Shifts'!S38="","",IF(Main!$A48="H","",IF(Main!D$13="Scaled Shifts",Main!D48,IF(Main!$B48="x",TDIST(ABS('Chemical Shifts'!S38-$D$2)/$D$3,$D$4,1),TDIST(ABS('Chemical Shifts'!S38-$E$2)/$E$3,$E$4,1)))))</f>
        <v>0.46494033910717336</v>
      </c>
      <c r="DW43" s="64">
        <f>IF('Chemical Shifts'!T38="","",IF(Main!$A48="H","",IF(Main!E$13="Scaled Shifts",Main!E48,IF(Main!$B48="x",TDIST(ABS('Chemical Shifts'!T38-$D$2)/$D$3,$D$4,1),TDIST(ABS('Chemical Shifts'!T38-$E$2)/$E$3,$E$4,1)))))</f>
        <v>0.38615907969680158</v>
      </c>
      <c r="DX43" s="64">
        <f>IF('Chemical Shifts'!U38="","",IF(Main!$A48="H","",IF(Main!F$13="Scaled Shifts",Main!F48,IF(Main!$B48="x",TDIST(ABS('Chemical Shifts'!U38-$D$2)/$D$3,$D$4,1),TDIST(ABS('Chemical Shifts'!U38-$E$2)/$E$3,$E$4,1)))))</f>
        <v>0.33590369905896067</v>
      </c>
      <c r="DY43" s="64">
        <f>IF('Chemical Shifts'!V38="","",IF(Main!$A48="H","",IF(Main!G$13="Scaled Shifts",Main!G48,IF(Main!$B48="x",TDIST(ABS('Chemical Shifts'!V38-$D$2)/$D$3,$D$4,1),TDIST(ABS('Chemical Shifts'!V38-$E$2)/$E$3,$E$4,1)))))</f>
        <v>0.39341361028660993</v>
      </c>
      <c r="DZ43" s="64" t="str">
        <f>IF('Chemical Shifts'!W38="","",IF(Main!$A48="H","",IF(Main!H$13="Scaled Shifts",Main!H48,IF(Main!$B48="x",TDIST(ABS('Chemical Shifts'!W38-$D$2)/$D$3,$D$4,1),TDIST(ABS('Chemical Shifts'!W38-$E$2)/$E$3,$E$4,1)))))</f>
        <v/>
      </c>
      <c r="EA43" s="64" t="str">
        <f>IF('Chemical Shifts'!X38="","",IF(Main!$A48="H","",IF(Main!I$13="Scaled Shifts",Main!I48,IF(Main!$B48="x",TDIST(ABS('Chemical Shifts'!X38-$D$2)/$D$3,$D$4,1),TDIST(ABS('Chemical Shifts'!X38-$E$2)/$E$3,$E$4,1)))))</f>
        <v/>
      </c>
      <c r="EB43" s="64" t="str">
        <f>IF('Chemical Shifts'!Y38="","",IF(Main!$A48="H","",IF(Main!J$13="Scaled Shifts",Main!J48,IF(Main!$B48="x",TDIST(ABS('Chemical Shifts'!Y38-$D$2)/$D$3,$D$4,1),TDIST(ABS('Chemical Shifts'!Y38-$E$2)/$E$3,$E$4,1)))))</f>
        <v/>
      </c>
      <c r="EC43" s="64" t="str">
        <f>IF('Chemical Shifts'!Z38="","",IF(Main!$A48="H","",IF(Main!K$13="Scaled Shifts",Main!K48,IF(Main!$B48="x",TDIST(ABS('Chemical Shifts'!Z38-$D$2)/$D$3,$D$4,1),TDIST(ABS('Chemical Shifts'!Z38-$E$2)/$E$3,$E$4,1)))))</f>
        <v/>
      </c>
      <c r="ED43" s="64" t="str">
        <f>IF('Chemical Shifts'!AA38="","",IF(Main!$A48="H","",IF(Main!L$13="Scaled Shifts",Main!L48,IF(Main!$B48="x",TDIST(ABS('Chemical Shifts'!AA38-$D$2)/$D$3,$D$4,1),TDIST(ABS('Chemical Shifts'!AA38-$E$2)/$E$3,$E$4,1)))))</f>
        <v/>
      </c>
      <c r="EE43" s="64" t="str">
        <f>IF('Chemical Shifts'!AB38="","",IF(Main!$A48="H","",IF(Main!M$13="Scaled Shifts",Main!M48,IF(Main!$B48="x",TDIST(ABS('Chemical Shifts'!AB38-$D$2)/$D$3,$D$4,1),TDIST(ABS('Chemical Shifts'!AB38-$E$2)/$E$3,$E$4,1)))))</f>
        <v/>
      </c>
      <c r="EF43" s="64" t="str">
        <f>IF('Chemical Shifts'!AC38="","",IF(Main!$A48="H","",IF(Main!N$13="Scaled Shifts",Main!N48,IF(Main!$B48="x",TDIST(ABS('Chemical Shifts'!AC38-$D$2)/$D$3,$D$4,1),TDIST(ABS('Chemical Shifts'!AC38-$E$2)/$E$3,$E$4,1)))))</f>
        <v/>
      </c>
      <c r="EG43" s="64" t="str">
        <f>IF('Chemical Shifts'!AD38="","",IF(Main!$A48="H","",IF(Main!O$13="Scaled Shifts",Main!O48,IF(Main!$B48="x",TDIST(ABS('Chemical Shifts'!AD38-$D$2)/$D$3,$D$4,1),TDIST(ABS('Chemical Shifts'!AD38-$E$2)/$E$3,$E$4,1)))))</f>
        <v/>
      </c>
      <c r="EH43" s="64" t="str">
        <f>IF('Chemical Shifts'!AE38="","",IF(Main!$A48="H","",IF(Main!P$13="Scaled Shifts",Main!P48,IF(Main!$B48="x",TDIST(ABS('Chemical Shifts'!AE38-$D$2)/$D$3,$D$4,1),TDIST(ABS('Chemical Shifts'!AE38-$E$2)/$E$3,$E$4,1)))))</f>
        <v/>
      </c>
      <c r="EI43" s="64" t="str">
        <f>IF('Chemical Shifts'!AF38="","",IF(Main!$A48="H","",IF(Main!Q$13="Scaled Shifts",Main!Q48,IF(Main!$B48="x",TDIST(ABS('Chemical Shifts'!AF38-$D$2)/$D$3,$D$4,1),TDIST(ABS('Chemical Shifts'!AF38-$E$2)/$E$3,$E$4,1)))))</f>
        <v/>
      </c>
      <c r="EJ43" s="64" t="str">
        <f>IF('Chemical Shifts'!AG38="","",IF(Main!$A48="H","",IF(Main!R$13="Scaled Shifts",Main!R48,IF(Main!$B48="x",TDIST(ABS('Chemical Shifts'!AG38-$D$2)/$D$3,$D$4,1),TDIST(ABS('Chemical Shifts'!AG38-$E$2)/$E$3,$E$4,1)))))</f>
        <v/>
      </c>
      <c r="EK43" s="64" t="str">
        <f>IF('Chemical Shifts'!AH38="","",IF(Main!$A48="H","",IF(Main!S$13="Scaled Shifts",Main!S48,IF(Main!$B48="x",TDIST(ABS('Chemical Shifts'!AH38-$D$2)/$D$3,$D$4,1),TDIST(ABS('Chemical Shifts'!AH38-$E$2)/$E$3,$E$4,1)))))</f>
        <v/>
      </c>
      <c r="EO43" s="49">
        <f>IF(Main!$A48="H",1,0)</f>
        <v>0</v>
      </c>
      <c r="EP43" s="52">
        <f>IF(OR(Main!C48="",Main!C48=0,Main!C48=""),"",1)</f>
        <v>1</v>
      </c>
      <c r="FN43" s="48" t="s">
        <v>105</v>
      </c>
      <c r="FQ43" s="54"/>
    </row>
    <row r="44" spans="1:185" x14ac:dyDescent="0.15">
      <c r="A44" s="64">
        <f>IF('Chemical Shifts'!BA39="","",IF(Main!$A49="C",TDIST(ABS('Chemical Shifts'!BA39)/$B$3,$B$4,1),TDIST(ABS('Chemical Shifts'!BA39)/$C$3,$C$4,1)))</f>
        <v>4.8702107287489993E-3</v>
      </c>
      <c r="B44" s="64">
        <f>IF('Chemical Shifts'!BB39="","",IF(Main!$A49="C",TDIST(ABS('Chemical Shifts'!BB39)/$B$3,$B$4,1),TDIST(ABS('Chemical Shifts'!BB39)/$C$3,$C$4,1)))</f>
        <v>7.418646659547415E-3</v>
      </c>
      <c r="C44" s="64">
        <f>IF('Chemical Shifts'!BC39="","",IF(Main!$A49="C",TDIST(ABS('Chemical Shifts'!BC39)/$B$3,$B$4,1),TDIST(ABS('Chemical Shifts'!BC39)/$C$3,$C$4,1)))</f>
        <v>1.2842487496962334E-2</v>
      </c>
      <c r="D44" s="64">
        <f>IF('Chemical Shifts'!BD39="","",IF(Main!$A49="C",TDIST(ABS('Chemical Shifts'!BD39)/$B$3,$B$4,1),TDIST(ABS('Chemical Shifts'!BD39)/$C$3,$C$4,1)))</f>
        <v>4.325643438705523E-3</v>
      </c>
      <c r="E44" s="64" t="str">
        <f>IF('Chemical Shifts'!BE39="","",IF(Main!$A49="C",TDIST(ABS('Chemical Shifts'!BE39)/$B$3,$B$4,1),TDIST(ABS('Chemical Shifts'!BE39)/$C$3,$C$4,1)))</f>
        <v/>
      </c>
      <c r="F44" s="64" t="str">
        <f>IF('Chemical Shifts'!BF39="","",IF(Main!$A49="C",TDIST(ABS('Chemical Shifts'!BF39)/$B$3,$B$4,1),TDIST(ABS('Chemical Shifts'!BF39)/$C$3,$C$4,1)))</f>
        <v/>
      </c>
      <c r="G44" s="64" t="str">
        <f>IF('Chemical Shifts'!BG39="","",IF(Main!$A49="C",TDIST(ABS('Chemical Shifts'!BG39)/$B$3,$B$4,1),TDIST(ABS('Chemical Shifts'!BG39)/$C$3,$C$4,1)))</f>
        <v/>
      </c>
      <c r="H44" s="64" t="str">
        <f>IF('Chemical Shifts'!BH39="","",IF(Main!$A49="C",TDIST(ABS('Chemical Shifts'!BH39)/$B$3,$B$4,1),TDIST(ABS('Chemical Shifts'!BH39)/$C$3,$C$4,1)))</f>
        <v/>
      </c>
      <c r="I44" s="64" t="str">
        <f>IF('Chemical Shifts'!BI39="","",IF(Main!$A49="C",TDIST(ABS('Chemical Shifts'!BI39)/$B$3,$B$4,1),TDIST(ABS('Chemical Shifts'!BI39)/$C$3,$C$4,1)))</f>
        <v/>
      </c>
      <c r="J44" s="64" t="str">
        <f>IF('Chemical Shifts'!BJ39="","",IF(Main!$A49="C",TDIST(ABS('Chemical Shifts'!BJ39)/$B$3,$B$4,1),TDIST(ABS('Chemical Shifts'!BJ39)/$C$3,$C$4,1)))</f>
        <v/>
      </c>
      <c r="K44" s="64" t="str">
        <f>IF('Chemical Shifts'!BK39="","",IF(Main!$A49="C",TDIST(ABS('Chemical Shifts'!BK39)/$B$3,$B$4,1),TDIST(ABS('Chemical Shifts'!BK39)/$C$3,$C$4,1)))</f>
        <v/>
      </c>
      <c r="L44" s="64" t="str">
        <f>IF('Chemical Shifts'!BL39="","",IF(Main!$A49="C",TDIST(ABS('Chemical Shifts'!BL39)/$B$3,$B$4,1),TDIST(ABS('Chemical Shifts'!BL39)/$C$3,$C$4,1)))</f>
        <v/>
      </c>
      <c r="M44" s="64" t="str">
        <f>IF('Chemical Shifts'!BM39="","",IF(Main!$A49="C",TDIST(ABS('Chemical Shifts'!BM39)/$B$3,$B$4,1),TDIST(ABS('Chemical Shifts'!BM39)/$C$3,$C$4,1)))</f>
        <v/>
      </c>
      <c r="N44" s="64" t="str">
        <f>IF('Chemical Shifts'!BN39="","",IF(Main!$A49="C",TDIST(ABS('Chemical Shifts'!BN39)/$B$3,$B$4,1),TDIST(ABS('Chemical Shifts'!BN39)/$C$3,$C$4,1)))</f>
        <v/>
      </c>
      <c r="O44" s="64" t="str">
        <f>IF('Chemical Shifts'!BO39="","",IF(Main!$A49="C",TDIST(ABS('Chemical Shifts'!BO39)/$B$3,$B$4,1),TDIST(ABS('Chemical Shifts'!BO39)/$C$3,$C$4,1)))</f>
        <v/>
      </c>
      <c r="P44" s="64" t="str">
        <f>IF('Chemical Shifts'!BP39="","",IF(Main!$A49="C",TDIST(ABS('Chemical Shifts'!BP39)/$B$3,$B$4,1),TDIST(ABS('Chemical Shifts'!BP39)/$C$3,$C$4,1)))</f>
        <v/>
      </c>
      <c r="R44" s="48" t="str">
        <f>IF(A44="","",IF(Main!$A49="H",A44,""))</f>
        <v/>
      </c>
      <c r="S44" s="48" t="str">
        <f>IF(B44="","",IF(Main!$A49="H",B44,""))</f>
        <v/>
      </c>
      <c r="T44" s="48" t="str">
        <f>IF(C44="","",IF(Main!$A49="H",C44,""))</f>
        <v/>
      </c>
      <c r="U44" s="48" t="str">
        <f>IF(D44="","",IF(Main!$A49="H",D44,""))</f>
        <v/>
      </c>
      <c r="V44" s="48" t="str">
        <f>IF(E44="","",IF(Main!$A49="H",E44,""))</f>
        <v/>
      </c>
      <c r="W44" s="48" t="str">
        <f>IF(F44="","",IF(Main!$A49="H",F44,""))</f>
        <v/>
      </c>
      <c r="X44" s="48" t="str">
        <f>IF(G44="","",IF(Main!$A49="H",G44,""))</f>
        <v/>
      </c>
      <c r="Y44" s="48" t="str">
        <f>IF(H44="","",IF(Main!$A49="H",H44,""))</f>
        <v/>
      </c>
      <c r="Z44" s="48" t="str">
        <f>IF(I44="","",IF(Main!$A49="H",I44,""))</f>
        <v/>
      </c>
      <c r="AA44" s="48" t="str">
        <f>IF(J44="","",IF(Main!$A49="H",J44,""))</f>
        <v/>
      </c>
      <c r="AB44" s="48" t="str">
        <f>IF(K44="","",IF(Main!$A49="H",K44,""))</f>
        <v/>
      </c>
      <c r="AC44" s="48" t="str">
        <f>IF(L44="","",IF(Main!$A49="H",L44,""))</f>
        <v/>
      </c>
      <c r="AD44" s="48" t="str">
        <f>IF(M44="","",IF(Main!$A49="H",M44,""))</f>
        <v/>
      </c>
      <c r="AE44" s="48" t="str">
        <f>IF(N44="","",IF(Main!$A49="H",N44,""))</f>
        <v/>
      </c>
      <c r="AF44" s="48" t="str">
        <f>IF(O44="","",IF(Main!$A49="H",O44,""))</f>
        <v/>
      </c>
      <c r="AG44" s="48" t="str">
        <f>IF(P44="","",IF(Main!$A49="H",P44,""))</f>
        <v/>
      </c>
      <c r="AI44" s="49">
        <f>IF(Main!$A49="C",1,0)</f>
        <v>1</v>
      </c>
      <c r="AJ44" s="54">
        <f>IF(Main!$A49="C",Main!C49,"")</f>
        <v>52.4</v>
      </c>
      <c r="AK44" s="54">
        <f t="shared" si="85"/>
        <v>2745.7599999999998</v>
      </c>
      <c r="AL44" s="48">
        <f>IF('Chemical Shifts'!B39="","",IF(Main!$A49="C",'Chemical Shifts'!B39,""))</f>
        <v>46.078749999999985</v>
      </c>
      <c r="AM44" s="48">
        <f>IF('Chemical Shifts'!C39="","",IF(Main!$A49="C",'Chemical Shifts'!C39,""))</f>
        <v>46.940550000000002</v>
      </c>
      <c r="AN44" s="48">
        <f>IF('Chemical Shifts'!D39="","",IF(Main!$A49="C",'Chemical Shifts'!D39,""))</f>
        <v>49.01755</v>
      </c>
      <c r="AO44" s="48">
        <f>IF('Chemical Shifts'!E39="","",IF(Main!$A49="C",'Chemical Shifts'!E39,""))</f>
        <v>46.610950000000003</v>
      </c>
      <c r="AP44" s="48" t="str">
        <f>IF('Chemical Shifts'!F39="","",IF(Main!$A49="C",'Chemical Shifts'!F39,""))</f>
        <v/>
      </c>
      <c r="AQ44" s="48" t="str">
        <f>IF('Chemical Shifts'!G39="","",IF(Main!$A49="C",'Chemical Shifts'!G39,""))</f>
        <v/>
      </c>
      <c r="AR44" s="48" t="str">
        <f>IF('Chemical Shifts'!H39="","",IF(Main!$A49="C",'Chemical Shifts'!H39,""))</f>
        <v/>
      </c>
      <c r="AS44" s="48" t="str">
        <f>IF('Chemical Shifts'!I39="","",IF(Main!$A49="C",'Chemical Shifts'!I39,""))</f>
        <v/>
      </c>
      <c r="AT44" s="48" t="str">
        <f>IF('Chemical Shifts'!J39="","",IF(Main!$A49="C",'Chemical Shifts'!J39,""))</f>
        <v/>
      </c>
      <c r="AU44" s="48" t="str">
        <f>IF('Chemical Shifts'!K39="","",IF(Main!$A49="C",'Chemical Shifts'!K39,""))</f>
        <v/>
      </c>
      <c r="AV44" s="48" t="str">
        <f>IF('Chemical Shifts'!L39="","",IF(Main!$A49="C",'Chemical Shifts'!L39,""))</f>
        <v/>
      </c>
      <c r="AW44" s="48" t="str">
        <f>IF('Chemical Shifts'!M39="","",IF(Main!$A49="C",'Chemical Shifts'!M39,""))</f>
        <v/>
      </c>
      <c r="AX44" s="48" t="str">
        <f>IF('Chemical Shifts'!N39="","",IF(Main!$A49="C",'Chemical Shifts'!N39,""))</f>
        <v/>
      </c>
      <c r="AY44" s="48" t="str">
        <f>IF('Chemical Shifts'!O39="","",IF(Main!$A49="C",'Chemical Shifts'!O39,""))</f>
        <v/>
      </c>
      <c r="AZ44" s="48" t="str">
        <f>IF('Chemical Shifts'!P39="","",IF(Main!$A49="C",'Chemical Shifts'!P39,""))</f>
        <v/>
      </c>
      <c r="BA44" s="48" t="str">
        <f>IF('Chemical Shifts'!Q39="","",IF(Main!$A49="C",'Chemical Shifts'!Q39,""))</f>
        <v/>
      </c>
      <c r="BC44" s="48">
        <f t="shared" si="86"/>
        <v>2414.526499999999</v>
      </c>
      <c r="BD44" s="48">
        <f t="shared" si="87"/>
        <v>2459.6848199999999</v>
      </c>
      <c r="BE44" s="48">
        <f t="shared" si="88"/>
        <v>2568.51962</v>
      </c>
      <c r="BF44" s="48">
        <f t="shared" si="89"/>
        <v>2442.4137799999999</v>
      </c>
      <c r="BG44" s="48" t="str">
        <f t="shared" si="90"/>
        <v/>
      </c>
      <c r="BH44" s="48" t="str">
        <f t="shared" si="91"/>
        <v/>
      </c>
      <c r="BI44" s="48" t="str">
        <f t="shared" si="92"/>
        <v/>
      </c>
      <c r="BJ44" s="48" t="str">
        <f t="shared" si="93"/>
        <v/>
      </c>
      <c r="BK44" s="48" t="str">
        <f t="shared" si="94"/>
        <v/>
      </c>
      <c r="BL44" s="48" t="str">
        <f t="shared" si="95"/>
        <v/>
      </c>
      <c r="BM44" s="48" t="str">
        <f t="shared" si="96"/>
        <v/>
      </c>
      <c r="BN44" s="48" t="str">
        <f t="shared" si="97"/>
        <v/>
      </c>
      <c r="BO44" s="48" t="str">
        <f t="shared" si="98"/>
        <v/>
      </c>
      <c r="BP44" s="48" t="str">
        <f t="shared" si="99"/>
        <v/>
      </c>
      <c r="BQ44" s="48" t="str">
        <f t="shared" si="100"/>
        <v/>
      </c>
      <c r="BR44" s="48" t="str">
        <f t="shared" si="101"/>
        <v/>
      </c>
      <c r="BT44" s="49">
        <f>IF(Main!$A49="H",1,0)</f>
        <v>0</v>
      </c>
      <c r="BU44" s="54" t="str">
        <f>IF(Main!$A49="H",Main!C49,"")</f>
        <v/>
      </c>
      <c r="BV44" s="54" t="str">
        <f t="shared" si="102"/>
        <v/>
      </c>
      <c r="BW44" s="48" t="str">
        <f>IF('Chemical Shifts'!B39="","",IF(Main!$A49="H",'Chemical Shifts'!B39,""))</f>
        <v/>
      </c>
      <c r="BX44" s="48" t="str">
        <f>IF('Chemical Shifts'!C39="","",IF(Main!$A49="H",'Chemical Shifts'!C39,""))</f>
        <v/>
      </c>
      <c r="BY44" s="48" t="str">
        <f>IF('Chemical Shifts'!D39="","",IF(Main!$A49="H",'Chemical Shifts'!D39,""))</f>
        <v/>
      </c>
      <c r="BZ44" s="48" t="str">
        <f>IF('Chemical Shifts'!E39="","",IF(Main!$A49="H",'Chemical Shifts'!E39,""))</f>
        <v/>
      </c>
      <c r="CA44" s="48" t="str">
        <f>IF('Chemical Shifts'!F39="","",IF(Main!$A49="H",'Chemical Shifts'!F39,""))</f>
        <v/>
      </c>
      <c r="CB44" s="48" t="str">
        <f>IF('Chemical Shifts'!G39="","",IF(Main!$A49="H",'Chemical Shifts'!G39,""))</f>
        <v/>
      </c>
      <c r="CC44" s="48" t="str">
        <f>IF('Chemical Shifts'!H39="","",IF(Main!$A49="H",'Chemical Shifts'!H39,""))</f>
        <v/>
      </c>
      <c r="CD44" s="48" t="str">
        <f>IF('Chemical Shifts'!I39="","",IF(Main!$A49="H",'Chemical Shifts'!I39,""))</f>
        <v/>
      </c>
      <c r="CE44" s="48" t="str">
        <f>IF('Chemical Shifts'!J39="","",IF(Main!$A49="H",'Chemical Shifts'!J39,""))</f>
        <v/>
      </c>
      <c r="CF44" s="48" t="str">
        <f>IF('Chemical Shifts'!K39="","",IF(Main!$A49="H",'Chemical Shifts'!K39,""))</f>
        <v/>
      </c>
      <c r="CG44" s="48" t="str">
        <f>IF('Chemical Shifts'!L39="","",IF(Main!$A49="H",'Chemical Shifts'!L39,""))</f>
        <v/>
      </c>
      <c r="CH44" s="48" t="str">
        <f>IF('Chemical Shifts'!M39="","",IF(Main!$A49="H",'Chemical Shifts'!M39,""))</f>
        <v/>
      </c>
      <c r="CI44" s="48" t="str">
        <f>IF('Chemical Shifts'!N39="","",IF(Main!$A49="H",'Chemical Shifts'!N39,""))</f>
        <v/>
      </c>
      <c r="CJ44" s="48" t="str">
        <f>IF('Chemical Shifts'!O39="","",IF(Main!$A49="H",'Chemical Shifts'!O39,""))</f>
        <v/>
      </c>
      <c r="CK44" s="48" t="str">
        <f>IF('Chemical Shifts'!P39="","",IF(Main!$A49="H",'Chemical Shifts'!P39,""))</f>
        <v/>
      </c>
      <c r="CL44" s="48" t="str">
        <f>IF('Chemical Shifts'!Q39="","",IF(Main!$A49="H",'Chemical Shifts'!Q39,""))</f>
        <v/>
      </c>
      <c r="CN44" s="48" t="str">
        <f t="shared" si="103"/>
        <v/>
      </c>
      <c r="CO44" s="48" t="str">
        <f t="shared" si="104"/>
        <v/>
      </c>
      <c r="CP44" s="48" t="str">
        <f t="shared" si="105"/>
        <v/>
      </c>
      <c r="CQ44" s="48" t="str">
        <f t="shared" si="106"/>
        <v/>
      </c>
      <c r="CR44" s="48" t="str">
        <f t="shared" si="107"/>
        <v/>
      </c>
      <c r="CS44" s="48" t="str">
        <f t="shared" si="108"/>
        <v/>
      </c>
      <c r="CT44" s="48" t="str">
        <f t="shared" si="109"/>
        <v/>
      </c>
      <c r="CU44" s="48" t="str">
        <f t="shared" si="110"/>
        <v/>
      </c>
      <c r="CV44" s="48" t="str">
        <f t="shared" si="111"/>
        <v/>
      </c>
      <c r="CW44" s="48" t="str">
        <f t="shared" si="112"/>
        <v/>
      </c>
      <c r="CX44" s="48" t="str">
        <f t="shared" si="113"/>
        <v/>
      </c>
      <c r="CY44" s="48" t="str">
        <f t="shared" si="114"/>
        <v/>
      </c>
      <c r="CZ44" s="48" t="str">
        <f t="shared" si="115"/>
        <v/>
      </c>
      <c r="DA44" s="48" t="str">
        <f t="shared" si="116"/>
        <v/>
      </c>
      <c r="DB44" s="48" t="str">
        <f t="shared" si="117"/>
        <v/>
      </c>
      <c r="DC44" s="48" t="str">
        <f t="shared" si="118"/>
        <v/>
      </c>
      <c r="DE44" s="64" t="str">
        <f>IF('Chemical Shifts'!S39="","",IF(Main!$A49="C","",IF(Main!D$13="Scaled Shifts",Main!D49,IF(Main!$B49="x",TDIST(ABS('Chemical Shifts'!S39-$F$2)/$F$3,$F$4,1),TDIST(ABS('Chemical Shifts'!S39-$G$2)/$G$3,$G$4,1)))))</f>
        <v/>
      </c>
      <c r="DF44" s="64" t="str">
        <f>IF('Chemical Shifts'!T39="","",IF(Main!$A49="C","",IF(Main!E$13="Scaled Shifts",Main!E49,IF(Main!$B49="x",TDIST(ABS('Chemical Shifts'!T39-$F$2)/$F$3,$F$4,1),TDIST(ABS('Chemical Shifts'!T39-$G$2)/$G$3,$G$4,1)))))</f>
        <v/>
      </c>
      <c r="DG44" s="64" t="str">
        <f>IF('Chemical Shifts'!U39="","",IF(Main!$A49="C","",IF(Main!F$13="Scaled Shifts",Main!F49,IF(Main!$B49="x",TDIST(ABS('Chemical Shifts'!U39-$F$2)/$F$3,$F$4,1),TDIST(ABS('Chemical Shifts'!U39-$G$2)/$G$3,$G$4,1)))))</f>
        <v/>
      </c>
      <c r="DH44" s="64" t="str">
        <f>IF('Chemical Shifts'!V39="","",IF(Main!$A49="C","",IF(Main!G$13="Scaled Shifts",Main!G49,IF(Main!$B49="x",TDIST(ABS('Chemical Shifts'!V39-$F$2)/$F$3,$F$4,1),TDIST(ABS('Chemical Shifts'!V39-$G$2)/$G$3,$G$4,1)))))</f>
        <v/>
      </c>
      <c r="DI44" s="64" t="str">
        <f>IF('Chemical Shifts'!W39="","",IF(Main!$A49="C","",IF(Main!H$13="Scaled Shifts",Main!H49,IF(Main!$B49="x",TDIST(ABS('Chemical Shifts'!W39-$F$2)/$F$3,$F$4,1),TDIST(ABS('Chemical Shifts'!W39-$G$2)/$G$3,$G$4,1)))))</f>
        <v/>
      </c>
      <c r="DJ44" s="64" t="str">
        <f>IF('Chemical Shifts'!X39="","",IF(Main!$A49="C","",IF(Main!I$13="Scaled Shifts",Main!I49,IF(Main!$B49="x",TDIST(ABS('Chemical Shifts'!X39-$F$2)/$F$3,$F$4,1),TDIST(ABS('Chemical Shifts'!X39-$G$2)/$G$3,$G$4,1)))))</f>
        <v/>
      </c>
      <c r="DK44" s="64" t="str">
        <f>IF('Chemical Shifts'!Y39="","",IF(Main!$A49="C","",IF(Main!J$13="Scaled Shifts",Main!J49,IF(Main!$B49="x",TDIST(ABS('Chemical Shifts'!Y39-$F$2)/$F$3,$F$4,1),TDIST(ABS('Chemical Shifts'!Y39-$G$2)/$G$3,$G$4,1)))))</f>
        <v/>
      </c>
      <c r="DL44" s="64" t="str">
        <f>IF('Chemical Shifts'!Z39="","",IF(Main!$A49="C","",IF(Main!K$13="Scaled Shifts",Main!K49,IF(Main!$B49="x",TDIST(ABS('Chemical Shifts'!Z39-$F$2)/$F$3,$F$4,1),TDIST(ABS('Chemical Shifts'!Z39-$G$2)/$G$3,$G$4,1)))))</f>
        <v/>
      </c>
      <c r="DM44" s="64" t="str">
        <f>IF('Chemical Shifts'!AA39="","",IF(Main!$A49="C","",IF(Main!L$13="Scaled Shifts",Main!L49,IF(Main!$B49="x",TDIST(ABS('Chemical Shifts'!AA39-$F$2)/$F$3,$F$4,1),TDIST(ABS('Chemical Shifts'!AA39-$G$2)/$G$3,$G$4,1)))))</f>
        <v/>
      </c>
      <c r="DN44" s="64" t="str">
        <f>IF('Chemical Shifts'!AB39="","",IF(Main!$A49="C","",IF(Main!M$13="Scaled Shifts",Main!M49,IF(Main!$B49="x",TDIST(ABS('Chemical Shifts'!AB39-$F$2)/$F$3,$F$4,1),TDIST(ABS('Chemical Shifts'!AB39-$G$2)/$G$3,$G$4,1)))))</f>
        <v/>
      </c>
      <c r="DO44" s="64" t="str">
        <f>IF('Chemical Shifts'!AC39="","",IF(Main!$A49="C","",IF(Main!N$13="Scaled Shifts",Main!N49,IF(Main!$B49="x",TDIST(ABS('Chemical Shifts'!AC39-$F$2)/$F$3,$F$4,1),TDIST(ABS('Chemical Shifts'!AC39-$G$2)/$G$3,$G$4,1)))))</f>
        <v/>
      </c>
      <c r="DP44" s="64" t="str">
        <f>IF('Chemical Shifts'!AD39="","",IF(Main!$A49="C","",IF(Main!O$13="Scaled Shifts",Main!O49,IF(Main!$B49="x",TDIST(ABS('Chemical Shifts'!AD39-$F$2)/$F$3,$F$4,1),TDIST(ABS('Chemical Shifts'!AD39-$G$2)/$G$3,$G$4,1)))))</f>
        <v/>
      </c>
      <c r="DQ44" s="64" t="str">
        <f>IF('Chemical Shifts'!AE39="","",IF(Main!$A49="C","",IF(Main!P$13="Scaled Shifts",Main!P49,IF(Main!$B49="x",TDIST(ABS('Chemical Shifts'!AE39-$F$2)/$F$3,$F$4,1),TDIST(ABS('Chemical Shifts'!AE39-$G$2)/$G$3,$G$4,1)))))</f>
        <v/>
      </c>
      <c r="DR44" s="64" t="str">
        <f>IF('Chemical Shifts'!AF39="","",IF(Main!$A49="C","",IF(Main!Q$13="Scaled Shifts",Main!Q49,IF(Main!$B49="x",TDIST(ABS('Chemical Shifts'!AF39-$F$2)/$F$3,$F$4,1),TDIST(ABS('Chemical Shifts'!AF39-$G$2)/$G$3,$G$4,1)))))</f>
        <v/>
      </c>
      <c r="DS44" s="64" t="str">
        <f>IF('Chemical Shifts'!AG39="","",IF(Main!$A49="C","",IF(Main!R$13="Scaled Shifts",Main!R49,IF(Main!$B49="x",TDIST(ABS('Chemical Shifts'!AG39-$F$2)/$F$3,$F$4,1),TDIST(ABS('Chemical Shifts'!AG39-$G$2)/$G$3,$G$4,1)))))</f>
        <v/>
      </c>
      <c r="DT44" s="64" t="str">
        <f>IF('Chemical Shifts'!AH39="","",IF(Main!$A49="C","",IF(Main!S$13="Scaled Shifts",Main!S49,IF(Main!$B49="x",TDIST(ABS('Chemical Shifts'!AH39-$F$2)/$F$3,$F$4,1),TDIST(ABS('Chemical Shifts'!AH39-$G$2)/$G$3,$G$4,1)))))</f>
        <v/>
      </c>
      <c r="DV44" s="64">
        <f>IF('Chemical Shifts'!S39="","",IF(Main!$A49="H","",IF(Main!D$13="Scaled Shifts",Main!D49,IF(Main!$B49="x",TDIST(ABS('Chemical Shifts'!S39-$D$2)/$D$3,$D$4,1),TDIST(ABS('Chemical Shifts'!S39-$E$2)/$E$3,$E$4,1)))))</f>
        <v>8.7437662885650675E-4</v>
      </c>
      <c r="DW44" s="64">
        <f>IF('Chemical Shifts'!T39="","",IF(Main!$A49="H","",IF(Main!E$13="Scaled Shifts",Main!E49,IF(Main!$B49="x",TDIST(ABS('Chemical Shifts'!T39-$D$2)/$D$3,$D$4,1),TDIST(ABS('Chemical Shifts'!T39-$E$2)/$E$3,$E$4,1)))))</f>
        <v>1.5377491221805276E-3</v>
      </c>
      <c r="DX44" s="64">
        <f>IF('Chemical Shifts'!U39="","",IF(Main!$A49="H","",IF(Main!F$13="Scaled Shifts",Main!F49,IF(Main!$B49="x",TDIST(ABS('Chemical Shifts'!U39-$D$2)/$D$3,$D$4,1),TDIST(ABS('Chemical Shifts'!U39-$E$2)/$E$3,$E$4,1)))))</f>
        <v>7.2608554212433077E-3</v>
      </c>
      <c r="DY44" s="64">
        <f>IF('Chemical Shifts'!V39="","",IF(Main!$A49="H","",IF(Main!G$13="Scaled Shifts",Main!G49,IF(Main!$B49="x",TDIST(ABS('Chemical Shifts'!V39-$D$2)/$D$3,$D$4,1),TDIST(ABS('Chemical Shifts'!V39-$E$2)/$E$3,$E$4,1)))))</f>
        <v>1.2328303171326711E-3</v>
      </c>
      <c r="DZ44" s="64" t="str">
        <f>IF('Chemical Shifts'!W39="","",IF(Main!$A49="H","",IF(Main!H$13="Scaled Shifts",Main!H49,IF(Main!$B49="x",TDIST(ABS('Chemical Shifts'!W39-$D$2)/$D$3,$D$4,1),TDIST(ABS('Chemical Shifts'!W39-$E$2)/$E$3,$E$4,1)))))</f>
        <v/>
      </c>
      <c r="EA44" s="64" t="str">
        <f>IF('Chemical Shifts'!X39="","",IF(Main!$A49="H","",IF(Main!I$13="Scaled Shifts",Main!I49,IF(Main!$B49="x",TDIST(ABS('Chemical Shifts'!X39-$D$2)/$D$3,$D$4,1),TDIST(ABS('Chemical Shifts'!X39-$E$2)/$E$3,$E$4,1)))))</f>
        <v/>
      </c>
      <c r="EB44" s="64" t="str">
        <f>IF('Chemical Shifts'!Y39="","",IF(Main!$A49="H","",IF(Main!J$13="Scaled Shifts",Main!J49,IF(Main!$B49="x",TDIST(ABS('Chemical Shifts'!Y39-$D$2)/$D$3,$D$4,1),TDIST(ABS('Chemical Shifts'!Y39-$E$2)/$E$3,$E$4,1)))))</f>
        <v/>
      </c>
      <c r="EC44" s="64" t="str">
        <f>IF('Chemical Shifts'!Z39="","",IF(Main!$A49="H","",IF(Main!K$13="Scaled Shifts",Main!K49,IF(Main!$B49="x",TDIST(ABS('Chemical Shifts'!Z39-$D$2)/$D$3,$D$4,1),TDIST(ABS('Chemical Shifts'!Z39-$E$2)/$E$3,$E$4,1)))))</f>
        <v/>
      </c>
      <c r="ED44" s="64" t="str">
        <f>IF('Chemical Shifts'!AA39="","",IF(Main!$A49="H","",IF(Main!L$13="Scaled Shifts",Main!L49,IF(Main!$B49="x",TDIST(ABS('Chemical Shifts'!AA39-$D$2)/$D$3,$D$4,1),TDIST(ABS('Chemical Shifts'!AA39-$E$2)/$E$3,$E$4,1)))))</f>
        <v/>
      </c>
      <c r="EE44" s="64" t="str">
        <f>IF('Chemical Shifts'!AB39="","",IF(Main!$A49="H","",IF(Main!M$13="Scaled Shifts",Main!M49,IF(Main!$B49="x",TDIST(ABS('Chemical Shifts'!AB39-$D$2)/$D$3,$D$4,1),TDIST(ABS('Chemical Shifts'!AB39-$E$2)/$E$3,$E$4,1)))))</f>
        <v/>
      </c>
      <c r="EF44" s="64" t="str">
        <f>IF('Chemical Shifts'!AC39="","",IF(Main!$A49="H","",IF(Main!N$13="Scaled Shifts",Main!N49,IF(Main!$B49="x",TDIST(ABS('Chemical Shifts'!AC39-$D$2)/$D$3,$D$4,1),TDIST(ABS('Chemical Shifts'!AC39-$E$2)/$E$3,$E$4,1)))))</f>
        <v/>
      </c>
      <c r="EG44" s="64" t="str">
        <f>IF('Chemical Shifts'!AD39="","",IF(Main!$A49="H","",IF(Main!O$13="Scaled Shifts",Main!O49,IF(Main!$B49="x",TDIST(ABS('Chemical Shifts'!AD39-$D$2)/$D$3,$D$4,1),TDIST(ABS('Chemical Shifts'!AD39-$E$2)/$E$3,$E$4,1)))))</f>
        <v/>
      </c>
      <c r="EH44" s="64" t="str">
        <f>IF('Chemical Shifts'!AE39="","",IF(Main!$A49="H","",IF(Main!P$13="Scaled Shifts",Main!P49,IF(Main!$B49="x",TDIST(ABS('Chemical Shifts'!AE39-$D$2)/$D$3,$D$4,1),TDIST(ABS('Chemical Shifts'!AE39-$E$2)/$E$3,$E$4,1)))))</f>
        <v/>
      </c>
      <c r="EI44" s="64" t="str">
        <f>IF('Chemical Shifts'!AF39="","",IF(Main!$A49="H","",IF(Main!Q$13="Scaled Shifts",Main!Q49,IF(Main!$B49="x",TDIST(ABS('Chemical Shifts'!AF39-$D$2)/$D$3,$D$4,1),TDIST(ABS('Chemical Shifts'!AF39-$E$2)/$E$3,$E$4,1)))))</f>
        <v/>
      </c>
      <c r="EJ44" s="64" t="str">
        <f>IF('Chemical Shifts'!AG39="","",IF(Main!$A49="H","",IF(Main!R$13="Scaled Shifts",Main!R49,IF(Main!$B49="x",TDIST(ABS('Chemical Shifts'!AG39-$D$2)/$D$3,$D$4,1),TDIST(ABS('Chemical Shifts'!AG39-$E$2)/$E$3,$E$4,1)))))</f>
        <v/>
      </c>
      <c r="EK44" s="64" t="str">
        <f>IF('Chemical Shifts'!AH39="","",IF(Main!$A49="H","",IF(Main!S$13="Scaled Shifts",Main!S49,IF(Main!$B49="x",TDIST(ABS('Chemical Shifts'!AH39-$D$2)/$D$3,$D$4,1),TDIST(ABS('Chemical Shifts'!AH39-$E$2)/$E$3,$E$4,1)))))</f>
        <v/>
      </c>
      <c r="EO44" s="49">
        <f>IF(Main!$A49="H",1,0)</f>
        <v>0</v>
      </c>
      <c r="EP44" s="52">
        <f>IF(OR(Main!C49="",Main!C49=0,Main!C49=""),"",1)</f>
        <v>1</v>
      </c>
      <c r="FN44" s="48" t="s">
        <v>106</v>
      </c>
      <c r="FQ44" s="54"/>
    </row>
    <row r="45" spans="1:185" x14ac:dyDescent="0.15">
      <c r="A45" s="64">
        <f>IF('Chemical Shifts'!BA40="","",IF(Main!$A50="C",TDIST(ABS('Chemical Shifts'!BA40)/$B$3,$B$4,1),TDIST(ABS('Chemical Shifts'!BA40)/$C$3,$C$4,1)))</f>
        <v>6.9126847192025058E-4</v>
      </c>
      <c r="B45" s="64">
        <f>IF('Chemical Shifts'!BB40="","",IF(Main!$A50="C",TDIST(ABS('Chemical Shifts'!BB40)/$B$3,$B$4,1),TDIST(ABS('Chemical Shifts'!BB40)/$C$3,$C$4,1)))</f>
        <v>3.7351376432712604E-3</v>
      </c>
      <c r="C45" s="64">
        <f>IF('Chemical Shifts'!BC40="","",IF(Main!$A50="C",TDIST(ABS('Chemical Shifts'!BC40)/$B$3,$B$4,1),TDIST(ABS('Chemical Shifts'!BC40)/$C$3,$C$4,1)))</f>
        <v>2.3234653767457291E-3</v>
      </c>
      <c r="D45" s="64">
        <f>IF('Chemical Shifts'!BD40="","",IF(Main!$A50="C",TDIST(ABS('Chemical Shifts'!BD40)/$B$3,$B$4,1),TDIST(ABS('Chemical Shifts'!BD40)/$C$3,$C$4,1)))</f>
        <v>2.4981111648228536E-4</v>
      </c>
      <c r="E45" s="64" t="str">
        <f>IF('Chemical Shifts'!BE40="","",IF(Main!$A50="C",TDIST(ABS('Chemical Shifts'!BE40)/$B$3,$B$4,1),TDIST(ABS('Chemical Shifts'!BE40)/$C$3,$C$4,1)))</f>
        <v/>
      </c>
      <c r="F45" s="64" t="str">
        <f>IF('Chemical Shifts'!BF40="","",IF(Main!$A50="C",TDIST(ABS('Chemical Shifts'!BF40)/$B$3,$B$4,1),TDIST(ABS('Chemical Shifts'!BF40)/$C$3,$C$4,1)))</f>
        <v/>
      </c>
      <c r="G45" s="64" t="str">
        <f>IF('Chemical Shifts'!BG40="","",IF(Main!$A50="C",TDIST(ABS('Chemical Shifts'!BG40)/$B$3,$B$4,1),TDIST(ABS('Chemical Shifts'!BG40)/$C$3,$C$4,1)))</f>
        <v/>
      </c>
      <c r="H45" s="64" t="str">
        <f>IF('Chemical Shifts'!BH40="","",IF(Main!$A50="C",TDIST(ABS('Chemical Shifts'!BH40)/$B$3,$B$4,1),TDIST(ABS('Chemical Shifts'!BH40)/$C$3,$C$4,1)))</f>
        <v/>
      </c>
      <c r="I45" s="64" t="str">
        <f>IF('Chemical Shifts'!BI40="","",IF(Main!$A50="C",TDIST(ABS('Chemical Shifts'!BI40)/$B$3,$B$4,1),TDIST(ABS('Chemical Shifts'!BI40)/$C$3,$C$4,1)))</f>
        <v/>
      </c>
      <c r="J45" s="64" t="str">
        <f>IF('Chemical Shifts'!BJ40="","",IF(Main!$A50="C",TDIST(ABS('Chemical Shifts'!BJ40)/$B$3,$B$4,1),TDIST(ABS('Chemical Shifts'!BJ40)/$C$3,$C$4,1)))</f>
        <v/>
      </c>
      <c r="K45" s="64" t="str">
        <f>IF('Chemical Shifts'!BK40="","",IF(Main!$A50="C",TDIST(ABS('Chemical Shifts'!BK40)/$B$3,$B$4,1),TDIST(ABS('Chemical Shifts'!BK40)/$C$3,$C$4,1)))</f>
        <v/>
      </c>
      <c r="L45" s="64" t="str">
        <f>IF('Chemical Shifts'!BL40="","",IF(Main!$A50="C",TDIST(ABS('Chemical Shifts'!BL40)/$B$3,$B$4,1),TDIST(ABS('Chemical Shifts'!BL40)/$C$3,$C$4,1)))</f>
        <v/>
      </c>
      <c r="M45" s="64" t="str">
        <f>IF('Chemical Shifts'!BM40="","",IF(Main!$A50="C",TDIST(ABS('Chemical Shifts'!BM40)/$B$3,$B$4,1),TDIST(ABS('Chemical Shifts'!BM40)/$C$3,$C$4,1)))</f>
        <v/>
      </c>
      <c r="N45" s="64" t="str">
        <f>IF('Chemical Shifts'!BN40="","",IF(Main!$A50="C",TDIST(ABS('Chemical Shifts'!BN40)/$B$3,$B$4,1),TDIST(ABS('Chemical Shifts'!BN40)/$C$3,$C$4,1)))</f>
        <v/>
      </c>
      <c r="O45" s="64" t="str">
        <f>IF('Chemical Shifts'!BO40="","",IF(Main!$A50="C",TDIST(ABS('Chemical Shifts'!BO40)/$B$3,$B$4,1),TDIST(ABS('Chemical Shifts'!BO40)/$C$3,$C$4,1)))</f>
        <v/>
      </c>
      <c r="P45" s="64" t="str">
        <f>IF('Chemical Shifts'!BP40="","",IF(Main!$A50="C",TDIST(ABS('Chemical Shifts'!BP40)/$B$3,$B$4,1),TDIST(ABS('Chemical Shifts'!BP40)/$C$3,$C$4,1)))</f>
        <v/>
      </c>
      <c r="R45" s="48" t="str">
        <f>IF(A45="","",IF(Main!$A50="H",A45,""))</f>
        <v/>
      </c>
      <c r="S45" s="48" t="str">
        <f>IF(B45="","",IF(Main!$A50="H",B45,""))</f>
        <v/>
      </c>
      <c r="T45" s="48" t="str">
        <f>IF(C45="","",IF(Main!$A50="H",C45,""))</f>
        <v/>
      </c>
      <c r="U45" s="48" t="str">
        <f>IF(D45="","",IF(Main!$A50="H",D45,""))</f>
        <v/>
      </c>
      <c r="V45" s="48" t="str">
        <f>IF(E45="","",IF(Main!$A50="H",E45,""))</f>
        <v/>
      </c>
      <c r="W45" s="48" t="str">
        <f>IF(F45="","",IF(Main!$A50="H",F45,""))</f>
        <v/>
      </c>
      <c r="X45" s="48" t="str">
        <f>IF(G45="","",IF(Main!$A50="H",G45,""))</f>
        <v/>
      </c>
      <c r="Y45" s="48" t="str">
        <f>IF(H45="","",IF(Main!$A50="H",H45,""))</f>
        <v/>
      </c>
      <c r="Z45" s="48" t="str">
        <f>IF(I45="","",IF(Main!$A50="H",I45,""))</f>
        <v/>
      </c>
      <c r="AA45" s="48" t="str">
        <f>IF(J45="","",IF(Main!$A50="H",J45,""))</f>
        <v/>
      </c>
      <c r="AB45" s="48" t="str">
        <f>IF(K45="","",IF(Main!$A50="H",K45,""))</f>
        <v/>
      </c>
      <c r="AC45" s="48" t="str">
        <f>IF(L45="","",IF(Main!$A50="H",L45,""))</f>
        <v/>
      </c>
      <c r="AD45" s="48" t="str">
        <f>IF(M45="","",IF(Main!$A50="H",M45,""))</f>
        <v/>
      </c>
      <c r="AE45" s="48" t="str">
        <f>IF(N45="","",IF(Main!$A50="H",N45,""))</f>
        <v/>
      </c>
      <c r="AF45" s="48" t="str">
        <f>IF(O45="","",IF(Main!$A50="H",O45,""))</f>
        <v/>
      </c>
      <c r="AG45" s="48" t="str">
        <f>IF(P45="","",IF(Main!$A50="H",P45,""))</f>
        <v/>
      </c>
      <c r="AI45" s="49">
        <f>IF(Main!$A50="C",1,0)</f>
        <v>1</v>
      </c>
      <c r="AJ45" s="54">
        <f>IF(Main!$A50="C",Main!C50,"")</f>
        <v>203.8</v>
      </c>
      <c r="AK45" s="54">
        <f t="shared" si="85"/>
        <v>41534.44</v>
      </c>
      <c r="AL45" s="48">
        <f>IF('Chemical Shifts'!B40="","",IF(Main!$A50="C",'Chemical Shifts'!B40,""))</f>
        <v>206.99684999999999</v>
      </c>
      <c r="AM45" s="48">
        <f>IF('Chemical Shifts'!C40="","",IF(Main!$A50="C",'Chemical Shifts'!C40,""))</f>
        <v>203.12124</v>
      </c>
      <c r="AN45" s="48">
        <f>IF('Chemical Shifts'!D40="","",IF(Main!$A50="C",'Chemical Shifts'!D40,""))</f>
        <v>202.83062999999999</v>
      </c>
      <c r="AO45" s="48">
        <f>IF('Chemical Shifts'!E40="","",IF(Main!$A50="C",'Chemical Shifts'!E40,""))</f>
        <v>209.02394999999999</v>
      </c>
      <c r="AP45" s="48" t="str">
        <f>IF('Chemical Shifts'!F40="","",IF(Main!$A50="C",'Chemical Shifts'!F40,""))</f>
        <v/>
      </c>
      <c r="AQ45" s="48" t="str">
        <f>IF('Chemical Shifts'!G40="","",IF(Main!$A50="C",'Chemical Shifts'!G40,""))</f>
        <v/>
      </c>
      <c r="AR45" s="48" t="str">
        <f>IF('Chemical Shifts'!H40="","",IF(Main!$A50="C",'Chemical Shifts'!H40,""))</f>
        <v/>
      </c>
      <c r="AS45" s="48" t="str">
        <f>IF('Chemical Shifts'!I40="","",IF(Main!$A50="C",'Chemical Shifts'!I40,""))</f>
        <v/>
      </c>
      <c r="AT45" s="48" t="str">
        <f>IF('Chemical Shifts'!J40="","",IF(Main!$A50="C",'Chemical Shifts'!J40,""))</f>
        <v/>
      </c>
      <c r="AU45" s="48" t="str">
        <f>IF('Chemical Shifts'!K40="","",IF(Main!$A50="C",'Chemical Shifts'!K40,""))</f>
        <v/>
      </c>
      <c r="AV45" s="48" t="str">
        <f>IF('Chemical Shifts'!L40="","",IF(Main!$A50="C",'Chemical Shifts'!L40,""))</f>
        <v/>
      </c>
      <c r="AW45" s="48" t="str">
        <f>IF('Chemical Shifts'!M40="","",IF(Main!$A50="C",'Chemical Shifts'!M40,""))</f>
        <v/>
      </c>
      <c r="AX45" s="48" t="str">
        <f>IF('Chemical Shifts'!N40="","",IF(Main!$A50="C",'Chemical Shifts'!N40,""))</f>
        <v/>
      </c>
      <c r="AY45" s="48" t="str">
        <f>IF('Chemical Shifts'!O40="","",IF(Main!$A50="C",'Chemical Shifts'!O40,""))</f>
        <v/>
      </c>
      <c r="AZ45" s="48" t="str">
        <f>IF('Chemical Shifts'!P40="","",IF(Main!$A50="C",'Chemical Shifts'!P40,""))</f>
        <v/>
      </c>
      <c r="BA45" s="48" t="str">
        <f>IF('Chemical Shifts'!Q40="","",IF(Main!$A50="C",'Chemical Shifts'!Q40,""))</f>
        <v/>
      </c>
      <c r="BC45" s="48">
        <f t="shared" si="86"/>
        <v>42185.958030000002</v>
      </c>
      <c r="BD45" s="48">
        <f t="shared" si="87"/>
        <v>41396.108712000001</v>
      </c>
      <c r="BE45" s="48">
        <f t="shared" si="88"/>
        <v>41336.882394</v>
      </c>
      <c r="BF45" s="48">
        <f t="shared" si="89"/>
        <v>42599.081010000002</v>
      </c>
      <c r="BG45" s="48" t="str">
        <f t="shared" si="90"/>
        <v/>
      </c>
      <c r="BH45" s="48" t="str">
        <f t="shared" si="91"/>
        <v/>
      </c>
      <c r="BI45" s="48" t="str">
        <f t="shared" si="92"/>
        <v/>
      </c>
      <c r="BJ45" s="48" t="str">
        <f t="shared" si="93"/>
        <v/>
      </c>
      <c r="BK45" s="48" t="str">
        <f t="shared" si="94"/>
        <v/>
      </c>
      <c r="BL45" s="48" t="str">
        <f t="shared" si="95"/>
        <v/>
      </c>
      <c r="BM45" s="48" t="str">
        <f t="shared" si="96"/>
        <v/>
      </c>
      <c r="BN45" s="48" t="str">
        <f t="shared" si="97"/>
        <v/>
      </c>
      <c r="BO45" s="48" t="str">
        <f t="shared" si="98"/>
        <v/>
      </c>
      <c r="BP45" s="48" t="str">
        <f t="shared" si="99"/>
        <v/>
      </c>
      <c r="BQ45" s="48" t="str">
        <f t="shared" si="100"/>
        <v/>
      </c>
      <c r="BR45" s="48" t="str">
        <f t="shared" si="101"/>
        <v/>
      </c>
      <c r="BT45" s="49">
        <f>IF(Main!$A50="H",1,0)</f>
        <v>0</v>
      </c>
      <c r="BU45" s="54" t="str">
        <f>IF(Main!$A50="H",Main!C50,"")</f>
        <v/>
      </c>
      <c r="BV45" s="54" t="str">
        <f t="shared" si="102"/>
        <v/>
      </c>
      <c r="BW45" s="48" t="str">
        <f>IF('Chemical Shifts'!B40="","",IF(Main!$A50="H",'Chemical Shifts'!B40,""))</f>
        <v/>
      </c>
      <c r="BX45" s="48" t="str">
        <f>IF('Chemical Shifts'!C40="","",IF(Main!$A50="H",'Chemical Shifts'!C40,""))</f>
        <v/>
      </c>
      <c r="BY45" s="48" t="str">
        <f>IF('Chemical Shifts'!D40="","",IF(Main!$A50="H",'Chemical Shifts'!D40,""))</f>
        <v/>
      </c>
      <c r="BZ45" s="48" t="str">
        <f>IF('Chemical Shifts'!E40="","",IF(Main!$A50="H",'Chemical Shifts'!E40,""))</f>
        <v/>
      </c>
      <c r="CA45" s="48" t="str">
        <f>IF('Chemical Shifts'!F40="","",IF(Main!$A50="H",'Chemical Shifts'!F40,""))</f>
        <v/>
      </c>
      <c r="CB45" s="48" t="str">
        <f>IF('Chemical Shifts'!G40="","",IF(Main!$A50="H",'Chemical Shifts'!G40,""))</f>
        <v/>
      </c>
      <c r="CC45" s="48" t="str">
        <f>IF('Chemical Shifts'!H40="","",IF(Main!$A50="H",'Chemical Shifts'!H40,""))</f>
        <v/>
      </c>
      <c r="CD45" s="48" t="str">
        <f>IF('Chemical Shifts'!I40="","",IF(Main!$A50="H",'Chemical Shifts'!I40,""))</f>
        <v/>
      </c>
      <c r="CE45" s="48" t="str">
        <f>IF('Chemical Shifts'!J40="","",IF(Main!$A50="H",'Chemical Shifts'!J40,""))</f>
        <v/>
      </c>
      <c r="CF45" s="48" t="str">
        <f>IF('Chemical Shifts'!K40="","",IF(Main!$A50="H",'Chemical Shifts'!K40,""))</f>
        <v/>
      </c>
      <c r="CG45" s="48" t="str">
        <f>IF('Chemical Shifts'!L40="","",IF(Main!$A50="H",'Chemical Shifts'!L40,""))</f>
        <v/>
      </c>
      <c r="CH45" s="48" t="str">
        <f>IF('Chemical Shifts'!M40="","",IF(Main!$A50="H",'Chemical Shifts'!M40,""))</f>
        <v/>
      </c>
      <c r="CI45" s="48" t="str">
        <f>IF('Chemical Shifts'!N40="","",IF(Main!$A50="H",'Chemical Shifts'!N40,""))</f>
        <v/>
      </c>
      <c r="CJ45" s="48" t="str">
        <f>IF('Chemical Shifts'!O40="","",IF(Main!$A50="H",'Chemical Shifts'!O40,""))</f>
        <v/>
      </c>
      <c r="CK45" s="48" t="str">
        <f>IF('Chemical Shifts'!P40="","",IF(Main!$A50="H",'Chemical Shifts'!P40,""))</f>
        <v/>
      </c>
      <c r="CL45" s="48" t="str">
        <f>IF('Chemical Shifts'!Q40="","",IF(Main!$A50="H",'Chemical Shifts'!Q40,""))</f>
        <v/>
      </c>
      <c r="CN45" s="48" t="str">
        <f t="shared" si="103"/>
        <v/>
      </c>
      <c r="CO45" s="48" t="str">
        <f t="shared" si="104"/>
        <v/>
      </c>
      <c r="CP45" s="48" t="str">
        <f t="shared" si="105"/>
        <v/>
      </c>
      <c r="CQ45" s="48" t="str">
        <f t="shared" si="106"/>
        <v/>
      </c>
      <c r="CR45" s="48" t="str">
        <f t="shared" si="107"/>
        <v/>
      </c>
      <c r="CS45" s="48" t="str">
        <f t="shared" si="108"/>
        <v/>
      </c>
      <c r="CT45" s="48" t="str">
        <f t="shared" si="109"/>
        <v/>
      </c>
      <c r="CU45" s="48" t="str">
        <f t="shared" si="110"/>
        <v/>
      </c>
      <c r="CV45" s="48" t="str">
        <f t="shared" si="111"/>
        <v/>
      </c>
      <c r="CW45" s="48" t="str">
        <f t="shared" si="112"/>
        <v/>
      </c>
      <c r="CX45" s="48" t="str">
        <f t="shared" si="113"/>
        <v/>
      </c>
      <c r="CY45" s="48" t="str">
        <f t="shared" si="114"/>
        <v/>
      </c>
      <c r="CZ45" s="48" t="str">
        <f t="shared" si="115"/>
        <v/>
      </c>
      <c r="DA45" s="48" t="str">
        <f t="shared" si="116"/>
        <v/>
      </c>
      <c r="DB45" s="48" t="str">
        <f t="shared" si="117"/>
        <v/>
      </c>
      <c r="DC45" s="48" t="str">
        <f t="shared" si="118"/>
        <v/>
      </c>
      <c r="DE45" s="64" t="str">
        <f>IF('Chemical Shifts'!S40="","",IF(Main!$A50="C","",IF(Main!D$13="Scaled Shifts",Main!D50,IF(Main!$B50="x",TDIST(ABS('Chemical Shifts'!S40-$F$2)/$F$3,$F$4,1),TDIST(ABS('Chemical Shifts'!S40-$G$2)/$G$3,$G$4,1)))))</f>
        <v/>
      </c>
      <c r="DF45" s="64" t="str">
        <f>IF('Chemical Shifts'!T40="","",IF(Main!$A50="C","",IF(Main!E$13="Scaled Shifts",Main!E50,IF(Main!$B50="x",TDIST(ABS('Chemical Shifts'!T40-$F$2)/$F$3,$F$4,1),TDIST(ABS('Chemical Shifts'!T40-$G$2)/$G$3,$G$4,1)))))</f>
        <v/>
      </c>
      <c r="DG45" s="64" t="str">
        <f>IF('Chemical Shifts'!U40="","",IF(Main!$A50="C","",IF(Main!F$13="Scaled Shifts",Main!F50,IF(Main!$B50="x",TDIST(ABS('Chemical Shifts'!U40-$F$2)/$F$3,$F$4,1),TDIST(ABS('Chemical Shifts'!U40-$G$2)/$G$3,$G$4,1)))))</f>
        <v/>
      </c>
      <c r="DH45" s="64" t="str">
        <f>IF('Chemical Shifts'!V40="","",IF(Main!$A50="C","",IF(Main!G$13="Scaled Shifts",Main!G50,IF(Main!$B50="x",TDIST(ABS('Chemical Shifts'!V40-$F$2)/$F$3,$F$4,1),TDIST(ABS('Chemical Shifts'!V40-$G$2)/$G$3,$G$4,1)))))</f>
        <v/>
      </c>
      <c r="DI45" s="64" t="str">
        <f>IF('Chemical Shifts'!W40="","",IF(Main!$A50="C","",IF(Main!H$13="Scaled Shifts",Main!H50,IF(Main!$B50="x",TDIST(ABS('Chemical Shifts'!W40-$F$2)/$F$3,$F$4,1),TDIST(ABS('Chemical Shifts'!W40-$G$2)/$G$3,$G$4,1)))))</f>
        <v/>
      </c>
      <c r="DJ45" s="64" t="str">
        <f>IF('Chemical Shifts'!X40="","",IF(Main!$A50="C","",IF(Main!I$13="Scaled Shifts",Main!I50,IF(Main!$B50="x",TDIST(ABS('Chemical Shifts'!X40-$F$2)/$F$3,$F$4,1),TDIST(ABS('Chemical Shifts'!X40-$G$2)/$G$3,$G$4,1)))))</f>
        <v/>
      </c>
      <c r="DK45" s="64" t="str">
        <f>IF('Chemical Shifts'!Y40="","",IF(Main!$A50="C","",IF(Main!J$13="Scaled Shifts",Main!J50,IF(Main!$B50="x",TDIST(ABS('Chemical Shifts'!Y40-$F$2)/$F$3,$F$4,1),TDIST(ABS('Chemical Shifts'!Y40-$G$2)/$G$3,$G$4,1)))))</f>
        <v/>
      </c>
      <c r="DL45" s="64" t="str">
        <f>IF('Chemical Shifts'!Z40="","",IF(Main!$A50="C","",IF(Main!K$13="Scaled Shifts",Main!K50,IF(Main!$B50="x",TDIST(ABS('Chemical Shifts'!Z40-$F$2)/$F$3,$F$4,1),TDIST(ABS('Chemical Shifts'!Z40-$G$2)/$G$3,$G$4,1)))))</f>
        <v/>
      </c>
      <c r="DM45" s="64" t="str">
        <f>IF('Chemical Shifts'!AA40="","",IF(Main!$A50="C","",IF(Main!L$13="Scaled Shifts",Main!L50,IF(Main!$B50="x",TDIST(ABS('Chemical Shifts'!AA40-$F$2)/$F$3,$F$4,1),TDIST(ABS('Chemical Shifts'!AA40-$G$2)/$G$3,$G$4,1)))))</f>
        <v/>
      </c>
      <c r="DN45" s="64" t="str">
        <f>IF('Chemical Shifts'!AB40="","",IF(Main!$A50="C","",IF(Main!M$13="Scaled Shifts",Main!M50,IF(Main!$B50="x",TDIST(ABS('Chemical Shifts'!AB40-$F$2)/$F$3,$F$4,1),TDIST(ABS('Chemical Shifts'!AB40-$G$2)/$G$3,$G$4,1)))))</f>
        <v/>
      </c>
      <c r="DO45" s="64" t="str">
        <f>IF('Chemical Shifts'!AC40="","",IF(Main!$A50="C","",IF(Main!N$13="Scaled Shifts",Main!N50,IF(Main!$B50="x",TDIST(ABS('Chemical Shifts'!AC40-$F$2)/$F$3,$F$4,1),TDIST(ABS('Chemical Shifts'!AC40-$G$2)/$G$3,$G$4,1)))))</f>
        <v/>
      </c>
      <c r="DP45" s="64" t="str">
        <f>IF('Chemical Shifts'!AD40="","",IF(Main!$A50="C","",IF(Main!O$13="Scaled Shifts",Main!O50,IF(Main!$B50="x",TDIST(ABS('Chemical Shifts'!AD40-$F$2)/$F$3,$F$4,1),TDIST(ABS('Chemical Shifts'!AD40-$G$2)/$G$3,$G$4,1)))))</f>
        <v/>
      </c>
      <c r="DQ45" s="64" t="str">
        <f>IF('Chemical Shifts'!AE40="","",IF(Main!$A50="C","",IF(Main!P$13="Scaled Shifts",Main!P50,IF(Main!$B50="x",TDIST(ABS('Chemical Shifts'!AE40-$F$2)/$F$3,$F$4,1),TDIST(ABS('Chemical Shifts'!AE40-$G$2)/$G$3,$G$4,1)))))</f>
        <v/>
      </c>
      <c r="DR45" s="64" t="str">
        <f>IF('Chemical Shifts'!AF40="","",IF(Main!$A50="C","",IF(Main!Q$13="Scaled Shifts",Main!Q50,IF(Main!$B50="x",TDIST(ABS('Chemical Shifts'!AF40-$F$2)/$F$3,$F$4,1),TDIST(ABS('Chemical Shifts'!AF40-$G$2)/$G$3,$G$4,1)))))</f>
        <v/>
      </c>
      <c r="DS45" s="64" t="str">
        <f>IF('Chemical Shifts'!AG40="","",IF(Main!$A50="C","",IF(Main!R$13="Scaled Shifts",Main!R50,IF(Main!$B50="x",TDIST(ABS('Chemical Shifts'!AG40-$F$2)/$F$3,$F$4,1),TDIST(ABS('Chemical Shifts'!AG40-$G$2)/$G$3,$G$4,1)))))</f>
        <v/>
      </c>
      <c r="DT45" s="64" t="str">
        <f>IF('Chemical Shifts'!AH40="","",IF(Main!$A50="C","",IF(Main!S$13="Scaled Shifts",Main!S50,IF(Main!$B50="x",TDIST(ABS('Chemical Shifts'!AH40-$F$2)/$F$3,$F$4,1),TDIST(ABS('Chemical Shifts'!AH40-$G$2)/$G$3,$G$4,1)))))</f>
        <v/>
      </c>
      <c r="DV45" s="64">
        <f>IF('Chemical Shifts'!S40="","",IF(Main!$A50="H","",IF(Main!D$13="Scaled Shifts",Main!D50,IF(Main!$B50="x",TDIST(ABS('Chemical Shifts'!S40-$D$2)/$D$3,$D$4,1),TDIST(ABS('Chemical Shifts'!S40-$E$2)/$E$3,$E$4,1)))))</f>
        <v>1.4668581116704368E-2</v>
      </c>
      <c r="DW45" s="64">
        <f>IF('Chemical Shifts'!T40="","",IF(Main!$A50="H","",IF(Main!E$13="Scaled Shifts",Main!E50,IF(Main!$B50="x",TDIST(ABS('Chemical Shifts'!T40-$D$2)/$D$3,$D$4,1),TDIST(ABS('Chemical Shifts'!T40-$E$2)/$E$3,$E$4,1)))))</f>
        <v>0.18544566185635522</v>
      </c>
      <c r="DX45" s="64">
        <f>IF('Chemical Shifts'!U40="","",IF(Main!$A50="H","",IF(Main!F$13="Scaled Shifts",Main!F50,IF(Main!$B50="x",TDIST(ABS('Chemical Shifts'!U40-$D$2)/$D$3,$D$4,1),TDIST(ABS('Chemical Shifts'!U40-$E$2)/$E$3,$E$4,1)))))</f>
        <v>0.2257241345674261</v>
      </c>
      <c r="DY45" s="64">
        <f>IF('Chemical Shifts'!V40="","",IF(Main!$A50="H","",IF(Main!G$13="Scaled Shifts",Main!G50,IF(Main!$B50="x",TDIST(ABS('Chemical Shifts'!V40-$D$2)/$D$3,$D$4,1),TDIST(ABS('Chemical Shifts'!V40-$E$2)/$E$3,$E$4,1)))))</f>
        <v>5.2803289092667712E-3</v>
      </c>
      <c r="DZ45" s="64" t="str">
        <f>IF('Chemical Shifts'!W40="","",IF(Main!$A50="H","",IF(Main!H$13="Scaled Shifts",Main!H50,IF(Main!$B50="x",TDIST(ABS('Chemical Shifts'!W40-$D$2)/$D$3,$D$4,1),TDIST(ABS('Chemical Shifts'!W40-$E$2)/$E$3,$E$4,1)))))</f>
        <v/>
      </c>
      <c r="EA45" s="64" t="str">
        <f>IF('Chemical Shifts'!X40="","",IF(Main!$A50="H","",IF(Main!I$13="Scaled Shifts",Main!I50,IF(Main!$B50="x",TDIST(ABS('Chemical Shifts'!X40-$D$2)/$D$3,$D$4,1),TDIST(ABS('Chemical Shifts'!X40-$E$2)/$E$3,$E$4,1)))))</f>
        <v/>
      </c>
      <c r="EB45" s="64" t="str">
        <f>IF('Chemical Shifts'!Y40="","",IF(Main!$A50="H","",IF(Main!J$13="Scaled Shifts",Main!J50,IF(Main!$B50="x",TDIST(ABS('Chemical Shifts'!Y40-$D$2)/$D$3,$D$4,1),TDIST(ABS('Chemical Shifts'!Y40-$E$2)/$E$3,$E$4,1)))))</f>
        <v/>
      </c>
      <c r="EC45" s="64" t="str">
        <f>IF('Chemical Shifts'!Z40="","",IF(Main!$A50="H","",IF(Main!K$13="Scaled Shifts",Main!K50,IF(Main!$B50="x",TDIST(ABS('Chemical Shifts'!Z40-$D$2)/$D$3,$D$4,1),TDIST(ABS('Chemical Shifts'!Z40-$E$2)/$E$3,$E$4,1)))))</f>
        <v/>
      </c>
      <c r="ED45" s="64" t="str">
        <f>IF('Chemical Shifts'!AA40="","",IF(Main!$A50="H","",IF(Main!L$13="Scaled Shifts",Main!L50,IF(Main!$B50="x",TDIST(ABS('Chemical Shifts'!AA40-$D$2)/$D$3,$D$4,1),TDIST(ABS('Chemical Shifts'!AA40-$E$2)/$E$3,$E$4,1)))))</f>
        <v/>
      </c>
      <c r="EE45" s="64" t="str">
        <f>IF('Chemical Shifts'!AB40="","",IF(Main!$A50="H","",IF(Main!M$13="Scaled Shifts",Main!M50,IF(Main!$B50="x",TDIST(ABS('Chemical Shifts'!AB40-$D$2)/$D$3,$D$4,1),TDIST(ABS('Chemical Shifts'!AB40-$E$2)/$E$3,$E$4,1)))))</f>
        <v/>
      </c>
      <c r="EF45" s="64" t="str">
        <f>IF('Chemical Shifts'!AC40="","",IF(Main!$A50="H","",IF(Main!N$13="Scaled Shifts",Main!N50,IF(Main!$B50="x",TDIST(ABS('Chemical Shifts'!AC40-$D$2)/$D$3,$D$4,1),TDIST(ABS('Chemical Shifts'!AC40-$E$2)/$E$3,$E$4,1)))))</f>
        <v/>
      </c>
      <c r="EG45" s="64" t="str">
        <f>IF('Chemical Shifts'!AD40="","",IF(Main!$A50="H","",IF(Main!O$13="Scaled Shifts",Main!O50,IF(Main!$B50="x",TDIST(ABS('Chemical Shifts'!AD40-$D$2)/$D$3,$D$4,1),TDIST(ABS('Chemical Shifts'!AD40-$E$2)/$E$3,$E$4,1)))))</f>
        <v/>
      </c>
      <c r="EH45" s="64" t="str">
        <f>IF('Chemical Shifts'!AE40="","",IF(Main!$A50="H","",IF(Main!P$13="Scaled Shifts",Main!P50,IF(Main!$B50="x",TDIST(ABS('Chemical Shifts'!AE40-$D$2)/$D$3,$D$4,1),TDIST(ABS('Chemical Shifts'!AE40-$E$2)/$E$3,$E$4,1)))))</f>
        <v/>
      </c>
      <c r="EI45" s="64" t="str">
        <f>IF('Chemical Shifts'!AF40="","",IF(Main!$A50="H","",IF(Main!Q$13="Scaled Shifts",Main!Q50,IF(Main!$B50="x",TDIST(ABS('Chemical Shifts'!AF40-$D$2)/$D$3,$D$4,1),TDIST(ABS('Chemical Shifts'!AF40-$E$2)/$E$3,$E$4,1)))))</f>
        <v/>
      </c>
      <c r="EJ45" s="64" t="str">
        <f>IF('Chemical Shifts'!AG40="","",IF(Main!$A50="H","",IF(Main!R$13="Scaled Shifts",Main!R50,IF(Main!$B50="x",TDIST(ABS('Chemical Shifts'!AG40-$D$2)/$D$3,$D$4,1),TDIST(ABS('Chemical Shifts'!AG40-$E$2)/$E$3,$E$4,1)))))</f>
        <v/>
      </c>
      <c r="EK45" s="64" t="str">
        <f>IF('Chemical Shifts'!AH40="","",IF(Main!$A50="H","",IF(Main!S$13="Scaled Shifts",Main!S50,IF(Main!$B50="x",TDIST(ABS('Chemical Shifts'!AH40-$D$2)/$D$3,$D$4,1),TDIST(ABS('Chemical Shifts'!AH40-$E$2)/$E$3,$E$4,1)))))</f>
        <v/>
      </c>
      <c r="EO45" s="49">
        <f>IF(Main!$A50="H",1,0)</f>
        <v>0</v>
      </c>
      <c r="EP45" s="52">
        <f>IF(OR(Main!C50="",Main!C50=0,Main!C50=""),"",1)</f>
        <v>1</v>
      </c>
      <c r="FN45" s="48" t="s">
        <v>107</v>
      </c>
      <c r="FQ45" s="54"/>
    </row>
    <row r="46" spans="1:185" x14ac:dyDescent="0.15">
      <c r="A46" s="64">
        <f>IF('Chemical Shifts'!BA41="","",IF(Main!$A51="C",TDIST(ABS('Chemical Shifts'!BA41)/$B$3,$B$4,1),TDIST(ABS('Chemical Shifts'!BA41)/$C$3,$C$4,1)))</f>
        <v>1.9839501877575851E-2</v>
      </c>
      <c r="B46" s="64">
        <f>IF('Chemical Shifts'!BB41="","",IF(Main!$A51="C",TDIST(ABS('Chemical Shifts'!BB41)/$B$3,$B$4,1),TDIST(ABS('Chemical Shifts'!BB41)/$C$3,$C$4,1)))</f>
        <v>0.29591963785011177</v>
      </c>
      <c r="C46" s="64">
        <f>IF('Chemical Shifts'!BC41="","",IF(Main!$A51="C",TDIST(ABS('Chemical Shifts'!BC41)/$B$3,$B$4,1),TDIST(ABS('Chemical Shifts'!BC41)/$C$3,$C$4,1)))</f>
        <v>0.19102292075613755</v>
      </c>
      <c r="D46" s="64">
        <f>IF('Chemical Shifts'!BD41="","",IF(Main!$A51="C",TDIST(ABS('Chemical Shifts'!BD41)/$B$3,$B$4,1),TDIST(ABS('Chemical Shifts'!BD41)/$C$3,$C$4,1)))</f>
        <v>0.49935727857411705</v>
      </c>
      <c r="E46" s="64" t="str">
        <f>IF('Chemical Shifts'!BE41="","",IF(Main!$A51="C",TDIST(ABS('Chemical Shifts'!BE41)/$B$3,$B$4,1),TDIST(ABS('Chemical Shifts'!BE41)/$C$3,$C$4,1)))</f>
        <v/>
      </c>
      <c r="F46" s="64" t="str">
        <f>IF('Chemical Shifts'!BF41="","",IF(Main!$A51="C",TDIST(ABS('Chemical Shifts'!BF41)/$B$3,$B$4,1),TDIST(ABS('Chemical Shifts'!BF41)/$C$3,$C$4,1)))</f>
        <v/>
      </c>
      <c r="G46" s="64" t="str">
        <f>IF('Chemical Shifts'!BG41="","",IF(Main!$A51="C",TDIST(ABS('Chemical Shifts'!BG41)/$B$3,$B$4,1),TDIST(ABS('Chemical Shifts'!BG41)/$C$3,$C$4,1)))</f>
        <v/>
      </c>
      <c r="H46" s="64" t="str">
        <f>IF('Chemical Shifts'!BH41="","",IF(Main!$A51="C",TDIST(ABS('Chemical Shifts'!BH41)/$B$3,$B$4,1),TDIST(ABS('Chemical Shifts'!BH41)/$C$3,$C$4,1)))</f>
        <v/>
      </c>
      <c r="I46" s="64" t="str">
        <f>IF('Chemical Shifts'!BI41="","",IF(Main!$A51="C",TDIST(ABS('Chemical Shifts'!BI41)/$B$3,$B$4,1),TDIST(ABS('Chemical Shifts'!BI41)/$C$3,$C$4,1)))</f>
        <v/>
      </c>
      <c r="J46" s="64" t="str">
        <f>IF('Chemical Shifts'!BJ41="","",IF(Main!$A51="C",TDIST(ABS('Chemical Shifts'!BJ41)/$B$3,$B$4,1),TDIST(ABS('Chemical Shifts'!BJ41)/$C$3,$C$4,1)))</f>
        <v/>
      </c>
      <c r="K46" s="64" t="str">
        <f>IF('Chemical Shifts'!BK41="","",IF(Main!$A51="C",TDIST(ABS('Chemical Shifts'!BK41)/$B$3,$B$4,1),TDIST(ABS('Chemical Shifts'!BK41)/$C$3,$C$4,1)))</f>
        <v/>
      </c>
      <c r="L46" s="64" t="str">
        <f>IF('Chemical Shifts'!BL41="","",IF(Main!$A51="C",TDIST(ABS('Chemical Shifts'!BL41)/$B$3,$B$4,1),TDIST(ABS('Chemical Shifts'!BL41)/$C$3,$C$4,1)))</f>
        <v/>
      </c>
      <c r="M46" s="64" t="str">
        <f>IF('Chemical Shifts'!BM41="","",IF(Main!$A51="C",TDIST(ABS('Chemical Shifts'!BM41)/$B$3,$B$4,1),TDIST(ABS('Chemical Shifts'!BM41)/$C$3,$C$4,1)))</f>
        <v/>
      </c>
      <c r="N46" s="64" t="str">
        <f>IF('Chemical Shifts'!BN41="","",IF(Main!$A51="C",TDIST(ABS('Chemical Shifts'!BN41)/$B$3,$B$4,1),TDIST(ABS('Chemical Shifts'!BN41)/$C$3,$C$4,1)))</f>
        <v/>
      </c>
      <c r="O46" s="64" t="str">
        <f>IF('Chemical Shifts'!BO41="","",IF(Main!$A51="C",TDIST(ABS('Chemical Shifts'!BO41)/$B$3,$B$4,1),TDIST(ABS('Chemical Shifts'!BO41)/$C$3,$C$4,1)))</f>
        <v/>
      </c>
      <c r="P46" s="64" t="str">
        <f>IF('Chemical Shifts'!BP41="","",IF(Main!$A51="C",TDIST(ABS('Chemical Shifts'!BP41)/$B$3,$B$4,1),TDIST(ABS('Chemical Shifts'!BP41)/$C$3,$C$4,1)))</f>
        <v/>
      </c>
      <c r="R46" s="48" t="str">
        <f>IF(A46="","",IF(Main!$A51="H",A46,""))</f>
        <v/>
      </c>
      <c r="S46" s="48" t="str">
        <f>IF(B46="","",IF(Main!$A51="H",B46,""))</f>
        <v/>
      </c>
      <c r="T46" s="48" t="str">
        <f>IF(C46="","",IF(Main!$A51="H",C46,""))</f>
        <v/>
      </c>
      <c r="U46" s="48" t="str">
        <f>IF(D46="","",IF(Main!$A51="H",D46,""))</f>
        <v/>
      </c>
      <c r="V46" s="48" t="str">
        <f>IF(E46="","",IF(Main!$A51="H",E46,""))</f>
        <v/>
      </c>
      <c r="W46" s="48" t="str">
        <f>IF(F46="","",IF(Main!$A51="H",F46,""))</f>
        <v/>
      </c>
      <c r="X46" s="48" t="str">
        <f>IF(G46="","",IF(Main!$A51="H",G46,""))</f>
        <v/>
      </c>
      <c r="Y46" s="48" t="str">
        <f>IF(H46="","",IF(Main!$A51="H",H46,""))</f>
        <v/>
      </c>
      <c r="Z46" s="48" t="str">
        <f>IF(I46="","",IF(Main!$A51="H",I46,""))</f>
        <v/>
      </c>
      <c r="AA46" s="48" t="str">
        <f>IF(J46="","",IF(Main!$A51="H",J46,""))</f>
        <v/>
      </c>
      <c r="AB46" s="48" t="str">
        <f>IF(K46="","",IF(Main!$A51="H",K46,""))</f>
        <v/>
      </c>
      <c r="AC46" s="48" t="str">
        <f>IF(L46="","",IF(Main!$A51="H",L46,""))</f>
        <v/>
      </c>
      <c r="AD46" s="48" t="str">
        <f>IF(M46="","",IF(Main!$A51="H",M46,""))</f>
        <v/>
      </c>
      <c r="AE46" s="48" t="str">
        <f>IF(N46="","",IF(Main!$A51="H",N46,""))</f>
        <v/>
      </c>
      <c r="AF46" s="48" t="str">
        <f>IF(O46="","",IF(Main!$A51="H",O46,""))</f>
        <v/>
      </c>
      <c r="AG46" s="48" t="str">
        <f>IF(P46="","",IF(Main!$A51="H",P46,""))</f>
        <v/>
      </c>
      <c r="AI46" s="49">
        <f>IF(Main!$A51="C",1,0)</f>
        <v>1</v>
      </c>
      <c r="AJ46" s="54">
        <f>IF(Main!$A51="C",Main!C51,"")</f>
        <v>47.8</v>
      </c>
      <c r="AK46" s="54">
        <f t="shared" si="85"/>
        <v>2284.8399999999997</v>
      </c>
      <c r="AL46" s="48">
        <f>IF('Chemical Shifts'!B41="","",IF(Main!$A51="C",'Chemical Shifts'!B41,""))</f>
        <v>50.820449999999994</v>
      </c>
      <c r="AM46" s="48">
        <f>IF('Chemical Shifts'!C41="","",IF(Main!$A51="C",'Chemical Shifts'!C41,""))</f>
        <v>48.156849999999991</v>
      </c>
      <c r="AN46" s="48">
        <f>IF('Chemical Shifts'!D41="","",IF(Main!$A51="C",'Chemical Shifts'!D41,""))</f>
        <v>50.058249999999987</v>
      </c>
      <c r="AO46" s="48">
        <f>IF('Chemical Shifts'!E41="","",IF(Main!$A51="C",'Chemical Shifts'!E41,""))</f>
        <v>47.78125</v>
      </c>
      <c r="AP46" s="48" t="str">
        <f>IF('Chemical Shifts'!F41="","",IF(Main!$A51="C",'Chemical Shifts'!F41,""))</f>
        <v/>
      </c>
      <c r="AQ46" s="48" t="str">
        <f>IF('Chemical Shifts'!G41="","",IF(Main!$A51="C",'Chemical Shifts'!G41,""))</f>
        <v/>
      </c>
      <c r="AR46" s="48" t="str">
        <f>IF('Chemical Shifts'!H41="","",IF(Main!$A51="C",'Chemical Shifts'!H41,""))</f>
        <v/>
      </c>
      <c r="AS46" s="48" t="str">
        <f>IF('Chemical Shifts'!I41="","",IF(Main!$A51="C",'Chemical Shifts'!I41,""))</f>
        <v/>
      </c>
      <c r="AT46" s="48" t="str">
        <f>IF('Chemical Shifts'!J41="","",IF(Main!$A51="C",'Chemical Shifts'!J41,""))</f>
        <v/>
      </c>
      <c r="AU46" s="48" t="str">
        <f>IF('Chemical Shifts'!K41="","",IF(Main!$A51="C",'Chemical Shifts'!K41,""))</f>
        <v/>
      </c>
      <c r="AV46" s="48" t="str">
        <f>IF('Chemical Shifts'!L41="","",IF(Main!$A51="C",'Chemical Shifts'!L41,""))</f>
        <v/>
      </c>
      <c r="AW46" s="48" t="str">
        <f>IF('Chemical Shifts'!M41="","",IF(Main!$A51="C",'Chemical Shifts'!M41,""))</f>
        <v/>
      </c>
      <c r="AX46" s="48" t="str">
        <f>IF('Chemical Shifts'!N41="","",IF(Main!$A51="C",'Chemical Shifts'!N41,""))</f>
        <v/>
      </c>
      <c r="AY46" s="48" t="str">
        <f>IF('Chemical Shifts'!O41="","",IF(Main!$A51="C",'Chemical Shifts'!O41,""))</f>
        <v/>
      </c>
      <c r="AZ46" s="48" t="str">
        <f>IF('Chemical Shifts'!P41="","",IF(Main!$A51="C",'Chemical Shifts'!P41,""))</f>
        <v/>
      </c>
      <c r="BA46" s="48" t="str">
        <f>IF('Chemical Shifts'!Q41="","",IF(Main!$A51="C",'Chemical Shifts'!Q41,""))</f>
        <v/>
      </c>
      <c r="BC46" s="48">
        <f t="shared" si="86"/>
        <v>2429.2175099999995</v>
      </c>
      <c r="BD46" s="48">
        <f t="shared" si="87"/>
        <v>2301.8974299999995</v>
      </c>
      <c r="BE46" s="48">
        <f t="shared" si="88"/>
        <v>2392.7843499999994</v>
      </c>
      <c r="BF46" s="48">
        <f t="shared" si="89"/>
        <v>2283.9437499999999</v>
      </c>
      <c r="BG46" s="48" t="str">
        <f t="shared" si="90"/>
        <v/>
      </c>
      <c r="BH46" s="48" t="str">
        <f t="shared" si="91"/>
        <v/>
      </c>
      <c r="BI46" s="48" t="str">
        <f t="shared" si="92"/>
        <v/>
      </c>
      <c r="BJ46" s="48" t="str">
        <f t="shared" si="93"/>
        <v/>
      </c>
      <c r="BK46" s="48" t="str">
        <f t="shared" si="94"/>
        <v/>
      </c>
      <c r="BL46" s="48" t="str">
        <f t="shared" si="95"/>
        <v/>
      </c>
      <c r="BM46" s="48" t="str">
        <f t="shared" si="96"/>
        <v/>
      </c>
      <c r="BN46" s="48" t="str">
        <f t="shared" si="97"/>
        <v/>
      </c>
      <c r="BO46" s="48" t="str">
        <f t="shared" si="98"/>
        <v/>
      </c>
      <c r="BP46" s="48" t="str">
        <f t="shared" si="99"/>
        <v/>
      </c>
      <c r="BQ46" s="48" t="str">
        <f t="shared" si="100"/>
        <v/>
      </c>
      <c r="BR46" s="48" t="str">
        <f t="shared" si="101"/>
        <v/>
      </c>
      <c r="BT46" s="49">
        <f>IF(Main!$A51="H",1,0)</f>
        <v>0</v>
      </c>
      <c r="BU46" s="54" t="str">
        <f>IF(Main!$A51="H",Main!C51,"")</f>
        <v/>
      </c>
      <c r="BV46" s="54" t="str">
        <f t="shared" si="102"/>
        <v/>
      </c>
      <c r="BW46" s="48" t="str">
        <f>IF('Chemical Shifts'!B41="","",IF(Main!$A51="H",'Chemical Shifts'!B41,""))</f>
        <v/>
      </c>
      <c r="BX46" s="48" t="str">
        <f>IF('Chemical Shifts'!C41="","",IF(Main!$A51="H",'Chemical Shifts'!C41,""))</f>
        <v/>
      </c>
      <c r="BY46" s="48" t="str">
        <f>IF('Chemical Shifts'!D41="","",IF(Main!$A51="H",'Chemical Shifts'!D41,""))</f>
        <v/>
      </c>
      <c r="BZ46" s="48" t="str">
        <f>IF('Chemical Shifts'!E41="","",IF(Main!$A51="H",'Chemical Shifts'!E41,""))</f>
        <v/>
      </c>
      <c r="CA46" s="48" t="str">
        <f>IF('Chemical Shifts'!F41="","",IF(Main!$A51="H",'Chemical Shifts'!F41,""))</f>
        <v/>
      </c>
      <c r="CB46" s="48" t="str">
        <f>IF('Chemical Shifts'!G41="","",IF(Main!$A51="H",'Chemical Shifts'!G41,""))</f>
        <v/>
      </c>
      <c r="CC46" s="48" t="str">
        <f>IF('Chemical Shifts'!H41="","",IF(Main!$A51="H",'Chemical Shifts'!H41,""))</f>
        <v/>
      </c>
      <c r="CD46" s="48" t="str">
        <f>IF('Chemical Shifts'!I41="","",IF(Main!$A51="H",'Chemical Shifts'!I41,""))</f>
        <v/>
      </c>
      <c r="CE46" s="48" t="str">
        <f>IF('Chemical Shifts'!J41="","",IF(Main!$A51="H",'Chemical Shifts'!J41,""))</f>
        <v/>
      </c>
      <c r="CF46" s="48" t="str">
        <f>IF('Chemical Shifts'!K41="","",IF(Main!$A51="H",'Chemical Shifts'!K41,""))</f>
        <v/>
      </c>
      <c r="CG46" s="48" t="str">
        <f>IF('Chemical Shifts'!L41="","",IF(Main!$A51="H",'Chemical Shifts'!L41,""))</f>
        <v/>
      </c>
      <c r="CH46" s="48" t="str">
        <f>IF('Chemical Shifts'!M41="","",IF(Main!$A51="H",'Chemical Shifts'!M41,""))</f>
        <v/>
      </c>
      <c r="CI46" s="48" t="str">
        <f>IF('Chemical Shifts'!N41="","",IF(Main!$A51="H",'Chemical Shifts'!N41,""))</f>
        <v/>
      </c>
      <c r="CJ46" s="48" t="str">
        <f>IF('Chemical Shifts'!O41="","",IF(Main!$A51="H",'Chemical Shifts'!O41,""))</f>
        <v/>
      </c>
      <c r="CK46" s="48" t="str">
        <f>IF('Chemical Shifts'!P41="","",IF(Main!$A51="H",'Chemical Shifts'!P41,""))</f>
        <v/>
      </c>
      <c r="CL46" s="48" t="str">
        <f>IF('Chemical Shifts'!Q41="","",IF(Main!$A51="H",'Chemical Shifts'!Q41,""))</f>
        <v/>
      </c>
      <c r="CN46" s="48" t="str">
        <f t="shared" si="103"/>
        <v/>
      </c>
      <c r="CO46" s="48" t="str">
        <f t="shared" si="104"/>
        <v/>
      </c>
      <c r="CP46" s="48" t="str">
        <f t="shared" si="105"/>
        <v/>
      </c>
      <c r="CQ46" s="48" t="str">
        <f t="shared" si="106"/>
        <v/>
      </c>
      <c r="CR46" s="48" t="str">
        <f t="shared" si="107"/>
        <v/>
      </c>
      <c r="CS46" s="48" t="str">
        <f t="shared" si="108"/>
        <v/>
      </c>
      <c r="CT46" s="48" t="str">
        <f t="shared" si="109"/>
        <v/>
      </c>
      <c r="CU46" s="48" t="str">
        <f t="shared" si="110"/>
        <v/>
      </c>
      <c r="CV46" s="48" t="str">
        <f t="shared" si="111"/>
        <v/>
      </c>
      <c r="CW46" s="48" t="str">
        <f t="shared" si="112"/>
        <v/>
      </c>
      <c r="CX46" s="48" t="str">
        <f t="shared" si="113"/>
        <v/>
      </c>
      <c r="CY46" s="48" t="str">
        <f t="shared" si="114"/>
        <v/>
      </c>
      <c r="CZ46" s="48" t="str">
        <f t="shared" si="115"/>
        <v/>
      </c>
      <c r="DA46" s="48" t="str">
        <f t="shared" si="116"/>
        <v/>
      </c>
      <c r="DB46" s="48" t="str">
        <f t="shared" si="117"/>
        <v/>
      </c>
      <c r="DC46" s="48" t="str">
        <f t="shared" si="118"/>
        <v/>
      </c>
      <c r="DE46" s="64" t="str">
        <f>IF('Chemical Shifts'!S41="","",IF(Main!$A51="C","",IF(Main!D$13="Scaled Shifts",Main!D51,IF(Main!$B51="x",TDIST(ABS('Chemical Shifts'!S41-$F$2)/$F$3,$F$4,1),TDIST(ABS('Chemical Shifts'!S41-$G$2)/$G$3,$G$4,1)))))</f>
        <v/>
      </c>
      <c r="DF46" s="64" t="str">
        <f>IF('Chemical Shifts'!T41="","",IF(Main!$A51="C","",IF(Main!E$13="Scaled Shifts",Main!E51,IF(Main!$B51="x",TDIST(ABS('Chemical Shifts'!T41-$F$2)/$F$3,$F$4,1),TDIST(ABS('Chemical Shifts'!T41-$G$2)/$G$3,$G$4,1)))))</f>
        <v/>
      </c>
      <c r="DG46" s="64" t="str">
        <f>IF('Chemical Shifts'!U41="","",IF(Main!$A51="C","",IF(Main!F$13="Scaled Shifts",Main!F51,IF(Main!$B51="x",TDIST(ABS('Chemical Shifts'!U41-$F$2)/$F$3,$F$4,1),TDIST(ABS('Chemical Shifts'!U41-$G$2)/$G$3,$G$4,1)))))</f>
        <v/>
      </c>
      <c r="DH46" s="64" t="str">
        <f>IF('Chemical Shifts'!V41="","",IF(Main!$A51="C","",IF(Main!G$13="Scaled Shifts",Main!G51,IF(Main!$B51="x",TDIST(ABS('Chemical Shifts'!V41-$F$2)/$F$3,$F$4,1),TDIST(ABS('Chemical Shifts'!V41-$G$2)/$G$3,$G$4,1)))))</f>
        <v/>
      </c>
      <c r="DI46" s="64" t="str">
        <f>IF('Chemical Shifts'!W41="","",IF(Main!$A51="C","",IF(Main!H$13="Scaled Shifts",Main!H51,IF(Main!$B51="x",TDIST(ABS('Chemical Shifts'!W41-$F$2)/$F$3,$F$4,1),TDIST(ABS('Chemical Shifts'!W41-$G$2)/$G$3,$G$4,1)))))</f>
        <v/>
      </c>
      <c r="DJ46" s="64" t="str">
        <f>IF('Chemical Shifts'!X41="","",IF(Main!$A51="C","",IF(Main!I$13="Scaled Shifts",Main!I51,IF(Main!$B51="x",TDIST(ABS('Chemical Shifts'!X41-$F$2)/$F$3,$F$4,1),TDIST(ABS('Chemical Shifts'!X41-$G$2)/$G$3,$G$4,1)))))</f>
        <v/>
      </c>
      <c r="DK46" s="64" t="str">
        <f>IF('Chemical Shifts'!Y41="","",IF(Main!$A51="C","",IF(Main!J$13="Scaled Shifts",Main!J51,IF(Main!$B51="x",TDIST(ABS('Chemical Shifts'!Y41-$F$2)/$F$3,$F$4,1),TDIST(ABS('Chemical Shifts'!Y41-$G$2)/$G$3,$G$4,1)))))</f>
        <v/>
      </c>
      <c r="DL46" s="64" t="str">
        <f>IF('Chemical Shifts'!Z41="","",IF(Main!$A51="C","",IF(Main!K$13="Scaled Shifts",Main!K51,IF(Main!$B51="x",TDIST(ABS('Chemical Shifts'!Z41-$F$2)/$F$3,$F$4,1),TDIST(ABS('Chemical Shifts'!Z41-$G$2)/$G$3,$G$4,1)))))</f>
        <v/>
      </c>
      <c r="DM46" s="64" t="str">
        <f>IF('Chemical Shifts'!AA41="","",IF(Main!$A51="C","",IF(Main!L$13="Scaled Shifts",Main!L51,IF(Main!$B51="x",TDIST(ABS('Chemical Shifts'!AA41-$F$2)/$F$3,$F$4,1),TDIST(ABS('Chemical Shifts'!AA41-$G$2)/$G$3,$G$4,1)))))</f>
        <v/>
      </c>
      <c r="DN46" s="64" t="str">
        <f>IF('Chemical Shifts'!AB41="","",IF(Main!$A51="C","",IF(Main!M$13="Scaled Shifts",Main!M51,IF(Main!$B51="x",TDIST(ABS('Chemical Shifts'!AB41-$F$2)/$F$3,$F$4,1),TDIST(ABS('Chemical Shifts'!AB41-$G$2)/$G$3,$G$4,1)))))</f>
        <v/>
      </c>
      <c r="DO46" s="64" t="str">
        <f>IF('Chemical Shifts'!AC41="","",IF(Main!$A51="C","",IF(Main!N$13="Scaled Shifts",Main!N51,IF(Main!$B51="x",TDIST(ABS('Chemical Shifts'!AC41-$F$2)/$F$3,$F$4,1),TDIST(ABS('Chemical Shifts'!AC41-$G$2)/$G$3,$G$4,1)))))</f>
        <v/>
      </c>
      <c r="DP46" s="64" t="str">
        <f>IF('Chemical Shifts'!AD41="","",IF(Main!$A51="C","",IF(Main!O$13="Scaled Shifts",Main!O51,IF(Main!$B51="x",TDIST(ABS('Chemical Shifts'!AD41-$F$2)/$F$3,$F$4,1),TDIST(ABS('Chemical Shifts'!AD41-$G$2)/$G$3,$G$4,1)))))</f>
        <v/>
      </c>
      <c r="DQ46" s="64" t="str">
        <f>IF('Chemical Shifts'!AE41="","",IF(Main!$A51="C","",IF(Main!P$13="Scaled Shifts",Main!P51,IF(Main!$B51="x",TDIST(ABS('Chemical Shifts'!AE41-$F$2)/$F$3,$F$4,1),TDIST(ABS('Chemical Shifts'!AE41-$G$2)/$G$3,$G$4,1)))))</f>
        <v/>
      </c>
      <c r="DR46" s="64" t="str">
        <f>IF('Chemical Shifts'!AF41="","",IF(Main!$A51="C","",IF(Main!Q$13="Scaled Shifts",Main!Q51,IF(Main!$B51="x",TDIST(ABS('Chemical Shifts'!AF41-$F$2)/$F$3,$F$4,1),TDIST(ABS('Chemical Shifts'!AF41-$G$2)/$G$3,$G$4,1)))))</f>
        <v/>
      </c>
      <c r="DS46" s="64" t="str">
        <f>IF('Chemical Shifts'!AG41="","",IF(Main!$A51="C","",IF(Main!R$13="Scaled Shifts",Main!R51,IF(Main!$B51="x",TDIST(ABS('Chemical Shifts'!AG41-$F$2)/$F$3,$F$4,1),TDIST(ABS('Chemical Shifts'!AG41-$G$2)/$G$3,$G$4,1)))))</f>
        <v/>
      </c>
      <c r="DT46" s="64" t="str">
        <f>IF('Chemical Shifts'!AH41="","",IF(Main!$A51="C","",IF(Main!S$13="Scaled Shifts",Main!S51,IF(Main!$B51="x",TDIST(ABS('Chemical Shifts'!AH41-$F$2)/$F$3,$F$4,1),TDIST(ABS('Chemical Shifts'!AH41-$G$2)/$G$3,$G$4,1)))))</f>
        <v/>
      </c>
      <c r="DV46" s="64">
        <f>IF('Chemical Shifts'!S41="","",IF(Main!$A51="H","",IF(Main!D$13="Scaled Shifts",Main!D51,IF(Main!$B51="x",TDIST(ABS('Chemical Shifts'!S41-$D$2)/$D$3,$D$4,1),TDIST(ABS('Chemical Shifts'!S41-$E$2)/$E$3,$E$4,1)))))</f>
        <v>0.21455701627750257</v>
      </c>
      <c r="DW46" s="64">
        <f>IF('Chemical Shifts'!T41="","",IF(Main!$A51="H","",IF(Main!E$13="Scaled Shifts",Main!E51,IF(Main!$B51="x",TDIST(ABS('Chemical Shifts'!T41-$D$2)/$D$3,$D$4,1),TDIST(ABS('Chemical Shifts'!T41-$E$2)/$E$3,$E$4,1)))))</f>
        <v>0.196834455430387</v>
      </c>
      <c r="DX46" s="64">
        <f>IF('Chemical Shifts'!U41="","",IF(Main!$A51="H","",IF(Main!F$13="Scaled Shifts",Main!F51,IF(Main!$B51="x",TDIST(ABS('Chemical Shifts'!U41-$D$2)/$D$3,$D$4,1),TDIST(ABS('Chemical Shifts'!U41-$E$2)/$E$3,$E$4,1)))))</f>
        <v>0.37192252310770635</v>
      </c>
      <c r="DY46" s="64">
        <f>IF('Chemical Shifts'!V41="","",IF(Main!$A51="H","",IF(Main!G$13="Scaled Shifts",Main!G51,IF(Main!$B51="x",TDIST(ABS('Chemical Shifts'!V41-$D$2)/$D$3,$D$4,1),TDIST(ABS('Chemical Shifts'!V41-$E$2)/$E$3,$E$4,1)))))</f>
        <v>0.14358996073264985</v>
      </c>
      <c r="DZ46" s="64" t="str">
        <f>IF('Chemical Shifts'!W41="","",IF(Main!$A51="H","",IF(Main!H$13="Scaled Shifts",Main!H51,IF(Main!$B51="x",TDIST(ABS('Chemical Shifts'!W41-$D$2)/$D$3,$D$4,1),TDIST(ABS('Chemical Shifts'!W41-$E$2)/$E$3,$E$4,1)))))</f>
        <v/>
      </c>
      <c r="EA46" s="64" t="str">
        <f>IF('Chemical Shifts'!X41="","",IF(Main!$A51="H","",IF(Main!I$13="Scaled Shifts",Main!I51,IF(Main!$B51="x",TDIST(ABS('Chemical Shifts'!X41-$D$2)/$D$3,$D$4,1),TDIST(ABS('Chemical Shifts'!X41-$E$2)/$E$3,$E$4,1)))))</f>
        <v/>
      </c>
      <c r="EB46" s="64" t="str">
        <f>IF('Chemical Shifts'!Y41="","",IF(Main!$A51="H","",IF(Main!J$13="Scaled Shifts",Main!J51,IF(Main!$B51="x",TDIST(ABS('Chemical Shifts'!Y41-$D$2)/$D$3,$D$4,1),TDIST(ABS('Chemical Shifts'!Y41-$E$2)/$E$3,$E$4,1)))))</f>
        <v/>
      </c>
      <c r="EC46" s="64" t="str">
        <f>IF('Chemical Shifts'!Z41="","",IF(Main!$A51="H","",IF(Main!K$13="Scaled Shifts",Main!K51,IF(Main!$B51="x",TDIST(ABS('Chemical Shifts'!Z41-$D$2)/$D$3,$D$4,1),TDIST(ABS('Chemical Shifts'!Z41-$E$2)/$E$3,$E$4,1)))))</f>
        <v/>
      </c>
      <c r="ED46" s="64" t="str">
        <f>IF('Chemical Shifts'!AA41="","",IF(Main!$A51="H","",IF(Main!L$13="Scaled Shifts",Main!L51,IF(Main!$B51="x",TDIST(ABS('Chemical Shifts'!AA41-$D$2)/$D$3,$D$4,1),TDIST(ABS('Chemical Shifts'!AA41-$E$2)/$E$3,$E$4,1)))))</f>
        <v/>
      </c>
      <c r="EE46" s="64" t="str">
        <f>IF('Chemical Shifts'!AB41="","",IF(Main!$A51="H","",IF(Main!M$13="Scaled Shifts",Main!M51,IF(Main!$B51="x",TDIST(ABS('Chemical Shifts'!AB41-$D$2)/$D$3,$D$4,1),TDIST(ABS('Chemical Shifts'!AB41-$E$2)/$E$3,$E$4,1)))))</f>
        <v/>
      </c>
      <c r="EF46" s="64" t="str">
        <f>IF('Chemical Shifts'!AC41="","",IF(Main!$A51="H","",IF(Main!N$13="Scaled Shifts",Main!N51,IF(Main!$B51="x",TDIST(ABS('Chemical Shifts'!AC41-$D$2)/$D$3,$D$4,1),TDIST(ABS('Chemical Shifts'!AC41-$E$2)/$E$3,$E$4,1)))))</f>
        <v/>
      </c>
      <c r="EG46" s="64" t="str">
        <f>IF('Chemical Shifts'!AD41="","",IF(Main!$A51="H","",IF(Main!O$13="Scaled Shifts",Main!O51,IF(Main!$B51="x",TDIST(ABS('Chemical Shifts'!AD41-$D$2)/$D$3,$D$4,1),TDIST(ABS('Chemical Shifts'!AD41-$E$2)/$E$3,$E$4,1)))))</f>
        <v/>
      </c>
      <c r="EH46" s="64" t="str">
        <f>IF('Chemical Shifts'!AE41="","",IF(Main!$A51="H","",IF(Main!P$13="Scaled Shifts",Main!P51,IF(Main!$B51="x",TDIST(ABS('Chemical Shifts'!AE41-$D$2)/$D$3,$D$4,1),TDIST(ABS('Chemical Shifts'!AE41-$E$2)/$E$3,$E$4,1)))))</f>
        <v/>
      </c>
      <c r="EI46" s="64" t="str">
        <f>IF('Chemical Shifts'!AF41="","",IF(Main!$A51="H","",IF(Main!Q$13="Scaled Shifts",Main!Q51,IF(Main!$B51="x",TDIST(ABS('Chemical Shifts'!AF41-$D$2)/$D$3,$D$4,1),TDIST(ABS('Chemical Shifts'!AF41-$E$2)/$E$3,$E$4,1)))))</f>
        <v/>
      </c>
      <c r="EJ46" s="64" t="str">
        <f>IF('Chemical Shifts'!AG41="","",IF(Main!$A51="H","",IF(Main!R$13="Scaled Shifts",Main!R51,IF(Main!$B51="x",TDIST(ABS('Chemical Shifts'!AG41-$D$2)/$D$3,$D$4,1),TDIST(ABS('Chemical Shifts'!AG41-$E$2)/$E$3,$E$4,1)))))</f>
        <v/>
      </c>
      <c r="EK46" s="64" t="str">
        <f>IF('Chemical Shifts'!AH41="","",IF(Main!$A51="H","",IF(Main!S$13="Scaled Shifts",Main!S51,IF(Main!$B51="x",TDIST(ABS('Chemical Shifts'!AH41-$D$2)/$D$3,$D$4,1),TDIST(ABS('Chemical Shifts'!AH41-$E$2)/$E$3,$E$4,1)))))</f>
        <v/>
      </c>
      <c r="EO46" s="49">
        <f>IF(Main!$A51="H",1,0)</f>
        <v>0</v>
      </c>
      <c r="EP46" s="52">
        <f>IF(OR(Main!C51="",Main!C51=0,Main!C51=""),"",1)</f>
        <v>1</v>
      </c>
      <c r="FQ46" s="54"/>
    </row>
    <row r="47" spans="1:185" x14ac:dyDescent="0.15">
      <c r="A47" s="64">
        <f>IF('Chemical Shifts'!BA42="","",IF(Main!$A52="C",TDIST(ABS('Chemical Shifts'!BA42)/$B$3,$B$4,1),TDIST(ABS('Chemical Shifts'!BA42)/$C$3,$C$4,1)))</f>
        <v>0.14465969797824382</v>
      </c>
      <c r="B47" s="64">
        <f>IF('Chemical Shifts'!BB42="","",IF(Main!$A52="C",TDIST(ABS('Chemical Shifts'!BB42)/$B$3,$B$4,1),TDIST(ABS('Chemical Shifts'!BB42)/$C$3,$C$4,1)))</f>
        <v>0.11876125516784665</v>
      </c>
      <c r="C47" s="64">
        <f>IF('Chemical Shifts'!BC42="","",IF(Main!$A52="C",TDIST(ABS('Chemical Shifts'!BC42)/$B$3,$B$4,1),TDIST(ABS('Chemical Shifts'!BC42)/$C$3,$C$4,1)))</f>
        <v>0.32041333537363981</v>
      </c>
      <c r="D47" s="64">
        <f>IF('Chemical Shifts'!BD42="","",IF(Main!$A52="C",TDIST(ABS('Chemical Shifts'!BD42)/$B$3,$B$4,1),TDIST(ABS('Chemical Shifts'!BD42)/$C$3,$C$4,1)))</f>
        <v>0.34985116998680899</v>
      </c>
      <c r="E47" s="64" t="str">
        <f>IF('Chemical Shifts'!BE42="","",IF(Main!$A52="C",TDIST(ABS('Chemical Shifts'!BE42)/$B$3,$B$4,1),TDIST(ABS('Chemical Shifts'!BE42)/$C$3,$C$4,1)))</f>
        <v/>
      </c>
      <c r="F47" s="64" t="str">
        <f>IF('Chemical Shifts'!BF42="","",IF(Main!$A52="C",TDIST(ABS('Chemical Shifts'!BF42)/$B$3,$B$4,1),TDIST(ABS('Chemical Shifts'!BF42)/$C$3,$C$4,1)))</f>
        <v/>
      </c>
      <c r="G47" s="64" t="str">
        <f>IF('Chemical Shifts'!BG42="","",IF(Main!$A52="C",TDIST(ABS('Chemical Shifts'!BG42)/$B$3,$B$4,1),TDIST(ABS('Chemical Shifts'!BG42)/$C$3,$C$4,1)))</f>
        <v/>
      </c>
      <c r="H47" s="64" t="str">
        <f>IF('Chemical Shifts'!BH42="","",IF(Main!$A52="C",TDIST(ABS('Chemical Shifts'!BH42)/$B$3,$B$4,1),TDIST(ABS('Chemical Shifts'!BH42)/$C$3,$C$4,1)))</f>
        <v/>
      </c>
      <c r="I47" s="64" t="str">
        <f>IF('Chemical Shifts'!BI42="","",IF(Main!$A52="C",TDIST(ABS('Chemical Shifts'!BI42)/$B$3,$B$4,1),TDIST(ABS('Chemical Shifts'!BI42)/$C$3,$C$4,1)))</f>
        <v/>
      </c>
      <c r="J47" s="64" t="str">
        <f>IF('Chemical Shifts'!BJ42="","",IF(Main!$A52="C",TDIST(ABS('Chemical Shifts'!BJ42)/$B$3,$B$4,1),TDIST(ABS('Chemical Shifts'!BJ42)/$C$3,$C$4,1)))</f>
        <v/>
      </c>
      <c r="K47" s="64" t="str">
        <f>IF('Chemical Shifts'!BK42="","",IF(Main!$A52="C",TDIST(ABS('Chemical Shifts'!BK42)/$B$3,$B$4,1),TDIST(ABS('Chemical Shifts'!BK42)/$C$3,$C$4,1)))</f>
        <v/>
      </c>
      <c r="L47" s="64" t="str">
        <f>IF('Chemical Shifts'!BL42="","",IF(Main!$A52="C",TDIST(ABS('Chemical Shifts'!BL42)/$B$3,$B$4,1),TDIST(ABS('Chemical Shifts'!BL42)/$C$3,$C$4,1)))</f>
        <v/>
      </c>
      <c r="M47" s="64" t="str">
        <f>IF('Chemical Shifts'!BM42="","",IF(Main!$A52="C",TDIST(ABS('Chemical Shifts'!BM42)/$B$3,$B$4,1),TDIST(ABS('Chemical Shifts'!BM42)/$C$3,$C$4,1)))</f>
        <v/>
      </c>
      <c r="N47" s="64" t="str">
        <f>IF('Chemical Shifts'!BN42="","",IF(Main!$A52="C",TDIST(ABS('Chemical Shifts'!BN42)/$B$3,$B$4,1),TDIST(ABS('Chemical Shifts'!BN42)/$C$3,$C$4,1)))</f>
        <v/>
      </c>
      <c r="O47" s="64" t="str">
        <f>IF('Chemical Shifts'!BO42="","",IF(Main!$A52="C",TDIST(ABS('Chemical Shifts'!BO42)/$B$3,$B$4,1),TDIST(ABS('Chemical Shifts'!BO42)/$C$3,$C$4,1)))</f>
        <v/>
      </c>
      <c r="P47" s="64" t="str">
        <f>IF('Chemical Shifts'!BP42="","",IF(Main!$A52="C",TDIST(ABS('Chemical Shifts'!BP42)/$B$3,$B$4,1),TDIST(ABS('Chemical Shifts'!BP42)/$C$3,$C$4,1)))</f>
        <v/>
      </c>
      <c r="R47" s="48" t="str">
        <f>IF(A47="","",IF(Main!$A52="H",A47,""))</f>
        <v/>
      </c>
      <c r="S47" s="48" t="str">
        <f>IF(B47="","",IF(Main!$A52="H",B47,""))</f>
        <v/>
      </c>
      <c r="T47" s="48" t="str">
        <f>IF(C47="","",IF(Main!$A52="H",C47,""))</f>
        <v/>
      </c>
      <c r="U47" s="48" t="str">
        <f>IF(D47="","",IF(Main!$A52="H",D47,""))</f>
        <v/>
      </c>
      <c r="V47" s="48" t="str">
        <f>IF(E47="","",IF(Main!$A52="H",E47,""))</f>
        <v/>
      </c>
      <c r="W47" s="48" t="str">
        <f>IF(F47="","",IF(Main!$A52="H",F47,""))</f>
        <v/>
      </c>
      <c r="X47" s="48" t="str">
        <f>IF(G47="","",IF(Main!$A52="H",G47,""))</f>
        <v/>
      </c>
      <c r="Y47" s="48" t="str">
        <f>IF(H47="","",IF(Main!$A52="H",H47,""))</f>
        <v/>
      </c>
      <c r="Z47" s="48" t="str">
        <f>IF(I47="","",IF(Main!$A52="H",I47,""))</f>
        <v/>
      </c>
      <c r="AA47" s="48" t="str">
        <f>IF(J47="","",IF(Main!$A52="H",J47,""))</f>
        <v/>
      </c>
      <c r="AB47" s="48" t="str">
        <f>IF(K47="","",IF(Main!$A52="H",K47,""))</f>
        <v/>
      </c>
      <c r="AC47" s="48" t="str">
        <f>IF(L47="","",IF(Main!$A52="H",L47,""))</f>
        <v/>
      </c>
      <c r="AD47" s="48" t="str">
        <f>IF(M47="","",IF(Main!$A52="H",M47,""))</f>
        <v/>
      </c>
      <c r="AE47" s="48" t="str">
        <f>IF(N47="","",IF(Main!$A52="H",N47,""))</f>
        <v/>
      </c>
      <c r="AF47" s="48" t="str">
        <f>IF(O47="","",IF(Main!$A52="H",O47,""))</f>
        <v/>
      </c>
      <c r="AG47" s="48" t="str">
        <f>IF(P47="","",IF(Main!$A52="H",P47,""))</f>
        <v/>
      </c>
      <c r="AI47" s="49">
        <f>IF(Main!$A52="C",1,0)</f>
        <v>1</v>
      </c>
      <c r="AJ47" s="54">
        <f>IF(Main!$A52="C",Main!C52,"")</f>
        <v>19.3</v>
      </c>
      <c r="AK47" s="54">
        <f t="shared" si="85"/>
        <v>372.49</v>
      </c>
      <c r="AL47" s="48">
        <f>IF('Chemical Shifts'!B42="","",IF(Main!$A52="C",'Chemical Shifts'!B42,""))</f>
        <v>17.858249999999998</v>
      </c>
      <c r="AM47" s="48">
        <f>IF('Chemical Shifts'!C42="","",IF(Main!$A52="C",'Chemical Shifts'!C42,""))</f>
        <v>18.206349999999986</v>
      </c>
      <c r="AN47" s="48">
        <f>IF('Chemical Shifts'!D42="","",IF(Main!$A52="C",'Chemical Shifts'!D42,""))</f>
        <v>21.171150000000011</v>
      </c>
      <c r="AO47" s="48">
        <f>IF('Chemical Shifts'!E42="","",IF(Main!$A52="C",'Chemical Shifts'!E42,""))</f>
        <v>19.733749999999986</v>
      </c>
      <c r="AP47" s="48" t="str">
        <f>IF('Chemical Shifts'!F42="","",IF(Main!$A52="C",'Chemical Shifts'!F42,""))</f>
        <v/>
      </c>
      <c r="AQ47" s="48" t="str">
        <f>IF('Chemical Shifts'!G42="","",IF(Main!$A52="C",'Chemical Shifts'!G42,""))</f>
        <v/>
      </c>
      <c r="AR47" s="48" t="str">
        <f>IF('Chemical Shifts'!H42="","",IF(Main!$A52="C",'Chemical Shifts'!H42,""))</f>
        <v/>
      </c>
      <c r="AS47" s="48" t="str">
        <f>IF('Chemical Shifts'!I42="","",IF(Main!$A52="C",'Chemical Shifts'!I42,""))</f>
        <v/>
      </c>
      <c r="AT47" s="48" t="str">
        <f>IF('Chemical Shifts'!J42="","",IF(Main!$A52="C",'Chemical Shifts'!J42,""))</f>
        <v/>
      </c>
      <c r="AU47" s="48" t="str">
        <f>IF('Chemical Shifts'!K42="","",IF(Main!$A52="C",'Chemical Shifts'!K42,""))</f>
        <v/>
      </c>
      <c r="AV47" s="48" t="str">
        <f>IF('Chemical Shifts'!L42="","",IF(Main!$A52="C",'Chemical Shifts'!L42,""))</f>
        <v/>
      </c>
      <c r="AW47" s="48" t="str">
        <f>IF('Chemical Shifts'!M42="","",IF(Main!$A52="C",'Chemical Shifts'!M42,""))</f>
        <v/>
      </c>
      <c r="AX47" s="48" t="str">
        <f>IF('Chemical Shifts'!N42="","",IF(Main!$A52="C",'Chemical Shifts'!N42,""))</f>
        <v/>
      </c>
      <c r="AY47" s="48" t="str">
        <f>IF('Chemical Shifts'!O42="","",IF(Main!$A52="C",'Chemical Shifts'!O42,""))</f>
        <v/>
      </c>
      <c r="AZ47" s="48" t="str">
        <f>IF('Chemical Shifts'!P42="","",IF(Main!$A52="C",'Chemical Shifts'!P42,""))</f>
        <v/>
      </c>
      <c r="BA47" s="48" t="str">
        <f>IF('Chemical Shifts'!Q42="","",IF(Main!$A52="C",'Chemical Shifts'!Q42,""))</f>
        <v/>
      </c>
      <c r="BC47" s="48">
        <f t="shared" si="86"/>
        <v>344.66422499999999</v>
      </c>
      <c r="BD47" s="48">
        <f t="shared" si="87"/>
        <v>351.38255499999974</v>
      </c>
      <c r="BE47" s="48">
        <f t="shared" si="88"/>
        <v>408.60319500000026</v>
      </c>
      <c r="BF47" s="48">
        <f t="shared" si="89"/>
        <v>380.86137499999973</v>
      </c>
      <c r="BG47" s="48" t="str">
        <f t="shared" si="90"/>
        <v/>
      </c>
      <c r="BH47" s="48" t="str">
        <f t="shared" si="91"/>
        <v/>
      </c>
      <c r="BI47" s="48" t="str">
        <f t="shared" si="92"/>
        <v/>
      </c>
      <c r="BJ47" s="48" t="str">
        <f t="shared" si="93"/>
        <v/>
      </c>
      <c r="BK47" s="48" t="str">
        <f t="shared" si="94"/>
        <v/>
      </c>
      <c r="BL47" s="48" t="str">
        <f t="shared" si="95"/>
        <v/>
      </c>
      <c r="BM47" s="48" t="str">
        <f t="shared" si="96"/>
        <v/>
      </c>
      <c r="BN47" s="48" t="str">
        <f t="shared" si="97"/>
        <v/>
      </c>
      <c r="BO47" s="48" t="str">
        <f t="shared" si="98"/>
        <v/>
      </c>
      <c r="BP47" s="48" t="str">
        <f t="shared" si="99"/>
        <v/>
      </c>
      <c r="BQ47" s="48" t="str">
        <f t="shared" si="100"/>
        <v/>
      </c>
      <c r="BR47" s="48" t="str">
        <f t="shared" si="101"/>
        <v/>
      </c>
      <c r="BT47" s="49">
        <f>IF(Main!$A52="H",1,0)</f>
        <v>0</v>
      </c>
      <c r="BU47" s="54" t="str">
        <f>IF(Main!$A52="H",Main!C52,"")</f>
        <v/>
      </c>
      <c r="BV47" s="54" t="str">
        <f t="shared" si="102"/>
        <v/>
      </c>
      <c r="BW47" s="48" t="str">
        <f>IF('Chemical Shifts'!B42="","",IF(Main!$A52="H",'Chemical Shifts'!B42,""))</f>
        <v/>
      </c>
      <c r="BX47" s="48" t="str">
        <f>IF('Chemical Shifts'!C42="","",IF(Main!$A52="H",'Chemical Shifts'!C42,""))</f>
        <v/>
      </c>
      <c r="BY47" s="48" t="str">
        <f>IF('Chemical Shifts'!D42="","",IF(Main!$A52="H",'Chemical Shifts'!D42,""))</f>
        <v/>
      </c>
      <c r="BZ47" s="48" t="str">
        <f>IF('Chemical Shifts'!E42="","",IF(Main!$A52="H",'Chemical Shifts'!E42,""))</f>
        <v/>
      </c>
      <c r="CA47" s="48" t="str">
        <f>IF('Chemical Shifts'!F42="","",IF(Main!$A52="H",'Chemical Shifts'!F42,""))</f>
        <v/>
      </c>
      <c r="CB47" s="48" t="str">
        <f>IF('Chemical Shifts'!G42="","",IF(Main!$A52="H",'Chemical Shifts'!G42,""))</f>
        <v/>
      </c>
      <c r="CC47" s="48" t="str">
        <f>IF('Chemical Shifts'!H42="","",IF(Main!$A52="H",'Chemical Shifts'!H42,""))</f>
        <v/>
      </c>
      <c r="CD47" s="48" t="str">
        <f>IF('Chemical Shifts'!I42="","",IF(Main!$A52="H",'Chemical Shifts'!I42,""))</f>
        <v/>
      </c>
      <c r="CE47" s="48" t="str">
        <f>IF('Chemical Shifts'!J42="","",IF(Main!$A52="H",'Chemical Shifts'!J42,""))</f>
        <v/>
      </c>
      <c r="CF47" s="48" t="str">
        <f>IF('Chemical Shifts'!K42="","",IF(Main!$A52="H",'Chemical Shifts'!K42,""))</f>
        <v/>
      </c>
      <c r="CG47" s="48" t="str">
        <f>IF('Chemical Shifts'!L42="","",IF(Main!$A52="H",'Chemical Shifts'!L42,""))</f>
        <v/>
      </c>
      <c r="CH47" s="48" t="str">
        <f>IF('Chemical Shifts'!M42="","",IF(Main!$A52="H",'Chemical Shifts'!M42,""))</f>
        <v/>
      </c>
      <c r="CI47" s="48" t="str">
        <f>IF('Chemical Shifts'!N42="","",IF(Main!$A52="H",'Chemical Shifts'!N42,""))</f>
        <v/>
      </c>
      <c r="CJ47" s="48" t="str">
        <f>IF('Chemical Shifts'!O42="","",IF(Main!$A52="H",'Chemical Shifts'!O42,""))</f>
        <v/>
      </c>
      <c r="CK47" s="48" t="str">
        <f>IF('Chemical Shifts'!P42="","",IF(Main!$A52="H",'Chemical Shifts'!P42,""))</f>
        <v/>
      </c>
      <c r="CL47" s="48" t="str">
        <f>IF('Chemical Shifts'!Q42="","",IF(Main!$A52="H",'Chemical Shifts'!Q42,""))</f>
        <v/>
      </c>
      <c r="CN47" s="48" t="str">
        <f t="shared" si="103"/>
        <v/>
      </c>
      <c r="CO47" s="48" t="str">
        <f t="shared" si="104"/>
        <v/>
      </c>
      <c r="CP47" s="48" t="str">
        <f t="shared" si="105"/>
        <v/>
      </c>
      <c r="CQ47" s="48" t="str">
        <f t="shared" si="106"/>
        <v/>
      </c>
      <c r="CR47" s="48" t="str">
        <f t="shared" si="107"/>
        <v/>
      </c>
      <c r="CS47" s="48" t="str">
        <f t="shared" si="108"/>
        <v/>
      </c>
      <c r="CT47" s="48" t="str">
        <f t="shared" si="109"/>
        <v/>
      </c>
      <c r="CU47" s="48" t="str">
        <f t="shared" si="110"/>
        <v/>
      </c>
      <c r="CV47" s="48" t="str">
        <f t="shared" si="111"/>
        <v/>
      </c>
      <c r="CW47" s="48" t="str">
        <f t="shared" si="112"/>
        <v/>
      </c>
      <c r="CX47" s="48" t="str">
        <f t="shared" si="113"/>
        <v/>
      </c>
      <c r="CY47" s="48" t="str">
        <f t="shared" si="114"/>
        <v/>
      </c>
      <c r="CZ47" s="48" t="str">
        <f t="shared" si="115"/>
        <v/>
      </c>
      <c r="DA47" s="48" t="str">
        <f t="shared" si="116"/>
        <v/>
      </c>
      <c r="DB47" s="48" t="str">
        <f t="shared" si="117"/>
        <v/>
      </c>
      <c r="DC47" s="48" t="str">
        <f t="shared" si="118"/>
        <v/>
      </c>
      <c r="DE47" s="64" t="str">
        <f>IF('Chemical Shifts'!S42="","",IF(Main!$A52="C","",IF(Main!D$13="Scaled Shifts",Main!D52,IF(Main!$B52="x",TDIST(ABS('Chemical Shifts'!S42-$F$2)/$F$3,$F$4,1),TDIST(ABS('Chemical Shifts'!S42-$G$2)/$G$3,$G$4,1)))))</f>
        <v/>
      </c>
      <c r="DF47" s="64" t="str">
        <f>IF('Chemical Shifts'!T42="","",IF(Main!$A52="C","",IF(Main!E$13="Scaled Shifts",Main!E52,IF(Main!$B52="x",TDIST(ABS('Chemical Shifts'!T42-$F$2)/$F$3,$F$4,1),TDIST(ABS('Chemical Shifts'!T42-$G$2)/$G$3,$G$4,1)))))</f>
        <v/>
      </c>
      <c r="DG47" s="64" t="str">
        <f>IF('Chemical Shifts'!U42="","",IF(Main!$A52="C","",IF(Main!F$13="Scaled Shifts",Main!F52,IF(Main!$B52="x",TDIST(ABS('Chemical Shifts'!U42-$F$2)/$F$3,$F$4,1),TDIST(ABS('Chemical Shifts'!U42-$G$2)/$G$3,$G$4,1)))))</f>
        <v/>
      </c>
      <c r="DH47" s="64" t="str">
        <f>IF('Chemical Shifts'!V42="","",IF(Main!$A52="C","",IF(Main!G$13="Scaled Shifts",Main!G52,IF(Main!$B52="x",TDIST(ABS('Chemical Shifts'!V42-$F$2)/$F$3,$F$4,1),TDIST(ABS('Chemical Shifts'!V42-$G$2)/$G$3,$G$4,1)))))</f>
        <v/>
      </c>
      <c r="DI47" s="64" t="str">
        <f>IF('Chemical Shifts'!W42="","",IF(Main!$A52="C","",IF(Main!H$13="Scaled Shifts",Main!H52,IF(Main!$B52="x",TDIST(ABS('Chemical Shifts'!W42-$F$2)/$F$3,$F$4,1),TDIST(ABS('Chemical Shifts'!W42-$G$2)/$G$3,$G$4,1)))))</f>
        <v/>
      </c>
      <c r="DJ47" s="64" t="str">
        <f>IF('Chemical Shifts'!X42="","",IF(Main!$A52="C","",IF(Main!I$13="Scaled Shifts",Main!I52,IF(Main!$B52="x",TDIST(ABS('Chemical Shifts'!X42-$F$2)/$F$3,$F$4,1),TDIST(ABS('Chemical Shifts'!X42-$G$2)/$G$3,$G$4,1)))))</f>
        <v/>
      </c>
      <c r="DK47" s="64" t="str">
        <f>IF('Chemical Shifts'!Y42="","",IF(Main!$A52="C","",IF(Main!J$13="Scaled Shifts",Main!J52,IF(Main!$B52="x",TDIST(ABS('Chemical Shifts'!Y42-$F$2)/$F$3,$F$4,1),TDIST(ABS('Chemical Shifts'!Y42-$G$2)/$G$3,$G$4,1)))))</f>
        <v/>
      </c>
      <c r="DL47" s="64" t="str">
        <f>IF('Chemical Shifts'!Z42="","",IF(Main!$A52="C","",IF(Main!K$13="Scaled Shifts",Main!K52,IF(Main!$B52="x",TDIST(ABS('Chemical Shifts'!Z42-$F$2)/$F$3,$F$4,1),TDIST(ABS('Chemical Shifts'!Z42-$G$2)/$G$3,$G$4,1)))))</f>
        <v/>
      </c>
      <c r="DM47" s="64" t="str">
        <f>IF('Chemical Shifts'!AA42="","",IF(Main!$A52="C","",IF(Main!L$13="Scaled Shifts",Main!L52,IF(Main!$B52="x",TDIST(ABS('Chemical Shifts'!AA42-$F$2)/$F$3,$F$4,1),TDIST(ABS('Chemical Shifts'!AA42-$G$2)/$G$3,$G$4,1)))))</f>
        <v/>
      </c>
      <c r="DN47" s="64" t="str">
        <f>IF('Chemical Shifts'!AB42="","",IF(Main!$A52="C","",IF(Main!M$13="Scaled Shifts",Main!M52,IF(Main!$B52="x",TDIST(ABS('Chemical Shifts'!AB42-$F$2)/$F$3,$F$4,1),TDIST(ABS('Chemical Shifts'!AB42-$G$2)/$G$3,$G$4,1)))))</f>
        <v/>
      </c>
      <c r="DO47" s="64" t="str">
        <f>IF('Chemical Shifts'!AC42="","",IF(Main!$A52="C","",IF(Main!N$13="Scaled Shifts",Main!N52,IF(Main!$B52="x",TDIST(ABS('Chemical Shifts'!AC42-$F$2)/$F$3,$F$4,1),TDIST(ABS('Chemical Shifts'!AC42-$G$2)/$G$3,$G$4,1)))))</f>
        <v/>
      </c>
      <c r="DP47" s="64" t="str">
        <f>IF('Chemical Shifts'!AD42="","",IF(Main!$A52="C","",IF(Main!O$13="Scaled Shifts",Main!O52,IF(Main!$B52="x",TDIST(ABS('Chemical Shifts'!AD42-$F$2)/$F$3,$F$4,1),TDIST(ABS('Chemical Shifts'!AD42-$G$2)/$G$3,$G$4,1)))))</f>
        <v/>
      </c>
      <c r="DQ47" s="64" t="str">
        <f>IF('Chemical Shifts'!AE42="","",IF(Main!$A52="C","",IF(Main!P$13="Scaled Shifts",Main!P52,IF(Main!$B52="x",TDIST(ABS('Chemical Shifts'!AE42-$F$2)/$F$3,$F$4,1),TDIST(ABS('Chemical Shifts'!AE42-$G$2)/$G$3,$G$4,1)))))</f>
        <v/>
      </c>
      <c r="DR47" s="64" t="str">
        <f>IF('Chemical Shifts'!AF42="","",IF(Main!$A52="C","",IF(Main!Q$13="Scaled Shifts",Main!Q52,IF(Main!$B52="x",TDIST(ABS('Chemical Shifts'!AF42-$F$2)/$F$3,$F$4,1),TDIST(ABS('Chemical Shifts'!AF42-$G$2)/$G$3,$G$4,1)))))</f>
        <v/>
      </c>
      <c r="DS47" s="64" t="str">
        <f>IF('Chemical Shifts'!AG42="","",IF(Main!$A52="C","",IF(Main!R$13="Scaled Shifts",Main!R52,IF(Main!$B52="x",TDIST(ABS('Chemical Shifts'!AG42-$F$2)/$F$3,$F$4,1),TDIST(ABS('Chemical Shifts'!AG42-$G$2)/$G$3,$G$4,1)))))</f>
        <v/>
      </c>
      <c r="DT47" s="64" t="str">
        <f>IF('Chemical Shifts'!AH42="","",IF(Main!$A52="C","",IF(Main!S$13="Scaled Shifts",Main!S52,IF(Main!$B52="x",TDIST(ABS('Chemical Shifts'!AH42-$F$2)/$F$3,$F$4,1),TDIST(ABS('Chemical Shifts'!AH42-$G$2)/$G$3,$G$4,1)))))</f>
        <v/>
      </c>
      <c r="DV47" s="64">
        <f>IF('Chemical Shifts'!S42="","",IF(Main!$A52="H","",IF(Main!D$13="Scaled Shifts",Main!D52,IF(Main!$B52="x",TDIST(ABS('Chemical Shifts'!S42-$D$2)/$D$3,$D$4,1),TDIST(ABS('Chemical Shifts'!S42-$E$2)/$E$3,$E$4,1)))))</f>
        <v>3.9602748909015772E-2</v>
      </c>
      <c r="DW47" s="64">
        <f>IF('Chemical Shifts'!T42="","",IF(Main!$A52="H","",IF(Main!E$13="Scaled Shifts",Main!E52,IF(Main!$B52="x",TDIST(ABS('Chemical Shifts'!T42-$D$2)/$D$3,$D$4,1),TDIST(ABS('Chemical Shifts'!T42-$E$2)/$E$3,$E$4,1)))))</f>
        <v>5.4526510096372952E-2</v>
      </c>
      <c r="DX47" s="64">
        <f>IF('Chemical Shifts'!U42="","",IF(Main!$A52="H","",IF(Main!F$13="Scaled Shifts",Main!F52,IF(Main!$B52="x",TDIST(ABS('Chemical Shifts'!U42-$D$2)/$D$3,$D$4,1),TDIST(ABS('Chemical Shifts'!U42-$E$2)/$E$3,$E$4,1)))))</f>
        <v>0.46731636533637877</v>
      </c>
      <c r="DY47" s="64">
        <f>IF('Chemical Shifts'!V42="","",IF(Main!$A52="H","",IF(Main!G$13="Scaled Shifts",Main!G52,IF(Main!$B52="x",TDIST(ABS('Chemical Shifts'!V42-$D$2)/$D$3,$D$4,1),TDIST(ABS('Chemical Shifts'!V42-$E$2)/$E$3,$E$4,1)))))</f>
        <v>0.20944342936506663</v>
      </c>
      <c r="DZ47" s="64" t="str">
        <f>IF('Chemical Shifts'!W42="","",IF(Main!$A52="H","",IF(Main!H$13="Scaled Shifts",Main!H52,IF(Main!$B52="x",TDIST(ABS('Chemical Shifts'!W42-$D$2)/$D$3,$D$4,1),TDIST(ABS('Chemical Shifts'!W42-$E$2)/$E$3,$E$4,1)))))</f>
        <v/>
      </c>
      <c r="EA47" s="64" t="str">
        <f>IF('Chemical Shifts'!X42="","",IF(Main!$A52="H","",IF(Main!I$13="Scaled Shifts",Main!I52,IF(Main!$B52="x",TDIST(ABS('Chemical Shifts'!X42-$D$2)/$D$3,$D$4,1),TDIST(ABS('Chemical Shifts'!X42-$E$2)/$E$3,$E$4,1)))))</f>
        <v/>
      </c>
      <c r="EB47" s="64" t="str">
        <f>IF('Chemical Shifts'!Y42="","",IF(Main!$A52="H","",IF(Main!J$13="Scaled Shifts",Main!J52,IF(Main!$B52="x",TDIST(ABS('Chemical Shifts'!Y42-$D$2)/$D$3,$D$4,1),TDIST(ABS('Chemical Shifts'!Y42-$E$2)/$E$3,$E$4,1)))))</f>
        <v/>
      </c>
      <c r="EC47" s="64" t="str">
        <f>IF('Chemical Shifts'!Z42="","",IF(Main!$A52="H","",IF(Main!K$13="Scaled Shifts",Main!K52,IF(Main!$B52="x",TDIST(ABS('Chemical Shifts'!Z42-$D$2)/$D$3,$D$4,1),TDIST(ABS('Chemical Shifts'!Z42-$E$2)/$E$3,$E$4,1)))))</f>
        <v/>
      </c>
      <c r="ED47" s="64" t="str">
        <f>IF('Chemical Shifts'!AA42="","",IF(Main!$A52="H","",IF(Main!L$13="Scaled Shifts",Main!L52,IF(Main!$B52="x",TDIST(ABS('Chemical Shifts'!AA42-$D$2)/$D$3,$D$4,1),TDIST(ABS('Chemical Shifts'!AA42-$E$2)/$E$3,$E$4,1)))))</f>
        <v/>
      </c>
      <c r="EE47" s="64" t="str">
        <f>IF('Chemical Shifts'!AB42="","",IF(Main!$A52="H","",IF(Main!M$13="Scaled Shifts",Main!M52,IF(Main!$B52="x",TDIST(ABS('Chemical Shifts'!AB42-$D$2)/$D$3,$D$4,1),TDIST(ABS('Chemical Shifts'!AB42-$E$2)/$E$3,$E$4,1)))))</f>
        <v/>
      </c>
      <c r="EF47" s="64" t="str">
        <f>IF('Chemical Shifts'!AC42="","",IF(Main!$A52="H","",IF(Main!N$13="Scaled Shifts",Main!N52,IF(Main!$B52="x",TDIST(ABS('Chemical Shifts'!AC42-$D$2)/$D$3,$D$4,1),TDIST(ABS('Chemical Shifts'!AC42-$E$2)/$E$3,$E$4,1)))))</f>
        <v/>
      </c>
      <c r="EG47" s="64" t="str">
        <f>IF('Chemical Shifts'!AD42="","",IF(Main!$A52="H","",IF(Main!O$13="Scaled Shifts",Main!O52,IF(Main!$B52="x",TDIST(ABS('Chemical Shifts'!AD42-$D$2)/$D$3,$D$4,1),TDIST(ABS('Chemical Shifts'!AD42-$E$2)/$E$3,$E$4,1)))))</f>
        <v/>
      </c>
      <c r="EH47" s="64" t="str">
        <f>IF('Chemical Shifts'!AE42="","",IF(Main!$A52="H","",IF(Main!P$13="Scaled Shifts",Main!P52,IF(Main!$B52="x",TDIST(ABS('Chemical Shifts'!AE42-$D$2)/$D$3,$D$4,1),TDIST(ABS('Chemical Shifts'!AE42-$E$2)/$E$3,$E$4,1)))))</f>
        <v/>
      </c>
      <c r="EI47" s="64" t="str">
        <f>IF('Chemical Shifts'!AF42="","",IF(Main!$A52="H","",IF(Main!Q$13="Scaled Shifts",Main!Q52,IF(Main!$B52="x",TDIST(ABS('Chemical Shifts'!AF42-$D$2)/$D$3,$D$4,1),TDIST(ABS('Chemical Shifts'!AF42-$E$2)/$E$3,$E$4,1)))))</f>
        <v/>
      </c>
      <c r="EJ47" s="64" t="str">
        <f>IF('Chemical Shifts'!AG42="","",IF(Main!$A52="H","",IF(Main!R$13="Scaled Shifts",Main!R52,IF(Main!$B52="x",TDIST(ABS('Chemical Shifts'!AG42-$D$2)/$D$3,$D$4,1),TDIST(ABS('Chemical Shifts'!AG42-$E$2)/$E$3,$E$4,1)))))</f>
        <v/>
      </c>
      <c r="EK47" s="64" t="str">
        <f>IF('Chemical Shifts'!AH42="","",IF(Main!$A52="H","",IF(Main!S$13="Scaled Shifts",Main!S52,IF(Main!$B52="x",TDIST(ABS('Chemical Shifts'!AH42-$D$2)/$D$3,$D$4,1),TDIST(ABS('Chemical Shifts'!AH42-$E$2)/$E$3,$E$4,1)))))</f>
        <v/>
      </c>
      <c r="EO47" s="49">
        <f>IF(Main!$A52="H",1,0)</f>
        <v>0</v>
      </c>
      <c r="EP47" s="52">
        <f>IF(OR(Main!C52="",Main!C52=0,Main!C52=""),"",1)</f>
        <v>1</v>
      </c>
    </row>
    <row r="48" spans="1:185" x14ac:dyDescent="0.15">
      <c r="A48" s="64">
        <f>IF('Chemical Shifts'!BA43="","",IF(Main!$A53="C",TDIST(ABS('Chemical Shifts'!BA43)/$B$3,$B$4,1),TDIST(ABS('Chemical Shifts'!BA43)/$C$3,$C$4,1)))</f>
        <v>0.40392097909296559</v>
      </c>
      <c r="B48" s="64">
        <f>IF('Chemical Shifts'!BB43="","",IF(Main!$A53="C",TDIST(ABS('Chemical Shifts'!BB43)/$B$3,$B$4,1),TDIST(ABS('Chemical Shifts'!BB43)/$C$3,$C$4,1)))</f>
        <v>7.5607029784854368E-2</v>
      </c>
      <c r="C48" s="64">
        <f>IF('Chemical Shifts'!BC43="","",IF(Main!$A53="C",TDIST(ABS('Chemical Shifts'!BC43)/$B$3,$B$4,1),TDIST(ABS('Chemical Shifts'!BC43)/$C$3,$C$4,1)))</f>
        <v>0.43908598769805524</v>
      </c>
      <c r="D48" s="64">
        <f>IF('Chemical Shifts'!BD43="","",IF(Main!$A53="C",TDIST(ABS('Chemical Shifts'!BD43)/$B$3,$B$4,1),TDIST(ABS('Chemical Shifts'!BD43)/$C$3,$C$4,1)))</f>
        <v>0.37561252696204844</v>
      </c>
      <c r="E48" s="64" t="str">
        <f>IF('Chemical Shifts'!BE43="","",IF(Main!$A53="C",TDIST(ABS('Chemical Shifts'!BE43)/$B$3,$B$4,1),TDIST(ABS('Chemical Shifts'!BE43)/$C$3,$C$4,1)))</f>
        <v/>
      </c>
      <c r="F48" s="64" t="str">
        <f>IF('Chemical Shifts'!BF43="","",IF(Main!$A53="C",TDIST(ABS('Chemical Shifts'!BF43)/$B$3,$B$4,1),TDIST(ABS('Chemical Shifts'!BF43)/$C$3,$C$4,1)))</f>
        <v/>
      </c>
      <c r="G48" s="64" t="str">
        <f>IF('Chemical Shifts'!BG43="","",IF(Main!$A53="C",TDIST(ABS('Chemical Shifts'!BG43)/$B$3,$B$4,1),TDIST(ABS('Chemical Shifts'!BG43)/$C$3,$C$4,1)))</f>
        <v/>
      </c>
      <c r="H48" s="64" t="str">
        <f>IF('Chemical Shifts'!BH43="","",IF(Main!$A53="C",TDIST(ABS('Chemical Shifts'!BH43)/$B$3,$B$4,1),TDIST(ABS('Chemical Shifts'!BH43)/$C$3,$C$4,1)))</f>
        <v/>
      </c>
      <c r="I48" s="64" t="str">
        <f>IF('Chemical Shifts'!BI43="","",IF(Main!$A53="C",TDIST(ABS('Chemical Shifts'!BI43)/$B$3,$B$4,1),TDIST(ABS('Chemical Shifts'!BI43)/$C$3,$C$4,1)))</f>
        <v/>
      </c>
      <c r="J48" s="64" t="str">
        <f>IF('Chemical Shifts'!BJ43="","",IF(Main!$A53="C",TDIST(ABS('Chemical Shifts'!BJ43)/$B$3,$B$4,1),TDIST(ABS('Chemical Shifts'!BJ43)/$C$3,$C$4,1)))</f>
        <v/>
      </c>
      <c r="K48" s="64" t="str">
        <f>IF('Chemical Shifts'!BK43="","",IF(Main!$A53="C",TDIST(ABS('Chemical Shifts'!BK43)/$B$3,$B$4,1),TDIST(ABS('Chemical Shifts'!BK43)/$C$3,$C$4,1)))</f>
        <v/>
      </c>
      <c r="L48" s="64" t="str">
        <f>IF('Chemical Shifts'!BL43="","",IF(Main!$A53="C",TDIST(ABS('Chemical Shifts'!BL43)/$B$3,$B$4,1),TDIST(ABS('Chemical Shifts'!BL43)/$C$3,$C$4,1)))</f>
        <v/>
      </c>
      <c r="M48" s="64" t="str">
        <f>IF('Chemical Shifts'!BM43="","",IF(Main!$A53="C",TDIST(ABS('Chemical Shifts'!BM43)/$B$3,$B$4,1),TDIST(ABS('Chemical Shifts'!BM43)/$C$3,$C$4,1)))</f>
        <v/>
      </c>
      <c r="N48" s="64" t="str">
        <f>IF('Chemical Shifts'!BN43="","",IF(Main!$A53="C",TDIST(ABS('Chemical Shifts'!BN43)/$B$3,$B$4,1),TDIST(ABS('Chemical Shifts'!BN43)/$C$3,$C$4,1)))</f>
        <v/>
      </c>
      <c r="O48" s="64" t="str">
        <f>IF('Chemical Shifts'!BO43="","",IF(Main!$A53="C",TDIST(ABS('Chemical Shifts'!BO43)/$B$3,$B$4,1),TDIST(ABS('Chemical Shifts'!BO43)/$C$3,$C$4,1)))</f>
        <v/>
      </c>
      <c r="P48" s="64" t="str">
        <f>IF('Chemical Shifts'!BP43="","",IF(Main!$A53="C",TDIST(ABS('Chemical Shifts'!BP43)/$B$3,$B$4,1),TDIST(ABS('Chemical Shifts'!BP43)/$C$3,$C$4,1)))</f>
        <v/>
      </c>
      <c r="R48" s="48">
        <f>IF(A48="","",IF(Main!$A53="H",A48,""))</f>
        <v>0.40392097909296559</v>
      </c>
      <c r="S48" s="48">
        <f>IF(B48="","",IF(Main!$A53="H",B48,""))</f>
        <v>7.5607029784854368E-2</v>
      </c>
      <c r="T48" s="48">
        <f>IF(C48="","",IF(Main!$A53="H",C48,""))</f>
        <v>0.43908598769805524</v>
      </c>
      <c r="U48" s="48">
        <f>IF(D48="","",IF(Main!$A53="H",D48,""))</f>
        <v>0.37561252696204844</v>
      </c>
      <c r="V48" s="48" t="str">
        <f>IF(E48="","",IF(Main!$A53="H",E48,""))</f>
        <v/>
      </c>
      <c r="W48" s="48" t="str">
        <f>IF(F48="","",IF(Main!$A53="H",F48,""))</f>
        <v/>
      </c>
      <c r="X48" s="48" t="str">
        <f>IF(G48="","",IF(Main!$A53="H",G48,""))</f>
        <v/>
      </c>
      <c r="Y48" s="48" t="str">
        <f>IF(H48="","",IF(Main!$A53="H",H48,""))</f>
        <v/>
      </c>
      <c r="Z48" s="48" t="str">
        <f>IF(I48="","",IF(Main!$A53="H",I48,""))</f>
        <v/>
      </c>
      <c r="AA48" s="48" t="str">
        <f>IF(J48="","",IF(Main!$A53="H",J48,""))</f>
        <v/>
      </c>
      <c r="AB48" s="48" t="str">
        <f>IF(K48="","",IF(Main!$A53="H",K48,""))</f>
        <v/>
      </c>
      <c r="AC48" s="48" t="str">
        <f>IF(L48="","",IF(Main!$A53="H",L48,""))</f>
        <v/>
      </c>
      <c r="AD48" s="48" t="str">
        <f>IF(M48="","",IF(Main!$A53="H",M48,""))</f>
        <v/>
      </c>
      <c r="AE48" s="48" t="str">
        <f>IF(N48="","",IF(Main!$A53="H",N48,""))</f>
        <v/>
      </c>
      <c r="AF48" s="48" t="str">
        <f>IF(O48="","",IF(Main!$A53="H",O48,""))</f>
        <v/>
      </c>
      <c r="AG48" s="48" t="str">
        <f>IF(P48="","",IF(Main!$A53="H",P48,""))</f>
        <v/>
      </c>
      <c r="AI48" s="49">
        <f>IF(Main!$A53="C",1,0)</f>
        <v>0</v>
      </c>
      <c r="AJ48" s="54" t="str">
        <f>IF(Main!$A53="C",Main!C53,"")</f>
        <v/>
      </c>
      <c r="AK48" s="54" t="str">
        <f t="shared" si="85"/>
        <v/>
      </c>
      <c r="AL48" s="48" t="str">
        <f>IF('Chemical Shifts'!B43="","",IF(Main!$A53="C",'Chemical Shifts'!B43,""))</f>
        <v/>
      </c>
      <c r="AM48" s="48" t="str">
        <f>IF('Chemical Shifts'!C43="","",IF(Main!$A53="C",'Chemical Shifts'!C43,""))</f>
        <v/>
      </c>
      <c r="AN48" s="48" t="str">
        <f>IF('Chemical Shifts'!D43="","",IF(Main!$A53="C",'Chemical Shifts'!D43,""))</f>
        <v/>
      </c>
      <c r="AO48" s="48" t="str">
        <f>IF('Chemical Shifts'!E43="","",IF(Main!$A53="C",'Chemical Shifts'!E43,""))</f>
        <v/>
      </c>
      <c r="AP48" s="48" t="str">
        <f>IF('Chemical Shifts'!F43="","",IF(Main!$A53="C",'Chemical Shifts'!F43,""))</f>
        <v/>
      </c>
      <c r="AQ48" s="48" t="str">
        <f>IF('Chemical Shifts'!G43="","",IF(Main!$A53="C",'Chemical Shifts'!G43,""))</f>
        <v/>
      </c>
      <c r="AR48" s="48" t="str">
        <f>IF('Chemical Shifts'!H43="","",IF(Main!$A53="C",'Chemical Shifts'!H43,""))</f>
        <v/>
      </c>
      <c r="AS48" s="48" t="str">
        <f>IF('Chemical Shifts'!I43="","",IF(Main!$A53="C",'Chemical Shifts'!I43,""))</f>
        <v/>
      </c>
      <c r="AT48" s="48" t="str">
        <f>IF('Chemical Shifts'!J43="","",IF(Main!$A53="C",'Chemical Shifts'!J43,""))</f>
        <v/>
      </c>
      <c r="AU48" s="48" t="str">
        <f>IF('Chemical Shifts'!K43="","",IF(Main!$A53="C",'Chemical Shifts'!K43,""))</f>
        <v/>
      </c>
      <c r="AV48" s="48" t="str">
        <f>IF('Chemical Shifts'!L43="","",IF(Main!$A53="C",'Chemical Shifts'!L43,""))</f>
        <v/>
      </c>
      <c r="AW48" s="48" t="str">
        <f>IF('Chemical Shifts'!M43="","",IF(Main!$A53="C",'Chemical Shifts'!M43,""))</f>
        <v/>
      </c>
      <c r="AX48" s="48" t="str">
        <f>IF('Chemical Shifts'!N43="","",IF(Main!$A53="C",'Chemical Shifts'!N43,""))</f>
        <v/>
      </c>
      <c r="AY48" s="48" t="str">
        <f>IF('Chemical Shifts'!O43="","",IF(Main!$A53="C",'Chemical Shifts'!O43,""))</f>
        <v/>
      </c>
      <c r="AZ48" s="48" t="str">
        <f>IF('Chemical Shifts'!P43="","",IF(Main!$A53="C",'Chemical Shifts'!P43,""))</f>
        <v/>
      </c>
      <c r="BA48" s="48" t="str">
        <f>IF('Chemical Shifts'!Q43="","",IF(Main!$A53="C",'Chemical Shifts'!Q43,""))</f>
        <v/>
      </c>
      <c r="BC48" s="48" t="str">
        <f t="shared" si="86"/>
        <v/>
      </c>
      <c r="BD48" s="48" t="str">
        <f t="shared" si="87"/>
        <v/>
      </c>
      <c r="BE48" s="48" t="str">
        <f t="shared" si="88"/>
        <v/>
      </c>
      <c r="BF48" s="48" t="str">
        <f t="shared" si="89"/>
        <v/>
      </c>
      <c r="BG48" s="48" t="str">
        <f t="shared" si="90"/>
        <v/>
      </c>
      <c r="BH48" s="48" t="str">
        <f t="shared" si="91"/>
        <v/>
      </c>
      <c r="BI48" s="48" t="str">
        <f t="shared" si="92"/>
        <v/>
      </c>
      <c r="BJ48" s="48" t="str">
        <f t="shared" si="93"/>
        <v/>
      </c>
      <c r="BK48" s="48" t="str">
        <f t="shared" si="94"/>
        <v/>
      </c>
      <c r="BL48" s="48" t="str">
        <f t="shared" si="95"/>
        <v/>
      </c>
      <c r="BM48" s="48" t="str">
        <f t="shared" si="96"/>
        <v/>
      </c>
      <c r="BN48" s="48" t="str">
        <f t="shared" si="97"/>
        <v/>
      </c>
      <c r="BO48" s="48" t="str">
        <f t="shared" si="98"/>
        <v/>
      </c>
      <c r="BP48" s="48" t="str">
        <f t="shared" si="99"/>
        <v/>
      </c>
      <c r="BQ48" s="48" t="str">
        <f t="shared" si="100"/>
        <v/>
      </c>
      <c r="BR48" s="48" t="str">
        <f t="shared" si="101"/>
        <v/>
      </c>
      <c r="BT48" s="49">
        <f>IF(Main!$A53="H",1,0)</f>
        <v>1</v>
      </c>
      <c r="BU48" s="54">
        <f>IF(Main!$A53="H",Main!C53,"")</f>
        <v>4.16</v>
      </c>
      <c r="BV48" s="54">
        <f t="shared" si="102"/>
        <v>17.305600000000002</v>
      </c>
      <c r="BW48" s="48">
        <f>IF('Chemical Shifts'!B43="","",IF(Main!$A53="H",'Chemical Shifts'!B43,""))</f>
        <v>4.0877349999999986</v>
      </c>
      <c r="BX48" s="48">
        <f>IF('Chemical Shifts'!C43="","",IF(Main!$A53="H",'Chemical Shifts'!C43,""))</f>
        <v>3.8772749999999974</v>
      </c>
      <c r="BY48" s="48">
        <f>IF('Chemical Shifts'!D43="","",IF(Main!$A53="H",'Chemical Shifts'!D43,""))</f>
        <v>4.0014450000000004</v>
      </c>
      <c r="BZ48" s="48">
        <f>IF('Chemical Shifts'!E43="","",IF(Main!$A53="H",'Chemical Shifts'!E43,""))</f>
        <v>4.0559849999999997</v>
      </c>
      <c r="CA48" s="48" t="str">
        <f>IF('Chemical Shifts'!F43="","",IF(Main!$A53="H",'Chemical Shifts'!F43,""))</f>
        <v/>
      </c>
      <c r="CB48" s="48" t="str">
        <f>IF('Chemical Shifts'!G43="","",IF(Main!$A53="H",'Chemical Shifts'!G43,""))</f>
        <v/>
      </c>
      <c r="CC48" s="48" t="str">
        <f>IF('Chemical Shifts'!H43="","",IF(Main!$A53="H",'Chemical Shifts'!H43,""))</f>
        <v/>
      </c>
      <c r="CD48" s="48" t="str">
        <f>IF('Chemical Shifts'!I43="","",IF(Main!$A53="H",'Chemical Shifts'!I43,""))</f>
        <v/>
      </c>
      <c r="CE48" s="48" t="str">
        <f>IF('Chemical Shifts'!J43="","",IF(Main!$A53="H",'Chemical Shifts'!J43,""))</f>
        <v/>
      </c>
      <c r="CF48" s="48" t="str">
        <f>IF('Chemical Shifts'!K43="","",IF(Main!$A53="H",'Chemical Shifts'!K43,""))</f>
        <v/>
      </c>
      <c r="CG48" s="48" t="str">
        <f>IF('Chemical Shifts'!L43="","",IF(Main!$A53="H",'Chemical Shifts'!L43,""))</f>
        <v/>
      </c>
      <c r="CH48" s="48" t="str">
        <f>IF('Chemical Shifts'!M43="","",IF(Main!$A53="H",'Chemical Shifts'!M43,""))</f>
        <v/>
      </c>
      <c r="CI48" s="48" t="str">
        <f>IF('Chemical Shifts'!N43="","",IF(Main!$A53="H",'Chemical Shifts'!N43,""))</f>
        <v/>
      </c>
      <c r="CJ48" s="48" t="str">
        <f>IF('Chemical Shifts'!O43="","",IF(Main!$A53="H",'Chemical Shifts'!O43,""))</f>
        <v/>
      </c>
      <c r="CK48" s="48" t="str">
        <f>IF('Chemical Shifts'!P43="","",IF(Main!$A53="H",'Chemical Shifts'!P43,""))</f>
        <v/>
      </c>
      <c r="CL48" s="48" t="str">
        <f>IF('Chemical Shifts'!Q43="","",IF(Main!$A53="H",'Chemical Shifts'!Q43,""))</f>
        <v/>
      </c>
      <c r="CN48" s="48">
        <f t="shared" si="103"/>
        <v>17.004977599999993</v>
      </c>
      <c r="CO48" s="48">
        <f t="shared" si="104"/>
        <v>16.129463999999988</v>
      </c>
      <c r="CP48" s="48">
        <f t="shared" si="105"/>
        <v>16.646011200000004</v>
      </c>
      <c r="CQ48" s="48">
        <f t="shared" si="106"/>
        <v>16.872897599999998</v>
      </c>
      <c r="CR48" s="48" t="str">
        <f t="shared" si="107"/>
        <v/>
      </c>
      <c r="CS48" s="48" t="str">
        <f t="shared" si="108"/>
        <v/>
      </c>
      <c r="CT48" s="48" t="str">
        <f t="shared" si="109"/>
        <v/>
      </c>
      <c r="CU48" s="48" t="str">
        <f t="shared" si="110"/>
        <v/>
      </c>
      <c r="CV48" s="48" t="str">
        <f t="shared" si="111"/>
        <v/>
      </c>
      <c r="CW48" s="48" t="str">
        <f t="shared" si="112"/>
        <v/>
      </c>
      <c r="CX48" s="48" t="str">
        <f t="shared" si="113"/>
        <v/>
      </c>
      <c r="CY48" s="48" t="str">
        <f t="shared" si="114"/>
        <v/>
      </c>
      <c r="CZ48" s="48" t="str">
        <f t="shared" si="115"/>
        <v/>
      </c>
      <c r="DA48" s="48" t="str">
        <f t="shared" si="116"/>
        <v/>
      </c>
      <c r="DB48" s="48" t="str">
        <f t="shared" si="117"/>
        <v/>
      </c>
      <c r="DC48" s="48" t="str">
        <f t="shared" si="118"/>
        <v/>
      </c>
      <c r="DE48" s="64">
        <f>IF('Chemical Shifts'!S43="","",IF(Main!$A53="C","",IF(Main!D$13="Scaled Shifts",Main!D53,IF(Main!$B53="x",TDIST(ABS('Chemical Shifts'!S43-$F$2)/$F$3,$F$4,1),TDIST(ABS('Chemical Shifts'!S43-$G$2)/$G$3,$G$4,1)))))</f>
        <v>0.39107516898639794</v>
      </c>
      <c r="DF48" s="64">
        <f>IF('Chemical Shifts'!T43="","",IF(Main!$A53="C","",IF(Main!E$13="Scaled Shifts",Main!E53,IF(Main!$B53="x",TDIST(ABS('Chemical Shifts'!T43-$F$2)/$F$3,$F$4,1),TDIST(ABS('Chemical Shifts'!T43-$G$2)/$G$3,$G$4,1)))))</f>
        <v>5.1013224186606476E-2</v>
      </c>
      <c r="DG48" s="64">
        <f>IF('Chemical Shifts'!U43="","",IF(Main!$A53="C","",IF(Main!F$13="Scaled Shifts",Main!F53,IF(Main!$B53="x",TDIST(ABS('Chemical Shifts'!U43-$F$2)/$F$3,$F$4,1),TDIST(ABS('Chemical Shifts'!U43-$G$2)/$G$3,$G$4,1)))))</f>
        <v>0.17827816738529814</v>
      </c>
      <c r="DH48" s="64">
        <f>IF('Chemical Shifts'!V43="","",IF(Main!$A53="C","",IF(Main!G$13="Scaled Shifts",Main!G53,IF(Main!$B53="x",TDIST(ABS('Chemical Shifts'!V43-$F$2)/$F$3,$F$4,1),TDIST(ABS('Chemical Shifts'!V43-$G$2)/$G$3,$G$4,1)))))</f>
        <v>0.29957032440896481</v>
      </c>
      <c r="DI48" s="64" t="str">
        <f>IF('Chemical Shifts'!W43="","",IF(Main!$A53="C","",IF(Main!H$13="Scaled Shifts",Main!H53,IF(Main!$B53="x",TDIST(ABS('Chemical Shifts'!W43-$F$2)/$F$3,$F$4,1),TDIST(ABS('Chemical Shifts'!W43-$G$2)/$G$3,$G$4,1)))))</f>
        <v/>
      </c>
      <c r="DJ48" s="64" t="str">
        <f>IF('Chemical Shifts'!X43="","",IF(Main!$A53="C","",IF(Main!I$13="Scaled Shifts",Main!I53,IF(Main!$B53="x",TDIST(ABS('Chemical Shifts'!X43-$F$2)/$F$3,$F$4,1),TDIST(ABS('Chemical Shifts'!X43-$G$2)/$G$3,$G$4,1)))))</f>
        <v/>
      </c>
      <c r="DK48" s="64" t="str">
        <f>IF('Chemical Shifts'!Y43="","",IF(Main!$A53="C","",IF(Main!J$13="Scaled Shifts",Main!J53,IF(Main!$B53="x",TDIST(ABS('Chemical Shifts'!Y43-$F$2)/$F$3,$F$4,1),TDIST(ABS('Chemical Shifts'!Y43-$G$2)/$G$3,$G$4,1)))))</f>
        <v/>
      </c>
      <c r="DL48" s="64" t="str">
        <f>IF('Chemical Shifts'!Z43="","",IF(Main!$A53="C","",IF(Main!K$13="Scaled Shifts",Main!K53,IF(Main!$B53="x",TDIST(ABS('Chemical Shifts'!Z43-$F$2)/$F$3,$F$4,1),TDIST(ABS('Chemical Shifts'!Z43-$G$2)/$G$3,$G$4,1)))))</f>
        <v/>
      </c>
      <c r="DM48" s="64" t="str">
        <f>IF('Chemical Shifts'!AA43="","",IF(Main!$A53="C","",IF(Main!L$13="Scaled Shifts",Main!L53,IF(Main!$B53="x",TDIST(ABS('Chemical Shifts'!AA43-$F$2)/$F$3,$F$4,1),TDIST(ABS('Chemical Shifts'!AA43-$G$2)/$G$3,$G$4,1)))))</f>
        <v/>
      </c>
      <c r="DN48" s="64" t="str">
        <f>IF('Chemical Shifts'!AB43="","",IF(Main!$A53="C","",IF(Main!M$13="Scaled Shifts",Main!M53,IF(Main!$B53="x",TDIST(ABS('Chemical Shifts'!AB43-$F$2)/$F$3,$F$4,1),TDIST(ABS('Chemical Shifts'!AB43-$G$2)/$G$3,$G$4,1)))))</f>
        <v/>
      </c>
      <c r="DO48" s="64" t="str">
        <f>IF('Chemical Shifts'!AC43="","",IF(Main!$A53="C","",IF(Main!N$13="Scaled Shifts",Main!N53,IF(Main!$B53="x",TDIST(ABS('Chemical Shifts'!AC43-$F$2)/$F$3,$F$4,1),TDIST(ABS('Chemical Shifts'!AC43-$G$2)/$G$3,$G$4,1)))))</f>
        <v/>
      </c>
      <c r="DP48" s="64" t="str">
        <f>IF('Chemical Shifts'!AD43="","",IF(Main!$A53="C","",IF(Main!O$13="Scaled Shifts",Main!O53,IF(Main!$B53="x",TDIST(ABS('Chemical Shifts'!AD43-$F$2)/$F$3,$F$4,1),TDIST(ABS('Chemical Shifts'!AD43-$G$2)/$G$3,$G$4,1)))))</f>
        <v/>
      </c>
      <c r="DQ48" s="64" t="str">
        <f>IF('Chemical Shifts'!AE43="","",IF(Main!$A53="C","",IF(Main!P$13="Scaled Shifts",Main!P53,IF(Main!$B53="x",TDIST(ABS('Chemical Shifts'!AE43-$F$2)/$F$3,$F$4,1),TDIST(ABS('Chemical Shifts'!AE43-$G$2)/$G$3,$G$4,1)))))</f>
        <v/>
      </c>
      <c r="DR48" s="64" t="str">
        <f>IF('Chemical Shifts'!AF43="","",IF(Main!$A53="C","",IF(Main!Q$13="Scaled Shifts",Main!Q53,IF(Main!$B53="x",TDIST(ABS('Chemical Shifts'!AF43-$F$2)/$F$3,$F$4,1),TDIST(ABS('Chemical Shifts'!AF43-$G$2)/$G$3,$G$4,1)))))</f>
        <v/>
      </c>
      <c r="DS48" s="64" t="str">
        <f>IF('Chemical Shifts'!AG43="","",IF(Main!$A53="C","",IF(Main!R$13="Scaled Shifts",Main!R53,IF(Main!$B53="x",TDIST(ABS('Chemical Shifts'!AG43-$F$2)/$F$3,$F$4,1),TDIST(ABS('Chemical Shifts'!AG43-$G$2)/$G$3,$G$4,1)))))</f>
        <v/>
      </c>
      <c r="DT48" s="64" t="str">
        <f>IF('Chemical Shifts'!AH43="","",IF(Main!$A53="C","",IF(Main!S$13="Scaled Shifts",Main!S53,IF(Main!$B53="x",TDIST(ABS('Chemical Shifts'!AH43-$F$2)/$F$3,$F$4,1),TDIST(ABS('Chemical Shifts'!AH43-$G$2)/$G$3,$G$4,1)))))</f>
        <v/>
      </c>
      <c r="DV48" s="64" t="str">
        <f>IF('Chemical Shifts'!S43="","",IF(Main!$A53="H","",IF(Main!D$13="Scaled Shifts",Main!D53,IF(Main!$B53="x",TDIST(ABS('Chemical Shifts'!S43-$D$2)/$D$3,$D$4,1),TDIST(ABS('Chemical Shifts'!S43-$E$2)/$E$3,$E$4,1)))))</f>
        <v/>
      </c>
      <c r="DW48" s="64" t="str">
        <f>IF('Chemical Shifts'!T43="","",IF(Main!$A53="H","",IF(Main!E$13="Scaled Shifts",Main!E53,IF(Main!$B53="x",TDIST(ABS('Chemical Shifts'!T43-$D$2)/$D$3,$D$4,1),TDIST(ABS('Chemical Shifts'!T43-$E$2)/$E$3,$E$4,1)))))</f>
        <v/>
      </c>
      <c r="DX48" s="64" t="str">
        <f>IF('Chemical Shifts'!U43="","",IF(Main!$A53="H","",IF(Main!F$13="Scaled Shifts",Main!F53,IF(Main!$B53="x",TDIST(ABS('Chemical Shifts'!U43-$D$2)/$D$3,$D$4,1),TDIST(ABS('Chemical Shifts'!U43-$E$2)/$E$3,$E$4,1)))))</f>
        <v/>
      </c>
      <c r="DY48" s="64" t="str">
        <f>IF('Chemical Shifts'!V43="","",IF(Main!$A53="H","",IF(Main!G$13="Scaled Shifts",Main!G53,IF(Main!$B53="x",TDIST(ABS('Chemical Shifts'!V43-$D$2)/$D$3,$D$4,1),TDIST(ABS('Chemical Shifts'!V43-$E$2)/$E$3,$E$4,1)))))</f>
        <v/>
      </c>
      <c r="DZ48" s="64" t="str">
        <f>IF('Chemical Shifts'!W43="","",IF(Main!$A53="H","",IF(Main!H$13="Scaled Shifts",Main!H53,IF(Main!$B53="x",TDIST(ABS('Chemical Shifts'!W43-$D$2)/$D$3,$D$4,1),TDIST(ABS('Chemical Shifts'!W43-$E$2)/$E$3,$E$4,1)))))</f>
        <v/>
      </c>
      <c r="EA48" s="64" t="str">
        <f>IF('Chemical Shifts'!X43="","",IF(Main!$A53="H","",IF(Main!I$13="Scaled Shifts",Main!I53,IF(Main!$B53="x",TDIST(ABS('Chemical Shifts'!X43-$D$2)/$D$3,$D$4,1),TDIST(ABS('Chemical Shifts'!X43-$E$2)/$E$3,$E$4,1)))))</f>
        <v/>
      </c>
      <c r="EB48" s="64" t="str">
        <f>IF('Chemical Shifts'!Y43="","",IF(Main!$A53="H","",IF(Main!J$13="Scaled Shifts",Main!J53,IF(Main!$B53="x",TDIST(ABS('Chemical Shifts'!Y43-$D$2)/$D$3,$D$4,1),TDIST(ABS('Chemical Shifts'!Y43-$E$2)/$E$3,$E$4,1)))))</f>
        <v/>
      </c>
      <c r="EC48" s="64" t="str">
        <f>IF('Chemical Shifts'!Z43="","",IF(Main!$A53="H","",IF(Main!K$13="Scaled Shifts",Main!K53,IF(Main!$B53="x",TDIST(ABS('Chemical Shifts'!Z43-$D$2)/$D$3,$D$4,1),TDIST(ABS('Chemical Shifts'!Z43-$E$2)/$E$3,$E$4,1)))))</f>
        <v/>
      </c>
      <c r="ED48" s="64" t="str">
        <f>IF('Chemical Shifts'!AA43="","",IF(Main!$A53="H","",IF(Main!L$13="Scaled Shifts",Main!L53,IF(Main!$B53="x",TDIST(ABS('Chemical Shifts'!AA43-$D$2)/$D$3,$D$4,1),TDIST(ABS('Chemical Shifts'!AA43-$E$2)/$E$3,$E$4,1)))))</f>
        <v/>
      </c>
      <c r="EE48" s="64" t="str">
        <f>IF('Chemical Shifts'!AB43="","",IF(Main!$A53="H","",IF(Main!M$13="Scaled Shifts",Main!M53,IF(Main!$B53="x",TDIST(ABS('Chemical Shifts'!AB43-$D$2)/$D$3,$D$4,1),TDIST(ABS('Chemical Shifts'!AB43-$E$2)/$E$3,$E$4,1)))))</f>
        <v/>
      </c>
      <c r="EF48" s="64" t="str">
        <f>IF('Chemical Shifts'!AC43="","",IF(Main!$A53="H","",IF(Main!N$13="Scaled Shifts",Main!N53,IF(Main!$B53="x",TDIST(ABS('Chemical Shifts'!AC43-$D$2)/$D$3,$D$4,1),TDIST(ABS('Chemical Shifts'!AC43-$E$2)/$E$3,$E$4,1)))))</f>
        <v/>
      </c>
      <c r="EG48" s="64" t="str">
        <f>IF('Chemical Shifts'!AD43="","",IF(Main!$A53="H","",IF(Main!O$13="Scaled Shifts",Main!O53,IF(Main!$B53="x",TDIST(ABS('Chemical Shifts'!AD43-$D$2)/$D$3,$D$4,1),TDIST(ABS('Chemical Shifts'!AD43-$E$2)/$E$3,$E$4,1)))))</f>
        <v/>
      </c>
      <c r="EH48" s="64" t="str">
        <f>IF('Chemical Shifts'!AE43="","",IF(Main!$A53="H","",IF(Main!P$13="Scaled Shifts",Main!P53,IF(Main!$B53="x",TDIST(ABS('Chemical Shifts'!AE43-$D$2)/$D$3,$D$4,1),TDIST(ABS('Chemical Shifts'!AE43-$E$2)/$E$3,$E$4,1)))))</f>
        <v/>
      </c>
      <c r="EI48" s="64" t="str">
        <f>IF('Chemical Shifts'!AF43="","",IF(Main!$A53="H","",IF(Main!Q$13="Scaled Shifts",Main!Q53,IF(Main!$B53="x",TDIST(ABS('Chemical Shifts'!AF43-$D$2)/$D$3,$D$4,1),TDIST(ABS('Chemical Shifts'!AF43-$E$2)/$E$3,$E$4,1)))))</f>
        <v/>
      </c>
      <c r="EJ48" s="64" t="str">
        <f>IF('Chemical Shifts'!AG43="","",IF(Main!$A53="H","",IF(Main!R$13="Scaled Shifts",Main!R53,IF(Main!$B53="x",TDIST(ABS('Chemical Shifts'!AG43-$D$2)/$D$3,$D$4,1),TDIST(ABS('Chemical Shifts'!AG43-$E$2)/$E$3,$E$4,1)))))</f>
        <v/>
      </c>
      <c r="EK48" s="64" t="str">
        <f>IF('Chemical Shifts'!AH43="","",IF(Main!$A53="H","",IF(Main!S$13="Scaled Shifts",Main!S53,IF(Main!$B53="x",TDIST(ABS('Chemical Shifts'!AH43-$D$2)/$D$3,$D$4,1),TDIST(ABS('Chemical Shifts'!AH43-$E$2)/$E$3,$E$4,1)))))</f>
        <v/>
      </c>
      <c r="EO48" s="49">
        <f>IF(Main!$A53="H",1,0)</f>
        <v>1</v>
      </c>
      <c r="EP48" s="52">
        <f>IF(OR(Main!C53="",Main!C53=0,Main!C53=""),"",1)</f>
        <v>1</v>
      </c>
    </row>
    <row r="49" spans="1:146" x14ac:dyDescent="0.15">
      <c r="A49" s="64">
        <f>IF('Chemical Shifts'!BA44="","",IF(Main!$A54="C",TDIST(ABS('Chemical Shifts'!BA44)/$B$3,$B$4,1),TDIST(ABS('Chemical Shifts'!BA44)/$C$3,$C$4,1)))</f>
        <v>7.4249210537299087E-3</v>
      </c>
      <c r="B49" s="64">
        <f>IF('Chemical Shifts'!BB44="","",IF(Main!$A54="C",TDIST(ABS('Chemical Shifts'!BB44)/$B$3,$B$4,1),TDIST(ABS('Chemical Shifts'!BB44)/$C$3,$C$4,1)))</f>
        <v>8.4667352629182652E-2</v>
      </c>
      <c r="C49" s="64">
        <f>IF('Chemical Shifts'!BC44="","",IF(Main!$A54="C",TDIST(ABS('Chemical Shifts'!BC44)/$B$3,$B$4,1),TDIST(ABS('Chemical Shifts'!BC44)/$C$3,$C$4,1)))</f>
        <v>8.0837057739382469E-3</v>
      </c>
      <c r="D49" s="64">
        <f>IF('Chemical Shifts'!BD44="","",IF(Main!$A54="C",TDIST(ABS('Chemical Shifts'!BD44)/$B$3,$B$4,1),TDIST(ABS('Chemical Shifts'!BD44)/$C$3,$C$4,1)))</f>
        <v>1.7196554889909139E-2</v>
      </c>
      <c r="E49" s="64" t="str">
        <f>IF('Chemical Shifts'!BE44="","",IF(Main!$A54="C",TDIST(ABS('Chemical Shifts'!BE44)/$B$3,$B$4,1),TDIST(ABS('Chemical Shifts'!BE44)/$C$3,$C$4,1)))</f>
        <v/>
      </c>
      <c r="F49" s="64" t="str">
        <f>IF('Chemical Shifts'!BF44="","",IF(Main!$A54="C",TDIST(ABS('Chemical Shifts'!BF44)/$B$3,$B$4,1),TDIST(ABS('Chemical Shifts'!BF44)/$C$3,$C$4,1)))</f>
        <v/>
      </c>
      <c r="G49" s="64" t="str">
        <f>IF('Chemical Shifts'!BG44="","",IF(Main!$A54="C",TDIST(ABS('Chemical Shifts'!BG44)/$B$3,$B$4,1),TDIST(ABS('Chemical Shifts'!BG44)/$C$3,$C$4,1)))</f>
        <v/>
      </c>
      <c r="H49" s="64" t="str">
        <f>IF('Chemical Shifts'!BH44="","",IF(Main!$A54="C",TDIST(ABS('Chemical Shifts'!BH44)/$B$3,$B$4,1),TDIST(ABS('Chemical Shifts'!BH44)/$C$3,$C$4,1)))</f>
        <v/>
      </c>
      <c r="I49" s="64" t="str">
        <f>IF('Chemical Shifts'!BI44="","",IF(Main!$A54="C",TDIST(ABS('Chemical Shifts'!BI44)/$B$3,$B$4,1),TDIST(ABS('Chemical Shifts'!BI44)/$C$3,$C$4,1)))</f>
        <v/>
      </c>
      <c r="J49" s="64" t="str">
        <f>IF('Chemical Shifts'!BJ44="","",IF(Main!$A54="C",TDIST(ABS('Chemical Shifts'!BJ44)/$B$3,$B$4,1),TDIST(ABS('Chemical Shifts'!BJ44)/$C$3,$C$4,1)))</f>
        <v/>
      </c>
      <c r="K49" s="64" t="str">
        <f>IF('Chemical Shifts'!BK44="","",IF(Main!$A54="C",TDIST(ABS('Chemical Shifts'!BK44)/$B$3,$B$4,1),TDIST(ABS('Chemical Shifts'!BK44)/$C$3,$C$4,1)))</f>
        <v/>
      </c>
      <c r="L49" s="64" t="str">
        <f>IF('Chemical Shifts'!BL44="","",IF(Main!$A54="C",TDIST(ABS('Chemical Shifts'!BL44)/$B$3,$B$4,1),TDIST(ABS('Chemical Shifts'!BL44)/$C$3,$C$4,1)))</f>
        <v/>
      </c>
      <c r="M49" s="64" t="str">
        <f>IF('Chemical Shifts'!BM44="","",IF(Main!$A54="C",TDIST(ABS('Chemical Shifts'!BM44)/$B$3,$B$4,1),TDIST(ABS('Chemical Shifts'!BM44)/$C$3,$C$4,1)))</f>
        <v/>
      </c>
      <c r="N49" s="64" t="str">
        <f>IF('Chemical Shifts'!BN44="","",IF(Main!$A54="C",TDIST(ABS('Chemical Shifts'!BN44)/$B$3,$B$4,1),TDIST(ABS('Chemical Shifts'!BN44)/$C$3,$C$4,1)))</f>
        <v/>
      </c>
      <c r="O49" s="64" t="str">
        <f>IF('Chemical Shifts'!BO44="","",IF(Main!$A54="C",TDIST(ABS('Chemical Shifts'!BO44)/$B$3,$B$4,1),TDIST(ABS('Chemical Shifts'!BO44)/$C$3,$C$4,1)))</f>
        <v/>
      </c>
      <c r="P49" s="64" t="str">
        <f>IF('Chemical Shifts'!BP44="","",IF(Main!$A54="C",TDIST(ABS('Chemical Shifts'!BP44)/$B$3,$B$4,1),TDIST(ABS('Chemical Shifts'!BP44)/$C$3,$C$4,1)))</f>
        <v/>
      </c>
      <c r="R49" s="48">
        <f>IF(A49="","",IF(Main!$A54="H",A49,""))</f>
        <v>7.4249210537299087E-3</v>
      </c>
      <c r="S49" s="48">
        <f>IF(B49="","",IF(Main!$A54="H",B49,""))</f>
        <v>8.4667352629182652E-2</v>
      </c>
      <c r="T49" s="48">
        <f>IF(C49="","",IF(Main!$A54="H",C49,""))</f>
        <v>8.0837057739382469E-3</v>
      </c>
      <c r="U49" s="48">
        <f>IF(D49="","",IF(Main!$A54="H",D49,""))</f>
        <v>1.7196554889909139E-2</v>
      </c>
      <c r="V49" s="48" t="str">
        <f>IF(E49="","",IF(Main!$A54="H",E49,""))</f>
        <v/>
      </c>
      <c r="W49" s="48" t="str">
        <f>IF(F49="","",IF(Main!$A54="H",F49,""))</f>
        <v/>
      </c>
      <c r="X49" s="48" t="str">
        <f>IF(G49="","",IF(Main!$A54="H",G49,""))</f>
        <v/>
      </c>
      <c r="Y49" s="48" t="str">
        <f>IF(H49="","",IF(Main!$A54="H",H49,""))</f>
        <v/>
      </c>
      <c r="Z49" s="48" t="str">
        <f>IF(I49="","",IF(Main!$A54="H",I49,""))</f>
        <v/>
      </c>
      <c r="AA49" s="48" t="str">
        <f>IF(J49="","",IF(Main!$A54="H",J49,""))</f>
        <v/>
      </c>
      <c r="AB49" s="48" t="str">
        <f>IF(K49="","",IF(Main!$A54="H",K49,""))</f>
        <v/>
      </c>
      <c r="AC49" s="48" t="str">
        <f>IF(L49="","",IF(Main!$A54="H",L49,""))</f>
        <v/>
      </c>
      <c r="AD49" s="48" t="str">
        <f>IF(M49="","",IF(Main!$A54="H",M49,""))</f>
        <v/>
      </c>
      <c r="AE49" s="48" t="str">
        <f>IF(N49="","",IF(Main!$A54="H",N49,""))</f>
        <v/>
      </c>
      <c r="AF49" s="48" t="str">
        <f>IF(O49="","",IF(Main!$A54="H",O49,""))</f>
        <v/>
      </c>
      <c r="AG49" s="48" t="str">
        <f>IF(P49="","",IF(Main!$A54="H",P49,""))</f>
        <v/>
      </c>
      <c r="AI49" s="49">
        <f>IF(Main!$A54="C",1,0)</f>
        <v>0</v>
      </c>
      <c r="AJ49" s="54" t="str">
        <f>IF(Main!$A54="C",Main!C54,"")</f>
        <v/>
      </c>
      <c r="AK49" s="54" t="str">
        <f t="shared" si="85"/>
        <v/>
      </c>
      <c r="AL49" s="48" t="str">
        <f>IF('Chemical Shifts'!B44="","",IF(Main!$A54="C",'Chemical Shifts'!B44,""))</f>
        <v/>
      </c>
      <c r="AM49" s="48" t="str">
        <f>IF('Chemical Shifts'!C44="","",IF(Main!$A54="C",'Chemical Shifts'!C44,""))</f>
        <v/>
      </c>
      <c r="AN49" s="48" t="str">
        <f>IF('Chemical Shifts'!D44="","",IF(Main!$A54="C",'Chemical Shifts'!D44,""))</f>
        <v/>
      </c>
      <c r="AO49" s="48" t="str">
        <f>IF('Chemical Shifts'!E44="","",IF(Main!$A54="C",'Chemical Shifts'!E44,""))</f>
        <v/>
      </c>
      <c r="AP49" s="48" t="str">
        <f>IF('Chemical Shifts'!F44="","",IF(Main!$A54="C",'Chemical Shifts'!F44,""))</f>
        <v/>
      </c>
      <c r="AQ49" s="48" t="str">
        <f>IF('Chemical Shifts'!G44="","",IF(Main!$A54="C",'Chemical Shifts'!G44,""))</f>
        <v/>
      </c>
      <c r="AR49" s="48" t="str">
        <f>IF('Chemical Shifts'!H44="","",IF(Main!$A54="C",'Chemical Shifts'!H44,""))</f>
        <v/>
      </c>
      <c r="AS49" s="48" t="str">
        <f>IF('Chemical Shifts'!I44="","",IF(Main!$A54="C",'Chemical Shifts'!I44,""))</f>
        <v/>
      </c>
      <c r="AT49" s="48" t="str">
        <f>IF('Chemical Shifts'!J44="","",IF(Main!$A54="C",'Chemical Shifts'!J44,""))</f>
        <v/>
      </c>
      <c r="AU49" s="48" t="str">
        <f>IF('Chemical Shifts'!K44="","",IF(Main!$A54="C",'Chemical Shifts'!K44,""))</f>
        <v/>
      </c>
      <c r="AV49" s="48" t="str">
        <f>IF('Chemical Shifts'!L44="","",IF(Main!$A54="C",'Chemical Shifts'!L44,""))</f>
        <v/>
      </c>
      <c r="AW49" s="48" t="str">
        <f>IF('Chemical Shifts'!M44="","",IF(Main!$A54="C",'Chemical Shifts'!M44,""))</f>
        <v/>
      </c>
      <c r="AX49" s="48" t="str">
        <f>IF('Chemical Shifts'!N44="","",IF(Main!$A54="C",'Chemical Shifts'!N44,""))</f>
        <v/>
      </c>
      <c r="AY49" s="48" t="str">
        <f>IF('Chemical Shifts'!O44="","",IF(Main!$A54="C",'Chemical Shifts'!O44,""))</f>
        <v/>
      </c>
      <c r="AZ49" s="48" t="str">
        <f>IF('Chemical Shifts'!P44="","",IF(Main!$A54="C",'Chemical Shifts'!P44,""))</f>
        <v/>
      </c>
      <c r="BA49" s="48" t="str">
        <f>IF('Chemical Shifts'!Q44="","",IF(Main!$A54="C",'Chemical Shifts'!Q44,""))</f>
        <v/>
      </c>
      <c r="BC49" s="48" t="str">
        <f t="shared" si="86"/>
        <v/>
      </c>
      <c r="BD49" s="48" t="str">
        <f t="shared" si="87"/>
        <v/>
      </c>
      <c r="BE49" s="48" t="str">
        <f t="shared" si="88"/>
        <v/>
      </c>
      <c r="BF49" s="48" t="str">
        <f t="shared" si="89"/>
        <v/>
      </c>
      <c r="BG49" s="48" t="str">
        <f t="shared" si="90"/>
        <v/>
      </c>
      <c r="BH49" s="48" t="str">
        <f t="shared" si="91"/>
        <v/>
      </c>
      <c r="BI49" s="48" t="str">
        <f t="shared" si="92"/>
        <v/>
      </c>
      <c r="BJ49" s="48" t="str">
        <f t="shared" si="93"/>
        <v/>
      </c>
      <c r="BK49" s="48" t="str">
        <f t="shared" si="94"/>
        <v/>
      </c>
      <c r="BL49" s="48" t="str">
        <f t="shared" si="95"/>
        <v/>
      </c>
      <c r="BM49" s="48" t="str">
        <f t="shared" si="96"/>
        <v/>
      </c>
      <c r="BN49" s="48" t="str">
        <f t="shared" si="97"/>
        <v/>
      </c>
      <c r="BO49" s="48" t="str">
        <f t="shared" si="98"/>
        <v/>
      </c>
      <c r="BP49" s="48" t="str">
        <f t="shared" si="99"/>
        <v/>
      </c>
      <c r="BQ49" s="48" t="str">
        <f t="shared" si="100"/>
        <v/>
      </c>
      <c r="BR49" s="48" t="str">
        <f t="shared" si="101"/>
        <v/>
      </c>
      <c r="BT49" s="49">
        <f>IF(Main!$A54="H",1,0)</f>
        <v>1</v>
      </c>
      <c r="BU49" s="54">
        <f>IF(Main!$A54="H",Main!C54,"")</f>
        <v>2.5</v>
      </c>
      <c r="BV49" s="54">
        <f t="shared" si="102"/>
        <v>6.25</v>
      </c>
      <c r="BW49" s="48">
        <f>IF('Chemical Shifts'!B44="","",IF(Main!$A54="H",'Chemical Shifts'!B44,""))</f>
        <v>2.2980449999999983</v>
      </c>
      <c r="BX49" s="48">
        <f>IF('Chemical Shifts'!C44="","",IF(Main!$A54="H",'Chemical Shifts'!C44,""))</f>
        <v>2.2774949999999983</v>
      </c>
      <c r="BY49" s="48">
        <f>IF('Chemical Shifts'!D44="","",IF(Main!$A54="H",'Chemical Shifts'!D44,""))</f>
        <v>2.379604999999998</v>
      </c>
      <c r="BZ49" s="48">
        <f>IF('Chemical Shifts'!E44="","",IF(Main!$A54="H",'Chemical Shifts'!E44,""))</f>
        <v>2.3385350000000003</v>
      </c>
      <c r="CA49" s="48" t="str">
        <f>IF('Chemical Shifts'!F44="","",IF(Main!$A54="H",'Chemical Shifts'!F44,""))</f>
        <v/>
      </c>
      <c r="CB49" s="48" t="str">
        <f>IF('Chemical Shifts'!G44="","",IF(Main!$A54="H",'Chemical Shifts'!G44,""))</f>
        <v/>
      </c>
      <c r="CC49" s="48" t="str">
        <f>IF('Chemical Shifts'!H44="","",IF(Main!$A54="H",'Chemical Shifts'!H44,""))</f>
        <v/>
      </c>
      <c r="CD49" s="48" t="str">
        <f>IF('Chemical Shifts'!I44="","",IF(Main!$A54="H",'Chemical Shifts'!I44,""))</f>
        <v/>
      </c>
      <c r="CE49" s="48" t="str">
        <f>IF('Chemical Shifts'!J44="","",IF(Main!$A54="H",'Chemical Shifts'!J44,""))</f>
        <v/>
      </c>
      <c r="CF49" s="48" t="str">
        <f>IF('Chemical Shifts'!K44="","",IF(Main!$A54="H",'Chemical Shifts'!K44,""))</f>
        <v/>
      </c>
      <c r="CG49" s="48" t="str">
        <f>IF('Chemical Shifts'!L44="","",IF(Main!$A54="H",'Chemical Shifts'!L44,""))</f>
        <v/>
      </c>
      <c r="CH49" s="48" t="str">
        <f>IF('Chemical Shifts'!M44="","",IF(Main!$A54="H",'Chemical Shifts'!M44,""))</f>
        <v/>
      </c>
      <c r="CI49" s="48" t="str">
        <f>IF('Chemical Shifts'!N44="","",IF(Main!$A54="H",'Chemical Shifts'!N44,""))</f>
        <v/>
      </c>
      <c r="CJ49" s="48" t="str">
        <f>IF('Chemical Shifts'!O44="","",IF(Main!$A54="H",'Chemical Shifts'!O44,""))</f>
        <v/>
      </c>
      <c r="CK49" s="48" t="str">
        <f>IF('Chemical Shifts'!P44="","",IF(Main!$A54="H",'Chemical Shifts'!P44,""))</f>
        <v/>
      </c>
      <c r="CL49" s="48" t="str">
        <f>IF('Chemical Shifts'!Q44="","",IF(Main!$A54="H",'Chemical Shifts'!Q44,""))</f>
        <v/>
      </c>
      <c r="CN49" s="48">
        <f t="shared" si="103"/>
        <v>5.7451124999999958</v>
      </c>
      <c r="CO49" s="48">
        <f t="shared" si="104"/>
        <v>5.6937374999999957</v>
      </c>
      <c r="CP49" s="48">
        <f t="shared" si="105"/>
        <v>5.9490124999999949</v>
      </c>
      <c r="CQ49" s="48">
        <f t="shared" si="106"/>
        <v>5.8463375000000006</v>
      </c>
      <c r="CR49" s="48" t="str">
        <f t="shared" si="107"/>
        <v/>
      </c>
      <c r="CS49" s="48" t="str">
        <f t="shared" si="108"/>
        <v/>
      </c>
      <c r="CT49" s="48" t="str">
        <f t="shared" si="109"/>
        <v/>
      </c>
      <c r="CU49" s="48" t="str">
        <f t="shared" si="110"/>
        <v/>
      </c>
      <c r="CV49" s="48" t="str">
        <f t="shared" si="111"/>
        <v/>
      </c>
      <c r="CW49" s="48" t="str">
        <f t="shared" si="112"/>
        <v/>
      </c>
      <c r="CX49" s="48" t="str">
        <f t="shared" si="113"/>
        <v/>
      </c>
      <c r="CY49" s="48" t="str">
        <f t="shared" si="114"/>
        <v/>
      </c>
      <c r="CZ49" s="48" t="str">
        <f t="shared" si="115"/>
        <v/>
      </c>
      <c r="DA49" s="48" t="str">
        <f t="shared" si="116"/>
        <v/>
      </c>
      <c r="DB49" s="48" t="str">
        <f t="shared" si="117"/>
        <v/>
      </c>
      <c r="DC49" s="48" t="str">
        <f t="shared" si="118"/>
        <v/>
      </c>
      <c r="DE49" s="64">
        <f>IF('Chemical Shifts'!S44="","",IF(Main!$A54="C","",IF(Main!D$13="Scaled Shifts",Main!D54,IF(Main!$B54="x",TDIST(ABS('Chemical Shifts'!S44-$F$2)/$F$3,$F$4,1),TDIST(ABS('Chemical Shifts'!S44-$G$2)/$G$3,$G$4,1)))))</f>
        <v>0.11482921300167977</v>
      </c>
      <c r="DF49" s="64">
        <f>IF('Chemical Shifts'!T44="","",IF(Main!$A54="C","",IF(Main!E$13="Scaled Shifts",Main!E54,IF(Main!$B54="x",TDIST(ABS('Chemical Shifts'!T44-$F$2)/$F$3,$F$4,1),TDIST(ABS('Chemical Shifts'!T44-$G$2)/$G$3,$G$4,1)))))</f>
        <v>9.3107807944367113E-2</v>
      </c>
      <c r="DG49" s="64">
        <f>IF('Chemical Shifts'!U44="","",IF(Main!$A54="C","",IF(Main!F$13="Scaled Shifts",Main!F54,IF(Main!$B54="x",TDIST(ABS('Chemical Shifts'!U44-$F$2)/$F$3,$F$4,1),TDIST(ABS('Chemical Shifts'!U44-$G$2)/$G$3,$G$4,1)))))</f>
        <v>0.25801796431334267</v>
      </c>
      <c r="DH49" s="64">
        <f>IF('Chemical Shifts'!V44="","",IF(Main!$A54="C","",IF(Main!G$13="Scaled Shifts",Main!G54,IF(Main!$B54="x",TDIST(ABS('Chemical Shifts'!V44-$F$2)/$F$3,$F$4,1),TDIST(ABS('Chemical Shifts'!V44-$G$2)/$G$3,$G$4,1)))))</f>
        <v>0.17316830082872148</v>
      </c>
      <c r="DI49" s="64" t="str">
        <f>IF('Chemical Shifts'!W44="","",IF(Main!$A54="C","",IF(Main!H$13="Scaled Shifts",Main!H54,IF(Main!$B54="x",TDIST(ABS('Chemical Shifts'!W44-$F$2)/$F$3,$F$4,1),TDIST(ABS('Chemical Shifts'!W44-$G$2)/$G$3,$G$4,1)))))</f>
        <v/>
      </c>
      <c r="DJ49" s="64" t="str">
        <f>IF('Chemical Shifts'!X44="","",IF(Main!$A54="C","",IF(Main!I$13="Scaled Shifts",Main!I54,IF(Main!$B54="x",TDIST(ABS('Chemical Shifts'!X44-$F$2)/$F$3,$F$4,1),TDIST(ABS('Chemical Shifts'!X44-$G$2)/$G$3,$G$4,1)))))</f>
        <v/>
      </c>
      <c r="DK49" s="64" t="str">
        <f>IF('Chemical Shifts'!Y44="","",IF(Main!$A54="C","",IF(Main!J$13="Scaled Shifts",Main!J54,IF(Main!$B54="x",TDIST(ABS('Chemical Shifts'!Y44-$F$2)/$F$3,$F$4,1),TDIST(ABS('Chemical Shifts'!Y44-$G$2)/$G$3,$G$4,1)))))</f>
        <v/>
      </c>
      <c r="DL49" s="64" t="str">
        <f>IF('Chemical Shifts'!Z44="","",IF(Main!$A54="C","",IF(Main!K$13="Scaled Shifts",Main!K54,IF(Main!$B54="x",TDIST(ABS('Chemical Shifts'!Z44-$F$2)/$F$3,$F$4,1),TDIST(ABS('Chemical Shifts'!Z44-$G$2)/$G$3,$G$4,1)))))</f>
        <v/>
      </c>
      <c r="DM49" s="64" t="str">
        <f>IF('Chemical Shifts'!AA44="","",IF(Main!$A54="C","",IF(Main!L$13="Scaled Shifts",Main!L54,IF(Main!$B54="x",TDIST(ABS('Chemical Shifts'!AA44-$F$2)/$F$3,$F$4,1),TDIST(ABS('Chemical Shifts'!AA44-$G$2)/$G$3,$G$4,1)))))</f>
        <v/>
      </c>
      <c r="DN49" s="64" t="str">
        <f>IF('Chemical Shifts'!AB44="","",IF(Main!$A54="C","",IF(Main!M$13="Scaled Shifts",Main!M54,IF(Main!$B54="x",TDIST(ABS('Chemical Shifts'!AB44-$F$2)/$F$3,$F$4,1),TDIST(ABS('Chemical Shifts'!AB44-$G$2)/$G$3,$G$4,1)))))</f>
        <v/>
      </c>
      <c r="DO49" s="64" t="str">
        <f>IF('Chemical Shifts'!AC44="","",IF(Main!$A54="C","",IF(Main!N$13="Scaled Shifts",Main!N54,IF(Main!$B54="x",TDIST(ABS('Chemical Shifts'!AC44-$F$2)/$F$3,$F$4,1),TDIST(ABS('Chemical Shifts'!AC44-$G$2)/$G$3,$G$4,1)))))</f>
        <v/>
      </c>
      <c r="DP49" s="64" t="str">
        <f>IF('Chemical Shifts'!AD44="","",IF(Main!$A54="C","",IF(Main!O$13="Scaled Shifts",Main!O54,IF(Main!$B54="x",TDIST(ABS('Chemical Shifts'!AD44-$F$2)/$F$3,$F$4,1),TDIST(ABS('Chemical Shifts'!AD44-$G$2)/$G$3,$G$4,1)))))</f>
        <v/>
      </c>
      <c r="DQ49" s="64" t="str">
        <f>IF('Chemical Shifts'!AE44="","",IF(Main!$A54="C","",IF(Main!P$13="Scaled Shifts",Main!P54,IF(Main!$B54="x",TDIST(ABS('Chemical Shifts'!AE44-$F$2)/$F$3,$F$4,1),TDIST(ABS('Chemical Shifts'!AE44-$G$2)/$G$3,$G$4,1)))))</f>
        <v/>
      </c>
      <c r="DR49" s="64" t="str">
        <f>IF('Chemical Shifts'!AF44="","",IF(Main!$A54="C","",IF(Main!Q$13="Scaled Shifts",Main!Q54,IF(Main!$B54="x",TDIST(ABS('Chemical Shifts'!AF44-$F$2)/$F$3,$F$4,1),TDIST(ABS('Chemical Shifts'!AF44-$G$2)/$G$3,$G$4,1)))))</f>
        <v/>
      </c>
      <c r="DS49" s="64" t="str">
        <f>IF('Chemical Shifts'!AG44="","",IF(Main!$A54="C","",IF(Main!R$13="Scaled Shifts",Main!R54,IF(Main!$B54="x",TDIST(ABS('Chemical Shifts'!AG44-$F$2)/$F$3,$F$4,1),TDIST(ABS('Chemical Shifts'!AG44-$G$2)/$G$3,$G$4,1)))))</f>
        <v/>
      </c>
      <c r="DT49" s="64" t="str">
        <f>IF('Chemical Shifts'!AH44="","",IF(Main!$A54="C","",IF(Main!S$13="Scaled Shifts",Main!S54,IF(Main!$B54="x",TDIST(ABS('Chemical Shifts'!AH44-$F$2)/$F$3,$F$4,1),TDIST(ABS('Chemical Shifts'!AH44-$G$2)/$G$3,$G$4,1)))))</f>
        <v/>
      </c>
      <c r="DV49" s="64" t="str">
        <f>IF('Chemical Shifts'!S44="","",IF(Main!$A54="H","",IF(Main!D$13="Scaled Shifts",Main!D54,IF(Main!$B54="x",TDIST(ABS('Chemical Shifts'!S44-$D$2)/$D$3,$D$4,1),TDIST(ABS('Chemical Shifts'!S44-$E$2)/$E$3,$E$4,1)))))</f>
        <v/>
      </c>
      <c r="DW49" s="64" t="str">
        <f>IF('Chemical Shifts'!T44="","",IF(Main!$A54="H","",IF(Main!E$13="Scaled Shifts",Main!E54,IF(Main!$B54="x",TDIST(ABS('Chemical Shifts'!T44-$D$2)/$D$3,$D$4,1),TDIST(ABS('Chemical Shifts'!T44-$E$2)/$E$3,$E$4,1)))))</f>
        <v/>
      </c>
      <c r="DX49" s="64" t="str">
        <f>IF('Chemical Shifts'!U44="","",IF(Main!$A54="H","",IF(Main!F$13="Scaled Shifts",Main!F54,IF(Main!$B54="x",TDIST(ABS('Chemical Shifts'!U44-$D$2)/$D$3,$D$4,1),TDIST(ABS('Chemical Shifts'!U44-$E$2)/$E$3,$E$4,1)))))</f>
        <v/>
      </c>
      <c r="DY49" s="64" t="str">
        <f>IF('Chemical Shifts'!V44="","",IF(Main!$A54="H","",IF(Main!G$13="Scaled Shifts",Main!G54,IF(Main!$B54="x",TDIST(ABS('Chemical Shifts'!V44-$D$2)/$D$3,$D$4,1),TDIST(ABS('Chemical Shifts'!V44-$E$2)/$E$3,$E$4,1)))))</f>
        <v/>
      </c>
      <c r="DZ49" s="64" t="str">
        <f>IF('Chemical Shifts'!W44="","",IF(Main!$A54="H","",IF(Main!H$13="Scaled Shifts",Main!H54,IF(Main!$B54="x",TDIST(ABS('Chemical Shifts'!W44-$D$2)/$D$3,$D$4,1),TDIST(ABS('Chemical Shifts'!W44-$E$2)/$E$3,$E$4,1)))))</f>
        <v/>
      </c>
      <c r="EA49" s="64" t="str">
        <f>IF('Chemical Shifts'!X44="","",IF(Main!$A54="H","",IF(Main!I$13="Scaled Shifts",Main!I54,IF(Main!$B54="x",TDIST(ABS('Chemical Shifts'!X44-$D$2)/$D$3,$D$4,1),TDIST(ABS('Chemical Shifts'!X44-$E$2)/$E$3,$E$4,1)))))</f>
        <v/>
      </c>
      <c r="EB49" s="64" t="str">
        <f>IF('Chemical Shifts'!Y44="","",IF(Main!$A54="H","",IF(Main!J$13="Scaled Shifts",Main!J54,IF(Main!$B54="x",TDIST(ABS('Chemical Shifts'!Y44-$D$2)/$D$3,$D$4,1),TDIST(ABS('Chemical Shifts'!Y44-$E$2)/$E$3,$E$4,1)))))</f>
        <v/>
      </c>
      <c r="EC49" s="64" t="str">
        <f>IF('Chemical Shifts'!Z44="","",IF(Main!$A54="H","",IF(Main!K$13="Scaled Shifts",Main!K54,IF(Main!$B54="x",TDIST(ABS('Chemical Shifts'!Z44-$D$2)/$D$3,$D$4,1),TDIST(ABS('Chemical Shifts'!Z44-$E$2)/$E$3,$E$4,1)))))</f>
        <v/>
      </c>
      <c r="ED49" s="64" t="str">
        <f>IF('Chemical Shifts'!AA44="","",IF(Main!$A54="H","",IF(Main!L$13="Scaled Shifts",Main!L54,IF(Main!$B54="x",TDIST(ABS('Chemical Shifts'!AA44-$D$2)/$D$3,$D$4,1),TDIST(ABS('Chemical Shifts'!AA44-$E$2)/$E$3,$E$4,1)))))</f>
        <v/>
      </c>
      <c r="EE49" s="64" t="str">
        <f>IF('Chemical Shifts'!AB44="","",IF(Main!$A54="H","",IF(Main!M$13="Scaled Shifts",Main!M54,IF(Main!$B54="x",TDIST(ABS('Chemical Shifts'!AB44-$D$2)/$D$3,$D$4,1),TDIST(ABS('Chemical Shifts'!AB44-$E$2)/$E$3,$E$4,1)))))</f>
        <v/>
      </c>
      <c r="EF49" s="64" t="str">
        <f>IF('Chemical Shifts'!AC44="","",IF(Main!$A54="H","",IF(Main!N$13="Scaled Shifts",Main!N54,IF(Main!$B54="x",TDIST(ABS('Chemical Shifts'!AC44-$D$2)/$D$3,$D$4,1),TDIST(ABS('Chemical Shifts'!AC44-$E$2)/$E$3,$E$4,1)))))</f>
        <v/>
      </c>
      <c r="EG49" s="64" t="str">
        <f>IF('Chemical Shifts'!AD44="","",IF(Main!$A54="H","",IF(Main!O$13="Scaled Shifts",Main!O54,IF(Main!$B54="x",TDIST(ABS('Chemical Shifts'!AD44-$D$2)/$D$3,$D$4,1),TDIST(ABS('Chemical Shifts'!AD44-$E$2)/$E$3,$E$4,1)))))</f>
        <v/>
      </c>
      <c r="EH49" s="64" t="str">
        <f>IF('Chemical Shifts'!AE44="","",IF(Main!$A54="H","",IF(Main!P$13="Scaled Shifts",Main!P54,IF(Main!$B54="x",TDIST(ABS('Chemical Shifts'!AE44-$D$2)/$D$3,$D$4,1),TDIST(ABS('Chemical Shifts'!AE44-$E$2)/$E$3,$E$4,1)))))</f>
        <v/>
      </c>
      <c r="EI49" s="64" t="str">
        <f>IF('Chemical Shifts'!AF44="","",IF(Main!$A54="H","",IF(Main!Q$13="Scaled Shifts",Main!Q54,IF(Main!$B54="x",TDIST(ABS('Chemical Shifts'!AF44-$D$2)/$D$3,$D$4,1),TDIST(ABS('Chemical Shifts'!AF44-$E$2)/$E$3,$E$4,1)))))</f>
        <v/>
      </c>
      <c r="EJ49" s="64" t="str">
        <f>IF('Chemical Shifts'!AG44="","",IF(Main!$A54="H","",IF(Main!R$13="Scaled Shifts",Main!R54,IF(Main!$B54="x",TDIST(ABS('Chemical Shifts'!AG44-$D$2)/$D$3,$D$4,1),TDIST(ABS('Chemical Shifts'!AG44-$E$2)/$E$3,$E$4,1)))))</f>
        <v/>
      </c>
      <c r="EK49" s="64" t="str">
        <f>IF('Chemical Shifts'!AH44="","",IF(Main!$A54="H","",IF(Main!S$13="Scaled Shifts",Main!S54,IF(Main!$B54="x",TDIST(ABS('Chemical Shifts'!AH44-$D$2)/$D$3,$D$4,1),TDIST(ABS('Chemical Shifts'!AH44-$E$2)/$E$3,$E$4,1)))))</f>
        <v/>
      </c>
      <c r="EO49" s="49">
        <f>IF(Main!$A54="H",1,0)</f>
        <v>1</v>
      </c>
      <c r="EP49" s="52">
        <f>IF(OR(Main!C54="",Main!C54=0,Main!C54=""),"",1)</f>
        <v>1</v>
      </c>
    </row>
    <row r="50" spans="1:146" x14ac:dyDescent="0.15">
      <c r="A50" s="64">
        <f>IF('Chemical Shifts'!BA45="","",IF(Main!$A55="C",TDIST(ABS('Chemical Shifts'!BA45)/$B$3,$B$4,1),TDIST(ABS('Chemical Shifts'!BA45)/$C$3,$C$4,1)))</f>
        <v>2.4055621748385107E-2</v>
      </c>
      <c r="B50" s="64">
        <f>IF('Chemical Shifts'!BB45="","",IF(Main!$A55="C",TDIST(ABS('Chemical Shifts'!BB45)/$B$3,$B$4,1),TDIST(ABS('Chemical Shifts'!BB45)/$C$3,$C$4,1)))</f>
        <v>5.8159507355213046E-2</v>
      </c>
      <c r="C50" s="64">
        <f>IF('Chemical Shifts'!BC45="","",IF(Main!$A55="C",TDIST(ABS('Chemical Shifts'!BC45)/$B$3,$B$4,1),TDIST(ABS('Chemical Shifts'!BC45)/$C$3,$C$4,1)))</f>
        <v>9.0055513617978231E-3</v>
      </c>
      <c r="D50" s="64">
        <f>IF('Chemical Shifts'!BD45="","",IF(Main!$A55="C",TDIST(ABS('Chemical Shifts'!BD45)/$B$3,$B$4,1),TDIST(ABS('Chemical Shifts'!BD45)/$C$3,$C$4,1)))</f>
        <v>2.227940932763663E-2</v>
      </c>
      <c r="E50" s="64" t="str">
        <f>IF('Chemical Shifts'!BE45="","",IF(Main!$A55="C",TDIST(ABS('Chemical Shifts'!BE45)/$B$3,$B$4,1),TDIST(ABS('Chemical Shifts'!BE45)/$C$3,$C$4,1)))</f>
        <v/>
      </c>
      <c r="F50" s="64" t="str">
        <f>IF('Chemical Shifts'!BF45="","",IF(Main!$A55="C",TDIST(ABS('Chemical Shifts'!BF45)/$B$3,$B$4,1),TDIST(ABS('Chemical Shifts'!BF45)/$C$3,$C$4,1)))</f>
        <v/>
      </c>
      <c r="G50" s="64" t="str">
        <f>IF('Chemical Shifts'!BG45="","",IF(Main!$A55="C",TDIST(ABS('Chemical Shifts'!BG45)/$B$3,$B$4,1),TDIST(ABS('Chemical Shifts'!BG45)/$C$3,$C$4,1)))</f>
        <v/>
      </c>
      <c r="H50" s="64" t="str">
        <f>IF('Chemical Shifts'!BH45="","",IF(Main!$A55="C",TDIST(ABS('Chemical Shifts'!BH45)/$B$3,$B$4,1),TDIST(ABS('Chemical Shifts'!BH45)/$C$3,$C$4,1)))</f>
        <v/>
      </c>
      <c r="I50" s="64" t="str">
        <f>IF('Chemical Shifts'!BI45="","",IF(Main!$A55="C",TDIST(ABS('Chemical Shifts'!BI45)/$B$3,$B$4,1),TDIST(ABS('Chemical Shifts'!BI45)/$C$3,$C$4,1)))</f>
        <v/>
      </c>
      <c r="J50" s="64" t="str">
        <f>IF('Chemical Shifts'!BJ45="","",IF(Main!$A55="C",TDIST(ABS('Chemical Shifts'!BJ45)/$B$3,$B$4,1),TDIST(ABS('Chemical Shifts'!BJ45)/$C$3,$C$4,1)))</f>
        <v/>
      </c>
      <c r="K50" s="64" t="str">
        <f>IF('Chemical Shifts'!BK45="","",IF(Main!$A55="C",TDIST(ABS('Chemical Shifts'!BK45)/$B$3,$B$4,1),TDIST(ABS('Chemical Shifts'!BK45)/$C$3,$C$4,1)))</f>
        <v/>
      </c>
      <c r="L50" s="64" t="str">
        <f>IF('Chemical Shifts'!BL45="","",IF(Main!$A55="C",TDIST(ABS('Chemical Shifts'!BL45)/$B$3,$B$4,1),TDIST(ABS('Chemical Shifts'!BL45)/$C$3,$C$4,1)))</f>
        <v/>
      </c>
      <c r="M50" s="64" t="str">
        <f>IF('Chemical Shifts'!BM45="","",IF(Main!$A55="C",TDIST(ABS('Chemical Shifts'!BM45)/$B$3,$B$4,1),TDIST(ABS('Chemical Shifts'!BM45)/$C$3,$C$4,1)))</f>
        <v/>
      </c>
      <c r="N50" s="64" t="str">
        <f>IF('Chemical Shifts'!BN45="","",IF(Main!$A55="C",TDIST(ABS('Chemical Shifts'!BN45)/$B$3,$B$4,1),TDIST(ABS('Chemical Shifts'!BN45)/$C$3,$C$4,1)))</f>
        <v/>
      </c>
      <c r="O50" s="64" t="str">
        <f>IF('Chemical Shifts'!BO45="","",IF(Main!$A55="C",TDIST(ABS('Chemical Shifts'!BO45)/$B$3,$B$4,1),TDIST(ABS('Chemical Shifts'!BO45)/$C$3,$C$4,1)))</f>
        <v/>
      </c>
      <c r="P50" s="64" t="str">
        <f>IF('Chemical Shifts'!BP45="","",IF(Main!$A55="C",TDIST(ABS('Chemical Shifts'!BP45)/$B$3,$B$4,1),TDIST(ABS('Chemical Shifts'!BP45)/$C$3,$C$4,1)))</f>
        <v/>
      </c>
      <c r="R50" s="48">
        <f>IF(A50="","",IF(Main!$A55="H",A50,""))</f>
        <v>2.4055621748385107E-2</v>
      </c>
      <c r="S50" s="48">
        <f>IF(B50="","",IF(Main!$A55="H",B50,""))</f>
        <v>5.8159507355213046E-2</v>
      </c>
      <c r="T50" s="48">
        <f>IF(C50="","",IF(Main!$A55="H",C50,""))</f>
        <v>9.0055513617978231E-3</v>
      </c>
      <c r="U50" s="48">
        <f>IF(D50="","",IF(Main!$A55="H",D50,""))</f>
        <v>2.227940932763663E-2</v>
      </c>
      <c r="V50" s="48" t="str">
        <f>IF(E50="","",IF(Main!$A55="H",E50,""))</f>
        <v/>
      </c>
      <c r="W50" s="48" t="str">
        <f>IF(F50="","",IF(Main!$A55="H",F50,""))</f>
        <v/>
      </c>
      <c r="X50" s="48" t="str">
        <f>IF(G50="","",IF(Main!$A55="H",G50,""))</f>
        <v/>
      </c>
      <c r="Y50" s="48" t="str">
        <f>IF(H50="","",IF(Main!$A55="H",H50,""))</f>
        <v/>
      </c>
      <c r="Z50" s="48" t="str">
        <f>IF(I50="","",IF(Main!$A55="H",I50,""))</f>
        <v/>
      </c>
      <c r="AA50" s="48" t="str">
        <f>IF(J50="","",IF(Main!$A55="H",J50,""))</f>
        <v/>
      </c>
      <c r="AB50" s="48" t="str">
        <f>IF(K50="","",IF(Main!$A55="H",K50,""))</f>
        <v/>
      </c>
      <c r="AC50" s="48" t="str">
        <f>IF(L50="","",IF(Main!$A55="H",L50,""))</f>
        <v/>
      </c>
      <c r="AD50" s="48" t="str">
        <f>IF(M50="","",IF(Main!$A55="H",M50,""))</f>
        <v/>
      </c>
      <c r="AE50" s="48" t="str">
        <f>IF(N50="","",IF(Main!$A55="H",N50,""))</f>
        <v/>
      </c>
      <c r="AF50" s="48" t="str">
        <f>IF(O50="","",IF(Main!$A55="H",O50,""))</f>
        <v/>
      </c>
      <c r="AG50" s="48" t="str">
        <f>IF(P50="","",IF(Main!$A55="H",P50,""))</f>
        <v/>
      </c>
      <c r="AI50" s="49">
        <f>IF(Main!$A55="C",1,0)</f>
        <v>0</v>
      </c>
      <c r="AJ50" s="54" t="str">
        <f>IF(Main!$A55="C",Main!C55,"")</f>
        <v/>
      </c>
      <c r="AK50" s="54" t="str">
        <f t="shared" si="85"/>
        <v/>
      </c>
      <c r="AL50" s="48" t="str">
        <f>IF('Chemical Shifts'!B45="","",IF(Main!$A55="C",'Chemical Shifts'!B45,""))</f>
        <v/>
      </c>
      <c r="AM50" s="48" t="str">
        <f>IF('Chemical Shifts'!C45="","",IF(Main!$A55="C",'Chemical Shifts'!C45,""))</f>
        <v/>
      </c>
      <c r="AN50" s="48" t="str">
        <f>IF('Chemical Shifts'!D45="","",IF(Main!$A55="C",'Chemical Shifts'!D45,""))</f>
        <v/>
      </c>
      <c r="AO50" s="48" t="str">
        <f>IF('Chemical Shifts'!E45="","",IF(Main!$A55="C",'Chemical Shifts'!E45,""))</f>
        <v/>
      </c>
      <c r="AP50" s="48" t="str">
        <f>IF('Chemical Shifts'!F45="","",IF(Main!$A55="C",'Chemical Shifts'!F45,""))</f>
        <v/>
      </c>
      <c r="AQ50" s="48" t="str">
        <f>IF('Chemical Shifts'!G45="","",IF(Main!$A55="C",'Chemical Shifts'!G45,""))</f>
        <v/>
      </c>
      <c r="AR50" s="48" t="str">
        <f>IF('Chemical Shifts'!H45="","",IF(Main!$A55="C",'Chemical Shifts'!H45,""))</f>
        <v/>
      </c>
      <c r="AS50" s="48" t="str">
        <f>IF('Chemical Shifts'!I45="","",IF(Main!$A55="C",'Chemical Shifts'!I45,""))</f>
        <v/>
      </c>
      <c r="AT50" s="48" t="str">
        <f>IF('Chemical Shifts'!J45="","",IF(Main!$A55="C",'Chemical Shifts'!J45,""))</f>
        <v/>
      </c>
      <c r="AU50" s="48" t="str">
        <f>IF('Chemical Shifts'!K45="","",IF(Main!$A55="C",'Chemical Shifts'!K45,""))</f>
        <v/>
      </c>
      <c r="AV50" s="48" t="str">
        <f>IF('Chemical Shifts'!L45="","",IF(Main!$A55="C",'Chemical Shifts'!L45,""))</f>
        <v/>
      </c>
      <c r="AW50" s="48" t="str">
        <f>IF('Chemical Shifts'!M45="","",IF(Main!$A55="C",'Chemical Shifts'!M45,""))</f>
        <v/>
      </c>
      <c r="AX50" s="48" t="str">
        <f>IF('Chemical Shifts'!N45="","",IF(Main!$A55="C",'Chemical Shifts'!N45,""))</f>
        <v/>
      </c>
      <c r="AY50" s="48" t="str">
        <f>IF('Chemical Shifts'!O45="","",IF(Main!$A55="C",'Chemical Shifts'!O45,""))</f>
        <v/>
      </c>
      <c r="AZ50" s="48" t="str">
        <f>IF('Chemical Shifts'!P45="","",IF(Main!$A55="C",'Chemical Shifts'!P45,""))</f>
        <v/>
      </c>
      <c r="BA50" s="48" t="str">
        <f>IF('Chemical Shifts'!Q45="","",IF(Main!$A55="C",'Chemical Shifts'!Q45,""))</f>
        <v/>
      </c>
      <c r="BC50" s="48" t="str">
        <f t="shared" si="86"/>
        <v/>
      </c>
      <c r="BD50" s="48" t="str">
        <f t="shared" si="87"/>
        <v/>
      </c>
      <c r="BE50" s="48" t="str">
        <f t="shared" si="88"/>
        <v/>
      </c>
      <c r="BF50" s="48" t="str">
        <f t="shared" si="89"/>
        <v/>
      </c>
      <c r="BG50" s="48" t="str">
        <f t="shared" si="90"/>
        <v/>
      </c>
      <c r="BH50" s="48" t="str">
        <f t="shared" si="91"/>
        <v/>
      </c>
      <c r="BI50" s="48" t="str">
        <f t="shared" si="92"/>
        <v/>
      </c>
      <c r="BJ50" s="48" t="str">
        <f t="shared" si="93"/>
        <v/>
      </c>
      <c r="BK50" s="48" t="str">
        <f t="shared" si="94"/>
        <v/>
      </c>
      <c r="BL50" s="48" t="str">
        <f t="shared" si="95"/>
        <v/>
      </c>
      <c r="BM50" s="48" t="str">
        <f t="shared" si="96"/>
        <v/>
      </c>
      <c r="BN50" s="48" t="str">
        <f t="shared" si="97"/>
        <v/>
      </c>
      <c r="BO50" s="48" t="str">
        <f t="shared" si="98"/>
        <v/>
      </c>
      <c r="BP50" s="48" t="str">
        <f t="shared" si="99"/>
        <v/>
      </c>
      <c r="BQ50" s="48" t="str">
        <f t="shared" si="100"/>
        <v/>
      </c>
      <c r="BR50" s="48" t="str">
        <f t="shared" si="101"/>
        <v/>
      </c>
      <c r="BT50" s="49">
        <f>IF(Main!$A55="H",1,0)</f>
        <v>1</v>
      </c>
      <c r="BU50" s="54">
        <f>IF(Main!$A55="H",Main!C55,"")</f>
        <v>2.61</v>
      </c>
      <c r="BV50" s="54">
        <f t="shared" si="102"/>
        <v>6.8120999999999992</v>
      </c>
      <c r="BW50" s="48">
        <f>IF('Chemical Shifts'!B45="","",IF(Main!$A55="H",'Chemical Shifts'!B45,""))</f>
        <v>2.5051649999999981</v>
      </c>
      <c r="BX50" s="48">
        <f>IF('Chemical Shifts'!C45="","",IF(Main!$A55="H",'Chemical Shifts'!C45,""))</f>
        <v>2.3511549999999986</v>
      </c>
      <c r="BY50" s="48">
        <f>IF('Chemical Shifts'!D45="","",IF(Main!$A55="H",'Chemical Shifts'!D45,""))</f>
        <v>2.4751049999999992</v>
      </c>
      <c r="BZ50" s="48">
        <f>IF('Chemical Shifts'!E45="","",IF(Main!$A55="H",'Chemical Shifts'!E45,""))</f>
        <v>2.4594549999999984</v>
      </c>
      <c r="CA50" s="48" t="str">
        <f>IF('Chemical Shifts'!F45="","",IF(Main!$A55="H",'Chemical Shifts'!F45,""))</f>
        <v/>
      </c>
      <c r="CB50" s="48" t="str">
        <f>IF('Chemical Shifts'!G45="","",IF(Main!$A55="H",'Chemical Shifts'!G45,""))</f>
        <v/>
      </c>
      <c r="CC50" s="48" t="str">
        <f>IF('Chemical Shifts'!H45="","",IF(Main!$A55="H",'Chemical Shifts'!H45,""))</f>
        <v/>
      </c>
      <c r="CD50" s="48" t="str">
        <f>IF('Chemical Shifts'!I45="","",IF(Main!$A55="H",'Chemical Shifts'!I45,""))</f>
        <v/>
      </c>
      <c r="CE50" s="48" t="str">
        <f>IF('Chemical Shifts'!J45="","",IF(Main!$A55="H",'Chemical Shifts'!J45,""))</f>
        <v/>
      </c>
      <c r="CF50" s="48" t="str">
        <f>IF('Chemical Shifts'!K45="","",IF(Main!$A55="H",'Chemical Shifts'!K45,""))</f>
        <v/>
      </c>
      <c r="CG50" s="48" t="str">
        <f>IF('Chemical Shifts'!L45="","",IF(Main!$A55="H",'Chemical Shifts'!L45,""))</f>
        <v/>
      </c>
      <c r="CH50" s="48" t="str">
        <f>IF('Chemical Shifts'!M45="","",IF(Main!$A55="H",'Chemical Shifts'!M45,""))</f>
        <v/>
      </c>
      <c r="CI50" s="48" t="str">
        <f>IF('Chemical Shifts'!N45="","",IF(Main!$A55="H",'Chemical Shifts'!N45,""))</f>
        <v/>
      </c>
      <c r="CJ50" s="48" t="str">
        <f>IF('Chemical Shifts'!O45="","",IF(Main!$A55="H",'Chemical Shifts'!O45,""))</f>
        <v/>
      </c>
      <c r="CK50" s="48" t="str">
        <f>IF('Chemical Shifts'!P45="","",IF(Main!$A55="H",'Chemical Shifts'!P45,""))</f>
        <v/>
      </c>
      <c r="CL50" s="48" t="str">
        <f>IF('Chemical Shifts'!Q45="","",IF(Main!$A55="H",'Chemical Shifts'!Q45,""))</f>
        <v/>
      </c>
      <c r="CN50" s="48">
        <f t="shared" si="103"/>
        <v>6.538480649999995</v>
      </c>
      <c r="CO50" s="48">
        <f t="shared" si="104"/>
        <v>6.1365145499999958</v>
      </c>
      <c r="CP50" s="48">
        <f t="shared" si="105"/>
        <v>6.4600240499999977</v>
      </c>
      <c r="CQ50" s="48">
        <f t="shared" si="106"/>
        <v>6.4191775499999952</v>
      </c>
      <c r="CR50" s="48" t="str">
        <f t="shared" si="107"/>
        <v/>
      </c>
      <c r="CS50" s="48" t="str">
        <f t="shared" si="108"/>
        <v/>
      </c>
      <c r="CT50" s="48" t="str">
        <f t="shared" si="109"/>
        <v/>
      </c>
      <c r="CU50" s="48" t="str">
        <f t="shared" si="110"/>
        <v/>
      </c>
      <c r="CV50" s="48" t="str">
        <f t="shared" si="111"/>
        <v/>
      </c>
      <c r="CW50" s="48" t="str">
        <f t="shared" si="112"/>
        <v/>
      </c>
      <c r="CX50" s="48" t="str">
        <f t="shared" si="113"/>
        <v/>
      </c>
      <c r="CY50" s="48" t="str">
        <f t="shared" si="114"/>
        <v/>
      </c>
      <c r="CZ50" s="48" t="str">
        <f t="shared" si="115"/>
        <v/>
      </c>
      <c r="DA50" s="48" t="str">
        <f t="shared" si="116"/>
        <v/>
      </c>
      <c r="DB50" s="48" t="str">
        <f t="shared" si="117"/>
        <v/>
      </c>
      <c r="DC50" s="48" t="str">
        <f t="shared" si="118"/>
        <v/>
      </c>
      <c r="DE50" s="64">
        <f>IF('Chemical Shifts'!S45="","",IF(Main!$A55="C","",IF(Main!D$13="Scaled Shifts",Main!D55,IF(Main!$B55="x",TDIST(ABS('Chemical Shifts'!S45-$F$2)/$F$3,$F$4,1),TDIST(ABS('Chemical Shifts'!S45-$G$2)/$G$3,$G$4,1)))))</f>
        <v>0.29739000492994372</v>
      </c>
      <c r="DF50" s="64">
        <f>IF('Chemical Shifts'!T45="","",IF(Main!$A55="C","",IF(Main!E$13="Scaled Shifts",Main!E55,IF(Main!$B55="x",TDIST(ABS('Chemical Shifts'!T45-$F$2)/$F$3,$F$4,1),TDIST(ABS('Chemical Shifts'!T45-$G$2)/$G$3,$G$4,1)))))</f>
        <v>6.454295004253166E-2</v>
      </c>
      <c r="DG50" s="64">
        <f>IF('Chemical Shifts'!U45="","",IF(Main!$A55="C","",IF(Main!F$13="Scaled Shifts",Main!F55,IF(Main!$B55="x",TDIST(ABS('Chemical Shifts'!U45-$F$2)/$F$3,$F$4,1),TDIST(ABS('Chemical Shifts'!U45-$G$2)/$G$3,$G$4,1)))))</f>
        <v>0.22488440251208064</v>
      </c>
      <c r="DH50" s="64">
        <f>IF('Chemical Shifts'!V45="","",IF(Main!$A55="C","",IF(Main!G$13="Scaled Shifts",Main!G55,IF(Main!$B55="x",TDIST(ABS('Chemical Shifts'!V45-$F$2)/$F$3,$F$4,1),TDIST(ABS('Chemical Shifts'!V45-$G$2)/$G$3,$G$4,1)))))</f>
        <v>0.19303616604956272</v>
      </c>
      <c r="DI50" s="64" t="str">
        <f>IF('Chemical Shifts'!W45="","",IF(Main!$A55="C","",IF(Main!H$13="Scaled Shifts",Main!H55,IF(Main!$B55="x",TDIST(ABS('Chemical Shifts'!W45-$F$2)/$F$3,$F$4,1),TDIST(ABS('Chemical Shifts'!W45-$G$2)/$G$3,$G$4,1)))))</f>
        <v/>
      </c>
      <c r="DJ50" s="64" t="str">
        <f>IF('Chemical Shifts'!X45="","",IF(Main!$A55="C","",IF(Main!I$13="Scaled Shifts",Main!I55,IF(Main!$B55="x",TDIST(ABS('Chemical Shifts'!X45-$F$2)/$F$3,$F$4,1),TDIST(ABS('Chemical Shifts'!X45-$G$2)/$G$3,$G$4,1)))))</f>
        <v/>
      </c>
      <c r="DK50" s="64" t="str">
        <f>IF('Chemical Shifts'!Y45="","",IF(Main!$A55="C","",IF(Main!J$13="Scaled Shifts",Main!J55,IF(Main!$B55="x",TDIST(ABS('Chemical Shifts'!Y45-$F$2)/$F$3,$F$4,1),TDIST(ABS('Chemical Shifts'!Y45-$G$2)/$G$3,$G$4,1)))))</f>
        <v/>
      </c>
      <c r="DL50" s="64" t="str">
        <f>IF('Chemical Shifts'!Z45="","",IF(Main!$A55="C","",IF(Main!K$13="Scaled Shifts",Main!K55,IF(Main!$B55="x",TDIST(ABS('Chemical Shifts'!Z45-$F$2)/$F$3,$F$4,1),TDIST(ABS('Chemical Shifts'!Z45-$G$2)/$G$3,$G$4,1)))))</f>
        <v/>
      </c>
      <c r="DM50" s="64" t="str">
        <f>IF('Chemical Shifts'!AA45="","",IF(Main!$A55="C","",IF(Main!L$13="Scaled Shifts",Main!L55,IF(Main!$B55="x",TDIST(ABS('Chemical Shifts'!AA45-$F$2)/$F$3,$F$4,1),TDIST(ABS('Chemical Shifts'!AA45-$G$2)/$G$3,$G$4,1)))))</f>
        <v/>
      </c>
      <c r="DN50" s="64" t="str">
        <f>IF('Chemical Shifts'!AB45="","",IF(Main!$A55="C","",IF(Main!M$13="Scaled Shifts",Main!M55,IF(Main!$B55="x",TDIST(ABS('Chemical Shifts'!AB45-$F$2)/$F$3,$F$4,1),TDIST(ABS('Chemical Shifts'!AB45-$G$2)/$G$3,$G$4,1)))))</f>
        <v/>
      </c>
      <c r="DO50" s="64" t="str">
        <f>IF('Chemical Shifts'!AC45="","",IF(Main!$A55="C","",IF(Main!N$13="Scaled Shifts",Main!N55,IF(Main!$B55="x",TDIST(ABS('Chemical Shifts'!AC45-$F$2)/$F$3,$F$4,1),TDIST(ABS('Chemical Shifts'!AC45-$G$2)/$G$3,$G$4,1)))))</f>
        <v/>
      </c>
      <c r="DP50" s="64" t="str">
        <f>IF('Chemical Shifts'!AD45="","",IF(Main!$A55="C","",IF(Main!O$13="Scaled Shifts",Main!O55,IF(Main!$B55="x",TDIST(ABS('Chemical Shifts'!AD45-$F$2)/$F$3,$F$4,1),TDIST(ABS('Chemical Shifts'!AD45-$G$2)/$G$3,$G$4,1)))))</f>
        <v/>
      </c>
      <c r="DQ50" s="64" t="str">
        <f>IF('Chemical Shifts'!AE45="","",IF(Main!$A55="C","",IF(Main!P$13="Scaled Shifts",Main!P55,IF(Main!$B55="x",TDIST(ABS('Chemical Shifts'!AE45-$F$2)/$F$3,$F$4,1),TDIST(ABS('Chemical Shifts'!AE45-$G$2)/$G$3,$G$4,1)))))</f>
        <v/>
      </c>
      <c r="DR50" s="64" t="str">
        <f>IF('Chemical Shifts'!AF45="","",IF(Main!$A55="C","",IF(Main!Q$13="Scaled Shifts",Main!Q55,IF(Main!$B55="x",TDIST(ABS('Chemical Shifts'!AF45-$F$2)/$F$3,$F$4,1),TDIST(ABS('Chemical Shifts'!AF45-$G$2)/$G$3,$G$4,1)))))</f>
        <v/>
      </c>
      <c r="DS50" s="64" t="str">
        <f>IF('Chemical Shifts'!AG45="","",IF(Main!$A55="C","",IF(Main!R$13="Scaled Shifts",Main!R55,IF(Main!$B55="x",TDIST(ABS('Chemical Shifts'!AG45-$F$2)/$F$3,$F$4,1),TDIST(ABS('Chemical Shifts'!AG45-$G$2)/$G$3,$G$4,1)))))</f>
        <v/>
      </c>
      <c r="DT50" s="64" t="str">
        <f>IF('Chemical Shifts'!AH45="","",IF(Main!$A55="C","",IF(Main!S$13="Scaled Shifts",Main!S55,IF(Main!$B55="x",TDIST(ABS('Chemical Shifts'!AH45-$F$2)/$F$3,$F$4,1),TDIST(ABS('Chemical Shifts'!AH45-$G$2)/$G$3,$G$4,1)))))</f>
        <v/>
      </c>
      <c r="DV50" s="64" t="str">
        <f>IF('Chemical Shifts'!S45="","",IF(Main!$A55="H","",IF(Main!D$13="Scaled Shifts",Main!D55,IF(Main!$B55="x",TDIST(ABS('Chemical Shifts'!S45-$D$2)/$D$3,$D$4,1),TDIST(ABS('Chemical Shifts'!S45-$E$2)/$E$3,$E$4,1)))))</f>
        <v/>
      </c>
      <c r="DW50" s="64" t="str">
        <f>IF('Chemical Shifts'!T45="","",IF(Main!$A55="H","",IF(Main!E$13="Scaled Shifts",Main!E55,IF(Main!$B55="x",TDIST(ABS('Chemical Shifts'!T45-$D$2)/$D$3,$D$4,1),TDIST(ABS('Chemical Shifts'!T45-$E$2)/$E$3,$E$4,1)))))</f>
        <v/>
      </c>
      <c r="DX50" s="64" t="str">
        <f>IF('Chemical Shifts'!U45="","",IF(Main!$A55="H","",IF(Main!F$13="Scaled Shifts",Main!F55,IF(Main!$B55="x",TDIST(ABS('Chemical Shifts'!U45-$D$2)/$D$3,$D$4,1),TDIST(ABS('Chemical Shifts'!U45-$E$2)/$E$3,$E$4,1)))))</f>
        <v/>
      </c>
      <c r="DY50" s="64" t="str">
        <f>IF('Chemical Shifts'!V45="","",IF(Main!$A55="H","",IF(Main!G$13="Scaled Shifts",Main!G55,IF(Main!$B55="x",TDIST(ABS('Chemical Shifts'!V45-$D$2)/$D$3,$D$4,1),TDIST(ABS('Chemical Shifts'!V45-$E$2)/$E$3,$E$4,1)))))</f>
        <v/>
      </c>
      <c r="DZ50" s="64" t="str">
        <f>IF('Chemical Shifts'!W45="","",IF(Main!$A55="H","",IF(Main!H$13="Scaled Shifts",Main!H55,IF(Main!$B55="x",TDIST(ABS('Chemical Shifts'!W45-$D$2)/$D$3,$D$4,1),TDIST(ABS('Chemical Shifts'!W45-$E$2)/$E$3,$E$4,1)))))</f>
        <v/>
      </c>
      <c r="EA50" s="64" t="str">
        <f>IF('Chemical Shifts'!X45="","",IF(Main!$A55="H","",IF(Main!I$13="Scaled Shifts",Main!I55,IF(Main!$B55="x",TDIST(ABS('Chemical Shifts'!X45-$D$2)/$D$3,$D$4,1),TDIST(ABS('Chemical Shifts'!X45-$E$2)/$E$3,$E$4,1)))))</f>
        <v/>
      </c>
      <c r="EB50" s="64" t="str">
        <f>IF('Chemical Shifts'!Y45="","",IF(Main!$A55="H","",IF(Main!J$13="Scaled Shifts",Main!J55,IF(Main!$B55="x",TDIST(ABS('Chemical Shifts'!Y45-$D$2)/$D$3,$D$4,1),TDIST(ABS('Chemical Shifts'!Y45-$E$2)/$E$3,$E$4,1)))))</f>
        <v/>
      </c>
      <c r="EC50" s="64" t="str">
        <f>IF('Chemical Shifts'!Z45="","",IF(Main!$A55="H","",IF(Main!K$13="Scaled Shifts",Main!K55,IF(Main!$B55="x",TDIST(ABS('Chemical Shifts'!Z45-$D$2)/$D$3,$D$4,1),TDIST(ABS('Chemical Shifts'!Z45-$E$2)/$E$3,$E$4,1)))))</f>
        <v/>
      </c>
      <c r="ED50" s="64" t="str">
        <f>IF('Chemical Shifts'!AA45="","",IF(Main!$A55="H","",IF(Main!L$13="Scaled Shifts",Main!L55,IF(Main!$B55="x",TDIST(ABS('Chemical Shifts'!AA45-$D$2)/$D$3,$D$4,1),TDIST(ABS('Chemical Shifts'!AA45-$E$2)/$E$3,$E$4,1)))))</f>
        <v/>
      </c>
      <c r="EE50" s="64" t="str">
        <f>IF('Chemical Shifts'!AB45="","",IF(Main!$A55="H","",IF(Main!M$13="Scaled Shifts",Main!M55,IF(Main!$B55="x",TDIST(ABS('Chemical Shifts'!AB45-$D$2)/$D$3,$D$4,1),TDIST(ABS('Chemical Shifts'!AB45-$E$2)/$E$3,$E$4,1)))))</f>
        <v/>
      </c>
      <c r="EF50" s="64" t="str">
        <f>IF('Chemical Shifts'!AC45="","",IF(Main!$A55="H","",IF(Main!N$13="Scaled Shifts",Main!N55,IF(Main!$B55="x",TDIST(ABS('Chemical Shifts'!AC45-$D$2)/$D$3,$D$4,1),TDIST(ABS('Chemical Shifts'!AC45-$E$2)/$E$3,$E$4,1)))))</f>
        <v/>
      </c>
      <c r="EG50" s="64" t="str">
        <f>IF('Chemical Shifts'!AD45="","",IF(Main!$A55="H","",IF(Main!O$13="Scaled Shifts",Main!O55,IF(Main!$B55="x",TDIST(ABS('Chemical Shifts'!AD45-$D$2)/$D$3,$D$4,1),TDIST(ABS('Chemical Shifts'!AD45-$E$2)/$E$3,$E$4,1)))))</f>
        <v/>
      </c>
      <c r="EH50" s="64" t="str">
        <f>IF('Chemical Shifts'!AE45="","",IF(Main!$A55="H","",IF(Main!P$13="Scaled Shifts",Main!P55,IF(Main!$B55="x",TDIST(ABS('Chemical Shifts'!AE45-$D$2)/$D$3,$D$4,1),TDIST(ABS('Chemical Shifts'!AE45-$E$2)/$E$3,$E$4,1)))))</f>
        <v/>
      </c>
      <c r="EI50" s="64" t="str">
        <f>IF('Chemical Shifts'!AF45="","",IF(Main!$A55="H","",IF(Main!Q$13="Scaled Shifts",Main!Q55,IF(Main!$B55="x",TDIST(ABS('Chemical Shifts'!AF45-$D$2)/$D$3,$D$4,1),TDIST(ABS('Chemical Shifts'!AF45-$E$2)/$E$3,$E$4,1)))))</f>
        <v/>
      </c>
      <c r="EJ50" s="64" t="str">
        <f>IF('Chemical Shifts'!AG45="","",IF(Main!$A55="H","",IF(Main!R$13="Scaled Shifts",Main!R55,IF(Main!$B55="x",TDIST(ABS('Chemical Shifts'!AG45-$D$2)/$D$3,$D$4,1),TDIST(ABS('Chemical Shifts'!AG45-$E$2)/$E$3,$E$4,1)))))</f>
        <v/>
      </c>
      <c r="EK50" s="64" t="str">
        <f>IF('Chemical Shifts'!AH45="","",IF(Main!$A55="H","",IF(Main!S$13="Scaled Shifts",Main!S55,IF(Main!$B55="x",TDIST(ABS('Chemical Shifts'!AH45-$D$2)/$D$3,$D$4,1),TDIST(ABS('Chemical Shifts'!AH45-$E$2)/$E$3,$E$4,1)))))</f>
        <v/>
      </c>
      <c r="EO50" s="49">
        <f>IF(Main!$A55="H",1,0)</f>
        <v>1</v>
      </c>
      <c r="EP50" s="52">
        <f>IF(OR(Main!C55="",Main!C55=0,Main!C55=""),"",1)</f>
        <v>1</v>
      </c>
    </row>
    <row r="51" spans="1:146" x14ac:dyDescent="0.15">
      <c r="A51" s="64">
        <f>IF('Chemical Shifts'!BA46="","",IF(Main!$A56="C",TDIST(ABS('Chemical Shifts'!BA46)/$B$3,$B$4,1),TDIST(ABS('Chemical Shifts'!BA46)/$C$3,$C$4,1)))</f>
        <v>7.3166929305585162E-4</v>
      </c>
      <c r="B51" s="64">
        <f>IF('Chemical Shifts'!BB46="","",IF(Main!$A56="C",TDIST(ABS('Chemical Shifts'!BB46)/$B$3,$B$4,1),TDIST(ABS('Chemical Shifts'!BB46)/$C$3,$C$4,1)))</f>
        <v>1.1788816707587505E-2</v>
      </c>
      <c r="C51" s="64">
        <f>IF('Chemical Shifts'!BC46="","",IF(Main!$A56="C",TDIST(ABS('Chemical Shifts'!BC46)/$B$3,$B$4,1),TDIST(ABS('Chemical Shifts'!BC46)/$C$3,$C$4,1)))</f>
        <v>9.9122859197940514E-5</v>
      </c>
      <c r="D51" s="64">
        <f>IF('Chemical Shifts'!BD46="","",IF(Main!$A56="C",TDIST(ABS('Chemical Shifts'!BD46)/$B$3,$B$4,1),TDIST(ABS('Chemical Shifts'!BD46)/$C$3,$C$4,1)))</f>
        <v>1.3498028325586461E-3</v>
      </c>
      <c r="E51" s="64" t="str">
        <f>IF('Chemical Shifts'!BE46="","",IF(Main!$A56="C",TDIST(ABS('Chemical Shifts'!BE46)/$B$3,$B$4,1),TDIST(ABS('Chemical Shifts'!BE46)/$C$3,$C$4,1)))</f>
        <v/>
      </c>
      <c r="F51" s="64" t="str">
        <f>IF('Chemical Shifts'!BF46="","",IF(Main!$A56="C",TDIST(ABS('Chemical Shifts'!BF46)/$B$3,$B$4,1),TDIST(ABS('Chemical Shifts'!BF46)/$C$3,$C$4,1)))</f>
        <v/>
      </c>
      <c r="G51" s="64" t="str">
        <f>IF('Chemical Shifts'!BG46="","",IF(Main!$A56="C",TDIST(ABS('Chemical Shifts'!BG46)/$B$3,$B$4,1),TDIST(ABS('Chemical Shifts'!BG46)/$C$3,$C$4,1)))</f>
        <v/>
      </c>
      <c r="H51" s="64" t="str">
        <f>IF('Chemical Shifts'!BH46="","",IF(Main!$A56="C",TDIST(ABS('Chemical Shifts'!BH46)/$B$3,$B$4,1),TDIST(ABS('Chemical Shifts'!BH46)/$C$3,$C$4,1)))</f>
        <v/>
      </c>
      <c r="I51" s="64" t="str">
        <f>IF('Chemical Shifts'!BI46="","",IF(Main!$A56="C",TDIST(ABS('Chemical Shifts'!BI46)/$B$3,$B$4,1),TDIST(ABS('Chemical Shifts'!BI46)/$C$3,$C$4,1)))</f>
        <v/>
      </c>
      <c r="J51" s="64" t="str">
        <f>IF('Chemical Shifts'!BJ46="","",IF(Main!$A56="C",TDIST(ABS('Chemical Shifts'!BJ46)/$B$3,$B$4,1),TDIST(ABS('Chemical Shifts'!BJ46)/$C$3,$C$4,1)))</f>
        <v/>
      </c>
      <c r="K51" s="64" t="str">
        <f>IF('Chemical Shifts'!BK46="","",IF(Main!$A56="C",TDIST(ABS('Chemical Shifts'!BK46)/$B$3,$B$4,1),TDIST(ABS('Chemical Shifts'!BK46)/$C$3,$C$4,1)))</f>
        <v/>
      </c>
      <c r="L51" s="64" t="str">
        <f>IF('Chemical Shifts'!BL46="","",IF(Main!$A56="C",TDIST(ABS('Chemical Shifts'!BL46)/$B$3,$B$4,1),TDIST(ABS('Chemical Shifts'!BL46)/$C$3,$C$4,1)))</f>
        <v/>
      </c>
      <c r="M51" s="64" t="str">
        <f>IF('Chemical Shifts'!BM46="","",IF(Main!$A56="C",TDIST(ABS('Chemical Shifts'!BM46)/$B$3,$B$4,1),TDIST(ABS('Chemical Shifts'!BM46)/$C$3,$C$4,1)))</f>
        <v/>
      </c>
      <c r="N51" s="64" t="str">
        <f>IF('Chemical Shifts'!BN46="","",IF(Main!$A56="C",TDIST(ABS('Chemical Shifts'!BN46)/$B$3,$B$4,1),TDIST(ABS('Chemical Shifts'!BN46)/$C$3,$C$4,1)))</f>
        <v/>
      </c>
      <c r="O51" s="64" t="str">
        <f>IF('Chemical Shifts'!BO46="","",IF(Main!$A56="C",TDIST(ABS('Chemical Shifts'!BO46)/$B$3,$B$4,1),TDIST(ABS('Chemical Shifts'!BO46)/$C$3,$C$4,1)))</f>
        <v/>
      </c>
      <c r="P51" s="64" t="str">
        <f>IF('Chemical Shifts'!BP46="","",IF(Main!$A56="C",TDIST(ABS('Chemical Shifts'!BP46)/$B$3,$B$4,1),TDIST(ABS('Chemical Shifts'!BP46)/$C$3,$C$4,1)))</f>
        <v/>
      </c>
      <c r="R51" s="48">
        <f>IF(A51="","",IF(Main!$A56="H",A51,""))</f>
        <v>7.3166929305585162E-4</v>
      </c>
      <c r="S51" s="48">
        <f>IF(B51="","",IF(Main!$A56="H",B51,""))</f>
        <v>1.1788816707587505E-2</v>
      </c>
      <c r="T51" s="48">
        <f>IF(C51="","",IF(Main!$A56="H",C51,""))</f>
        <v>9.9122859197940514E-5</v>
      </c>
      <c r="U51" s="48">
        <f>IF(D51="","",IF(Main!$A56="H",D51,""))</f>
        <v>1.3498028325586461E-3</v>
      </c>
      <c r="V51" s="48" t="str">
        <f>IF(E51="","",IF(Main!$A56="H",E51,""))</f>
        <v/>
      </c>
      <c r="W51" s="48" t="str">
        <f>IF(F51="","",IF(Main!$A56="H",F51,""))</f>
        <v/>
      </c>
      <c r="X51" s="48" t="str">
        <f>IF(G51="","",IF(Main!$A56="H",G51,""))</f>
        <v/>
      </c>
      <c r="Y51" s="48" t="str">
        <f>IF(H51="","",IF(Main!$A56="H",H51,""))</f>
        <v/>
      </c>
      <c r="Z51" s="48" t="str">
        <f>IF(I51="","",IF(Main!$A56="H",I51,""))</f>
        <v/>
      </c>
      <c r="AA51" s="48" t="str">
        <f>IF(J51="","",IF(Main!$A56="H",J51,""))</f>
        <v/>
      </c>
      <c r="AB51" s="48" t="str">
        <f>IF(K51="","",IF(Main!$A56="H",K51,""))</f>
        <v/>
      </c>
      <c r="AC51" s="48" t="str">
        <f>IF(L51="","",IF(Main!$A56="H",L51,""))</f>
        <v/>
      </c>
      <c r="AD51" s="48" t="str">
        <f>IF(M51="","",IF(Main!$A56="H",M51,""))</f>
        <v/>
      </c>
      <c r="AE51" s="48" t="str">
        <f>IF(N51="","",IF(Main!$A56="H",N51,""))</f>
        <v/>
      </c>
      <c r="AF51" s="48" t="str">
        <f>IF(O51="","",IF(Main!$A56="H",O51,""))</f>
        <v/>
      </c>
      <c r="AG51" s="48" t="str">
        <f>IF(P51="","",IF(Main!$A56="H",P51,""))</f>
        <v/>
      </c>
      <c r="AI51" s="49">
        <f>IF(Main!$A56="C",1,0)</f>
        <v>0</v>
      </c>
      <c r="AJ51" s="54" t="str">
        <f>IF(Main!$A56="C",Main!C56,"")</f>
        <v/>
      </c>
      <c r="AK51" s="54" t="str">
        <f t="shared" si="85"/>
        <v/>
      </c>
      <c r="AL51" s="48" t="str">
        <f>IF('Chemical Shifts'!B46="","",IF(Main!$A56="C",'Chemical Shifts'!B46,""))</f>
        <v/>
      </c>
      <c r="AM51" s="48" t="str">
        <f>IF('Chemical Shifts'!C46="","",IF(Main!$A56="C",'Chemical Shifts'!C46,""))</f>
        <v/>
      </c>
      <c r="AN51" s="48" t="str">
        <f>IF('Chemical Shifts'!D46="","",IF(Main!$A56="C",'Chemical Shifts'!D46,""))</f>
        <v/>
      </c>
      <c r="AO51" s="48" t="str">
        <f>IF('Chemical Shifts'!E46="","",IF(Main!$A56="C",'Chemical Shifts'!E46,""))</f>
        <v/>
      </c>
      <c r="AP51" s="48" t="str">
        <f>IF('Chemical Shifts'!F46="","",IF(Main!$A56="C",'Chemical Shifts'!F46,""))</f>
        <v/>
      </c>
      <c r="AQ51" s="48" t="str">
        <f>IF('Chemical Shifts'!G46="","",IF(Main!$A56="C",'Chemical Shifts'!G46,""))</f>
        <v/>
      </c>
      <c r="AR51" s="48" t="str">
        <f>IF('Chemical Shifts'!H46="","",IF(Main!$A56="C",'Chemical Shifts'!H46,""))</f>
        <v/>
      </c>
      <c r="AS51" s="48" t="str">
        <f>IF('Chemical Shifts'!I46="","",IF(Main!$A56="C",'Chemical Shifts'!I46,""))</f>
        <v/>
      </c>
      <c r="AT51" s="48" t="str">
        <f>IF('Chemical Shifts'!J46="","",IF(Main!$A56="C",'Chemical Shifts'!J46,""))</f>
        <v/>
      </c>
      <c r="AU51" s="48" t="str">
        <f>IF('Chemical Shifts'!K46="","",IF(Main!$A56="C",'Chemical Shifts'!K46,""))</f>
        <v/>
      </c>
      <c r="AV51" s="48" t="str">
        <f>IF('Chemical Shifts'!L46="","",IF(Main!$A56="C",'Chemical Shifts'!L46,""))</f>
        <v/>
      </c>
      <c r="AW51" s="48" t="str">
        <f>IF('Chemical Shifts'!M46="","",IF(Main!$A56="C",'Chemical Shifts'!M46,""))</f>
        <v/>
      </c>
      <c r="AX51" s="48" t="str">
        <f>IF('Chemical Shifts'!N46="","",IF(Main!$A56="C",'Chemical Shifts'!N46,""))</f>
        <v/>
      </c>
      <c r="AY51" s="48" t="str">
        <f>IF('Chemical Shifts'!O46="","",IF(Main!$A56="C",'Chemical Shifts'!O46,""))</f>
        <v/>
      </c>
      <c r="AZ51" s="48" t="str">
        <f>IF('Chemical Shifts'!P46="","",IF(Main!$A56="C",'Chemical Shifts'!P46,""))</f>
        <v/>
      </c>
      <c r="BA51" s="48" t="str">
        <f>IF('Chemical Shifts'!Q46="","",IF(Main!$A56="C",'Chemical Shifts'!Q46,""))</f>
        <v/>
      </c>
      <c r="BC51" s="48" t="str">
        <f t="shared" si="86"/>
        <v/>
      </c>
      <c r="BD51" s="48" t="str">
        <f t="shared" si="87"/>
        <v/>
      </c>
      <c r="BE51" s="48" t="str">
        <f t="shared" si="88"/>
        <v/>
      </c>
      <c r="BF51" s="48" t="str">
        <f t="shared" si="89"/>
        <v/>
      </c>
      <c r="BG51" s="48" t="str">
        <f t="shared" si="90"/>
        <v/>
      </c>
      <c r="BH51" s="48" t="str">
        <f t="shared" si="91"/>
        <v/>
      </c>
      <c r="BI51" s="48" t="str">
        <f t="shared" si="92"/>
        <v/>
      </c>
      <c r="BJ51" s="48" t="str">
        <f t="shared" si="93"/>
        <v/>
      </c>
      <c r="BK51" s="48" t="str">
        <f t="shared" si="94"/>
        <v/>
      </c>
      <c r="BL51" s="48" t="str">
        <f t="shared" si="95"/>
        <v/>
      </c>
      <c r="BM51" s="48" t="str">
        <f t="shared" si="96"/>
        <v/>
      </c>
      <c r="BN51" s="48" t="str">
        <f t="shared" si="97"/>
        <v/>
      </c>
      <c r="BO51" s="48" t="str">
        <f t="shared" si="98"/>
        <v/>
      </c>
      <c r="BP51" s="48" t="str">
        <f t="shared" si="99"/>
        <v/>
      </c>
      <c r="BQ51" s="48" t="str">
        <f t="shared" si="100"/>
        <v/>
      </c>
      <c r="BR51" s="48" t="str">
        <f t="shared" si="101"/>
        <v/>
      </c>
      <c r="BT51" s="49">
        <f>IF(Main!$A56="H",1,0)</f>
        <v>1</v>
      </c>
      <c r="BU51" s="54">
        <f>IF(Main!$A56="H",Main!C56,"")</f>
        <v>7.18</v>
      </c>
      <c r="BV51" s="54">
        <f t="shared" si="102"/>
        <v>51.552399999999999</v>
      </c>
      <c r="BW51" s="48">
        <f>IF('Chemical Shifts'!B46="","",IF(Main!$A56="H",'Chemical Shifts'!B46,""))</f>
        <v>7.3081549999999993</v>
      </c>
      <c r="BX51" s="48">
        <f>IF('Chemical Shifts'!C46="","",IF(Main!$A56="H",'Chemical Shifts'!C46,""))</f>
        <v>7.3488550000000004</v>
      </c>
      <c r="BY51" s="48">
        <f>IF('Chemical Shifts'!D46="","",IF(Main!$A56="H",'Chemical Shifts'!D46,""))</f>
        <v>7.3851549999999975</v>
      </c>
      <c r="BZ51" s="48">
        <f>IF('Chemical Shifts'!E46="","",IF(Main!$A56="H",'Chemical Shifts'!E46,""))</f>
        <v>7.350324999999998</v>
      </c>
      <c r="CA51" s="48" t="str">
        <f>IF('Chemical Shifts'!F46="","",IF(Main!$A56="H",'Chemical Shifts'!F46,""))</f>
        <v/>
      </c>
      <c r="CB51" s="48" t="str">
        <f>IF('Chemical Shifts'!G46="","",IF(Main!$A56="H",'Chemical Shifts'!G46,""))</f>
        <v/>
      </c>
      <c r="CC51" s="48" t="str">
        <f>IF('Chemical Shifts'!H46="","",IF(Main!$A56="H",'Chemical Shifts'!H46,""))</f>
        <v/>
      </c>
      <c r="CD51" s="48" t="str">
        <f>IF('Chemical Shifts'!I46="","",IF(Main!$A56="H",'Chemical Shifts'!I46,""))</f>
        <v/>
      </c>
      <c r="CE51" s="48" t="str">
        <f>IF('Chemical Shifts'!J46="","",IF(Main!$A56="H",'Chemical Shifts'!J46,""))</f>
        <v/>
      </c>
      <c r="CF51" s="48" t="str">
        <f>IF('Chemical Shifts'!K46="","",IF(Main!$A56="H",'Chemical Shifts'!K46,""))</f>
        <v/>
      </c>
      <c r="CG51" s="48" t="str">
        <f>IF('Chemical Shifts'!L46="","",IF(Main!$A56="H",'Chemical Shifts'!L46,""))</f>
        <v/>
      </c>
      <c r="CH51" s="48" t="str">
        <f>IF('Chemical Shifts'!M46="","",IF(Main!$A56="H",'Chemical Shifts'!M46,""))</f>
        <v/>
      </c>
      <c r="CI51" s="48" t="str">
        <f>IF('Chemical Shifts'!N46="","",IF(Main!$A56="H",'Chemical Shifts'!N46,""))</f>
        <v/>
      </c>
      <c r="CJ51" s="48" t="str">
        <f>IF('Chemical Shifts'!O46="","",IF(Main!$A56="H",'Chemical Shifts'!O46,""))</f>
        <v/>
      </c>
      <c r="CK51" s="48" t="str">
        <f>IF('Chemical Shifts'!P46="","",IF(Main!$A56="H",'Chemical Shifts'!P46,""))</f>
        <v/>
      </c>
      <c r="CL51" s="48" t="str">
        <f>IF('Chemical Shifts'!Q46="","",IF(Main!$A56="H",'Chemical Shifts'!Q46,""))</f>
        <v/>
      </c>
      <c r="CN51" s="48">
        <f t="shared" si="103"/>
        <v>52.47255289999999</v>
      </c>
      <c r="CO51" s="48">
        <f t="shared" si="104"/>
        <v>52.764778900000003</v>
      </c>
      <c r="CP51" s="48">
        <f t="shared" si="105"/>
        <v>53.025412899999978</v>
      </c>
      <c r="CQ51" s="48">
        <f t="shared" si="106"/>
        <v>52.775333499999981</v>
      </c>
      <c r="CR51" s="48" t="str">
        <f t="shared" si="107"/>
        <v/>
      </c>
      <c r="CS51" s="48" t="str">
        <f t="shared" si="108"/>
        <v/>
      </c>
      <c r="CT51" s="48" t="str">
        <f t="shared" si="109"/>
        <v/>
      </c>
      <c r="CU51" s="48" t="str">
        <f t="shared" si="110"/>
        <v/>
      </c>
      <c r="CV51" s="48" t="str">
        <f t="shared" si="111"/>
        <v/>
      </c>
      <c r="CW51" s="48" t="str">
        <f t="shared" si="112"/>
        <v/>
      </c>
      <c r="CX51" s="48" t="str">
        <f t="shared" si="113"/>
        <v/>
      </c>
      <c r="CY51" s="48" t="str">
        <f t="shared" si="114"/>
        <v/>
      </c>
      <c r="CZ51" s="48" t="str">
        <f t="shared" si="115"/>
        <v/>
      </c>
      <c r="DA51" s="48" t="str">
        <f t="shared" si="116"/>
        <v/>
      </c>
      <c r="DB51" s="48" t="str">
        <f t="shared" si="117"/>
        <v/>
      </c>
      <c r="DC51" s="48" t="str">
        <f t="shared" si="118"/>
        <v/>
      </c>
      <c r="DE51" s="64">
        <f>IF('Chemical Shifts'!S46="","",IF(Main!$A56="C","",IF(Main!D$13="Scaled Shifts",Main!D56,IF(Main!$B56="x",TDIST(ABS('Chemical Shifts'!S46-$F$2)/$F$3,$F$4,1),TDIST(ABS('Chemical Shifts'!S46-$G$2)/$G$3,$G$4,1)))))</f>
        <v>0.2362203368490019</v>
      </c>
      <c r="DF51" s="64">
        <f>IF('Chemical Shifts'!T46="","",IF(Main!$A56="C","",IF(Main!E$13="Scaled Shifts",Main!E56,IF(Main!$B56="x",TDIST(ABS('Chemical Shifts'!T46-$F$2)/$F$3,$F$4,1),TDIST(ABS('Chemical Shifts'!T46-$G$2)/$G$3,$G$4,1)))))</f>
        <v>0.32805800685257591</v>
      </c>
      <c r="DG51" s="64">
        <f>IF('Chemical Shifts'!U46="","",IF(Main!$A56="C","",IF(Main!F$13="Scaled Shifts",Main!F56,IF(Main!$B56="x",TDIST(ABS('Chemical Shifts'!U46-$F$2)/$F$3,$F$4,1),TDIST(ABS('Chemical Shifts'!U46-$G$2)/$G$3,$G$4,1)))))</f>
        <v>0.42319264268863988</v>
      </c>
      <c r="DH51" s="64">
        <f>IF('Chemical Shifts'!V46="","",IF(Main!$A56="C","",IF(Main!G$13="Scaled Shifts",Main!G56,IF(Main!$B56="x",TDIST(ABS('Chemical Shifts'!V46-$F$2)/$F$3,$F$4,1),TDIST(ABS('Chemical Shifts'!V46-$G$2)/$G$3,$G$4,1)))))</f>
        <v>0.33170427594025476</v>
      </c>
      <c r="DI51" s="64" t="str">
        <f>IF('Chemical Shifts'!W46="","",IF(Main!$A56="C","",IF(Main!H$13="Scaled Shifts",Main!H56,IF(Main!$B56="x",TDIST(ABS('Chemical Shifts'!W46-$F$2)/$F$3,$F$4,1),TDIST(ABS('Chemical Shifts'!W46-$G$2)/$G$3,$G$4,1)))))</f>
        <v/>
      </c>
      <c r="DJ51" s="64" t="str">
        <f>IF('Chemical Shifts'!X46="","",IF(Main!$A56="C","",IF(Main!I$13="Scaled Shifts",Main!I56,IF(Main!$B56="x",TDIST(ABS('Chemical Shifts'!X46-$F$2)/$F$3,$F$4,1),TDIST(ABS('Chemical Shifts'!X46-$G$2)/$G$3,$G$4,1)))))</f>
        <v/>
      </c>
      <c r="DK51" s="64" t="str">
        <f>IF('Chemical Shifts'!Y46="","",IF(Main!$A56="C","",IF(Main!J$13="Scaled Shifts",Main!J56,IF(Main!$B56="x",TDIST(ABS('Chemical Shifts'!Y46-$F$2)/$F$3,$F$4,1),TDIST(ABS('Chemical Shifts'!Y46-$G$2)/$G$3,$G$4,1)))))</f>
        <v/>
      </c>
      <c r="DL51" s="64" t="str">
        <f>IF('Chemical Shifts'!Z46="","",IF(Main!$A56="C","",IF(Main!K$13="Scaled Shifts",Main!K56,IF(Main!$B56="x",TDIST(ABS('Chemical Shifts'!Z46-$F$2)/$F$3,$F$4,1),TDIST(ABS('Chemical Shifts'!Z46-$G$2)/$G$3,$G$4,1)))))</f>
        <v/>
      </c>
      <c r="DM51" s="64" t="str">
        <f>IF('Chemical Shifts'!AA46="","",IF(Main!$A56="C","",IF(Main!L$13="Scaled Shifts",Main!L56,IF(Main!$B56="x",TDIST(ABS('Chemical Shifts'!AA46-$F$2)/$F$3,$F$4,1),TDIST(ABS('Chemical Shifts'!AA46-$G$2)/$G$3,$G$4,1)))))</f>
        <v/>
      </c>
      <c r="DN51" s="64" t="str">
        <f>IF('Chemical Shifts'!AB46="","",IF(Main!$A56="C","",IF(Main!M$13="Scaled Shifts",Main!M56,IF(Main!$B56="x",TDIST(ABS('Chemical Shifts'!AB46-$F$2)/$F$3,$F$4,1),TDIST(ABS('Chemical Shifts'!AB46-$G$2)/$G$3,$G$4,1)))))</f>
        <v/>
      </c>
      <c r="DO51" s="64" t="str">
        <f>IF('Chemical Shifts'!AC46="","",IF(Main!$A56="C","",IF(Main!N$13="Scaled Shifts",Main!N56,IF(Main!$B56="x",TDIST(ABS('Chemical Shifts'!AC46-$F$2)/$F$3,$F$4,1),TDIST(ABS('Chemical Shifts'!AC46-$G$2)/$G$3,$G$4,1)))))</f>
        <v/>
      </c>
      <c r="DP51" s="64" t="str">
        <f>IF('Chemical Shifts'!AD46="","",IF(Main!$A56="C","",IF(Main!O$13="Scaled Shifts",Main!O56,IF(Main!$B56="x",TDIST(ABS('Chemical Shifts'!AD46-$F$2)/$F$3,$F$4,1),TDIST(ABS('Chemical Shifts'!AD46-$G$2)/$G$3,$G$4,1)))))</f>
        <v/>
      </c>
      <c r="DQ51" s="64" t="str">
        <f>IF('Chemical Shifts'!AE46="","",IF(Main!$A56="C","",IF(Main!P$13="Scaled Shifts",Main!P56,IF(Main!$B56="x",TDIST(ABS('Chemical Shifts'!AE46-$F$2)/$F$3,$F$4,1),TDIST(ABS('Chemical Shifts'!AE46-$G$2)/$G$3,$G$4,1)))))</f>
        <v/>
      </c>
      <c r="DR51" s="64" t="str">
        <f>IF('Chemical Shifts'!AF46="","",IF(Main!$A56="C","",IF(Main!Q$13="Scaled Shifts",Main!Q56,IF(Main!$B56="x",TDIST(ABS('Chemical Shifts'!AF46-$F$2)/$F$3,$F$4,1),TDIST(ABS('Chemical Shifts'!AF46-$G$2)/$G$3,$G$4,1)))))</f>
        <v/>
      </c>
      <c r="DS51" s="64" t="str">
        <f>IF('Chemical Shifts'!AG46="","",IF(Main!$A56="C","",IF(Main!R$13="Scaled Shifts",Main!R56,IF(Main!$B56="x",TDIST(ABS('Chemical Shifts'!AG46-$F$2)/$F$3,$F$4,1),TDIST(ABS('Chemical Shifts'!AG46-$G$2)/$G$3,$G$4,1)))))</f>
        <v/>
      </c>
      <c r="DT51" s="64" t="str">
        <f>IF('Chemical Shifts'!AH46="","",IF(Main!$A56="C","",IF(Main!S$13="Scaled Shifts",Main!S56,IF(Main!$B56="x",TDIST(ABS('Chemical Shifts'!AH46-$F$2)/$F$3,$F$4,1),TDIST(ABS('Chemical Shifts'!AH46-$G$2)/$G$3,$G$4,1)))))</f>
        <v/>
      </c>
      <c r="DV51" s="64" t="str">
        <f>IF('Chemical Shifts'!S46="","",IF(Main!$A56="H","",IF(Main!D$13="Scaled Shifts",Main!D56,IF(Main!$B56="x",TDIST(ABS('Chemical Shifts'!S46-$D$2)/$D$3,$D$4,1),TDIST(ABS('Chemical Shifts'!S46-$E$2)/$E$3,$E$4,1)))))</f>
        <v/>
      </c>
      <c r="DW51" s="64" t="str">
        <f>IF('Chemical Shifts'!T46="","",IF(Main!$A56="H","",IF(Main!E$13="Scaled Shifts",Main!E56,IF(Main!$B56="x",TDIST(ABS('Chemical Shifts'!T46-$D$2)/$D$3,$D$4,1),TDIST(ABS('Chemical Shifts'!T46-$E$2)/$E$3,$E$4,1)))))</f>
        <v/>
      </c>
      <c r="DX51" s="64" t="str">
        <f>IF('Chemical Shifts'!U46="","",IF(Main!$A56="H","",IF(Main!F$13="Scaled Shifts",Main!F56,IF(Main!$B56="x",TDIST(ABS('Chemical Shifts'!U46-$D$2)/$D$3,$D$4,1),TDIST(ABS('Chemical Shifts'!U46-$E$2)/$E$3,$E$4,1)))))</f>
        <v/>
      </c>
      <c r="DY51" s="64" t="str">
        <f>IF('Chemical Shifts'!V46="","",IF(Main!$A56="H","",IF(Main!G$13="Scaled Shifts",Main!G56,IF(Main!$B56="x",TDIST(ABS('Chemical Shifts'!V46-$D$2)/$D$3,$D$4,1),TDIST(ABS('Chemical Shifts'!V46-$E$2)/$E$3,$E$4,1)))))</f>
        <v/>
      </c>
      <c r="DZ51" s="64" t="str">
        <f>IF('Chemical Shifts'!W46="","",IF(Main!$A56="H","",IF(Main!H$13="Scaled Shifts",Main!H56,IF(Main!$B56="x",TDIST(ABS('Chemical Shifts'!W46-$D$2)/$D$3,$D$4,1),TDIST(ABS('Chemical Shifts'!W46-$E$2)/$E$3,$E$4,1)))))</f>
        <v/>
      </c>
      <c r="EA51" s="64" t="str">
        <f>IF('Chemical Shifts'!X46="","",IF(Main!$A56="H","",IF(Main!I$13="Scaled Shifts",Main!I56,IF(Main!$B56="x",TDIST(ABS('Chemical Shifts'!X46-$D$2)/$D$3,$D$4,1),TDIST(ABS('Chemical Shifts'!X46-$E$2)/$E$3,$E$4,1)))))</f>
        <v/>
      </c>
      <c r="EB51" s="64" t="str">
        <f>IF('Chemical Shifts'!Y46="","",IF(Main!$A56="H","",IF(Main!J$13="Scaled Shifts",Main!J56,IF(Main!$B56="x",TDIST(ABS('Chemical Shifts'!Y46-$D$2)/$D$3,$D$4,1),TDIST(ABS('Chemical Shifts'!Y46-$E$2)/$E$3,$E$4,1)))))</f>
        <v/>
      </c>
      <c r="EC51" s="64" t="str">
        <f>IF('Chemical Shifts'!Z46="","",IF(Main!$A56="H","",IF(Main!K$13="Scaled Shifts",Main!K56,IF(Main!$B56="x",TDIST(ABS('Chemical Shifts'!Z46-$D$2)/$D$3,$D$4,1),TDIST(ABS('Chemical Shifts'!Z46-$E$2)/$E$3,$E$4,1)))))</f>
        <v/>
      </c>
      <c r="ED51" s="64" t="str">
        <f>IF('Chemical Shifts'!AA46="","",IF(Main!$A56="H","",IF(Main!L$13="Scaled Shifts",Main!L56,IF(Main!$B56="x",TDIST(ABS('Chemical Shifts'!AA46-$D$2)/$D$3,$D$4,1),TDIST(ABS('Chemical Shifts'!AA46-$E$2)/$E$3,$E$4,1)))))</f>
        <v/>
      </c>
      <c r="EE51" s="64" t="str">
        <f>IF('Chemical Shifts'!AB46="","",IF(Main!$A56="H","",IF(Main!M$13="Scaled Shifts",Main!M56,IF(Main!$B56="x",TDIST(ABS('Chemical Shifts'!AB46-$D$2)/$D$3,$D$4,1),TDIST(ABS('Chemical Shifts'!AB46-$E$2)/$E$3,$E$4,1)))))</f>
        <v/>
      </c>
      <c r="EF51" s="64" t="str">
        <f>IF('Chemical Shifts'!AC46="","",IF(Main!$A56="H","",IF(Main!N$13="Scaled Shifts",Main!N56,IF(Main!$B56="x",TDIST(ABS('Chemical Shifts'!AC46-$D$2)/$D$3,$D$4,1),TDIST(ABS('Chemical Shifts'!AC46-$E$2)/$E$3,$E$4,1)))))</f>
        <v/>
      </c>
      <c r="EG51" s="64" t="str">
        <f>IF('Chemical Shifts'!AD46="","",IF(Main!$A56="H","",IF(Main!O$13="Scaled Shifts",Main!O56,IF(Main!$B56="x",TDIST(ABS('Chemical Shifts'!AD46-$D$2)/$D$3,$D$4,1),TDIST(ABS('Chemical Shifts'!AD46-$E$2)/$E$3,$E$4,1)))))</f>
        <v/>
      </c>
      <c r="EH51" s="64" t="str">
        <f>IF('Chemical Shifts'!AE46="","",IF(Main!$A56="H","",IF(Main!P$13="Scaled Shifts",Main!P56,IF(Main!$B56="x",TDIST(ABS('Chemical Shifts'!AE46-$D$2)/$D$3,$D$4,1),TDIST(ABS('Chemical Shifts'!AE46-$E$2)/$E$3,$E$4,1)))))</f>
        <v/>
      </c>
      <c r="EI51" s="64" t="str">
        <f>IF('Chemical Shifts'!AF46="","",IF(Main!$A56="H","",IF(Main!Q$13="Scaled Shifts",Main!Q56,IF(Main!$B56="x",TDIST(ABS('Chemical Shifts'!AF46-$D$2)/$D$3,$D$4,1),TDIST(ABS('Chemical Shifts'!AF46-$E$2)/$E$3,$E$4,1)))))</f>
        <v/>
      </c>
      <c r="EJ51" s="64" t="str">
        <f>IF('Chemical Shifts'!AG46="","",IF(Main!$A56="H","",IF(Main!R$13="Scaled Shifts",Main!R56,IF(Main!$B56="x",TDIST(ABS('Chemical Shifts'!AG46-$D$2)/$D$3,$D$4,1),TDIST(ABS('Chemical Shifts'!AG46-$E$2)/$E$3,$E$4,1)))))</f>
        <v/>
      </c>
      <c r="EK51" s="64" t="str">
        <f>IF('Chemical Shifts'!AH46="","",IF(Main!$A56="H","",IF(Main!S$13="Scaled Shifts",Main!S56,IF(Main!$B56="x",TDIST(ABS('Chemical Shifts'!AH46-$D$2)/$D$3,$D$4,1),TDIST(ABS('Chemical Shifts'!AH46-$E$2)/$E$3,$E$4,1)))))</f>
        <v/>
      </c>
      <c r="EO51" s="49">
        <f>IF(Main!$A56="H",1,0)</f>
        <v>1</v>
      </c>
      <c r="EP51" s="52">
        <f>IF(OR(Main!C56="",Main!C56=0,Main!C56=""),"",1)</f>
        <v>1</v>
      </c>
    </row>
    <row r="52" spans="1:146" x14ac:dyDescent="0.15">
      <c r="A52" s="64">
        <f>IF('Chemical Shifts'!BA47="","",IF(Main!$A57="C",TDIST(ABS('Chemical Shifts'!BA47)/$B$3,$B$4,1),TDIST(ABS('Chemical Shifts'!BA47)/$C$3,$C$4,1)))</f>
        <v>1.4198580219509872E-3</v>
      </c>
      <c r="B52" s="64">
        <f>IF('Chemical Shifts'!BB47="","",IF(Main!$A57="C",TDIST(ABS('Chemical Shifts'!BB47)/$B$3,$B$4,1),TDIST(ABS('Chemical Shifts'!BB47)/$C$3,$C$4,1)))</f>
        <v>4.3046986698408243E-2</v>
      </c>
      <c r="C52" s="64">
        <f>IF('Chemical Shifts'!BC47="","",IF(Main!$A57="C",TDIST(ABS('Chemical Shifts'!BC47)/$B$3,$B$4,1),TDIST(ABS('Chemical Shifts'!BC47)/$C$3,$C$4,1)))</f>
        <v>2.0653033636978447E-4</v>
      </c>
      <c r="D52" s="64">
        <f>IF('Chemical Shifts'!BD47="","",IF(Main!$A57="C",TDIST(ABS('Chemical Shifts'!BD47)/$B$3,$B$4,1),TDIST(ABS('Chemical Shifts'!BD47)/$C$3,$C$4,1)))</f>
        <v>3.5516733259586524E-3</v>
      </c>
      <c r="E52" s="64" t="str">
        <f>IF('Chemical Shifts'!BE47="","",IF(Main!$A57="C",TDIST(ABS('Chemical Shifts'!BE47)/$B$3,$B$4,1),TDIST(ABS('Chemical Shifts'!BE47)/$C$3,$C$4,1)))</f>
        <v/>
      </c>
      <c r="F52" s="64" t="str">
        <f>IF('Chemical Shifts'!BF47="","",IF(Main!$A57="C",TDIST(ABS('Chemical Shifts'!BF47)/$B$3,$B$4,1),TDIST(ABS('Chemical Shifts'!BF47)/$C$3,$C$4,1)))</f>
        <v/>
      </c>
      <c r="G52" s="64" t="str">
        <f>IF('Chemical Shifts'!BG47="","",IF(Main!$A57="C",TDIST(ABS('Chemical Shifts'!BG47)/$B$3,$B$4,1),TDIST(ABS('Chemical Shifts'!BG47)/$C$3,$C$4,1)))</f>
        <v/>
      </c>
      <c r="H52" s="64" t="str">
        <f>IF('Chemical Shifts'!BH47="","",IF(Main!$A57="C",TDIST(ABS('Chemical Shifts'!BH47)/$B$3,$B$4,1),TDIST(ABS('Chemical Shifts'!BH47)/$C$3,$C$4,1)))</f>
        <v/>
      </c>
      <c r="I52" s="64" t="str">
        <f>IF('Chemical Shifts'!BI47="","",IF(Main!$A57="C",TDIST(ABS('Chemical Shifts'!BI47)/$B$3,$B$4,1),TDIST(ABS('Chemical Shifts'!BI47)/$C$3,$C$4,1)))</f>
        <v/>
      </c>
      <c r="J52" s="64" t="str">
        <f>IF('Chemical Shifts'!BJ47="","",IF(Main!$A57="C",TDIST(ABS('Chemical Shifts'!BJ47)/$B$3,$B$4,1),TDIST(ABS('Chemical Shifts'!BJ47)/$C$3,$C$4,1)))</f>
        <v/>
      </c>
      <c r="K52" s="64" t="str">
        <f>IF('Chemical Shifts'!BK47="","",IF(Main!$A57="C",TDIST(ABS('Chemical Shifts'!BK47)/$B$3,$B$4,1),TDIST(ABS('Chemical Shifts'!BK47)/$C$3,$C$4,1)))</f>
        <v/>
      </c>
      <c r="L52" s="64" t="str">
        <f>IF('Chemical Shifts'!BL47="","",IF(Main!$A57="C",TDIST(ABS('Chemical Shifts'!BL47)/$B$3,$B$4,1),TDIST(ABS('Chemical Shifts'!BL47)/$C$3,$C$4,1)))</f>
        <v/>
      </c>
      <c r="M52" s="64" t="str">
        <f>IF('Chemical Shifts'!BM47="","",IF(Main!$A57="C",TDIST(ABS('Chemical Shifts'!BM47)/$B$3,$B$4,1),TDIST(ABS('Chemical Shifts'!BM47)/$C$3,$C$4,1)))</f>
        <v/>
      </c>
      <c r="N52" s="64" t="str">
        <f>IF('Chemical Shifts'!BN47="","",IF(Main!$A57="C",TDIST(ABS('Chemical Shifts'!BN47)/$B$3,$B$4,1),TDIST(ABS('Chemical Shifts'!BN47)/$C$3,$C$4,1)))</f>
        <v/>
      </c>
      <c r="O52" s="64" t="str">
        <f>IF('Chemical Shifts'!BO47="","",IF(Main!$A57="C",TDIST(ABS('Chemical Shifts'!BO47)/$B$3,$B$4,1),TDIST(ABS('Chemical Shifts'!BO47)/$C$3,$C$4,1)))</f>
        <v/>
      </c>
      <c r="P52" s="64" t="str">
        <f>IF('Chemical Shifts'!BP47="","",IF(Main!$A57="C",TDIST(ABS('Chemical Shifts'!BP47)/$B$3,$B$4,1),TDIST(ABS('Chemical Shifts'!BP47)/$C$3,$C$4,1)))</f>
        <v/>
      </c>
      <c r="R52" s="48">
        <f>IF(A52="","",IF(Main!$A57="H",A52,""))</f>
        <v>1.4198580219509872E-3</v>
      </c>
      <c r="S52" s="48">
        <f>IF(B52="","",IF(Main!$A57="H",B52,""))</f>
        <v>4.3046986698408243E-2</v>
      </c>
      <c r="T52" s="48">
        <f>IF(C52="","",IF(Main!$A57="H",C52,""))</f>
        <v>2.0653033636978447E-4</v>
      </c>
      <c r="U52" s="48">
        <f>IF(D52="","",IF(Main!$A57="H",D52,""))</f>
        <v>3.5516733259586524E-3</v>
      </c>
      <c r="V52" s="48" t="str">
        <f>IF(E52="","",IF(Main!$A57="H",E52,""))</f>
        <v/>
      </c>
      <c r="W52" s="48" t="str">
        <f>IF(F52="","",IF(Main!$A57="H",F52,""))</f>
        <v/>
      </c>
      <c r="X52" s="48" t="str">
        <f>IF(G52="","",IF(Main!$A57="H",G52,""))</f>
        <v/>
      </c>
      <c r="Y52" s="48" t="str">
        <f>IF(H52="","",IF(Main!$A57="H",H52,""))</f>
        <v/>
      </c>
      <c r="Z52" s="48" t="str">
        <f>IF(I52="","",IF(Main!$A57="H",I52,""))</f>
        <v/>
      </c>
      <c r="AA52" s="48" t="str">
        <f>IF(J52="","",IF(Main!$A57="H",J52,""))</f>
        <v/>
      </c>
      <c r="AB52" s="48" t="str">
        <f>IF(K52="","",IF(Main!$A57="H",K52,""))</f>
        <v/>
      </c>
      <c r="AC52" s="48" t="str">
        <f>IF(L52="","",IF(Main!$A57="H",L52,""))</f>
        <v/>
      </c>
      <c r="AD52" s="48" t="str">
        <f>IF(M52="","",IF(Main!$A57="H",M52,""))</f>
        <v/>
      </c>
      <c r="AE52" s="48" t="str">
        <f>IF(N52="","",IF(Main!$A57="H",N52,""))</f>
        <v/>
      </c>
      <c r="AF52" s="48" t="str">
        <f>IF(O52="","",IF(Main!$A57="H",O52,""))</f>
        <v/>
      </c>
      <c r="AG52" s="48" t="str">
        <f>IF(P52="","",IF(Main!$A57="H",P52,""))</f>
        <v/>
      </c>
      <c r="AI52" s="49">
        <f>IF(Main!$A57="C",1,0)</f>
        <v>0</v>
      </c>
      <c r="AJ52" s="54" t="str">
        <f>IF(Main!$A57="C",Main!C57,"")</f>
        <v/>
      </c>
      <c r="AK52" s="54" t="str">
        <f t="shared" si="85"/>
        <v/>
      </c>
      <c r="AL52" s="48" t="str">
        <f>IF('Chemical Shifts'!B47="","",IF(Main!$A57="C",'Chemical Shifts'!B47,""))</f>
        <v/>
      </c>
      <c r="AM52" s="48" t="str">
        <f>IF('Chemical Shifts'!C47="","",IF(Main!$A57="C",'Chemical Shifts'!C47,""))</f>
        <v/>
      </c>
      <c r="AN52" s="48" t="str">
        <f>IF('Chemical Shifts'!D47="","",IF(Main!$A57="C",'Chemical Shifts'!D47,""))</f>
        <v/>
      </c>
      <c r="AO52" s="48" t="str">
        <f>IF('Chemical Shifts'!E47="","",IF(Main!$A57="C",'Chemical Shifts'!E47,""))</f>
        <v/>
      </c>
      <c r="AP52" s="48" t="str">
        <f>IF('Chemical Shifts'!F47="","",IF(Main!$A57="C",'Chemical Shifts'!F47,""))</f>
        <v/>
      </c>
      <c r="AQ52" s="48" t="str">
        <f>IF('Chemical Shifts'!G47="","",IF(Main!$A57="C",'Chemical Shifts'!G47,""))</f>
        <v/>
      </c>
      <c r="AR52" s="48" t="str">
        <f>IF('Chemical Shifts'!H47="","",IF(Main!$A57="C",'Chemical Shifts'!H47,""))</f>
        <v/>
      </c>
      <c r="AS52" s="48" t="str">
        <f>IF('Chemical Shifts'!I47="","",IF(Main!$A57="C",'Chemical Shifts'!I47,""))</f>
        <v/>
      </c>
      <c r="AT52" s="48" t="str">
        <f>IF('Chemical Shifts'!J47="","",IF(Main!$A57="C",'Chemical Shifts'!J47,""))</f>
        <v/>
      </c>
      <c r="AU52" s="48" t="str">
        <f>IF('Chemical Shifts'!K47="","",IF(Main!$A57="C",'Chemical Shifts'!K47,""))</f>
        <v/>
      </c>
      <c r="AV52" s="48" t="str">
        <f>IF('Chemical Shifts'!L47="","",IF(Main!$A57="C",'Chemical Shifts'!L47,""))</f>
        <v/>
      </c>
      <c r="AW52" s="48" t="str">
        <f>IF('Chemical Shifts'!M47="","",IF(Main!$A57="C",'Chemical Shifts'!M47,""))</f>
        <v/>
      </c>
      <c r="AX52" s="48" t="str">
        <f>IF('Chemical Shifts'!N47="","",IF(Main!$A57="C",'Chemical Shifts'!N47,""))</f>
        <v/>
      </c>
      <c r="AY52" s="48" t="str">
        <f>IF('Chemical Shifts'!O47="","",IF(Main!$A57="C",'Chemical Shifts'!O47,""))</f>
        <v/>
      </c>
      <c r="AZ52" s="48" t="str">
        <f>IF('Chemical Shifts'!P47="","",IF(Main!$A57="C",'Chemical Shifts'!P47,""))</f>
        <v/>
      </c>
      <c r="BA52" s="48" t="str">
        <f>IF('Chemical Shifts'!Q47="","",IF(Main!$A57="C",'Chemical Shifts'!Q47,""))</f>
        <v/>
      </c>
      <c r="BC52" s="48" t="str">
        <f t="shared" si="86"/>
        <v/>
      </c>
      <c r="BD52" s="48" t="str">
        <f t="shared" si="87"/>
        <v/>
      </c>
      <c r="BE52" s="48" t="str">
        <f t="shared" si="88"/>
        <v/>
      </c>
      <c r="BF52" s="48" t="str">
        <f t="shared" si="89"/>
        <v/>
      </c>
      <c r="BG52" s="48" t="str">
        <f t="shared" si="90"/>
        <v/>
      </c>
      <c r="BH52" s="48" t="str">
        <f t="shared" si="91"/>
        <v/>
      </c>
      <c r="BI52" s="48" t="str">
        <f t="shared" si="92"/>
        <v/>
      </c>
      <c r="BJ52" s="48" t="str">
        <f t="shared" si="93"/>
        <v/>
      </c>
      <c r="BK52" s="48" t="str">
        <f t="shared" si="94"/>
        <v/>
      </c>
      <c r="BL52" s="48" t="str">
        <f t="shared" si="95"/>
        <v/>
      </c>
      <c r="BM52" s="48" t="str">
        <f t="shared" si="96"/>
        <v/>
      </c>
      <c r="BN52" s="48" t="str">
        <f t="shared" si="97"/>
        <v/>
      </c>
      <c r="BO52" s="48" t="str">
        <f t="shared" si="98"/>
        <v/>
      </c>
      <c r="BP52" s="48" t="str">
        <f t="shared" si="99"/>
        <v/>
      </c>
      <c r="BQ52" s="48" t="str">
        <f t="shared" si="100"/>
        <v/>
      </c>
      <c r="BR52" s="48" t="str">
        <f t="shared" si="101"/>
        <v/>
      </c>
      <c r="BT52" s="49">
        <f>IF(Main!$A57="H",1,0)</f>
        <v>1</v>
      </c>
      <c r="BU52" s="54">
        <f>IF(Main!$A57="H",Main!C57,"")</f>
        <v>6.76</v>
      </c>
      <c r="BV52" s="54">
        <f t="shared" si="102"/>
        <v>45.697599999999994</v>
      </c>
      <c r="BW52" s="48">
        <f>IF('Chemical Shifts'!B47="","",IF(Main!$A57="H",'Chemical Shifts'!B47,""))</f>
        <v>6.8413249999999977</v>
      </c>
      <c r="BX52" s="48">
        <f>IF('Chemical Shifts'!C47="","",IF(Main!$A57="H",'Chemical Shifts'!C47,""))</f>
        <v>6.8097349999999999</v>
      </c>
      <c r="BY52" s="48">
        <f>IF('Chemical Shifts'!D47="","",IF(Main!$A57="H",'Chemical Shifts'!D47,""))</f>
        <v>6.8785549999999986</v>
      </c>
      <c r="BZ52" s="48">
        <f>IF('Chemical Shifts'!E47="","",IF(Main!$A57="H",'Chemical Shifts'!E47,""))</f>
        <v>6.8389349999999993</v>
      </c>
      <c r="CA52" s="48" t="str">
        <f>IF('Chemical Shifts'!F47="","",IF(Main!$A57="H",'Chemical Shifts'!F47,""))</f>
        <v/>
      </c>
      <c r="CB52" s="48" t="str">
        <f>IF('Chemical Shifts'!G47="","",IF(Main!$A57="H",'Chemical Shifts'!G47,""))</f>
        <v/>
      </c>
      <c r="CC52" s="48" t="str">
        <f>IF('Chemical Shifts'!H47="","",IF(Main!$A57="H",'Chemical Shifts'!H47,""))</f>
        <v/>
      </c>
      <c r="CD52" s="48" t="str">
        <f>IF('Chemical Shifts'!I47="","",IF(Main!$A57="H",'Chemical Shifts'!I47,""))</f>
        <v/>
      </c>
      <c r="CE52" s="48" t="str">
        <f>IF('Chemical Shifts'!J47="","",IF(Main!$A57="H",'Chemical Shifts'!J47,""))</f>
        <v/>
      </c>
      <c r="CF52" s="48" t="str">
        <f>IF('Chemical Shifts'!K47="","",IF(Main!$A57="H",'Chemical Shifts'!K47,""))</f>
        <v/>
      </c>
      <c r="CG52" s="48" t="str">
        <f>IF('Chemical Shifts'!L47="","",IF(Main!$A57="H",'Chemical Shifts'!L47,""))</f>
        <v/>
      </c>
      <c r="CH52" s="48" t="str">
        <f>IF('Chemical Shifts'!M47="","",IF(Main!$A57="H",'Chemical Shifts'!M47,""))</f>
        <v/>
      </c>
      <c r="CI52" s="48" t="str">
        <f>IF('Chemical Shifts'!N47="","",IF(Main!$A57="H",'Chemical Shifts'!N47,""))</f>
        <v/>
      </c>
      <c r="CJ52" s="48" t="str">
        <f>IF('Chemical Shifts'!O47="","",IF(Main!$A57="H",'Chemical Shifts'!O47,""))</f>
        <v/>
      </c>
      <c r="CK52" s="48" t="str">
        <f>IF('Chemical Shifts'!P47="","",IF(Main!$A57="H",'Chemical Shifts'!P47,""))</f>
        <v/>
      </c>
      <c r="CL52" s="48" t="str">
        <f>IF('Chemical Shifts'!Q47="","",IF(Main!$A57="H",'Chemical Shifts'!Q47,""))</f>
        <v/>
      </c>
      <c r="CN52" s="48">
        <f t="shared" si="103"/>
        <v>46.24735699999998</v>
      </c>
      <c r="CO52" s="48">
        <f t="shared" si="104"/>
        <v>46.0338086</v>
      </c>
      <c r="CP52" s="48">
        <f t="shared" si="105"/>
        <v>46.49903179999999</v>
      </c>
      <c r="CQ52" s="48">
        <f t="shared" si="106"/>
        <v>46.231200599999994</v>
      </c>
      <c r="CR52" s="48" t="str">
        <f t="shared" si="107"/>
        <v/>
      </c>
      <c r="CS52" s="48" t="str">
        <f t="shared" si="108"/>
        <v/>
      </c>
      <c r="CT52" s="48" t="str">
        <f t="shared" si="109"/>
        <v/>
      </c>
      <c r="CU52" s="48" t="str">
        <f t="shared" si="110"/>
        <v/>
      </c>
      <c r="CV52" s="48" t="str">
        <f t="shared" si="111"/>
        <v/>
      </c>
      <c r="CW52" s="48" t="str">
        <f t="shared" si="112"/>
        <v/>
      </c>
      <c r="CX52" s="48" t="str">
        <f t="shared" si="113"/>
        <v/>
      </c>
      <c r="CY52" s="48" t="str">
        <f t="shared" si="114"/>
        <v/>
      </c>
      <c r="CZ52" s="48" t="str">
        <f t="shared" si="115"/>
        <v/>
      </c>
      <c r="DA52" s="48" t="str">
        <f t="shared" si="116"/>
        <v/>
      </c>
      <c r="DB52" s="48" t="str">
        <f t="shared" si="117"/>
        <v/>
      </c>
      <c r="DC52" s="48" t="str">
        <f t="shared" si="118"/>
        <v/>
      </c>
      <c r="DE52" s="64">
        <f>IF('Chemical Shifts'!S47="","",IF(Main!$A57="C","",IF(Main!D$13="Scaled Shifts",Main!D57,IF(Main!$B57="x",TDIST(ABS('Chemical Shifts'!S47-$F$2)/$F$3,$F$4,1),TDIST(ABS('Chemical Shifts'!S47-$G$2)/$G$3,$G$4,1)))))</f>
        <v>0.1548114274929546</v>
      </c>
      <c r="DF52" s="64">
        <f>IF('Chemical Shifts'!T47="","",IF(Main!$A57="C","",IF(Main!E$13="Scaled Shifts",Main!E57,IF(Main!$B57="x",TDIST(ABS('Chemical Shifts'!T47-$F$2)/$F$3,$F$4,1),TDIST(ABS('Chemical Shifts'!T47-$G$2)/$G$3,$G$4,1)))))</f>
        <v>0.11420262149486266</v>
      </c>
      <c r="DG52" s="64">
        <f>IF('Chemical Shifts'!U47="","",IF(Main!$A57="C","",IF(Main!F$13="Scaled Shifts",Main!F57,IF(Main!$B57="x",TDIST(ABS('Chemical Shifts'!U47-$F$2)/$F$3,$F$4,1),TDIST(ABS('Chemical Shifts'!U47-$G$2)/$G$3,$G$4,1)))))</f>
        <v>0.21736435217756114</v>
      </c>
      <c r="DH52" s="64">
        <f>IF('Chemical Shifts'!V47="","",IF(Main!$A57="C","",IF(Main!G$13="Scaled Shifts",Main!G57,IF(Main!$B57="x",TDIST(ABS('Chemical Shifts'!V47-$F$2)/$F$3,$F$4,1),TDIST(ABS('Chemical Shifts'!V47-$G$2)/$G$3,$G$4,1)))))</f>
        <v>0.15135658054232176</v>
      </c>
      <c r="DI52" s="64" t="str">
        <f>IF('Chemical Shifts'!W47="","",IF(Main!$A57="C","",IF(Main!H$13="Scaled Shifts",Main!H57,IF(Main!$B57="x",TDIST(ABS('Chemical Shifts'!W47-$F$2)/$F$3,$F$4,1),TDIST(ABS('Chemical Shifts'!W47-$G$2)/$G$3,$G$4,1)))))</f>
        <v/>
      </c>
      <c r="DJ52" s="64" t="str">
        <f>IF('Chemical Shifts'!X47="","",IF(Main!$A57="C","",IF(Main!I$13="Scaled Shifts",Main!I57,IF(Main!$B57="x",TDIST(ABS('Chemical Shifts'!X47-$F$2)/$F$3,$F$4,1),TDIST(ABS('Chemical Shifts'!X47-$G$2)/$G$3,$G$4,1)))))</f>
        <v/>
      </c>
      <c r="DK52" s="64" t="str">
        <f>IF('Chemical Shifts'!Y47="","",IF(Main!$A57="C","",IF(Main!J$13="Scaled Shifts",Main!J57,IF(Main!$B57="x",TDIST(ABS('Chemical Shifts'!Y47-$F$2)/$F$3,$F$4,1),TDIST(ABS('Chemical Shifts'!Y47-$G$2)/$G$3,$G$4,1)))))</f>
        <v/>
      </c>
      <c r="DL52" s="64" t="str">
        <f>IF('Chemical Shifts'!Z47="","",IF(Main!$A57="C","",IF(Main!K$13="Scaled Shifts",Main!K57,IF(Main!$B57="x",TDIST(ABS('Chemical Shifts'!Z47-$F$2)/$F$3,$F$4,1),TDIST(ABS('Chemical Shifts'!Z47-$G$2)/$G$3,$G$4,1)))))</f>
        <v/>
      </c>
      <c r="DM52" s="64" t="str">
        <f>IF('Chemical Shifts'!AA47="","",IF(Main!$A57="C","",IF(Main!L$13="Scaled Shifts",Main!L57,IF(Main!$B57="x",TDIST(ABS('Chemical Shifts'!AA47-$F$2)/$F$3,$F$4,1),TDIST(ABS('Chemical Shifts'!AA47-$G$2)/$G$3,$G$4,1)))))</f>
        <v/>
      </c>
      <c r="DN52" s="64" t="str">
        <f>IF('Chemical Shifts'!AB47="","",IF(Main!$A57="C","",IF(Main!M$13="Scaled Shifts",Main!M57,IF(Main!$B57="x",TDIST(ABS('Chemical Shifts'!AB47-$F$2)/$F$3,$F$4,1),TDIST(ABS('Chemical Shifts'!AB47-$G$2)/$G$3,$G$4,1)))))</f>
        <v/>
      </c>
      <c r="DO52" s="64" t="str">
        <f>IF('Chemical Shifts'!AC47="","",IF(Main!$A57="C","",IF(Main!N$13="Scaled Shifts",Main!N57,IF(Main!$B57="x",TDIST(ABS('Chemical Shifts'!AC47-$F$2)/$F$3,$F$4,1),TDIST(ABS('Chemical Shifts'!AC47-$G$2)/$G$3,$G$4,1)))))</f>
        <v/>
      </c>
      <c r="DP52" s="64" t="str">
        <f>IF('Chemical Shifts'!AD47="","",IF(Main!$A57="C","",IF(Main!O$13="Scaled Shifts",Main!O57,IF(Main!$B57="x",TDIST(ABS('Chemical Shifts'!AD47-$F$2)/$F$3,$F$4,1),TDIST(ABS('Chemical Shifts'!AD47-$G$2)/$G$3,$G$4,1)))))</f>
        <v/>
      </c>
      <c r="DQ52" s="64" t="str">
        <f>IF('Chemical Shifts'!AE47="","",IF(Main!$A57="C","",IF(Main!P$13="Scaled Shifts",Main!P57,IF(Main!$B57="x",TDIST(ABS('Chemical Shifts'!AE47-$F$2)/$F$3,$F$4,1),TDIST(ABS('Chemical Shifts'!AE47-$G$2)/$G$3,$G$4,1)))))</f>
        <v/>
      </c>
      <c r="DR52" s="64" t="str">
        <f>IF('Chemical Shifts'!AF47="","",IF(Main!$A57="C","",IF(Main!Q$13="Scaled Shifts",Main!Q57,IF(Main!$B57="x",TDIST(ABS('Chemical Shifts'!AF47-$F$2)/$F$3,$F$4,1),TDIST(ABS('Chemical Shifts'!AF47-$G$2)/$G$3,$G$4,1)))))</f>
        <v/>
      </c>
      <c r="DS52" s="64" t="str">
        <f>IF('Chemical Shifts'!AG47="","",IF(Main!$A57="C","",IF(Main!R$13="Scaled Shifts",Main!R57,IF(Main!$B57="x",TDIST(ABS('Chemical Shifts'!AG47-$F$2)/$F$3,$F$4,1),TDIST(ABS('Chemical Shifts'!AG47-$G$2)/$G$3,$G$4,1)))))</f>
        <v/>
      </c>
      <c r="DT52" s="64" t="str">
        <f>IF('Chemical Shifts'!AH47="","",IF(Main!$A57="C","",IF(Main!S$13="Scaled Shifts",Main!S57,IF(Main!$B57="x",TDIST(ABS('Chemical Shifts'!AH47-$F$2)/$F$3,$F$4,1),TDIST(ABS('Chemical Shifts'!AH47-$G$2)/$G$3,$G$4,1)))))</f>
        <v/>
      </c>
      <c r="DV52" s="64" t="str">
        <f>IF('Chemical Shifts'!S47="","",IF(Main!$A57="H","",IF(Main!D$13="Scaled Shifts",Main!D57,IF(Main!$B57="x",TDIST(ABS('Chemical Shifts'!S47-$D$2)/$D$3,$D$4,1),TDIST(ABS('Chemical Shifts'!S47-$E$2)/$E$3,$E$4,1)))))</f>
        <v/>
      </c>
      <c r="DW52" s="64" t="str">
        <f>IF('Chemical Shifts'!T47="","",IF(Main!$A57="H","",IF(Main!E$13="Scaled Shifts",Main!E57,IF(Main!$B57="x",TDIST(ABS('Chemical Shifts'!T47-$D$2)/$D$3,$D$4,1),TDIST(ABS('Chemical Shifts'!T47-$E$2)/$E$3,$E$4,1)))))</f>
        <v/>
      </c>
      <c r="DX52" s="64" t="str">
        <f>IF('Chemical Shifts'!U47="","",IF(Main!$A57="H","",IF(Main!F$13="Scaled Shifts",Main!F57,IF(Main!$B57="x",TDIST(ABS('Chemical Shifts'!U47-$D$2)/$D$3,$D$4,1),TDIST(ABS('Chemical Shifts'!U47-$E$2)/$E$3,$E$4,1)))))</f>
        <v/>
      </c>
      <c r="DY52" s="64" t="str">
        <f>IF('Chemical Shifts'!V47="","",IF(Main!$A57="H","",IF(Main!G$13="Scaled Shifts",Main!G57,IF(Main!$B57="x",TDIST(ABS('Chemical Shifts'!V47-$D$2)/$D$3,$D$4,1),TDIST(ABS('Chemical Shifts'!V47-$E$2)/$E$3,$E$4,1)))))</f>
        <v/>
      </c>
      <c r="DZ52" s="64" t="str">
        <f>IF('Chemical Shifts'!W47="","",IF(Main!$A57="H","",IF(Main!H$13="Scaled Shifts",Main!H57,IF(Main!$B57="x",TDIST(ABS('Chemical Shifts'!W47-$D$2)/$D$3,$D$4,1),TDIST(ABS('Chemical Shifts'!W47-$E$2)/$E$3,$E$4,1)))))</f>
        <v/>
      </c>
      <c r="EA52" s="64" t="str">
        <f>IF('Chemical Shifts'!X47="","",IF(Main!$A57="H","",IF(Main!I$13="Scaled Shifts",Main!I57,IF(Main!$B57="x",TDIST(ABS('Chemical Shifts'!X47-$D$2)/$D$3,$D$4,1),TDIST(ABS('Chemical Shifts'!X47-$E$2)/$E$3,$E$4,1)))))</f>
        <v/>
      </c>
      <c r="EB52" s="64" t="str">
        <f>IF('Chemical Shifts'!Y47="","",IF(Main!$A57="H","",IF(Main!J$13="Scaled Shifts",Main!J57,IF(Main!$B57="x",TDIST(ABS('Chemical Shifts'!Y47-$D$2)/$D$3,$D$4,1),TDIST(ABS('Chemical Shifts'!Y47-$E$2)/$E$3,$E$4,1)))))</f>
        <v/>
      </c>
      <c r="EC52" s="64" t="str">
        <f>IF('Chemical Shifts'!Z47="","",IF(Main!$A57="H","",IF(Main!K$13="Scaled Shifts",Main!K57,IF(Main!$B57="x",TDIST(ABS('Chemical Shifts'!Z47-$D$2)/$D$3,$D$4,1),TDIST(ABS('Chemical Shifts'!Z47-$E$2)/$E$3,$E$4,1)))))</f>
        <v/>
      </c>
      <c r="ED52" s="64" t="str">
        <f>IF('Chemical Shifts'!AA47="","",IF(Main!$A57="H","",IF(Main!L$13="Scaled Shifts",Main!L57,IF(Main!$B57="x",TDIST(ABS('Chemical Shifts'!AA47-$D$2)/$D$3,$D$4,1),TDIST(ABS('Chemical Shifts'!AA47-$E$2)/$E$3,$E$4,1)))))</f>
        <v/>
      </c>
      <c r="EE52" s="64" t="str">
        <f>IF('Chemical Shifts'!AB47="","",IF(Main!$A57="H","",IF(Main!M$13="Scaled Shifts",Main!M57,IF(Main!$B57="x",TDIST(ABS('Chemical Shifts'!AB47-$D$2)/$D$3,$D$4,1),TDIST(ABS('Chemical Shifts'!AB47-$E$2)/$E$3,$E$4,1)))))</f>
        <v/>
      </c>
      <c r="EF52" s="64" t="str">
        <f>IF('Chemical Shifts'!AC47="","",IF(Main!$A57="H","",IF(Main!N$13="Scaled Shifts",Main!N57,IF(Main!$B57="x",TDIST(ABS('Chemical Shifts'!AC47-$D$2)/$D$3,$D$4,1),TDIST(ABS('Chemical Shifts'!AC47-$E$2)/$E$3,$E$4,1)))))</f>
        <v/>
      </c>
      <c r="EG52" s="64" t="str">
        <f>IF('Chemical Shifts'!AD47="","",IF(Main!$A57="H","",IF(Main!O$13="Scaled Shifts",Main!O57,IF(Main!$B57="x",TDIST(ABS('Chemical Shifts'!AD47-$D$2)/$D$3,$D$4,1),TDIST(ABS('Chemical Shifts'!AD47-$E$2)/$E$3,$E$4,1)))))</f>
        <v/>
      </c>
      <c r="EH52" s="64" t="str">
        <f>IF('Chemical Shifts'!AE47="","",IF(Main!$A57="H","",IF(Main!P$13="Scaled Shifts",Main!P57,IF(Main!$B57="x",TDIST(ABS('Chemical Shifts'!AE47-$D$2)/$D$3,$D$4,1),TDIST(ABS('Chemical Shifts'!AE47-$E$2)/$E$3,$E$4,1)))))</f>
        <v/>
      </c>
      <c r="EI52" s="64" t="str">
        <f>IF('Chemical Shifts'!AF47="","",IF(Main!$A57="H","",IF(Main!Q$13="Scaled Shifts",Main!Q57,IF(Main!$B57="x",TDIST(ABS('Chemical Shifts'!AF47-$D$2)/$D$3,$D$4,1),TDIST(ABS('Chemical Shifts'!AF47-$E$2)/$E$3,$E$4,1)))))</f>
        <v/>
      </c>
      <c r="EJ52" s="64" t="str">
        <f>IF('Chemical Shifts'!AG47="","",IF(Main!$A57="H","",IF(Main!R$13="Scaled Shifts",Main!R57,IF(Main!$B57="x",TDIST(ABS('Chemical Shifts'!AG47-$D$2)/$D$3,$D$4,1),TDIST(ABS('Chemical Shifts'!AG47-$E$2)/$E$3,$E$4,1)))))</f>
        <v/>
      </c>
      <c r="EK52" s="64" t="str">
        <f>IF('Chemical Shifts'!AH47="","",IF(Main!$A57="H","",IF(Main!S$13="Scaled Shifts",Main!S57,IF(Main!$B57="x",TDIST(ABS('Chemical Shifts'!AH47-$D$2)/$D$3,$D$4,1),TDIST(ABS('Chemical Shifts'!AH47-$E$2)/$E$3,$E$4,1)))))</f>
        <v/>
      </c>
      <c r="EO52" s="49">
        <f>IF(Main!$A57="H",1,0)</f>
        <v>1</v>
      </c>
      <c r="EP52" s="52">
        <f>IF(OR(Main!C57="",Main!C57=0,Main!C57=""),"",1)</f>
        <v>1</v>
      </c>
    </row>
    <row r="53" spans="1:146" x14ac:dyDescent="0.15">
      <c r="A53" s="64">
        <f>IF('Chemical Shifts'!BA48="","",IF(Main!$A58="C",TDIST(ABS('Chemical Shifts'!BA48)/$B$3,$B$4,1),TDIST(ABS('Chemical Shifts'!BA48)/$C$3,$C$4,1)))</f>
        <v>6.2329550743250742E-4</v>
      </c>
      <c r="B53" s="64">
        <f>IF('Chemical Shifts'!BB48="","",IF(Main!$A58="C",TDIST(ABS('Chemical Shifts'!BB48)/$B$3,$B$4,1),TDIST(ABS('Chemical Shifts'!BB48)/$C$3,$C$4,1)))</f>
        <v>1.7189525872099948E-2</v>
      </c>
      <c r="C53" s="64">
        <f>IF('Chemical Shifts'!BC48="","",IF(Main!$A58="C",TDIST(ABS('Chemical Shifts'!BC48)/$B$3,$B$4,1),TDIST(ABS('Chemical Shifts'!BC48)/$C$3,$C$4,1)))</f>
        <v>1.1444225658042063E-4</v>
      </c>
      <c r="D53" s="64">
        <f>IF('Chemical Shifts'!BD48="","",IF(Main!$A58="C",TDIST(ABS('Chemical Shifts'!BD48)/$B$3,$B$4,1),TDIST(ABS('Chemical Shifts'!BD48)/$C$3,$C$4,1)))</f>
        <v>1.3631585518516288E-3</v>
      </c>
      <c r="E53" s="64" t="str">
        <f>IF('Chemical Shifts'!BE48="","",IF(Main!$A58="C",TDIST(ABS('Chemical Shifts'!BE48)/$B$3,$B$4,1),TDIST(ABS('Chemical Shifts'!BE48)/$C$3,$C$4,1)))</f>
        <v/>
      </c>
      <c r="F53" s="64" t="str">
        <f>IF('Chemical Shifts'!BF48="","",IF(Main!$A58="C",TDIST(ABS('Chemical Shifts'!BF48)/$B$3,$B$4,1),TDIST(ABS('Chemical Shifts'!BF48)/$C$3,$C$4,1)))</f>
        <v/>
      </c>
      <c r="G53" s="64" t="str">
        <f>IF('Chemical Shifts'!BG48="","",IF(Main!$A58="C",TDIST(ABS('Chemical Shifts'!BG48)/$B$3,$B$4,1),TDIST(ABS('Chemical Shifts'!BG48)/$C$3,$C$4,1)))</f>
        <v/>
      </c>
      <c r="H53" s="64" t="str">
        <f>IF('Chemical Shifts'!BH48="","",IF(Main!$A58="C",TDIST(ABS('Chemical Shifts'!BH48)/$B$3,$B$4,1),TDIST(ABS('Chemical Shifts'!BH48)/$C$3,$C$4,1)))</f>
        <v/>
      </c>
      <c r="I53" s="64" t="str">
        <f>IF('Chemical Shifts'!BI48="","",IF(Main!$A58="C",TDIST(ABS('Chemical Shifts'!BI48)/$B$3,$B$4,1),TDIST(ABS('Chemical Shifts'!BI48)/$C$3,$C$4,1)))</f>
        <v/>
      </c>
      <c r="J53" s="64" t="str">
        <f>IF('Chemical Shifts'!BJ48="","",IF(Main!$A58="C",TDIST(ABS('Chemical Shifts'!BJ48)/$B$3,$B$4,1),TDIST(ABS('Chemical Shifts'!BJ48)/$C$3,$C$4,1)))</f>
        <v/>
      </c>
      <c r="K53" s="64" t="str">
        <f>IF('Chemical Shifts'!BK48="","",IF(Main!$A58="C",TDIST(ABS('Chemical Shifts'!BK48)/$B$3,$B$4,1),TDIST(ABS('Chemical Shifts'!BK48)/$C$3,$C$4,1)))</f>
        <v/>
      </c>
      <c r="L53" s="64" t="str">
        <f>IF('Chemical Shifts'!BL48="","",IF(Main!$A58="C",TDIST(ABS('Chemical Shifts'!BL48)/$B$3,$B$4,1),TDIST(ABS('Chemical Shifts'!BL48)/$C$3,$C$4,1)))</f>
        <v/>
      </c>
      <c r="M53" s="64" t="str">
        <f>IF('Chemical Shifts'!BM48="","",IF(Main!$A58="C",TDIST(ABS('Chemical Shifts'!BM48)/$B$3,$B$4,1),TDIST(ABS('Chemical Shifts'!BM48)/$C$3,$C$4,1)))</f>
        <v/>
      </c>
      <c r="N53" s="64" t="str">
        <f>IF('Chemical Shifts'!BN48="","",IF(Main!$A58="C",TDIST(ABS('Chemical Shifts'!BN48)/$B$3,$B$4,1),TDIST(ABS('Chemical Shifts'!BN48)/$C$3,$C$4,1)))</f>
        <v/>
      </c>
      <c r="O53" s="64" t="str">
        <f>IF('Chemical Shifts'!BO48="","",IF(Main!$A58="C",TDIST(ABS('Chemical Shifts'!BO48)/$B$3,$B$4,1),TDIST(ABS('Chemical Shifts'!BO48)/$C$3,$C$4,1)))</f>
        <v/>
      </c>
      <c r="P53" s="64" t="str">
        <f>IF('Chemical Shifts'!BP48="","",IF(Main!$A58="C",TDIST(ABS('Chemical Shifts'!BP48)/$B$3,$B$4,1),TDIST(ABS('Chemical Shifts'!BP48)/$C$3,$C$4,1)))</f>
        <v/>
      </c>
      <c r="R53" s="48">
        <f>IF(A53="","",IF(Main!$A58="H",A53,""))</f>
        <v>6.2329550743250742E-4</v>
      </c>
      <c r="S53" s="48">
        <f>IF(B53="","",IF(Main!$A58="H",B53,""))</f>
        <v>1.7189525872099948E-2</v>
      </c>
      <c r="T53" s="48">
        <f>IF(C53="","",IF(Main!$A58="H",C53,""))</f>
        <v>1.1444225658042063E-4</v>
      </c>
      <c r="U53" s="48">
        <f>IF(D53="","",IF(Main!$A58="H",D53,""))</f>
        <v>1.3631585518516288E-3</v>
      </c>
      <c r="V53" s="48" t="str">
        <f>IF(E53="","",IF(Main!$A58="H",E53,""))</f>
        <v/>
      </c>
      <c r="W53" s="48" t="str">
        <f>IF(F53="","",IF(Main!$A58="H",F53,""))</f>
        <v/>
      </c>
      <c r="X53" s="48" t="str">
        <f>IF(G53="","",IF(Main!$A58="H",G53,""))</f>
        <v/>
      </c>
      <c r="Y53" s="48" t="str">
        <f>IF(H53="","",IF(Main!$A58="H",H53,""))</f>
        <v/>
      </c>
      <c r="Z53" s="48" t="str">
        <f>IF(I53="","",IF(Main!$A58="H",I53,""))</f>
        <v/>
      </c>
      <c r="AA53" s="48" t="str">
        <f>IF(J53="","",IF(Main!$A58="H",J53,""))</f>
        <v/>
      </c>
      <c r="AB53" s="48" t="str">
        <f>IF(K53="","",IF(Main!$A58="H",K53,""))</f>
        <v/>
      </c>
      <c r="AC53" s="48" t="str">
        <f>IF(L53="","",IF(Main!$A58="H",L53,""))</f>
        <v/>
      </c>
      <c r="AD53" s="48" t="str">
        <f>IF(M53="","",IF(Main!$A58="H",M53,""))</f>
        <v/>
      </c>
      <c r="AE53" s="48" t="str">
        <f>IF(N53="","",IF(Main!$A58="H",N53,""))</f>
        <v/>
      </c>
      <c r="AF53" s="48" t="str">
        <f>IF(O53="","",IF(Main!$A58="H",O53,""))</f>
        <v/>
      </c>
      <c r="AG53" s="48" t="str">
        <f>IF(P53="","",IF(Main!$A58="H",P53,""))</f>
        <v/>
      </c>
      <c r="AI53" s="49">
        <f>IF(Main!$A58="C",1,0)</f>
        <v>0</v>
      </c>
      <c r="AJ53" s="54" t="str">
        <f>IF(Main!$A58="C",Main!C58,"")</f>
        <v/>
      </c>
      <c r="AK53" s="54" t="str">
        <f t="shared" si="85"/>
        <v/>
      </c>
      <c r="AL53" s="48" t="str">
        <f>IF('Chemical Shifts'!B48="","",IF(Main!$A58="C",'Chemical Shifts'!B48,""))</f>
        <v/>
      </c>
      <c r="AM53" s="48" t="str">
        <f>IF('Chemical Shifts'!C48="","",IF(Main!$A58="C",'Chemical Shifts'!C48,""))</f>
        <v/>
      </c>
      <c r="AN53" s="48" t="str">
        <f>IF('Chemical Shifts'!D48="","",IF(Main!$A58="C",'Chemical Shifts'!D48,""))</f>
        <v/>
      </c>
      <c r="AO53" s="48" t="str">
        <f>IF('Chemical Shifts'!E48="","",IF(Main!$A58="C",'Chemical Shifts'!E48,""))</f>
        <v/>
      </c>
      <c r="AP53" s="48" t="str">
        <f>IF('Chemical Shifts'!F48="","",IF(Main!$A58="C",'Chemical Shifts'!F48,""))</f>
        <v/>
      </c>
      <c r="AQ53" s="48" t="str">
        <f>IF('Chemical Shifts'!G48="","",IF(Main!$A58="C",'Chemical Shifts'!G48,""))</f>
        <v/>
      </c>
      <c r="AR53" s="48" t="str">
        <f>IF('Chemical Shifts'!H48="","",IF(Main!$A58="C",'Chemical Shifts'!H48,""))</f>
        <v/>
      </c>
      <c r="AS53" s="48" t="str">
        <f>IF('Chemical Shifts'!I48="","",IF(Main!$A58="C",'Chemical Shifts'!I48,""))</f>
        <v/>
      </c>
      <c r="AT53" s="48" t="str">
        <f>IF('Chemical Shifts'!J48="","",IF(Main!$A58="C",'Chemical Shifts'!J48,""))</f>
        <v/>
      </c>
      <c r="AU53" s="48" t="str">
        <f>IF('Chemical Shifts'!K48="","",IF(Main!$A58="C",'Chemical Shifts'!K48,""))</f>
        <v/>
      </c>
      <c r="AV53" s="48" t="str">
        <f>IF('Chemical Shifts'!L48="","",IF(Main!$A58="C",'Chemical Shifts'!L48,""))</f>
        <v/>
      </c>
      <c r="AW53" s="48" t="str">
        <f>IF('Chemical Shifts'!M48="","",IF(Main!$A58="C",'Chemical Shifts'!M48,""))</f>
        <v/>
      </c>
      <c r="AX53" s="48" t="str">
        <f>IF('Chemical Shifts'!N48="","",IF(Main!$A58="C",'Chemical Shifts'!N48,""))</f>
        <v/>
      </c>
      <c r="AY53" s="48" t="str">
        <f>IF('Chemical Shifts'!O48="","",IF(Main!$A58="C",'Chemical Shifts'!O48,""))</f>
        <v/>
      </c>
      <c r="AZ53" s="48" t="str">
        <f>IF('Chemical Shifts'!P48="","",IF(Main!$A58="C",'Chemical Shifts'!P48,""))</f>
        <v/>
      </c>
      <c r="BA53" s="48" t="str">
        <f>IF('Chemical Shifts'!Q48="","",IF(Main!$A58="C",'Chemical Shifts'!Q48,""))</f>
        <v/>
      </c>
      <c r="BC53" s="48" t="str">
        <f t="shared" si="86"/>
        <v/>
      </c>
      <c r="BD53" s="48" t="str">
        <f t="shared" si="87"/>
        <v/>
      </c>
      <c r="BE53" s="48" t="str">
        <f t="shared" si="88"/>
        <v/>
      </c>
      <c r="BF53" s="48" t="str">
        <f t="shared" si="89"/>
        <v/>
      </c>
      <c r="BG53" s="48" t="str">
        <f t="shared" si="90"/>
        <v/>
      </c>
      <c r="BH53" s="48" t="str">
        <f t="shared" si="91"/>
        <v/>
      </c>
      <c r="BI53" s="48" t="str">
        <f t="shared" si="92"/>
        <v/>
      </c>
      <c r="BJ53" s="48" t="str">
        <f t="shared" si="93"/>
        <v/>
      </c>
      <c r="BK53" s="48" t="str">
        <f t="shared" si="94"/>
        <v/>
      </c>
      <c r="BL53" s="48" t="str">
        <f t="shared" si="95"/>
        <v/>
      </c>
      <c r="BM53" s="48" t="str">
        <f t="shared" si="96"/>
        <v/>
      </c>
      <c r="BN53" s="48" t="str">
        <f t="shared" si="97"/>
        <v/>
      </c>
      <c r="BO53" s="48" t="str">
        <f t="shared" si="98"/>
        <v/>
      </c>
      <c r="BP53" s="48" t="str">
        <f t="shared" si="99"/>
        <v/>
      </c>
      <c r="BQ53" s="48" t="str">
        <f t="shared" si="100"/>
        <v/>
      </c>
      <c r="BR53" s="48" t="str">
        <f t="shared" si="101"/>
        <v/>
      </c>
      <c r="BT53" s="49">
        <f>IF(Main!$A58="H",1,0)</f>
        <v>1</v>
      </c>
      <c r="BU53" s="54">
        <f>IF(Main!$A58="H",Main!C58,"")</f>
        <v>7.1</v>
      </c>
      <c r="BV53" s="54">
        <f t="shared" si="102"/>
        <v>50.41</v>
      </c>
      <c r="BW53" s="48">
        <f>IF('Chemical Shifts'!B48="","",IF(Main!$A58="H",'Chemical Shifts'!B48,""))</f>
        <v>7.2703549999999986</v>
      </c>
      <c r="BX53" s="48">
        <f>IF('Chemical Shifts'!C48="","",IF(Main!$A58="H",'Chemical Shifts'!C48,""))</f>
        <v>7.2298849999999995</v>
      </c>
      <c r="BY53" s="48">
        <f>IF('Chemical Shifts'!D48="","",IF(Main!$A58="H",'Chemical Shifts'!D48,""))</f>
        <v>7.2850849999999987</v>
      </c>
      <c r="BZ53" s="48">
        <f>IF('Chemical Shifts'!E48="","",IF(Main!$A58="H",'Chemical Shifts'!E48,""))</f>
        <v>7.2784549999999975</v>
      </c>
      <c r="CA53" s="48" t="str">
        <f>IF('Chemical Shifts'!F48="","",IF(Main!$A58="H",'Chemical Shifts'!F48,""))</f>
        <v/>
      </c>
      <c r="CB53" s="48" t="str">
        <f>IF('Chemical Shifts'!G48="","",IF(Main!$A58="H",'Chemical Shifts'!G48,""))</f>
        <v/>
      </c>
      <c r="CC53" s="48" t="str">
        <f>IF('Chemical Shifts'!H48="","",IF(Main!$A58="H",'Chemical Shifts'!H48,""))</f>
        <v/>
      </c>
      <c r="CD53" s="48" t="str">
        <f>IF('Chemical Shifts'!I48="","",IF(Main!$A58="H",'Chemical Shifts'!I48,""))</f>
        <v/>
      </c>
      <c r="CE53" s="48" t="str">
        <f>IF('Chemical Shifts'!J48="","",IF(Main!$A58="H",'Chemical Shifts'!J48,""))</f>
        <v/>
      </c>
      <c r="CF53" s="48" t="str">
        <f>IF('Chemical Shifts'!K48="","",IF(Main!$A58="H",'Chemical Shifts'!K48,""))</f>
        <v/>
      </c>
      <c r="CG53" s="48" t="str">
        <f>IF('Chemical Shifts'!L48="","",IF(Main!$A58="H",'Chemical Shifts'!L48,""))</f>
        <v/>
      </c>
      <c r="CH53" s="48" t="str">
        <f>IF('Chemical Shifts'!M48="","",IF(Main!$A58="H",'Chemical Shifts'!M48,""))</f>
        <v/>
      </c>
      <c r="CI53" s="48" t="str">
        <f>IF('Chemical Shifts'!N48="","",IF(Main!$A58="H",'Chemical Shifts'!N48,""))</f>
        <v/>
      </c>
      <c r="CJ53" s="48" t="str">
        <f>IF('Chemical Shifts'!O48="","",IF(Main!$A58="H",'Chemical Shifts'!O48,""))</f>
        <v/>
      </c>
      <c r="CK53" s="48" t="str">
        <f>IF('Chemical Shifts'!P48="","",IF(Main!$A58="H",'Chemical Shifts'!P48,""))</f>
        <v/>
      </c>
      <c r="CL53" s="48" t="str">
        <f>IF('Chemical Shifts'!Q48="","",IF(Main!$A58="H",'Chemical Shifts'!Q48,""))</f>
        <v/>
      </c>
      <c r="CN53" s="48">
        <f t="shared" si="103"/>
        <v>51.619520499999986</v>
      </c>
      <c r="CO53" s="48">
        <f t="shared" si="104"/>
        <v>51.332183499999992</v>
      </c>
      <c r="CP53" s="48">
        <f t="shared" si="105"/>
        <v>51.724103499999991</v>
      </c>
      <c r="CQ53" s="48">
        <f t="shared" si="106"/>
        <v>51.677030499999979</v>
      </c>
      <c r="CR53" s="48" t="str">
        <f t="shared" si="107"/>
        <v/>
      </c>
      <c r="CS53" s="48" t="str">
        <f t="shared" si="108"/>
        <v/>
      </c>
      <c r="CT53" s="48" t="str">
        <f t="shared" si="109"/>
        <v/>
      </c>
      <c r="CU53" s="48" t="str">
        <f t="shared" si="110"/>
        <v/>
      </c>
      <c r="CV53" s="48" t="str">
        <f t="shared" si="111"/>
        <v/>
      </c>
      <c r="CW53" s="48" t="str">
        <f t="shared" si="112"/>
        <v/>
      </c>
      <c r="CX53" s="48" t="str">
        <f t="shared" si="113"/>
        <v/>
      </c>
      <c r="CY53" s="48" t="str">
        <f t="shared" si="114"/>
        <v/>
      </c>
      <c r="CZ53" s="48" t="str">
        <f t="shared" si="115"/>
        <v/>
      </c>
      <c r="DA53" s="48" t="str">
        <f t="shared" si="116"/>
        <v/>
      </c>
      <c r="DB53" s="48" t="str">
        <f t="shared" si="117"/>
        <v/>
      </c>
      <c r="DC53" s="48" t="str">
        <f t="shared" si="118"/>
        <v/>
      </c>
      <c r="DE53" s="64">
        <f>IF('Chemical Shifts'!S48="","",IF(Main!$A58="C","",IF(Main!D$13="Scaled Shifts",Main!D58,IF(Main!$B58="x",TDIST(ABS('Chemical Shifts'!S48-$F$2)/$F$3,$F$4,1),TDIST(ABS('Chemical Shifts'!S48-$G$2)/$G$3,$G$4,1)))))</f>
        <v>0.33177890223920692</v>
      </c>
      <c r="DF53" s="64">
        <f>IF('Chemical Shifts'!T48="","",IF(Main!$A58="C","",IF(Main!E$13="Scaled Shifts",Main!E58,IF(Main!$B58="x",TDIST(ABS('Chemical Shifts'!T48-$F$2)/$F$3,$F$4,1),TDIST(ABS('Chemical Shifts'!T48-$G$2)/$G$3,$G$4,1)))))</f>
        <v>0.23973711314587537</v>
      </c>
      <c r="DG53" s="64">
        <f>IF('Chemical Shifts'!U48="","",IF(Main!$A58="C","",IF(Main!F$13="Scaled Shifts",Main!F58,IF(Main!$B58="x",TDIST(ABS('Chemical Shifts'!U48-$F$2)/$F$3,$F$4,1),TDIST(ABS('Chemical Shifts'!U48-$G$2)/$G$3,$G$4,1)))))</f>
        <v>0.36938241232417379</v>
      </c>
      <c r="DH53" s="64">
        <f>IF('Chemical Shifts'!V48="","",IF(Main!$A58="C","",IF(Main!G$13="Scaled Shifts",Main!G58,IF(Main!$B58="x",TDIST(ABS('Chemical Shifts'!V48-$F$2)/$F$3,$F$4,1),TDIST(ABS('Chemical Shifts'!V48-$G$2)/$G$3,$G$4,1)))))</f>
        <v>0.35222779899913687</v>
      </c>
      <c r="DI53" s="64" t="str">
        <f>IF('Chemical Shifts'!W48="","",IF(Main!$A58="C","",IF(Main!H$13="Scaled Shifts",Main!H58,IF(Main!$B58="x",TDIST(ABS('Chemical Shifts'!W48-$F$2)/$F$3,$F$4,1),TDIST(ABS('Chemical Shifts'!W48-$G$2)/$G$3,$G$4,1)))))</f>
        <v/>
      </c>
      <c r="DJ53" s="64" t="str">
        <f>IF('Chemical Shifts'!X48="","",IF(Main!$A58="C","",IF(Main!I$13="Scaled Shifts",Main!I58,IF(Main!$B58="x",TDIST(ABS('Chemical Shifts'!X48-$F$2)/$F$3,$F$4,1),TDIST(ABS('Chemical Shifts'!X48-$G$2)/$G$3,$G$4,1)))))</f>
        <v/>
      </c>
      <c r="DK53" s="64" t="str">
        <f>IF('Chemical Shifts'!Y48="","",IF(Main!$A58="C","",IF(Main!J$13="Scaled Shifts",Main!J58,IF(Main!$B58="x",TDIST(ABS('Chemical Shifts'!Y48-$F$2)/$F$3,$F$4,1),TDIST(ABS('Chemical Shifts'!Y48-$G$2)/$G$3,$G$4,1)))))</f>
        <v/>
      </c>
      <c r="DL53" s="64" t="str">
        <f>IF('Chemical Shifts'!Z48="","",IF(Main!$A58="C","",IF(Main!K$13="Scaled Shifts",Main!K58,IF(Main!$B58="x",TDIST(ABS('Chemical Shifts'!Z48-$F$2)/$F$3,$F$4,1),TDIST(ABS('Chemical Shifts'!Z48-$G$2)/$G$3,$G$4,1)))))</f>
        <v/>
      </c>
      <c r="DM53" s="64" t="str">
        <f>IF('Chemical Shifts'!AA48="","",IF(Main!$A58="C","",IF(Main!L$13="Scaled Shifts",Main!L58,IF(Main!$B58="x",TDIST(ABS('Chemical Shifts'!AA48-$F$2)/$F$3,$F$4,1),TDIST(ABS('Chemical Shifts'!AA48-$G$2)/$G$3,$G$4,1)))))</f>
        <v/>
      </c>
      <c r="DN53" s="64" t="str">
        <f>IF('Chemical Shifts'!AB48="","",IF(Main!$A58="C","",IF(Main!M$13="Scaled Shifts",Main!M58,IF(Main!$B58="x",TDIST(ABS('Chemical Shifts'!AB48-$F$2)/$F$3,$F$4,1),TDIST(ABS('Chemical Shifts'!AB48-$G$2)/$G$3,$G$4,1)))))</f>
        <v/>
      </c>
      <c r="DO53" s="64" t="str">
        <f>IF('Chemical Shifts'!AC48="","",IF(Main!$A58="C","",IF(Main!N$13="Scaled Shifts",Main!N58,IF(Main!$B58="x",TDIST(ABS('Chemical Shifts'!AC48-$F$2)/$F$3,$F$4,1),TDIST(ABS('Chemical Shifts'!AC48-$G$2)/$G$3,$G$4,1)))))</f>
        <v/>
      </c>
      <c r="DP53" s="64" t="str">
        <f>IF('Chemical Shifts'!AD48="","",IF(Main!$A58="C","",IF(Main!O$13="Scaled Shifts",Main!O58,IF(Main!$B58="x",TDIST(ABS('Chemical Shifts'!AD48-$F$2)/$F$3,$F$4,1),TDIST(ABS('Chemical Shifts'!AD48-$G$2)/$G$3,$G$4,1)))))</f>
        <v/>
      </c>
      <c r="DQ53" s="64" t="str">
        <f>IF('Chemical Shifts'!AE48="","",IF(Main!$A58="C","",IF(Main!P$13="Scaled Shifts",Main!P58,IF(Main!$B58="x",TDIST(ABS('Chemical Shifts'!AE48-$F$2)/$F$3,$F$4,1),TDIST(ABS('Chemical Shifts'!AE48-$G$2)/$G$3,$G$4,1)))))</f>
        <v/>
      </c>
      <c r="DR53" s="64" t="str">
        <f>IF('Chemical Shifts'!AF48="","",IF(Main!$A58="C","",IF(Main!Q$13="Scaled Shifts",Main!Q58,IF(Main!$B58="x",TDIST(ABS('Chemical Shifts'!AF48-$F$2)/$F$3,$F$4,1),TDIST(ABS('Chemical Shifts'!AF48-$G$2)/$G$3,$G$4,1)))))</f>
        <v/>
      </c>
      <c r="DS53" s="64" t="str">
        <f>IF('Chemical Shifts'!AG48="","",IF(Main!$A58="C","",IF(Main!R$13="Scaled Shifts",Main!R58,IF(Main!$B58="x",TDIST(ABS('Chemical Shifts'!AG48-$F$2)/$F$3,$F$4,1),TDIST(ABS('Chemical Shifts'!AG48-$G$2)/$G$3,$G$4,1)))))</f>
        <v/>
      </c>
      <c r="DT53" s="64" t="str">
        <f>IF('Chemical Shifts'!AH48="","",IF(Main!$A58="C","",IF(Main!S$13="Scaled Shifts",Main!S58,IF(Main!$B58="x",TDIST(ABS('Chemical Shifts'!AH48-$F$2)/$F$3,$F$4,1),TDIST(ABS('Chemical Shifts'!AH48-$G$2)/$G$3,$G$4,1)))))</f>
        <v/>
      </c>
      <c r="DV53" s="64" t="str">
        <f>IF('Chemical Shifts'!S48="","",IF(Main!$A58="H","",IF(Main!D$13="Scaled Shifts",Main!D58,IF(Main!$B58="x",TDIST(ABS('Chemical Shifts'!S48-$D$2)/$D$3,$D$4,1),TDIST(ABS('Chemical Shifts'!S48-$E$2)/$E$3,$E$4,1)))))</f>
        <v/>
      </c>
      <c r="DW53" s="64" t="str">
        <f>IF('Chemical Shifts'!T48="","",IF(Main!$A58="H","",IF(Main!E$13="Scaled Shifts",Main!E58,IF(Main!$B58="x",TDIST(ABS('Chemical Shifts'!T48-$D$2)/$D$3,$D$4,1),TDIST(ABS('Chemical Shifts'!T48-$E$2)/$E$3,$E$4,1)))))</f>
        <v/>
      </c>
      <c r="DX53" s="64" t="str">
        <f>IF('Chemical Shifts'!U48="","",IF(Main!$A58="H","",IF(Main!F$13="Scaled Shifts",Main!F58,IF(Main!$B58="x",TDIST(ABS('Chemical Shifts'!U48-$D$2)/$D$3,$D$4,1),TDIST(ABS('Chemical Shifts'!U48-$E$2)/$E$3,$E$4,1)))))</f>
        <v/>
      </c>
      <c r="DY53" s="64" t="str">
        <f>IF('Chemical Shifts'!V48="","",IF(Main!$A58="H","",IF(Main!G$13="Scaled Shifts",Main!G58,IF(Main!$B58="x",TDIST(ABS('Chemical Shifts'!V48-$D$2)/$D$3,$D$4,1),TDIST(ABS('Chemical Shifts'!V48-$E$2)/$E$3,$E$4,1)))))</f>
        <v/>
      </c>
      <c r="DZ53" s="64" t="str">
        <f>IF('Chemical Shifts'!W48="","",IF(Main!$A58="H","",IF(Main!H$13="Scaled Shifts",Main!H58,IF(Main!$B58="x",TDIST(ABS('Chemical Shifts'!W48-$D$2)/$D$3,$D$4,1),TDIST(ABS('Chemical Shifts'!W48-$E$2)/$E$3,$E$4,1)))))</f>
        <v/>
      </c>
      <c r="EA53" s="64" t="str">
        <f>IF('Chemical Shifts'!X48="","",IF(Main!$A58="H","",IF(Main!I$13="Scaled Shifts",Main!I58,IF(Main!$B58="x",TDIST(ABS('Chemical Shifts'!X48-$D$2)/$D$3,$D$4,1),TDIST(ABS('Chemical Shifts'!X48-$E$2)/$E$3,$E$4,1)))))</f>
        <v/>
      </c>
      <c r="EB53" s="64" t="str">
        <f>IF('Chemical Shifts'!Y48="","",IF(Main!$A58="H","",IF(Main!J$13="Scaled Shifts",Main!J58,IF(Main!$B58="x",TDIST(ABS('Chemical Shifts'!Y48-$D$2)/$D$3,$D$4,1),TDIST(ABS('Chemical Shifts'!Y48-$E$2)/$E$3,$E$4,1)))))</f>
        <v/>
      </c>
      <c r="EC53" s="64" t="str">
        <f>IF('Chemical Shifts'!Z48="","",IF(Main!$A58="H","",IF(Main!K$13="Scaled Shifts",Main!K58,IF(Main!$B58="x",TDIST(ABS('Chemical Shifts'!Z48-$D$2)/$D$3,$D$4,1),TDIST(ABS('Chemical Shifts'!Z48-$E$2)/$E$3,$E$4,1)))))</f>
        <v/>
      </c>
      <c r="ED53" s="64" t="str">
        <f>IF('Chemical Shifts'!AA48="","",IF(Main!$A58="H","",IF(Main!L$13="Scaled Shifts",Main!L58,IF(Main!$B58="x",TDIST(ABS('Chemical Shifts'!AA48-$D$2)/$D$3,$D$4,1),TDIST(ABS('Chemical Shifts'!AA48-$E$2)/$E$3,$E$4,1)))))</f>
        <v/>
      </c>
      <c r="EE53" s="64" t="str">
        <f>IF('Chemical Shifts'!AB48="","",IF(Main!$A58="H","",IF(Main!M$13="Scaled Shifts",Main!M58,IF(Main!$B58="x",TDIST(ABS('Chemical Shifts'!AB48-$D$2)/$D$3,$D$4,1),TDIST(ABS('Chemical Shifts'!AB48-$E$2)/$E$3,$E$4,1)))))</f>
        <v/>
      </c>
      <c r="EF53" s="64" t="str">
        <f>IF('Chemical Shifts'!AC48="","",IF(Main!$A58="H","",IF(Main!N$13="Scaled Shifts",Main!N58,IF(Main!$B58="x",TDIST(ABS('Chemical Shifts'!AC48-$D$2)/$D$3,$D$4,1),TDIST(ABS('Chemical Shifts'!AC48-$E$2)/$E$3,$E$4,1)))))</f>
        <v/>
      </c>
      <c r="EG53" s="64" t="str">
        <f>IF('Chemical Shifts'!AD48="","",IF(Main!$A58="H","",IF(Main!O$13="Scaled Shifts",Main!O58,IF(Main!$B58="x",TDIST(ABS('Chemical Shifts'!AD48-$D$2)/$D$3,$D$4,1),TDIST(ABS('Chemical Shifts'!AD48-$E$2)/$E$3,$E$4,1)))))</f>
        <v/>
      </c>
      <c r="EH53" s="64" t="str">
        <f>IF('Chemical Shifts'!AE48="","",IF(Main!$A58="H","",IF(Main!P$13="Scaled Shifts",Main!P58,IF(Main!$B58="x",TDIST(ABS('Chemical Shifts'!AE48-$D$2)/$D$3,$D$4,1),TDIST(ABS('Chemical Shifts'!AE48-$E$2)/$E$3,$E$4,1)))))</f>
        <v/>
      </c>
      <c r="EI53" s="64" t="str">
        <f>IF('Chemical Shifts'!AF48="","",IF(Main!$A58="H","",IF(Main!Q$13="Scaled Shifts",Main!Q58,IF(Main!$B58="x",TDIST(ABS('Chemical Shifts'!AF48-$D$2)/$D$3,$D$4,1),TDIST(ABS('Chemical Shifts'!AF48-$E$2)/$E$3,$E$4,1)))))</f>
        <v/>
      </c>
      <c r="EJ53" s="64" t="str">
        <f>IF('Chemical Shifts'!AG48="","",IF(Main!$A58="H","",IF(Main!R$13="Scaled Shifts",Main!R58,IF(Main!$B58="x",TDIST(ABS('Chemical Shifts'!AG48-$D$2)/$D$3,$D$4,1),TDIST(ABS('Chemical Shifts'!AG48-$E$2)/$E$3,$E$4,1)))))</f>
        <v/>
      </c>
      <c r="EK53" s="64" t="str">
        <f>IF('Chemical Shifts'!AH48="","",IF(Main!$A58="H","",IF(Main!S$13="Scaled Shifts",Main!S58,IF(Main!$B58="x",TDIST(ABS('Chemical Shifts'!AH48-$D$2)/$D$3,$D$4,1),TDIST(ABS('Chemical Shifts'!AH48-$E$2)/$E$3,$E$4,1)))))</f>
        <v/>
      </c>
      <c r="EO53" s="49">
        <f>IF(Main!$A58="H",1,0)</f>
        <v>1</v>
      </c>
      <c r="EP53" s="52">
        <f>IF(OR(Main!C58="",Main!C58=0,Main!C58=""),"",1)</f>
        <v>1</v>
      </c>
    </row>
    <row r="54" spans="1:146" x14ac:dyDescent="0.15">
      <c r="A54" s="64">
        <f>IF('Chemical Shifts'!BA49="","",IF(Main!$A59="C",TDIST(ABS('Chemical Shifts'!BA49)/$B$3,$B$4,1),TDIST(ABS('Chemical Shifts'!BA49)/$C$3,$C$4,1)))</f>
        <v>3.0296976080334808E-3</v>
      </c>
      <c r="B54" s="64">
        <f>IF('Chemical Shifts'!BB49="","",IF(Main!$A59="C",TDIST(ABS('Chemical Shifts'!BB49)/$B$3,$B$4,1),TDIST(ABS('Chemical Shifts'!BB49)/$C$3,$C$4,1)))</f>
        <v>0.12932905713236834</v>
      </c>
      <c r="C54" s="64">
        <f>IF('Chemical Shifts'!BC49="","",IF(Main!$A59="C",TDIST(ABS('Chemical Shifts'!BC49)/$B$3,$B$4,1),TDIST(ABS('Chemical Shifts'!BC49)/$C$3,$C$4,1)))</f>
        <v>3.6115362138042565E-4</v>
      </c>
      <c r="D54" s="64">
        <f>IF('Chemical Shifts'!BD49="","",IF(Main!$A59="C",TDIST(ABS('Chemical Shifts'!BD49)/$B$3,$B$4,1),TDIST(ABS('Chemical Shifts'!BD49)/$C$3,$C$4,1)))</f>
        <v>7.1092308435688088E-3</v>
      </c>
      <c r="E54" s="64" t="str">
        <f>IF('Chemical Shifts'!BE49="","",IF(Main!$A59="C",TDIST(ABS('Chemical Shifts'!BE49)/$B$3,$B$4,1),TDIST(ABS('Chemical Shifts'!BE49)/$C$3,$C$4,1)))</f>
        <v/>
      </c>
      <c r="F54" s="64" t="str">
        <f>IF('Chemical Shifts'!BF49="","",IF(Main!$A59="C",TDIST(ABS('Chemical Shifts'!BF49)/$B$3,$B$4,1),TDIST(ABS('Chemical Shifts'!BF49)/$C$3,$C$4,1)))</f>
        <v/>
      </c>
      <c r="G54" s="64" t="str">
        <f>IF('Chemical Shifts'!BG49="","",IF(Main!$A59="C",TDIST(ABS('Chemical Shifts'!BG49)/$B$3,$B$4,1),TDIST(ABS('Chemical Shifts'!BG49)/$C$3,$C$4,1)))</f>
        <v/>
      </c>
      <c r="H54" s="64" t="str">
        <f>IF('Chemical Shifts'!BH49="","",IF(Main!$A59="C",TDIST(ABS('Chemical Shifts'!BH49)/$B$3,$B$4,1),TDIST(ABS('Chemical Shifts'!BH49)/$C$3,$C$4,1)))</f>
        <v/>
      </c>
      <c r="I54" s="64" t="str">
        <f>IF('Chemical Shifts'!BI49="","",IF(Main!$A59="C",TDIST(ABS('Chemical Shifts'!BI49)/$B$3,$B$4,1),TDIST(ABS('Chemical Shifts'!BI49)/$C$3,$C$4,1)))</f>
        <v/>
      </c>
      <c r="J54" s="64" t="str">
        <f>IF('Chemical Shifts'!BJ49="","",IF(Main!$A59="C",TDIST(ABS('Chemical Shifts'!BJ49)/$B$3,$B$4,1),TDIST(ABS('Chemical Shifts'!BJ49)/$C$3,$C$4,1)))</f>
        <v/>
      </c>
      <c r="K54" s="64" t="str">
        <f>IF('Chemical Shifts'!BK49="","",IF(Main!$A59="C",TDIST(ABS('Chemical Shifts'!BK49)/$B$3,$B$4,1),TDIST(ABS('Chemical Shifts'!BK49)/$C$3,$C$4,1)))</f>
        <v/>
      </c>
      <c r="L54" s="64" t="str">
        <f>IF('Chemical Shifts'!BL49="","",IF(Main!$A59="C",TDIST(ABS('Chemical Shifts'!BL49)/$B$3,$B$4,1),TDIST(ABS('Chemical Shifts'!BL49)/$C$3,$C$4,1)))</f>
        <v/>
      </c>
      <c r="M54" s="64" t="str">
        <f>IF('Chemical Shifts'!BM49="","",IF(Main!$A59="C",TDIST(ABS('Chemical Shifts'!BM49)/$B$3,$B$4,1),TDIST(ABS('Chemical Shifts'!BM49)/$C$3,$C$4,1)))</f>
        <v/>
      </c>
      <c r="N54" s="64" t="str">
        <f>IF('Chemical Shifts'!BN49="","",IF(Main!$A59="C",TDIST(ABS('Chemical Shifts'!BN49)/$B$3,$B$4,1),TDIST(ABS('Chemical Shifts'!BN49)/$C$3,$C$4,1)))</f>
        <v/>
      </c>
      <c r="O54" s="64" t="str">
        <f>IF('Chemical Shifts'!BO49="","",IF(Main!$A59="C",TDIST(ABS('Chemical Shifts'!BO49)/$B$3,$B$4,1),TDIST(ABS('Chemical Shifts'!BO49)/$C$3,$C$4,1)))</f>
        <v/>
      </c>
      <c r="P54" s="64" t="str">
        <f>IF('Chemical Shifts'!BP49="","",IF(Main!$A59="C",TDIST(ABS('Chemical Shifts'!BP49)/$B$3,$B$4,1),TDIST(ABS('Chemical Shifts'!BP49)/$C$3,$C$4,1)))</f>
        <v/>
      </c>
      <c r="R54" s="48">
        <f>IF(A54="","",IF(Main!$A59="H",A54,""))</f>
        <v>3.0296976080334808E-3</v>
      </c>
      <c r="S54" s="48">
        <f>IF(B54="","",IF(Main!$A59="H",B54,""))</f>
        <v>0.12932905713236834</v>
      </c>
      <c r="T54" s="48">
        <f>IF(C54="","",IF(Main!$A59="H",C54,""))</f>
        <v>3.6115362138042565E-4</v>
      </c>
      <c r="U54" s="48">
        <f>IF(D54="","",IF(Main!$A59="H",D54,""))</f>
        <v>7.1092308435688088E-3</v>
      </c>
      <c r="V54" s="48" t="str">
        <f>IF(E54="","",IF(Main!$A59="H",E54,""))</f>
        <v/>
      </c>
      <c r="W54" s="48" t="str">
        <f>IF(F54="","",IF(Main!$A59="H",F54,""))</f>
        <v/>
      </c>
      <c r="X54" s="48" t="str">
        <f>IF(G54="","",IF(Main!$A59="H",G54,""))</f>
        <v/>
      </c>
      <c r="Y54" s="48" t="str">
        <f>IF(H54="","",IF(Main!$A59="H",H54,""))</f>
        <v/>
      </c>
      <c r="Z54" s="48" t="str">
        <f>IF(I54="","",IF(Main!$A59="H",I54,""))</f>
        <v/>
      </c>
      <c r="AA54" s="48" t="str">
        <f>IF(J54="","",IF(Main!$A59="H",J54,""))</f>
        <v/>
      </c>
      <c r="AB54" s="48" t="str">
        <f>IF(K54="","",IF(Main!$A59="H",K54,""))</f>
        <v/>
      </c>
      <c r="AC54" s="48" t="str">
        <f>IF(L54="","",IF(Main!$A59="H",L54,""))</f>
        <v/>
      </c>
      <c r="AD54" s="48" t="str">
        <f>IF(M54="","",IF(Main!$A59="H",M54,""))</f>
        <v/>
      </c>
      <c r="AE54" s="48" t="str">
        <f>IF(N54="","",IF(Main!$A59="H",N54,""))</f>
        <v/>
      </c>
      <c r="AF54" s="48" t="str">
        <f>IF(O54="","",IF(Main!$A59="H",O54,""))</f>
        <v/>
      </c>
      <c r="AG54" s="48" t="str">
        <f>IF(P54="","",IF(Main!$A59="H",P54,""))</f>
        <v/>
      </c>
      <c r="AI54" s="49">
        <f>IF(Main!$A59="C",1,0)</f>
        <v>0</v>
      </c>
      <c r="AJ54" s="54" t="str">
        <f>IF(Main!$A59="C",Main!C59,"")</f>
        <v/>
      </c>
      <c r="AK54" s="54" t="str">
        <f t="shared" si="85"/>
        <v/>
      </c>
      <c r="AL54" s="48" t="str">
        <f>IF('Chemical Shifts'!B49="","",IF(Main!$A59="C",'Chemical Shifts'!B49,""))</f>
        <v/>
      </c>
      <c r="AM54" s="48" t="str">
        <f>IF('Chemical Shifts'!C49="","",IF(Main!$A59="C",'Chemical Shifts'!C49,""))</f>
        <v/>
      </c>
      <c r="AN54" s="48" t="str">
        <f>IF('Chemical Shifts'!D49="","",IF(Main!$A59="C",'Chemical Shifts'!D49,""))</f>
        <v/>
      </c>
      <c r="AO54" s="48" t="str">
        <f>IF('Chemical Shifts'!E49="","",IF(Main!$A59="C",'Chemical Shifts'!E49,""))</f>
        <v/>
      </c>
      <c r="AP54" s="48" t="str">
        <f>IF('Chemical Shifts'!F49="","",IF(Main!$A59="C",'Chemical Shifts'!F49,""))</f>
        <v/>
      </c>
      <c r="AQ54" s="48" t="str">
        <f>IF('Chemical Shifts'!G49="","",IF(Main!$A59="C",'Chemical Shifts'!G49,""))</f>
        <v/>
      </c>
      <c r="AR54" s="48" t="str">
        <f>IF('Chemical Shifts'!H49="","",IF(Main!$A59="C",'Chemical Shifts'!H49,""))</f>
        <v/>
      </c>
      <c r="AS54" s="48" t="str">
        <f>IF('Chemical Shifts'!I49="","",IF(Main!$A59="C",'Chemical Shifts'!I49,""))</f>
        <v/>
      </c>
      <c r="AT54" s="48" t="str">
        <f>IF('Chemical Shifts'!J49="","",IF(Main!$A59="C",'Chemical Shifts'!J49,""))</f>
        <v/>
      </c>
      <c r="AU54" s="48" t="str">
        <f>IF('Chemical Shifts'!K49="","",IF(Main!$A59="C",'Chemical Shifts'!K49,""))</f>
        <v/>
      </c>
      <c r="AV54" s="48" t="str">
        <f>IF('Chemical Shifts'!L49="","",IF(Main!$A59="C",'Chemical Shifts'!L49,""))</f>
        <v/>
      </c>
      <c r="AW54" s="48" t="str">
        <f>IF('Chemical Shifts'!M49="","",IF(Main!$A59="C",'Chemical Shifts'!M49,""))</f>
        <v/>
      </c>
      <c r="AX54" s="48" t="str">
        <f>IF('Chemical Shifts'!N49="","",IF(Main!$A59="C",'Chemical Shifts'!N49,""))</f>
        <v/>
      </c>
      <c r="AY54" s="48" t="str">
        <f>IF('Chemical Shifts'!O49="","",IF(Main!$A59="C",'Chemical Shifts'!O49,""))</f>
        <v/>
      </c>
      <c r="AZ54" s="48" t="str">
        <f>IF('Chemical Shifts'!P49="","",IF(Main!$A59="C",'Chemical Shifts'!P49,""))</f>
        <v/>
      </c>
      <c r="BA54" s="48" t="str">
        <f>IF('Chemical Shifts'!Q49="","",IF(Main!$A59="C",'Chemical Shifts'!Q49,""))</f>
        <v/>
      </c>
      <c r="BC54" s="48" t="str">
        <f t="shared" si="86"/>
        <v/>
      </c>
      <c r="BD54" s="48" t="str">
        <f t="shared" si="87"/>
        <v/>
      </c>
      <c r="BE54" s="48" t="str">
        <f t="shared" si="88"/>
        <v/>
      </c>
      <c r="BF54" s="48" t="str">
        <f t="shared" si="89"/>
        <v/>
      </c>
      <c r="BG54" s="48" t="str">
        <f t="shared" si="90"/>
        <v/>
      </c>
      <c r="BH54" s="48" t="str">
        <f t="shared" si="91"/>
        <v/>
      </c>
      <c r="BI54" s="48" t="str">
        <f t="shared" si="92"/>
        <v/>
      </c>
      <c r="BJ54" s="48" t="str">
        <f t="shared" si="93"/>
        <v/>
      </c>
      <c r="BK54" s="48" t="str">
        <f t="shared" si="94"/>
        <v/>
      </c>
      <c r="BL54" s="48" t="str">
        <f t="shared" si="95"/>
        <v/>
      </c>
      <c r="BM54" s="48" t="str">
        <f t="shared" si="96"/>
        <v/>
      </c>
      <c r="BN54" s="48" t="str">
        <f t="shared" si="97"/>
        <v/>
      </c>
      <c r="BO54" s="48" t="str">
        <f t="shared" si="98"/>
        <v/>
      </c>
      <c r="BP54" s="48" t="str">
        <f t="shared" si="99"/>
        <v/>
      </c>
      <c r="BQ54" s="48" t="str">
        <f t="shared" si="100"/>
        <v/>
      </c>
      <c r="BR54" s="48" t="str">
        <f t="shared" si="101"/>
        <v/>
      </c>
      <c r="BT54" s="49">
        <f>IF(Main!$A59="H",1,0)</f>
        <v>1</v>
      </c>
      <c r="BU54" s="54">
        <f>IF(Main!$A59="H",Main!C59,"")</f>
        <v>6.59</v>
      </c>
      <c r="BV54" s="54">
        <f t="shared" si="102"/>
        <v>43.428100000000001</v>
      </c>
      <c r="BW54" s="48">
        <f>IF('Chemical Shifts'!B49="","",IF(Main!$A59="H",'Chemical Shifts'!B49,""))</f>
        <v>6.5890149999999998</v>
      </c>
      <c r="BX54" s="48">
        <f>IF('Chemical Shifts'!C49="","",IF(Main!$A59="H",'Chemical Shifts'!C49,""))</f>
        <v>6.5480449999999983</v>
      </c>
      <c r="BY54" s="48">
        <f>IF('Chemical Shifts'!D49="","",IF(Main!$A59="H",'Chemical Shifts'!D49,""))</f>
        <v>6.6288850000000004</v>
      </c>
      <c r="BZ54" s="48">
        <f>IF('Chemical Shifts'!E49="","",IF(Main!$A59="H",'Chemical Shifts'!E49,""))</f>
        <v>6.6045850000000002</v>
      </c>
      <c r="CA54" s="48" t="str">
        <f>IF('Chemical Shifts'!F49="","",IF(Main!$A59="H",'Chemical Shifts'!F49,""))</f>
        <v/>
      </c>
      <c r="CB54" s="48" t="str">
        <f>IF('Chemical Shifts'!G49="","",IF(Main!$A59="H",'Chemical Shifts'!G49,""))</f>
        <v/>
      </c>
      <c r="CC54" s="48" t="str">
        <f>IF('Chemical Shifts'!H49="","",IF(Main!$A59="H",'Chemical Shifts'!H49,""))</f>
        <v/>
      </c>
      <c r="CD54" s="48" t="str">
        <f>IF('Chemical Shifts'!I49="","",IF(Main!$A59="H",'Chemical Shifts'!I49,""))</f>
        <v/>
      </c>
      <c r="CE54" s="48" t="str">
        <f>IF('Chemical Shifts'!J49="","",IF(Main!$A59="H",'Chemical Shifts'!J49,""))</f>
        <v/>
      </c>
      <c r="CF54" s="48" t="str">
        <f>IF('Chemical Shifts'!K49="","",IF(Main!$A59="H",'Chemical Shifts'!K49,""))</f>
        <v/>
      </c>
      <c r="CG54" s="48" t="str">
        <f>IF('Chemical Shifts'!L49="","",IF(Main!$A59="H",'Chemical Shifts'!L49,""))</f>
        <v/>
      </c>
      <c r="CH54" s="48" t="str">
        <f>IF('Chemical Shifts'!M49="","",IF(Main!$A59="H",'Chemical Shifts'!M49,""))</f>
        <v/>
      </c>
      <c r="CI54" s="48" t="str">
        <f>IF('Chemical Shifts'!N49="","",IF(Main!$A59="H",'Chemical Shifts'!N49,""))</f>
        <v/>
      </c>
      <c r="CJ54" s="48" t="str">
        <f>IF('Chemical Shifts'!O49="","",IF(Main!$A59="H",'Chemical Shifts'!O49,""))</f>
        <v/>
      </c>
      <c r="CK54" s="48" t="str">
        <f>IF('Chemical Shifts'!P49="","",IF(Main!$A59="H",'Chemical Shifts'!P49,""))</f>
        <v/>
      </c>
      <c r="CL54" s="48" t="str">
        <f>IF('Chemical Shifts'!Q49="","",IF(Main!$A59="H",'Chemical Shifts'!Q49,""))</f>
        <v/>
      </c>
      <c r="CN54" s="48">
        <f t="shared" si="103"/>
        <v>43.421608849999998</v>
      </c>
      <c r="CO54" s="48">
        <f t="shared" si="104"/>
        <v>43.151616549999986</v>
      </c>
      <c r="CP54" s="48">
        <f t="shared" si="105"/>
        <v>43.684352150000002</v>
      </c>
      <c r="CQ54" s="48">
        <f t="shared" si="106"/>
        <v>43.524215150000003</v>
      </c>
      <c r="CR54" s="48" t="str">
        <f t="shared" si="107"/>
        <v/>
      </c>
      <c r="CS54" s="48" t="str">
        <f t="shared" si="108"/>
        <v/>
      </c>
      <c r="CT54" s="48" t="str">
        <f t="shared" si="109"/>
        <v/>
      </c>
      <c r="CU54" s="48" t="str">
        <f t="shared" si="110"/>
        <v/>
      </c>
      <c r="CV54" s="48" t="str">
        <f t="shared" si="111"/>
        <v/>
      </c>
      <c r="CW54" s="48" t="str">
        <f t="shared" si="112"/>
        <v/>
      </c>
      <c r="CX54" s="48" t="str">
        <f t="shared" si="113"/>
        <v/>
      </c>
      <c r="CY54" s="48" t="str">
        <f t="shared" si="114"/>
        <v/>
      </c>
      <c r="CZ54" s="48" t="str">
        <f t="shared" si="115"/>
        <v/>
      </c>
      <c r="DA54" s="48" t="str">
        <f t="shared" si="116"/>
        <v/>
      </c>
      <c r="DB54" s="48" t="str">
        <f t="shared" si="117"/>
        <v/>
      </c>
      <c r="DC54" s="48" t="str">
        <f t="shared" si="118"/>
        <v/>
      </c>
      <c r="DE54" s="64">
        <f>IF('Chemical Shifts'!S49="","",IF(Main!$A59="C","",IF(Main!D$13="Scaled Shifts",Main!D59,IF(Main!$B59="x",TDIST(ABS('Chemical Shifts'!S49-$F$2)/$F$3,$F$4,1),TDIST(ABS('Chemical Shifts'!S49-$G$2)/$G$3,$G$4,1)))))</f>
        <v>6.8790751916860363E-2</v>
      </c>
      <c r="DF54" s="64">
        <f>IF('Chemical Shifts'!T49="","",IF(Main!$A59="C","",IF(Main!E$13="Scaled Shifts",Main!E59,IF(Main!$B59="x",TDIST(ABS('Chemical Shifts'!T49-$F$2)/$F$3,$F$4,1),TDIST(ABS('Chemical Shifts'!T49-$G$2)/$G$3,$G$4,1)))))</f>
        <v>4.5385487257418984E-2</v>
      </c>
      <c r="DG54" s="64">
        <f>IF('Chemical Shifts'!U49="","",IF(Main!$A59="C","",IF(Main!F$13="Scaled Shifts",Main!F59,IF(Main!$B59="x",TDIST(ABS('Chemical Shifts'!U49-$F$2)/$F$3,$F$4,1),TDIST(ABS('Chemical Shifts'!U49-$G$2)/$G$3,$G$4,1)))))</f>
        <v>0.10261698313800598</v>
      </c>
      <c r="DH54" s="64">
        <f>IF('Chemical Shifts'!V49="","",IF(Main!$A59="C","",IF(Main!G$13="Scaled Shifts",Main!G59,IF(Main!$B59="x",TDIST(ABS('Chemical Shifts'!V49-$F$2)/$F$3,$F$4,1),TDIST(ABS('Chemical Shifts'!V49-$G$2)/$G$3,$G$4,1)))))</f>
        <v>8.0498177035673149E-2</v>
      </c>
      <c r="DI54" s="64" t="str">
        <f>IF('Chemical Shifts'!W49="","",IF(Main!$A59="C","",IF(Main!H$13="Scaled Shifts",Main!H59,IF(Main!$B59="x",TDIST(ABS('Chemical Shifts'!W49-$F$2)/$F$3,$F$4,1),TDIST(ABS('Chemical Shifts'!W49-$G$2)/$G$3,$G$4,1)))))</f>
        <v/>
      </c>
      <c r="DJ54" s="64" t="str">
        <f>IF('Chemical Shifts'!X49="","",IF(Main!$A59="C","",IF(Main!I$13="Scaled Shifts",Main!I59,IF(Main!$B59="x",TDIST(ABS('Chemical Shifts'!X49-$F$2)/$F$3,$F$4,1),TDIST(ABS('Chemical Shifts'!X49-$G$2)/$G$3,$G$4,1)))))</f>
        <v/>
      </c>
      <c r="DK54" s="64" t="str">
        <f>IF('Chemical Shifts'!Y49="","",IF(Main!$A59="C","",IF(Main!J$13="Scaled Shifts",Main!J59,IF(Main!$B59="x",TDIST(ABS('Chemical Shifts'!Y49-$F$2)/$F$3,$F$4,1),TDIST(ABS('Chemical Shifts'!Y49-$G$2)/$G$3,$G$4,1)))))</f>
        <v/>
      </c>
      <c r="DL54" s="64" t="str">
        <f>IF('Chemical Shifts'!Z49="","",IF(Main!$A59="C","",IF(Main!K$13="Scaled Shifts",Main!K59,IF(Main!$B59="x",TDIST(ABS('Chemical Shifts'!Z49-$F$2)/$F$3,$F$4,1),TDIST(ABS('Chemical Shifts'!Z49-$G$2)/$G$3,$G$4,1)))))</f>
        <v/>
      </c>
      <c r="DM54" s="64" t="str">
        <f>IF('Chemical Shifts'!AA49="","",IF(Main!$A59="C","",IF(Main!L$13="Scaled Shifts",Main!L59,IF(Main!$B59="x",TDIST(ABS('Chemical Shifts'!AA49-$F$2)/$F$3,$F$4,1),TDIST(ABS('Chemical Shifts'!AA49-$G$2)/$G$3,$G$4,1)))))</f>
        <v/>
      </c>
      <c r="DN54" s="64" t="str">
        <f>IF('Chemical Shifts'!AB49="","",IF(Main!$A59="C","",IF(Main!M$13="Scaled Shifts",Main!M59,IF(Main!$B59="x",TDIST(ABS('Chemical Shifts'!AB49-$F$2)/$F$3,$F$4,1),TDIST(ABS('Chemical Shifts'!AB49-$G$2)/$G$3,$G$4,1)))))</f>
        <v/>
      </c>
      <c r="DO54" s="64" t="str">
        <f>IF('Chemical Shifts'!AC49="","",IF(Main!$A59="C","",IF(Main!N$13="Scaled Shifts",Main!N59,IF(Main!$B59="x",TDIST(ABS('Chemical Shifts'!AC49-$F$2)/$F$3,$F$4,1),TDIST(ABS('Chemical Shifts'!AC49-$G$2)/$G$3,$G$4,1)))))</f>
        <v/>
      </c>
      <c r="DP54" s="64" t="str">
        <f>IF('Chemical Shifts'!AD49="","",IF(Main!$A59="C","",IF(Main!O$13="Scaled Shifts",Main!O59,IF(Main!$B59="x",TDIST(ABS('Chemical Shifts'!AD49-$F$2)/$F$3,$F$4,1),TDIST(ABS('Chemical Shifts'!AD49-$G$2)/$G$3,$G$4,1)))))</f>
        <v/>
      </c>
      <c r="DQ54" s="64" t="str">
        <f>IF('Chemical Shifts'!AE49="","",IF(Main!$A59="C","",IF(Main!P$13="Scaled Shifts",Main!P59,IF(Main!$B59="x",TDIST(ABS('Chemical Shifts'!AE49-$F$2)/$F$3,$F$4,1),TDIST(ABS('Chemical Shifts'!AE49-$G$2)/$G$3,$G$4,1)))))</f>
        <v/>
      </c>
      <c r="DR54" s="64" t="str">
        <f>IF('Chemical Shifts'!AF49="","",IF(Main!$A59="C","",IF(Main!Q$13="Scaled Shifts",Main!Q59,IF(Main!$B59="x",TDIST(ABS('Chemical Shifts'!AF49-$F$2)/$F$3,$F$4,1),TDIST(ABS('Chemical Shifts'!AF49-$G$2)/$G$3,$G$4,1)))))</f>
        <v/>
      </c>
      <c r="DS54" s="64" t="str">
        <f>IF('Chemical Shifts'!AG49="","",IF(Main!$A59="C","",IF(Main!R$13="Scaled Shifts",Main!R59,IF(Main!$B59="x",TDIST(ABS('Chemical Shifts'!AG49-$F$2)/$F$3,$F$4,1),TDIST(ABS('Chemical Shifts'!AG49-$G$2)/$G$3,$G$4,1)))))</f>
        <v/>
      </c>
      <c r="DT54" s="64" t="str">
        <f>IF('Chemical Shifts'!AH49="","",IF(Main!$A59="C","",IF(Main!S$13="Scaled Shifts",Main!S59,IF(Main!$B59="x",TDIST(ABS('Chemical Shifts'!AH49-$F$2)/$F$3,$F$4,1),TDIST(ABS('Chemical Shifts'!AH49-$G$2)/$G$3,$G$4,1)))))</f>
        <v/>
      </c>
      <c r="DV54" s="64" t="str">
        <f>IF('Chemical Shifts'!S49="","",IF(Main!$A59="H","",IF(Main!D$13="Scaled Shifts",Main!D59,IF(Main!$B59="x",TDIST(ABS('Chemical Shifts'!S49-$D$2)/$D$3,$D$4,1),TDIST(ABS('Chemical Shifts'!S49-$E$2)/$E$3,$E$4,1)))))</f>
        <v/>
      </c>
      <c r="DW54" s="64" t="str">
        <f>IF('Chemical Shifts'!T49="","",IF(Main!$A59="H","",IF(Main!E$13="Scaled Shifts",Main!E59,IF(Main!$B59="x",TDIST(ABS('Chemical Shifts'!T49-$D$2)/$D$3,$D$4,1),TDIST(ABS('Chemical Shifts'!T49-$E$2)/$E$3,$E$4,1)))))</f>
        <v/>
      </c>
      <c r="DX54" s="64" t="str">
        <f>IF('Chemical Shifts'!U49="","",IF(Main!$A59="H","",IF(Main!F$13="Scaled Shifts",Main!F59,IF(Main!$B59="x",TDIST(ABS('Chemical Shifts'!U49-$D$2)/$D$3,$D$4,1),TDIST(ABS('Chemical Shifts'!U49-$E$2)/$E$3,$E$4,1)))))</f>
        <v/>
      </c>
      <c r="DY54" s="64" t="str">
        <f>IF('Chemical Shifts'!V49="","",IF(Main!$A59="H","",IF(Main!G$13="Scaled Shifts",Main!G59,IF(Main!$B59="x",TDIST(ABS('Chemical Shifts'!V49-$D$2)/$D$3,$D$4,1),TDIST(ABS('Chemical Shifts'!V49-$E$2)/$E$3,$E$4,1)))))</f>
        <v/>
      </c>
      <c r="DZ54" s="64" t="str">
        <f>IF('Chemical Shifts'!W49="","",IF(Main!$A59="H","",IF(Main!H$13="Scaled Shifts",Main!H59,IF(Main!$B59="x",TDIST(ABS('Chemical Shifts'!W49-$D$2)/$D$3,$D$4,1),TDIST(ABS('Chemical Shifts'!W49-$E$2)/$E$3,$E$4,1)))))</f>
        <v/>
      </c>
      <c r="EA54" s="64" t="str">
        <f>IF('Chemical Shifts'!X49="","",IF(Main!$A59="H","",IF(Main!I$13="Scaled Shifts",Main!I59,IF(Main!$B59="x",TDIST(ABS('Chemical Shifts'!X49-$D$2)/$D$3,$D$4,1),TDIST(ABS('Chemical Shifts'!X49-$E$2)/$E$3,$E$4,1)))))</f>
        <v/>
      </c>
      <c r="EB54" s="64" t="str">
        <f>IF('Chemical Shifts'!Y49="","",IF(Main!$A59="H","",IF(Main!J$13="Scaled Shifts",Main!J59,IF(Main!$B59="x",TDIST(ABS('Chemical Shifts'!Y49-$D$2)/$D$3,$D$4,1),TDIST(ABS('Chemical Shifts'!Y49-$E$2)/$E$3,$E$4,1)))))</f>
        <v/>
      </c>
      <c r="EC54" s="64" t="str">
        <f>IF('Chemical Shifts'!Z49="","",IF(Main!$A59="H","",IF(Main!K$13="Scaled Shifts",Main!K59,IF(Main!$B59="x",TDIST(ABS('Chemical Shifts'!Z49-$D$2)/$D$3,$D$4,1),TDIST(ABS('Chemical Shifts'!Z49-$E$2)/$E$3,$E$4,1)))))</f>
        <v/>
      </c>
      <c r="ED54" s="64" t="str">
        <f>IF('Chemical Shifts'!AA49="","",IF(Main!$A59="H","",IF(Main!L$13="Scaled Shifts",Main!L59,IF(Main!$B59="x",TDIST(ABS('Chemical Shifts'!AA49-$D$2)/$D$3,$D$4,1),TDIST(ABS('Chemical Shifts'!AA49-$E$2)/$E$3,$E$4,1)))))</f>
        <v/>
      </c>
      <c r="EE54" s="64" t="str">
        <f>IF('Chemical Shifts'!AB49="","",IF(Main!$A59="H","",IF(Main!M$13="Scaled Shifts",Main!M59,IF(Main!$B59="x",TDIST(ABS('Chemical Shifts'!AB49-$D$2)/$D$3,$D$4,1),TDIST(ABS('Chemical Shifts'!AB49-$E$2)/$E$3,$E$4,1)))))</f>
        <v/>
      </c>
      <c r="EF54" s="64" t="str">
        <f>IF('Chemical Shifts'!AC49="","",IF(Main!$A59="H","",IF(Main!N$13="Scaled Shifts",Main!N59,IF(Main!$B59="x",TDIST(ABS('Chemical Shifts'!AC49-$D$2)/$D$3,$D$4,1),TDIST(ABS('Chemical Shifts'!AC49-$E$2)/$E$3,$E$4,1)))))</f>
        <v/>
      </c>
      <c r="EG54" s="64" t="str">
        <f>IF('Chemical Shifts'!AD49="","",IF(Main!$A59="H","",IF(Main!O$13="Scaled Shifts",Main!O59,IF(Main!$B59="x",TDIST(ABS('Chemical Shifts'!AD49-$D$2)/$D$3,$D$4,1),TDIST(ABS('Chemical Shifts'!AD49-$E$2)/$E$3,$E$4,1)))))</f>
        <v/>
      </c>
      <c r="EH54" s="64" t="str">
        <f>IF('Chemical Shifts'!AE49="","",IF(Main!$A59="H","",IF(Main!P$13="Scaled Shifts",Main!P59,IF(Main!$B59="x",TDIST(ABS('Chemical Shifts'!AE49-$D$2)/$D$3,$D$4,1),TDIST(ABS('Chemical Shifts'!AE49-$E$2)/$E$3,$E$4,1)))))</f>
        <v/>
      </c>
      <c r="EI54" s="64" t="str">
        <f>IF('Chemical Shifts'!AF49="","",IF(Main!$A59="H","",IF(Main!Q$13="Scaled Shifts",Main!Q59,IF(Main!$B59="x",TDIST(ABS('Chemical Shifts'!AF49-$D$2)/$D$3,$D$4,1),TDIST(ABS('Chemical Shifts'!AF49-$E$2)/$E$3,$E$4,1)))))</f>
        <v/>
      </c>
      <c r="EJ54" s="64" t="str">
        <f>IF('Chemical Shifts'!AG49="","",IF(Main!$A59="H","",IF(Main!R$13="Scaled Shifts",Main!R59,IF(Main!$B59="x",TDIST(ABS('Chemical Shifts'!AG49-$D$2)/$D$3,$D$4,1),TDIST(ABS('Chemical Shifts'!AG49-$E$2)/$E$3,$E$4,1)))))</f>
        <v/>
      </c>
      <c r="EK54" s="64" t="str">
        <f>IF('Chemical Shifts'!AH49="","",IF(Main!$A59="H","",IF(Main!S$13="Scaled Shifts",Main!S59,IF(Main!$B59="x",TDIST(ABS('Chemical Shifts'!AH49-$D$2)/$D$3,$D$4,1),TDIST(ABS('Chemical Shifts'!AH49-$E$2)/$E$3,$E$4,1)))))</f>
        <v/>
      </c>
      <c r="EO54" s="49">
        <f>IF(Main!$A59="H",1,0)</f>
        <v>1</v>
      </c>
      <c r="EP54" s="52">
        <f>IF(OR(Main!C59="",Main!C59=0,Main!C59=""),"",1)</f>
        <v>1</v>
      </c>
    </row>
    <row r="55" spans="1:146" x14ac:dyDescent="0.15">
      <c r="A55" s="64">
        <f>IF('Chemical Shifts'!BA50="","",IF(Main!$A60="C",TDIST(ABS('Chemical Shifts'!BA50)/$B$3,$B$4,1),TDIST(ABS('Chemical Shifts'!BA50)/$C$3,$C$4,1)))</f>
        <v>4.1568466396400973E-2</v>
      </c>
      <c r="B55" s="64">
        <f>IF('Chemical Shifts'!BB50="","",IF(Main!$A60="C",TDIST(ABS('Chemical Shifts'!BB50)/$B$3,$B$4,1),TDIST(ABS('Chemical Shifts'!BB50)/$C$3,$C$4,1)))</f>
        <v>5.5810564143205885E-2</v>
      </c>
      <c r="C55" s="64">
        <f>IF('Chemical Shifts'!BC50="","",IF(Main!$A60="C",TDIST(ABS('Chemical Shifts'!BC50)/$B$3,$B$4,1),TDIST(ABS('Chemical Shifts'!BC50)/$C$3,$C$4,1)))</f>
        <v>1.8723274291076893E-2</v>
      </c>
      <c r="D55" s="64">
        <f>IF('Chemical Shifts'!BD50="","",IF(Main!$A60="C",TDIST(ABS('Chemical Shifts'!BD50)/$B$3,$B$4,1),TDIST(ABS('Chemical Shifts'!BD50)/$C$3,$C$4,1)))</f>
        <v>0.28172115087882932</v>
      </c>
      <c r="E55" s="64" t="str">
        <f>IF('Chemical Shifts'!BE50="","",IF(Main!$A60="C",TDIST(ABS('Chemical Shifts'!BE50)/$B$3,$B$4,1),TDIST(ABS('Chemical Shifts'!BE50)/$C$3,$C$4,1)))</f>
        <v/>
      </c>
      <c r="F55" s="64" t="str">
        <f>IF('Chemical Shifts'!BF50="","",IF(Main!$A60="C",TDIST(ABS('Chemical Shifts'!BF50)/$B$3,$B$4,1),TDIST(ABS('Chemical Shifts'!BF50)/$C$3,$C$4,1)))</f>
        <v/>
      </c>
      <c r="G55" s="64" t="str">
        <f>IF('Chemical Shifts'!BG50="","",IF(Main!$A60="C",TDIST(ABS('Chemical Shifts'!BG50)/$B$3,$B$4,1),TDIST(ABS('Chemical Shifts'!BG50)/$C$3,$C$4,1)))</f>
        <v/>
      </c>
      <c r="H55" s="64" t="str">
        <f>IF('Chemical Shifts'!BH50="","",IF(Main!$A60="C",TDIST(ABS('Chemical Shifts'!BH50)/$B$3,$B$4,1),TDIST(ABS('Chemical Shifts'!BH50)/$C$3,$C$4,1)))</f>
        <v/>
      </c>
      <c r="I55" s="64" t="str">
        <f>IF('Chemical Shifts'!BI50="","",IF(Main!$A60="C",TDIST(ABS('Chemical Shifts'!BI50)/$B$3,$B$4,1),TDIST(ABS('Chemical Shifts'!BI50)/$C$3,$C$4,1)))</f>
        <v/>
      </c>
      <c r="J55" s="64" t="str">
        <f>IF('Chemical Shifts'!BJ50="","",IF(Main!$A60="C",TDIST(ABS('Chemical Shifts'!BJ50)/$B$3,$B$4,1),TDIST(ABS('Chemical Shifts'!BJ50)/$C$3,$C$4,1)))</f>
        <v/>
      </c>
      <c r="K55" s="64" t="str">
        <f>IF('Chemical Shifts'!BK50="","",IF(Main!$A60="C",TDIST(ABS('Chemical Shifts'!BK50)/$B$3,$B$4,1),TDIST(ABS('Chemical Shifts'!BK50)/$C$3,$C$4,1)))</f>
        <v/>
      </c>
      <c r="L55" s="64" t="str">
        <f>IF('Chemical Shifts'!BL50="","",IF(Main!$A60="C",TDIST(ABS('Chemical Shifts'!BL50)/$B$3,$B$4,1),TDIST(ABS('Chemical Shifts'!BL50)/$C$3,$C$4,1)))</f>
        <v/>
      </c>
      <c r="M55" s="64" t="str">
        <f>IF('Chemical Shifts'!BM50="","",IF(Main!$A60="C",TDIST(ABS('Chemical Shifts'!BM50)/$B$3,$B$4,1),TDIST(ABS('Chemical Shifts'!BM50)/$C$3,$C$4,1)))</f>
        <v/>
      </c>
      <c r="N55" s="64" t="str">
        <f>IF('Chemical Shifts'!BN50="","",IF(Main!$A60="C",TDIST(ABS('Chemical Shifts'!BN50)/$B$3,$B$4,1),TDIST(ABS('Chemical Shifts'!BN50)/$C$3,$C$4,1)))</f>
        <v/>
      </c>
      <c r="O55" s="64" t="str">
        <f>IF('Chemical Shifts'!BO50="","",IF(Main!$A60="C",TDIST(ABS('Chemical Shifts'!BO50)/$B$3,$B$4,1),TDIST(ABS('Chemical Shifts'!BO50)/$C$3,$C$4,1)))</f>
        <v/>
      </c>
      <c r="P55" s="64" t="str">
        <f>IF('Chemical Shifts'!BP50="","",IF(Main!$A60="C",TDIST(ABS('Chemical Shifts'!BP50)/$B$3,$B$4,1),TDIST(ABS('Chemical Shifts'!BP50)/$C$3,$C$4,1)))</f>
        <v/>
      </c>
      <c r="R55" s="48">
        <f>IF(A55="","",IF(Main!$A60="H",A55,""))</f>
        <v>4.1568466396400973E-2</v>
      </c>
      <c r="S55" s="48">
        <f>IF(B55="","",IF(Main!$A60="H",B55,""))</f>
        <v>5.5810564143205885E-2</v>
      </c>
      <c r="T55" s="48">
        <f>IF(C55="","",IF(Main!$A60="H",C55,""))</f>
        <v>1.8723274291076893E-2</v>
      </c>
      <c r="U55" s="48">
        <f>IF(D55="","",IF(Main!$A60="H",D55,""))</f>
        <v>0.28172115087882932</v>
      </c>
      <c r="V55" s="48" t="str">
        <f>IF(E55="","",IF(Main!$A60="H",E55,""))</f>
        <v/>
      </c>
      <c r="W55" s="48" t="str">
        <f>IF(F55="","",IF(Main!$A60="H",F55,""))</f>
        <v/>
      </c>
      <c r="X55" s="48" t="str">
        <f>IF(G55="","",IF(Main!$A60="H",G55,""))</f>
        <v/>
      </c>
      <c r="Y55" s="48" t="str">
        <f>IF(H55="","",IF(Main!$A60="H",H55,""))</f>
        <v/>
      </c>
      <c r="Z55" s="48" t="str">
        <f>IF(I55="","",IF(Main!$A60="H",I55,""))</f>
        <v/>
      </c>
      <c r="AA55" s="48" t="str">
        <f>IF(J55="","",IF(Main!$A60="H",J55,""))</f>
        <v/>
      </c>
      <c r="AB55" s="48" t="str">
        <f>IF(K55="","",IF(Main!$A60="H",K55,""))</f>
        <v/>
      </c>
      <c r="AC55" s="48" t="str">
        <f>IF(L55="","",IF(Main!$A60="H",L55,""))</f>
        <v/>
      </c>
      <c r="AD55" s="48" t="str">
        <f>IF(M55="","",IF(Main!$A60="H",M55,""))</f>
        <v/>
      </c>
      <c r="AE55" s="48" t="str">
        <f>IF(N55="","",IF(Main!$A60="H",N55,""))</f>
        <v/>
      </c>
      <c r="AF55" s="48" t="str">
        <f>IF(O55="","",IF(Main!$A60="H",O55,""))</f>
        <v/>
      </c>
      <c r="AG55" s="48" t="str">
        <f>IF(P55="","",IF(Main!$A60="H",P55,""))</f>
        <v/>
      </c>
      <c r="AI55" s="49">
        <f>IF(Main!$A60="C",1,0)</f>
        <v>0</v>
      </c>
      <c r="AJ55" s="54" t="str">
        <f>IF(Main!$A60="C",Main!C60,"")</f>
        <v/>
      </c>
      <c r="AK55" s="54" t="str">
        <f t="shared" si="85"/>
        <v/>
      </c>
      <c r="AL55" s="48" t="str">
        <f>IF('Chemical Shifts'!B50="","",IF(Main!$A60="C",'Chemical Shifts'!B50,""))</f>
        <v/>
      </c>
      <c r="AM55" s="48" t="str">
        <f>IF('Chemical Shifts'!C50="","",IF(Main!$A60="C",'Chemical Shifts'!C50,""))</f>
        <v/>
      </c>
      <c r="AN55" s="48" t="str">
        <f>IF('Chemical Shifts'!D50="","",IF(Main!$A60="C",'Chemical Shifts'!D50,""))</f>
        <v/>
      </c>
      <c r="AO55" s="48" t="str">
        <f>IF('Chemical Shifts'!E50="","",IF(Main!$A60="C",'Chemical Shifts'!E50,""))</f>
        <v/>
      </c>
      <c r="AP55" s="48" t="str">
        <f>IF('Chemical Shifts'!F50="","",IF(Main!$A60="C",'Chemical Shifts'!F50,""))</f>
        <v/>
      </c>
      <c r="AQ55" s="48" t="str">
        <f>IF('Chemical Shifts'!G50="","",IF(Main!$A60="C",'Chemical Shifts'!G50,""))</f>
        <v/>
      </c>
      <c r="AR55" s="48" t="str">
        <f>IF('Chemical Shifts'!H50="","",IF(Main!$A60="C",'Chemical Shifts'!H50,""))</f>
        <v/>
      </c>
      <c r="AS55" s="48" t="str">
        <f>IF('Chemical Shifts'!I50="","",IF(Main!$A60="C",'Chemical Shifts'!I50,""))</f>
        <v/>
      </c>
      <c r="AT55" s="48" t="str">
        <f>IF('Chemical Shifts'!J50="","",IF(Main!$A60="C",'Chemical Shifts'!J50,""))</f>
        <v/>
      </c>
      <c r="AU55" s="48" t="str">
        <f>IF('Chemical Shifts'!K50="","",IF(Main!$A60="C",'Chemical Shifts'!K50,""))</f>
        <v/>
      </c>
      <c r="AV55" s="48" t="str">
        <f>IF('Chemical Shifts'!L50="","",IF(Main!$A60="C",'Chemical Shifts'!L50,""))</f>
        <v/>
      </c>
      <c r="AW55" s="48" t="str">
        <f>IF('Chemical Shifts'!M50="","",IF(Main!$A60="C",'Chemical Shifts'!M50,""))</f>
        <v/>
      </c>
      <c r="AX55" s="48" t="str">
        <f>IF('Chemical Shifts'!N50="","",IF(Main!$A60="C",'Chemical Shifts'!N50,""))</f>
        <v/>
      </c>
      <c r="AY55" s="48" t="str">
        <f>IF('Chemical Shifts'!O50="","",IF(Main!$A60="C",'Chemical Shifts'!O50,""))</f>
        <v/>
      </c>
      <c r="AZ55" s="48" t="str">
        <f>IF('Chemical Shifts'!P50="","",IF(Main!$A60="C",'Chemical Shifts'!P50,""))</f>
        <v/>
      </c>
      <c r="BA55" s="48" t="str">
        <f>IF('Chemical Shifts'!Q50="","",IF(Main!$A60="C",'Chemical Shifts'!Q50,""))</f>
        <v/>
      </c>
      <c r="BC55" s="48" t="str">
        <f t="shared" si="86"/>
        <v/>
      </c>
      <c r="BD55" s="48" t="str">
        <f t="shared" si="87"/>
        <v/>
      </c>
      <c r="BE55" s="48" t="str">
        <f t="shared" si="88"/>
        <v/>
      </c>
      <c r="BF55" s="48" t="str">
        <f t="shared" si="89"/>
        <v/>
      </c>
      <c r="BG55" s="48" t="str">
        <f t="shared" si="90"/>
        <v/>
      </c>
      <c r="BH55" s="48" t="str">
        <f t="shared" si="91"/>
        <v/>
      </c>
      <c r="BI55" s="48" t="str">
        <f t="shared" si="92"/>
        <v/>
      </c>
      <c r="BJ55" s="48" t="str">
        <f t="shared" si="93"/>
        <v/>
      </c>
      <c r="BK55" s="48" t="str">
        <f t="shared" si="94"/>
        <v/>
      </c>
      <c r="BL55" s="48" t="str">
        <f t="shared" si="95"/>
        <v/>
      </c>
      <c r="BM55" s="48" t="str">
        <f t="shared" si="96"/>
        <v/>
      </c>
      <c r="BN55" s="48" t="str">
        <f t="shared" si="97"/>
        <v/>
      </c>
      <c r="BO55" s="48" t="str">
        <f t="shared" si="98"/>
        <v/>
      </c>
      <c r="BP55" s="48" t="str">
        <f t="shared" si="99"/>
        <v/>
      </c>
      <c r="BQ55" s="48" t="str">
        <f t="shared" si="100"/>
        <v/>
      </c>
      <c r="BR55" s="48" t="str">
        <f t="shared" si="101"/>
        <v/>
      </c>
      <c r="BT55" s="49">
        <f>IF(Main!$A60="H",1,0)</f>
        <v>1</v>
      </c>
      <c r="BU55" s="54">
        <f>IF(Main!$A60="H",Main!C60,"")</f>
        <v>5.68</v>
      </c>
      <c r="BV55" s="54">
        <f t="shared" si="102"/>
        <v>32.2624</v>
      </c>
      <c r="BW55" s="48">
        <f>IF('Chemical Shifts'!B50="","",IF(Main!$A60="H",'Chemical Shifts'!B50,""))</f>
        <v>5.5529849999999996</v>
      </c>
      <c r="BX55" s="48">
        <f>IF('Chemical Shifts'!C50="","",IF(Main!$A60="H",'Chemical Shifts'!C50,""))</f>
        <v>5.3243249999999982</v>
      </c>
      <c r="BY55" s="48">
        <f>IF('Chemical Shifts'!D50="","",IF(Main!$A60="H",'Chemical Shifts'!D50,""))</f>
        <v>5.4127849999999995</v>
      </c>
      <c r="BZ55" s="48">
        <f>IF('Chemical Shifts'!E50="","",IF(Main!$A60="H",'Chemical Shifts'!E50,""))</f>
        <v>5.4802149999999976</v>
      </c>
      <c r="CA55" s="48" t="str">
        <f>IF('Chemical Shifts'!F50="","",IF(Main!$A60="H",'Chemical Shifts'!F50,""))</f>
        <v/>
      </c>
      <c r="CB55" s="48" t="str">
        <f>IF('Chemical Shifts'!G50="","",IF(Main!$A60="H",'Chemical Shifts'!G50,""))</f>
        <v/>
      </c>
      <c r="CC55" s="48" t="str">
        <f>IF('Chemical Shifts'!H50="","",IF(Main!$A60="H",'Chemical Shifts'!H50,""))</f>
        <v/>
      </c>
      <c r="CD55" s="48" t="str">
        <f>IF('Chemical Shifts'!I50="","",IF(Main!$A60="H",'Chemical Shifts'!I50,""))</f>
        <v/>
      </c>
      <c r="CE55" s="48" t="str">
        <f>IF('Chemical Shifts'!J50="","",IF(Main!$A60="H",'Chemical Shifts'!J50,""))</f>
        <v/>
      </c>
      <c r="CF55" s="48" t="str">
        <f>IF('Chemical Shifts'!K50="","",IF(Main!$A60="H",'Chemical Shifts'!K50,""))</f>
        <v/>
      </c>
      <c r="CG55" s="48" t="str">
        <f>IF('Chemical Shifts'!L50="","",IF(Main!$A60="H",'Chemical Shifts'!L50,""))</f>
        <v/>
      </c>
      <c r="CH55" s="48" t="str">
        <f>IF('Chemical Shifts'!M50="","",IF(Main!$A60="H",'Chemical Shifts'!M50,""))</f>
        <v/>
      </c>
      <c r="CI55" s="48" t="str">
        <f>IF('Chemical Shifts'!N50="","",IF(Main!$A60="H",'Chemical Shifts'!N50,""))</f>
        <v/>
      </c>
      <c r="CJ55" s="48" t="str">
        <f>IF('Chemical Shifts'!O50="","",IF(Main!$A60="H",'Chemical Shifts'!O50,""))</f>
        <v/>
      </c>
      <c r="CK55" s="48" t="str">
        <f>IF('Chemical Shifts'!P50="","",IF(Main!$A60="H",'Chemical Shifts'!P50,""))</f>
        <v/>
      </c>
      <c r="CL55" s="48" t="str">
        <f>IF('Chemical Shifts'!Q50="","",IF(Main!$A60="H",'Chemical Shifts'!Q50,""))</f>
        <v/>
      </c>
      <c r="CN55" s="48">
        <f t="shared" si="103"/>
        <v>31.540954799999998</v>
      </c>
      <c r="CO55" s="48">
        <f t="shared" si="104"/>
        <v>30.242165999999987</v>
      </c>
      <c r="CP55" s="48">
        <f t="shared" si="105"/>
        <v>30.744618799999994</v>
      </c>
      <c r="CQ55" s="48">
        <f t="shared" si="106"/>
        <v>31.127621199999986</v>
      </c>
      <c r="CR55" s="48" t="str">
        <f t="shared" si="107"/>
        <v/>
      </c>
      <c r="CS55" s="48" t="str">
        <f t="shared" si="108"/>
        <v/>
      </c>
      <c r="CT55" s="48" t="str">
        <f t="shared" si="109"/>
        <v/>
      </c>
      <c r="CU55" s="48" t="str">
        <f t="shared" si="110"/>
        <v/>
      </c>
      <c r="CV55" s="48" t="str">
        <f t="shared" si="111"/>
        <v/>
      </c>
      <c r="CW55" s="48" t="str">
        <f t="shared" si="112"/>
        <v/>
      </c>
      <c r="CX55" s="48" t="str">
        <f t="shared" si="113"/>
        <v/>
      </c>
      <c r="CY55" s="48" t="str">
        <f t="shared" si="114"/>
        <v/>
      </c>
      <c r="CZ55" s="48" t="str">
        <f t="shared" si="115"/>
        <v/>
      </c>
      <c r="DA55" s="48" t="str">
        <f t="shared" si="116"/>
        <v/>
      </c>
      <c r="DB55" s="48" t="str">
        <f t="shared" si="117"/>
        <v/>
      </c>
      <c r="DC55" s="48" t="str">
        <f t="shared" si="118"/>
        <v/>
      </c>
      <c r="DE55" s="64">
        <f>IF('Chemical Shifts'!S50="","",IF(Main!$A60="C","",IF(Main!D$13="Scaled Shifts",Main!D60,IF(Main!$B60="x",TDIST(ABS('Chemical Shifts'!S50-$F$2)/$F$3,$F$4,1),TDIST(ABS('Chemical Shifts'!S50-$G$2)/$G$3,$G$4,1)))))</f>
        <v>0.24245785817546667</v>
      </c>
      <c r="DF55" s="64">
        <f>IF('Chemical Shifts'!T50="","",IF(Main!$A60="C","",IF(Main!E$13="Scaled Shifts",Main!E60,IF(Main!$B60="x",TDIST(ABS('Chemical Shifts'!T50-$F$2)/$F$3,$F$4,1),TDIST(ABS('Chemical Shifts'!T50-$G$2)/$G$3,$G$4,1)))))</f>
        <v>2.5838589913031274E-2</v>
      </c>
      <c r="DG55" s="64">
        <f>IF('Chemical Shifts'!U50="","",IF(Main!$A60="C","",IF(Main!F$13="Scaled Shifts",Main!F60,IF(Main!$B60="x",TDIST(ABS('Chemical Shifts'!U50-$F$2)/$F$3,$F$4,1),TDIST(ABS('Chemical Shifts'!U50-$G$2)/$G$3,$G$4,1)))))</f>
        <v>5.9399083939329279E-2</v>
      </c>
      <c r="DH55" s="64">
        <f>IF('Chemical Shifts'!V50="","",IF(Main!$A60="C","",IF(Main!G$13="Scaled Shifts",Main!G60,IF(Main!$B60="x",TDIST(ABS('Chemical Shifts'!V50-$F$2)/$F$3,$F$4,1),TDIST(ABS('Chemical Shifts'!V50-$G$2)/$G$3,$G$4,1)))))</f>
        <v>0.11740280311798301</v>
      </c>
      <c r="DI55" s="64" t="str">
        <f>IF('Chemical Shifts'!W50="","",IF(Main!$A60="C","",IF(Main!H$13="Scaled Shifts",Main!H60,IF(Main!$B60="x",TDIST(ABS('Chemical Shifts'!W50-$F$2)/$F$3,$F$4,1),TDIST(ABS('Chemical Shifts'!W50-$G$2)/$G$3,$G$4,1)))))</f>
        <v/>
      </c>
      <c r="DJ55" s="64" t="str">
        <f>IF('Chemical Shifts'!X50="","",IF(Main!$A60="C","",IF(Main!I$13="Scaled Shifts",Main!I60,IF(Main!$B60="x",TDIST(ABS('Chemical Shifts'!X50-$F$2)/$F$3,$F$4,1),TDIST(ABS('Chemical Shifts'!X50-$G$2)/$G$3,$G$4,1)))))</f>
        <v/>
      </c>
      <c r="DK55" s="64" t="str">
        <f>IF('Chemical Shifts'!Y50="","",IF(Main!$A60="C","",IF(Main!J$13="Scaled Shifts",Main!J60,IF(Main!$B60="x",TDIST(ABS('Chemical Shifts'!Y50-$F$2)/$F$3,$F$4,1),TDIST(ABS('Chemical Shifts'!Y50-$G$2)/$G$3,$G$4,1)))))</f>
        <v/>
      </c>
      <c r="DL55" s="64" t="str">
        <f>IF('Chemical Shifts'!Z50="","",IF(Main!$A60="C","",IF(Main!K$13="Scaled Shifts",Main!K60,IF(Main!$B60="x",TDIST(ABS('Chemical Shifts'!Z50-$F$2)/$F$3,$F$4,1),TDIST(ABS('Chemical Shifts'!Z50-$G$2)/$G$3,$G$4,1)))))</f>
        <v/>
      </c>
      <c r="DM55" s="64" t="str">
        <f>IF('Chemical Shifts'!AA50="","",IF(Main!$A60="C","",IF(Main!L$13="Scaled Shifts",Main!L60,IF(Main!$B60="x",TDIST(ABS('Chemical Shifts'!AA50-$F$2)/$F$3,$F$4,1),TDIST(ABS('Chemical Shifts'!AA50-$G$2)/$G$3,$G$4,1)))))</f>
        <v/>
      </c>
      <c r="DN55" s="64" t="str">
        <f>IF('Chemical Shifts'!AB50="","",IF(Main!$A60="C","",IF(Main!M$13="Scaled Shifts",Main!M60,IF(Main!$B60="x",TDIST(ABS('Chemical Shifts'!AB50-$F$2)/$F$3,$F$4,1),TDIST(ABS('Chemical Shifts'!AB50-$G$2)/$G$3,$G$4,1)))))</f>
        <v/>
      </c>
      <c r="DO55" s="64" t="str">
        <f>IF('Chemical Shifts'!AC50="","",IF(Main!$A60="C","",IF(Main!N$13="Scaled Shifts",Main!N60,IF(Main!$B60="x",TDIST(ABS('Chemical Shifts'!AC50-$F$2)/$F$3,$F$4,1),TDIST(ABS('Chemical Shifts'!AC50-$G$2)/$G$3,$G$4,1)))))</f>
        <v/>
      </c>
      <c r="DP55" s="64" t="str">
        <f>IF('Chemical Shifts'!AD50="","",IF(Main!$A60="C","",IF(Main!O$13="Scaled Shifts",Main!O60,IF(Main!$B60="x",TDIST(ABS('Chemical Shifts'!AD50-$F$2)/$F$3,$F$4,1),TDIST(ABS('Chemical Shifts'!AD50-$G$2)/$G$3,$G$4,1)))))</f>
        <v/>
      </c>
      <c r="DQ55" s="64" t="str">
        <f>IF('Chemical Shifts'!AE50="","",IF(Main!$A60="C","",IF(Main!P$13="Scaled Shifts",Main!P60,IF(Main!$B60="x",TDIST(ABS('Chemical Shifts'!AE50-$F$2)/$F$3,$F$4,1),TDIST(ABS('Chemical Shifts'!AE50-$G$2)/$G$3,$G$4,1)))))</f>
        <v/>
      </c>
      <c r="DR55" s="64" t="str">
        <f>IF('Chemical Shifts'!AF50="","",IF(Main!$A60="C","",IF(Main!Q$13="Scaled Shifts",Main!Q60,IF(Main!$B60="x",TDIST(ABS('Chemical Shifts'!AF50-$F$2)/$F$3,$F$4,1),TDIST(ABS('Chemical Shifts'!AF50-$G$2)/$G$3,$G$4,1)))))</f>
        <v/>
      </c>
      <c r="DS55" s="64" t="str">
        <f>IF('Chemical Shifts'!AG50="","",IF(Main!$A60="C","",IF(Main!R$13="Scaled Shifts",Main!R60,IF(Main!$B60="x",TDIST(ABS('Chemical Shifts'!AG50-$F$2)/$F$3,$F$4,1),TDIST(ABS('Chemical Shifts'!AG50-$G$2)/$G$3,$G$4,1)))))</f>
        <v/>
      </c>
      <c r="DT55" s="64" t="str">
        <f>IF('Chemical Shifts'!AH50="","",IF(Main!$A60="C","",IF(Main!S$13="Scaled Shifts",Main!S60,IF(Main!$B60="x",TDIST(ABS('Chemical Shifts'!AH50-$F$2)/$F$3,$F$4,1),TDIST(ABS('Chemical Shifts'!AH50-$G$2)/$G$3,$G$4,1)))))</f>
        <v/>
      </c>
      <c r="DV55" s="64" t="str">
        <f>IF('Chemical Shifts'!S50="","",IF(Main!$A60="H","",IF(Main!D$13="Scaled Shifts",Main!D60,IF(Main!$B60="x",TDIST(ABS('Chemical Shifts'!S50-$D$2)/$D$3,$D$4,1),TDIST(ABS('Chemical Shifts'!S50-$E$2)/$E$3,$E$4,1)))))</f>
        <v/>
      </c>
      <c r="DW55" s="64" t="str">
        <f>IF('Chemical Shifts'!T50="","",IF(Main!$A60="H","",IF(Main!E$13="Scaled Shifts",Main!E60,IF(Main!$B60="x",TDIST(ABS('Chemical Shifts'!T50-$D$2)/$D$3,$D$4,1),TDIST(ABS('Chemical Shifts'!T50-$E$2)/$E$3,$E$4,1)))))</f>
        <v/>
      </c>
      <c r="DX55" s="64" t="str">
        <f>IF('Chemical Shifts'!U50="","",IF(Main!$A60="H","",IF(Main!F$13="Scaled Shifts",Main!F60,IF(Main!$B60="x",TDIST(ABS('Chemical Shifts'!U50-$D$2)/$D$3,$D$4,1),TDIST(ABS('Chemical Shifts'!U50-$E$2)/$E$3,$E$4,1)))))</f>
        <v/>
      </c>
      <c r="DY55" s="64" t="str">
        <f>IF('Chemical Shifts'!V50="","",IF(Main!$A60="H","",IF(Main!G$13="Scaled Shifts",Main!G60,IF(Main!$B60="x",TDIST(ABS('Chemical Shifts'!V50-$D$2)/$D$3,$D$4,1),TDIST(ABS('Chemical Shifts'!V50-$E$2)/$E$3,$E$4,1)))))</f>
        <v/>
      </c>
      <c r="DZ55" s="64" t="str">
        <f>IF('Chemical Shifts'!W50="","",IF(Main!$A60="H","",IF(Main!H$13="Scaled Shifts",Main!H60,IF(Main!$B60="x",TDIST(ABS('Chemical Shifts'!W50-$D$2)/$D$3,$D$4,1),TDIST(ABS('Chemical Shifts'!W50-$E$2)/$E$3,$E$4,1)))))</f>
        <v/>
      </c>
      <c r="EA55" s="64" t="str">
        <f>IF('Chemical Shifts'!X50="","",IF(Main!$A60="H","",IF(Main!I$13="Scaled Shifts",Main!I60,IF(Main!$B60="x",TDIST(ABS('Chemical Shifts'!X50-$D$2)/$D$3,$D$4,1),TDIST(ABS('Chemical Shifts'!X50-$E$2)/$E$3,$E$4,1)))))</f>
        <v/>
      </c>
      <c r="EB55" s="64" t="str">
        <f>IF('Chemical Shifts'!Y50="","",IF(Main!$A60="H","",IF(Main!J$13="Scaled Shifts",Main!J60,IF(Main!$B60="x",TDIST(ABS('Chemical Shifts'!Y50-$D$2)/$D$3,$D$4,1),TDIST(ABS('Chemical Shifts'!Y50-$E$2)/$E$3,$E$4,1)))))</f>
        <v/>
      </c>
      <c r="EC55" s="64" t="str">
        <f>IF('Chemical Shifts'!Z50="","",IF(Main!$A60="H","",IF(Main!K$13="Scaled Shifts",Main!K60,IF(Main!$B60="x",TDIST(ABS('Chemical Shifts'!Z50-$D$2)/$D$3,$D$4,1),TDIST(ABS('Chemical Shifts'!Z50-$E$2)/$E$3,$E$4,1)))))</f>
        <v/>
      </c>
      <c r="ED55" s="64" t="str">
        <f>IF('Chemical Shifts'!AA50="","",IF(Main!$A60="H","",IF(Main!L$13="Scaled Shifts",Main!L60,IF(Main!$B60="x",TDIST(ABS('Chemical Shifts'!AA50-$D$2)/$D$3,$D$4,1),TDIST(ABS('Chemical Shifts'!AA50-$E$2)/$E$3,$E$4,1)))))</f>
        <v/>
      </c>
      <c r="EE55" s="64" t="str">
        <f>IF('Chemical Shifts'!AB50="","",IF(Main!$A60="H","",IF(Main!M$13="Scaled Shifts",Main!M60,IF(Main!$B60="x",TDIST(ABS('Chemical Shifts'!AB50-$D$2)/$D$3,$D$4,1),TDIST(ABS('Chemical Shifts'!AB50-$E$2)/$E$3,$E$4,1)))))</f>
        <v/>
      </c>
      <c r="EF55" s="64" t="str">
        <f>IF('Chemical Shifts'!AC50="","",IF(Main!$A60="H","",IF(Main!N$13="Scaled Shifts",Main!N60,IF(Main!$B60="x",TDIST(ABS('Chemical Shifts'!AC50-$D$2)/$D$3,$D$4,1),TDIST(ABS('Chemical Shifts'!AC50-$E$2)/$E$3,$E$4,1)))))</f>
        <v/>
      </c>
      <c r="EG55" s="64" t="str">
        <f>IF('Chemical Shifts'!AD50="","",IF(Main!$A60="H","",IF(Main!O$13="Scaled Shifts",Main!O60,IF(Main!$B60="x",TDIST(ABS('Chemical Shifts'!AD50-$D$2)/$D$3,$D$4,1),TDIST(ABS('Chemical Shifts'!AD50-$E$2)/$E$3,$E$4,1)))))</f>
        <v/>
      </c>
      <c r="EH55" s="64" t="str">
        <f>IF('Chemical Shifts'!AE50="","",IF(Main!$A60="H","",IF(Main!P$13="Scaled Shifts",Main!P60,IF(Main!$B60="x",TDIST(ABS('Chemical Shifts'!AE50-$D$2)/$D$3,$D$4,1),TDIST(ABS('Chemical Shifts'!AE50-$E$2)/$E$3,$E$4,1)))))</f>
        <v/>
      </c>
      <c r="EI55" s="64" t="str">
        <f>IF('Chemical Shifts'!AF50="","",IF(Main!$A60="H","",IF(Main!Q$13="Scaled Shifts",Main!Q60,IF(Main!$B60="x",TDIST(ABS('Chemical Shifts'!AF50-$D$2)/$D$3,$D$4,1),TDIST(ABS('Chemical Shifts'!AF50-$E$2)/$E$3,$E$4,1)))))</f>
        <v/>
      </c>
      <c r="EJ55" s="64" t="str">
        <f>IF('Chemical Shifts'!AG50="","",IF(Main!$A60="H","",IF(Main!R$13="Scaled Shifts",Main!R60,IF(Main!$B60="x",TDIST(ABS('Chemical Shifts'!AG50-$D$2)/$D$3,$D$4,1),TDIST(ABS('Chemical Shifts'!AG50-$E$2)/$E$3,$E$4,1)))))</f>
        <v/>
      </c>
      <c r="EK55" s="64" t="str">
        <f>IF('Chemical Shifts'!AH50="","",IF(Main!$A60="H","",IF(Main!S$13="Scaled Shifts",Main!S60,IF(Main!$B60="x",TDIST(ABS('Chemical Shifts'!AH50-$D$2)/$D$3,$D$4,1),TDIST(ABS('Chemical Shifts'!AH50-$E$2)/$E$3,$E$4,1)))))</f>
        <v/>
      </c>
      <c r="EO55" s="49">
        <f>IF(Main!$A60="H",1,0)</f>
        <v>1</v>
      </c>
      <c r="EP55" s="52">
        <f>IF(OR(Main!C60="",Main!C60=0,Main!C60=""),"",1)</f>
        <v>1</v>
      </c>
    </row>
    <row r="56" spans="1:146" x14ac:dyDescent="0.15">
      <c r="A56" s="64">
        <f>IF('Chemical Shifts'!BA51="","",IF(Main!$A61="C",TDIST(ABS('Chemical Shifts'!BA51)/$B$3,$B$4,1),TDIST(ABS('Chemical Shifts'!BA51)/$C$3,$C$4,1)))</f>
        <v>2.1276363986072033E-4</v>
      </c>
      <c r="B56" s="64">
        <f>IF('Chemical Shifts'!BB51="","",IF(Main!$A61="C",TDIST(ABS('Chemical Shifts'!BB51)/$B$3,$B$4,1),TDIST(ABS('Chemical Shifts'!BB51)/$C$3,$C$4,1)))</f>
        <v>9.6695105584523335E-4</v>
      </c>
      <c r="C56" s="64">
        <f>IF('Chemical Shifts'!BC51="","",IF(Main!$A61="C",TDIST(ABS('Chemical Shifts'!BC51)/$B$3,$B$4,1),TDIST(ABS('Chemical Shifts'!BC51)/$C$3,$C$4,1)))</f>
        <v>6.3549124306575271E-5</v>
      </c>
      <c r="D56" s="64">
        <f>IF('Chemical Shifts'!BD51="","",IF(Main!$A61="C",TDIST(ABS('Chemical Shifts'!BD51)/$B$3,$B$4,1),TDIST(ABS('Chemical Shifts'!BD51)/$C$3,$C$4,1)))</f>
        <v>6.8877526219069502E-4</v>
      </c>
      <c r="E56" s="64" t="str">
        <f>IF('Chemical Shifts'!BE51="","",IF(Main!$A61="C",TDIST(ABS('Chemical Shifts'!BE51)/$B$3,$B$4,1),TDIST(ABS('Chemical Shifts'!BE51)/$C$3,$C$4,1)))</f>
        <v/>
      </c>
      <c r="F56" s="64" t="str">
        <f>IF('Chemical Shifts'!BF51="","",IF(Main!$A61="C",TDIST(ABS('Chemical Shifts'!BF51)/$B$3,$B$4,1),TDIST(ABS('Chemical Shifts'!BF51)/$C$3,$C$4,1)))</f>
        <v/>
      </c>
      <c r="G56" s="64" t="str">
        <f>IF('Chemical Shifts'!BG51="","",IF(Main!$A61="C",TDIST(ABS('Chemical Shifts'!BG51)/$B$3,$B$4,1),TDIST(ABS('Chemical Shifts'!BG51)/$C$3,$C$4,1)))</f>
        <v/>
      </c>
      <c r="H56" s="64" t="str">
        <f>IF('Chemical Shifts'!BH51="","",IF(Main!$A61="C",TDIST(ABS('Chemical Shifts'!BH51)/$B$3,$B$4,1),TDIST(ABS('Chemical Shifts'!BH51)/$C$3,$C$4,1)))</f>
        <v/>
      </c>
      <c r="I56" s="64" t="str">
        <f>IF('Chemical Shifts'!BI51="","",IF(Main!$A61="C",TDIST(ABS('Chemical Shifts'!BI51)/$B$3,$B$4,1),TDIST(ABS('Chemical Shifts'!BI51)/$C$3,$C$4,1)))</f>
        <v/>
      </c>
      <c r="J56" s="64" t="str">
        <f>IF('Chemical Shifts'!BJ51="","",IF(Main!$A61="C",TDIST(ABS('Chemical Shifts'!BJ51)/$B$3,$B$4,1),TDIST(ABS('Chemical Shifts'!BJ51)/$C$3,$C$4,1)))</f>
        <v/>
      </c>
      <c r="K56" s="64" t="str">
        <f>IF('Chemical Shifts'!BK51="","",IF(Main!$A61="C",TDIST(ABS('Chemical Shifts'!BK51)/$B$3,$B$4,1),TDIST(ABS('Chemical Shifts'!BK51)/$C$3,$C$4,1)))</f>
        <v/>
      </c>
      <c r="L56" s="64" t="str">
        <f>IF('Chemical Shifts'!BL51="","",IF(Main!$A61="C",TDIST(ABS('Chemical Shifts'!BL51)/$B$3,$B$4,1),TDIST(ABS('Chemical Shifts'!BL51)/$C$3,$C$4,1)))</f>
        <v/>
      </c>
      <c r="M56" s="64" t="str">
        <f>IF('Chemical Shifts'!BM51="","",IF(Main!$A61="C",TDIST(ABS('Chemical Shifts'!BM51)/$B$3,$B$4,1),TDIST(ABS('Chemical Shifts'!BM51)/$C$3,$C$4,1)))</f>
        <v/>
      </c>
      <c r="N56" s="64" t="str">
        <f>IF('Chemical Shifts'!BN51="","",IF(Main!$A61="C",TDIST(ABS('Chemical Shifts'!BN51)/$B$3,$B$4,1),TDIST(ABS('Chemical Shifts'!BN51)/$C$3,$C$4,1)))</f>
        <v/>
      </c>
      <c r="O56" s="64" t="str">
        <f>IF('Chemical Shifts'!BO51="","",IF(Main!$A61="C",TDIST(ABS('Chemical Shifts'!BO51)/$B$3,$B$4,1),TDIST(ABS('Chemical Shifts'!BO51)/$C$3,$C$4,1)))</f>
        <v/>
      </c>
      <c r="P56" s="64" t="str">
        <f>IF('Chemical Shifts'!BP51="","",IF(Main!$A61="C",TDIST(ABS('Chemical Shifts'!BP51)/$B$3,$B$4,1),TDIST(ABS('Chemical Shifts'!BP51)/$C$3,$C$4,1)))</f>
        <v/>
      </c>
      <c r="R56" s="48">
        <f>IF(A56="","",IF(Main!$A61="H",A56,""))</f>
        <v>2.1276363986072033E-4</v>
      </c>
      <c r="S56" s="48">
        <f>IF(B56="","",IF(Main!$A61="H",B56,""))</f>
        <v>9.6695105584523335E-4</v>
      </c>
      <c r="T56" s="48">
        <f>IF(C56="","",IF(Main!$A61="H",C56,""))</f>
        <v>6.3549124306575271E-5</v>
      </c>
      <c r="U56" s="48">
        <f>IF(D56="","",IF(Main!$A61="H",D56,""))</f>
        <v>6.8877526219069502E-4</v>
      </c>
      <c r="V56" s="48" t="str">
        <f>IF(E56="","",IF(Main!$A61="H",E56,""))</f>
        <v/>
      </c>
      <c r="W56" s="48" t="str">
        <f>IF(F56="","",IF(Main!$A61="H",F56,""))</f>
        <v/>
      </c>
      <c r="X56" s="48" t="str">
        <f>IF(G56="","",IF(Main!$A61="H",G56,""))</f>
        <v/>
      </c>
      <c r="Y56" s="48" t="str">
        <f>IF(H56="","",IF(Main!$A61="H",H56,""))</f>
        <v/>
      </c>
      <c r="Z56" s="48" t="str">
        <f>IF(I56="","",IF(Main!$A61="H",I56,""))</f>
        <v/>
      </c>
      <c r="AA56" s="48" t="str">
        <f>IF(J56="","",IF(Main!$A61="H",J56,""))</f>
        <v/>
      </c>
      <c r="AB56" s="48" t="str">
        <f>IF(K56="","",IF(Main!$A61="H",K56,""))</f>
        <v/>
      </c>
      <c r="AC56" s="48" t="str">
        <f>IF(L56="","",IF(Main!$A61="H",L56,""))</f>
        <v/>
      </c>
      <c r="AD56" s="48" t="str">
        <f>IF(M56="","",IF(Main!$A61="H",M56,""))</f>
        <v/>
      </c>
      <c r="AE56" s="48" t="str">
        <f>IF(N56="","",IF(Main!$A61="H",N56,""))</f>
        <v/>
      </c>
      <c r="AF56" s="48" t="str">
        <f>IF(O56="","",IF(Main!$A61="H",O56,""))</f>
        <v/>
      </c>
      <c r="AG56" s="48" t="str">
        <f>IF(P56="","",IF(Main!$A61="H",P56,""))</f>
        <v/>
      </c>
      <c r="AI56" s="49">
        <f>IF(Main!$A61="C",1,0)</f>
        <v>0</v>
      </c>
      <c r="AJ56" s="54" t="str">
        <f>IF(Main!$A61="C",Main!C61,"")</f>
        <v/>
      </c>
      <c r="AK56" s="54" t="str">
        <f t="shared" si="85"/>
        <v/>
      </c>
      <c r="AL56" s="48" t="str">
        <f>IF('Chemical Shifts'!B51="","",IF(Main!$A61="C",'Chemical Shifts'!B51,""))</f>
        <v/>
      </c>
      <c r="AM56" s="48" t="str">
        <f>IF('Chemical Shifts'!C51="","",IF(Main!$A61="C",'Chemical Shifts'!C51,""))</f>
        <v/>
      </c>
      <c r="AN56" s="48" t="str">
        <f>IF('Chemical Shifts'!D51="","",IF(Main!$A61="C",'Chemical Shifts'!D51,""))</f>
        <v/>
      </c>
      <c r="AO56" s="48" t="str">
        <f>IF('Chemical Shifts'!E51="","",IF(Main!$A61="C",'Chemical Shifts'!E51,""))</f>
        <v/>
      </c>
      <c r="AP56" s="48" t="str">
        <f>IF('Chemical Shifts'!F51="","",IF(Main!$A61="C",'Chemical Shifts'!F51,""))</f>
        <v/>
      </c>
      <c r="AQ56" s="48" t="str">
        <f>IF('Chemical Shifts'!G51="","",IF(Main!$A61="C",'Chemical Shifts'!G51,""))</f>
        <v/>
      </c>
      <c r="AR56" s="48" t="str">
        <f>IF('Chemical Shifts'!H51="","",IF(Main!$A61="C",'Chemical Shifts'!H51,""))</f>
        <v/>
      </c>
      <c r="AS56" s="48" t="str">
        <f>IF('Chemical Shifts'!I51="","",IF(Main!$A61="C",'Chemical Shifts'!I51,""))</f>
        <v/>
      </c>
      <c r="AT56" s="48" t="str">
        <f>IF('Chemical Shifts'!J51="","",IF(Main!$A61="C",'Chemical Shifts'!J51,""))</f>
        <v/>
      </c>
      <c r="AU56" s="48" t="str">
        <f>IF('Chemical Shifts'!K51="","",IF(Main!$A61="C",'Chemical Shifts'!K51,""))</f>
        <v/>
      </c>
      <c r="AV56" s="48" t="str">
        <f>IF('Chemical Shifts'!L51="","",IF(Main!$A61="C",'Chemical Shifts'!L51,""))</f>
        <v/>
      </c>
      <c r="AW56" s="48" t="str">
        <f>IF('Chemical Shifts'!M51="","",IF(Main!$A61="C",'Chemical Shifts'!M51,""))</f>
        <v/>
      </c>
      <c r="AX56" s="48" t="str">
        <f>IF('Chemical Shifts'!N51="","",IF(Main!$A61="C",'Chemical Shifts'!N51,""))</f>
        <v/>
      </c>
      <c r="AY56" s="48" t="str">
        <f>IF('Chemical Shifts'!O51="","",IF(Main!$A61="C",'Chemical Shifts'!O51,""))</f>
        <v/>
      </c>
      <c r="AZ56" s="48" t="str">
        <f>IF('Chemical Shifts'!P51="","",IF(Main!$A61="C",'Chemical Shifts'!P51,""))</f>
        <v/>
      </c>
      <c r="BA56" s="48" t="str">
        <f>IF('Chemical Shifts'!Q51="","",IF(Main!$A61="C",'Chemical Shifts'!Q51,""))</f>
        <v/>
      </c>
      <c r="BC56" s="48" t="str">
        <f t="shared" si="86"/>
        <v/>
      </c>
      <c r="BD56" s="48" t="str">
        <f t="shared" si="87"/>
        <v/>
      </c>
      <c r="BE56" s="48" t="str">
        <f t="shared" si="88"/>
        <v/>
      </c>
      <c r="BF56" s="48" t="str">
        <f t="shared" si="89"/>
        <v/>
      </c>
      <c r="BG56" s="48" t="str">
        <f t="shared" si="90"/>
        <v/>
      </c>
      <c r="BH56" s="48" t="str">
        <f t="shared" si="91"/>
        <v/>
      </c>
      <c r="BI56" s="48" t="str">
        <f t="shared" si="92"/>
        <v/>
      </c>
      <c r="BJ56" s="48" t="str">
        <f t="shared" si="93"/>
        <v/>
      </c>
      <c r="BK56" s="48" t="str">
        <f t="shared" si="94"/>
        <v/>
      </c>
      <c r="BL56" s="48" t="str">
        <f t="shared" si="95"/>
        <v/>
      </c>
      <c r="BM56" s="48" t="str">
        <f t="shared" si="96"/>
        <v/>
      </c>
      <c r="BN56" s="48" t="str">
        <f t="shared" si="97"/>
        <v/>
      </c>
      <c r="BO56" s="48" t="str">
        <f t="shared" si="98"/>
        <v/>
      </c>
      <c r="BP56" s="48" t="str">
        <f t="shared" si="99"/>
        <v/>
      </c>
      <c r="BQ56" s="48" t="str">
        <f t="shared" si="100"/>
        <v/>
      </c>
      <c r="BR56" s="48" t="str">
        <f t="shared" si="101"/>
        <v/>
      </c>
      <c r="BT56" s="49">
        <f>IF(Main!$A61="H",1,0)</f>
        <v>1</v>
      </c>
      <c r="BU56" s="54">
        <f>IF(Main!$A61="H",Main!C61,"")</f>
        <v>6.01</v>
      </c>
      <c r="BV56" s="54">
        <f t="shared" si="102"/>
        <v>36.120100000000001</v>
      </c>
      <c r="BW56" s="48">
        <f>IF('Chemical Shifts'!B51="","",IF(Main!$A61="H",'Chemical Shifts'!B51,""))</f>
        <v>6.5815950000000001</v>
      </c>
      <c r="BX56" s="48">
        <f>IF('Chemical Shifts'!C51="","",IF(Main!$A61="H",'Chemical Shifts'!C51,""))</f>
        <v>6.5889950000000006</v>
      </c>
      <c r="BY56" s="48">
        <f>IF('Chemical Shifts'!D51="","",IF(Main!$A61="H",'Chemical Shifts'!D51,""))</f>
        <v>6.607405</v>
      </c>
      <c r="BZ56" s="48">
        <f>IF('Chemical Shifts'!E51="","",IF(Main!$A61="H",'Chemical Shifts'!E51,""))</f>
        <v>6.4424749999999982</v>
      </c>
      <c r="CA56" s="48" t="str">
        <f>IF('Chemical Shifts'!F51="","",IF(Main!$A61="H",'Chemical Shifts'!F51,""))</f>
        <v/>
      </c>
      <c r="CB56" s="48" t="str">
        <f>IF('Chemical Shifts'!G51="","",IF(Main!$A61="H",'Chemical Shifts'!G51,""))</f>
        <v/>
      </c>
      <c r="CC56" s="48" t="str">
        <f>IF('Chemical Shifts'!H51="","",IF(Main!$A61="H",'Chemical Shifts'!H51,""))</f>
        <v/>
      </c>
      <c r="CD56" s="48" t="str">
        <f>IF('Chemical Shifts'!I51="","",IF(Main!$A61="H",'Chemical Shifts'!I51,""))</f>
        <v/>
      </c>
      <c r="CE56" s="48" t="str">
        <f>IF('Chemical Shifts'!J51="","",IF(Main!$A61="H",'Chemical Shifts'!J51,""))</f>
        <v/>
      </c>
      <c r="CF56" s="48" t="str">
        <f>IF('Chemical Shifts'!K51="","",IF(Main!$A61="H",'Chemical Shifts'!K51,""))</f>
        <v/>
      </c>
      <c r="CG56" s="48" t="str">
        <f>IF('Chemical Shifts'!L51="","",IF(Main!$A61="H",'Chemical Shifts'!L51,""))</f>
        <v/>
      </c>
      <c r="CH56" s="48" t="str">
        <f>IF('Chemical Shifts'!M51="","",IF(Main!$A61="H",'Chemical Shifts'!M51,""))</f>
        <v/>
      </c>
      <c r="CI56" s="48" t="str">
        <f>IF('Chemical Shifts'!N51="","",IF(Main!$A61="H",'Chemical Shifts'!N51,""))</f>
        <v/>
      </c>
      <c r="CJ56" s="48" t="str">
        <f>IF('Chemical Shifts'!O51="","",IF(Main!$A61="H",'Chemical Shifts'!O51,""))</f>
        <v/>
      </c>
      <c r="CK56" s="48" t="str">
        <f>IF('Chemical Shifts'!P51="","",IF(Main!$A61="H",'Chemical Shifts'!P51,""))</f>
        <v/>
      </c>
      <c r="CL56" s="48" t="str">
        <f>IF('Chemical Shifts'!Q51="","",IF(Main!$A61="H",'Chemical Shifts'!Q51,""))</f>
        <v/>
      </c>
      <c r="CN56" s="48">
        <f t="shared" si="103"/>
        <v>39.555385950000002</v>
      </c>
      <c r="CO56" s="48">
        <f t="shared" si="104"/>
        <v>39.599859950000003</v>
      </c>
      <c r="CP56" s="48">
        <f t="shared" si="105"/>
        <v>39.710504049999997</v>
      </c>
      <c r="CQ56" s="48">
        <f t="shared" si="106"/>
        <v>38.71927474999999</v>
      </c>
      <c r="CR56" s="48" t="str">
        <f t="shared" si="107"/>
        <v/>
      </c>
      <c r="CS56" s="48" t="str">
        <f t="shared" si="108"/>
        <v/>
      </c>
      <c r="CT56" s="48" t="str">
        <f t="shared" si="109"/>
        <v/>
      </c>
      <c r="CU56" s="48" t="str">
        <f t="shared" si="110"/>
        <v/>
      </c>
      <c r="CV56" s="48" t="str">
        <f t="shared" si="111"/>
        <v/>
      </c>
      <c r="CW56" s="48" t="str">
        <f t="shared" si="112"/>
        <v/>
      </c>
      <c r="CX56" s="48" t="str">
        <f t="shared" si="113"/>
        <v/>
      </c>
      <c r="CY56" s="48" t="str">
        <f t="shared" si="114"/>
        <v/>
      </c>
      <c r="CZ56" s="48" t="str">
        <f t="shared" si="115"/>
        <v/>
      </c>
      <c r="DA56" s="48" t="str">
        <f t="shared" si="116"/>
        <v/>
      </c>
      <c r="DB56" s="48" t="str">
        <f t="shared" si="117"/>
        <v/>
      </c>
      <c r="DC56" s="48" t="str">
        <f t="shared" si="118"/>
        <v/>
      </c>
      <c r="DE56" s="64">
        <f>IF('Chemical Shifts'!S51="","",IF(Main!$A61="C","",IF(Main!D$13="Scaled Shifts",Main!D61,IF(Main!$B61="x",TDIST(ABS('Chemical Shifts'!S51-$F$2)/$F$3,$F$4,1),TDIST(ABS('Chemical Shifts'!S51-$G$2)/$G$3,$G$4,1)))))</f>
        <v>2.3808452514848127E-2</v>
      </c>
      <c r="DF56" s="64">
        <f>IF('Chemical Shifts'!T51="","",IF(Main!$A61="C","",IF(Main!E$13="Scaled Shifts",Main!E61,IF(Main!$B61="x",TDIST(ABS('Chemical Shifts'!T51-$F$2)/$F$3,$F$4,1),TDIST(ABS('Chemical Shifts'!T51-$G$2)/$G$3,$G$4,1)))))</f>
        <v>2.2125620582555593E-2</v>
      </c>
      <c r="DG56" s="64">
        <f>IF('Chemical Shifts'!U51="","",IF(Main!$A61="C","",IF(Main!F$13="Scaled Shifts",Main!F61,IF(Main!$B61="x",TDIST(ABS('Chemical Shifts'!U51-$F$2)/$F$3,$F$4,1),TDIST(ABS('Chemical Shifts'!U51-$G$2)/$G$3,$G$4,1)))))</f>
        <v>1.8462852583220276E-2</v>
      </c>
      <c r="DH56" s="64">
        <f>IF('Chemical Shifts'!V51="","",IF(Main!$A61="C","",IF(Main!G$13="Scaled Shifts",Main!G61,IF(Main!$B61="x",TDIST(ABS('Chemical Shifts'!V51-$F$2)/$F$3,$F$4,1),TDIST(ABS('Chemical Shifts'!V51-$G$2)/$G$3,$G$4,1)))))</f>
        <v>9.6834178398024273E-2</v>
      </c>
      <c r="DI56" s="64" t="str">
        <f>IF('Chemical Shifts'!W51="","",IF(Main!$A61="C","",IF(Main!H$13="Scaled Shifts",Main!H61,IF(Main!$B61="x",TDIST(ABS('Chemical Shifts'!W51-$F$2)/$F$3,$F$4,1),TDIST(ABS('Chemical Shifts'!W51-$G$2)/$G$3,$G$4,1)))))</f>
        <v/>
      </c>
      <c r="DJ56" s="64" t="str">
        <f>IF('Chemical Shifts'!X51="","",IF(Main!$A61="C","",IF(Main!I$13="Scaled Shifts",Main!I61,IF(Main!$B61="x",TDIST(ABS('Chemical Shifts'!X51-$F$2)/$F$3,$F$4,1),TDIST(ABS('Chemical Shifts'!X51-$G$2)/$G$3,$G$4,1)))))</f>
        <v/>
      </c>
      <c r="DK56" s="64" t="str">
        <f>IF('Chemical Shifts'!Y51="","",IF(Main!$A61="C","",IF(Main!J$13="Scaled Shifts",Main!J61,IF(Main!$B61="x",TDIST(ABS('Chemical Shifts'!Y51-$F$2)/$F$3,$F$4,1),TDIST(ABS('Chemical Shifts'!Y51-$G$2)/$G$3,$G$4,1)))))</f>
        <v/>
      </c>
      <c r="DL56" s="64" t="str">
        <f>IF('Chemical Shifts'!Z51="","",IF(Main!$A61="C","",IF(Main!K$13="Scaled Shifts",Main!K61,IF(Main!$B61="x",TDIST(ABS('Chemical Shifts'!Z51-$F$2)/$F$3,$F$4,1),TDIST(ABS('Chemical Shifts'!Z51-$G$2)/$G$3,$G$4,1)))))</f>
        <v/>
      </c>
      <c r="DM56" s="64" t="str">
        <f>IF('Chemical Shifts'!AA51="","",IF(Main!$A61="C","",IF(Main!L$13="Scaled Shifts",Main!L61,IF(Main!$B61="x",TDIST(ABS('Chemical Shifts'!AA51-$F$2)/$F$3,$F$4,1),TDIST(ABS('Chemical Shifts'!AA51-$G$2)/$G$3,$G$4,1)))))</f>
        <v/>
      </c>
      <c r="DN56" s="64" t="str">
        <f>IF('Chemical Shifts'!AB51="","",IF(Main!$A61="C","",IF(Main!M$13="Scaled Shifts",Main!M61,IF(Main!$B61="x",TDIST(ABS('Chemical Shifts'!AB51-$F$2)/$F$3,$F$4,1),TDIST(ABS('Chemical Shifts'!AB51-$G$2)/$G$3,$G$4,1)))))</f>
        <v/>
      </c>
      <c r="DO56" s="64" t="str">
        <f>IF('Chemical Shifts'!AC51="","",IF(Main!$A61="C","",IF(Main!N$13="Scaled Shifts",Main!N61,IF(Main!$B61="x",TDIST(ABS('Chemical Shifts'!AC51-$F$2)/$F$3,$F$4,1),TDIST(ABS('Chemical Shifts'!AC51-$G$2)/$G$3,$G$4,1)))))</f>
        <v/>
      </c>
      <c r="DP56" s="64" t="str">
        <f>IF('Chemical Shifts'!AD51="","",IF(Main!$A61="C","",IF(Main!O$13="Scaled Shifts",Main!O61,IF(Main!$B61="x",TDIST(ABS('Chemical Shifts'!AD51-$F$2)/$F$3,$F$4,1),TDIST(ABS('Chemical Shifts'!AD51-$G$2)/$G$3,$G$4,1)))))</f>
        <v/>
      </c>
      <c r="DQ56" s="64" t="str">
        <f>IF('Chemical Shifts'!AE51="","",IF(Main!$A61="C","",IF(Main!P$13="Scaled Shifts",Main!P61,IF(Main!$B61="x",TDIST(ABS('Chemical Shifts'!AE51-$F$2)/$F$3,$F$4,1),TDIST(ABS('Chemical Shifts'!AE51-$G$2)/$G$3,$G$4,1)))))</f>
        <v/>
      </c>
      <c r="DR56" s="64" t="str">
        <f>IF('Chemical Shifts'!AF51="","",IF(Main!$A61="C","",IF(Main!Q$13="Scaled Shifts",Main!Q61,IF(Main!$B61="x",TDIST(ABS('Chemical Shifts'!AF51-$F$2)/$F$3,$F$4,1),TDIST(ABS('Chemical Shifts'!AF51-$G$2)/$G$3,$G$4,1)))))</f>
        <v/>
      </c>
      <c r="DS56" s="64" t="str">
        <f>IF('Chemical Shifts'!AG51="","",IF(Main!$A61="C","",IF(Main!R$13="Scaled Shifts",Main!R61,IF(Main!$B61="x",TDIST(ABS('Chemical Shifts'!AG51-$F$2)/$F$3,$F$4,1),TDIST(ABS('Chemical Shifts'!AG51-$G$2)/$G$3,$G$4,1)))))</f>
        <v/>
      </c>
      <c r="DT56" s="64" t="str">
        <f>IF('Chemical Shifts'!AH51="","",IF(Main!$A61="C","",IF(Main!S$13="Scaled Shifts",Main!S61,IF(Main!$B61="x",TDIST(ABS('Chemical Shifts'!AH51-$F$2)/$F$3,$F$4,1),TDIST(ABS('Chemical Shifts'!AH51-$G$2)/$G$3,$G$4,1)))))</f>
        <v/>
      </c>
      <c r="DV56" s="64" t="str">
        <f>IF('Chemical Shifts'!S51="","",IF(Main!$A61="H","",IF(Main!D$13="Scaled Shifts",Main!D61,IF(Main!$B61="x",TDIST(ABS('Chemical Shifts'!S51-$D$2)/$D$3,$D$4,1),TDIST(ABS('Chemical Shifts'!S51-$E$2)/$E$3,$E$4,1)))))</f>
        <v/>
      </c>
      <c r="DW56" s="64" t="str">
        <f>IF('Chemical Shifts'!T51="","",IF(Main!$A61="H","",IF(Main!E$13="Scaled Shifts",Main!E61,IF(Main!$B61="x",TDIST(ABS('Chemical Shifts'!T51-$D$2)/$D$3,$D$4,1),TDIST(ABS('Chemical Shifts'!T51-$E$2)/$E$3,$E$4,1)))))</f>
        <v/>
      </c>
      <c r="DX56" s="64" t="str">
        <f>IF('Chemical Shifts'!U51="","",IF(Main!$A61="H","",IF(Main!F$13="Scaled Shifts",Main!F61,IF(Main!$B61="x",TDIST(ABS('Chemical Shifts'!U51-$D$2)/$D$3,$D$4,1),TDIST(ABS('Chemical Shifts'!U51-$E$2)/$E$3,$E$4,1)))))</f>
        <v/>
      </c>
      <c r="DY56" s="64" t="str">
        <f>IF('Chemical Shifts'!V51="","",IF(Main!$A61="H","",IF(Main!G$13="Scaled Shifts",Main!G61,IF(Main!$B61="x",TDIST(ABS('Chemical Shifts'!V51-$D$2)/$D$3,$D$4,1),TDIST(ABS('Chemical Shifts'!V51-$E$2)/$E$3,$E$4,1)))))</f>
        <v/>
      </c>
      <c r="DZ56" s="64" t="str">
        <f>IF('Chemical Shifts'!W51="","",IF(Main!$A61="H","",IF(Main!H$13="Scaled Shifts",Main!H61,IF(Main!$B61="x",TDIST(ABS('Chemical Shifts'!W51-$D$2)/$D$3,$D$4,1),TDIST(ABS('Chemical Shifts'!W51-$E$2)/$E$3,$E$4,1)))))</f>
        <v/>
      </c>
      <c r="EA56" s="64" t="str">
        <f>IF('Chemical Shifts'!X51="","",IF(Main!$A61="H","",IF(Main!I$13="Scaled Shifts",Main!I61,IF(Main!$B61="x",TDIST(ABS('Chemical Shifts'!X51-$D$2)/$D$3,$D$4,1),TDIST(ABS('Chemical Shifts'!X51-$E$2)/$E$3,$E$4,1)))))</f>
        <v/>
      </c>
      <c r="EB56" s="64" t="str">
        <f>IF('Chemical Shifts'!Y51="","",IF(Main!$A61="H","",IF(Main!J$13="Scaled Shifts",Main!J61,IF(Main!$B61="x",TDIST(ABS('Chemical Shifts'!Y51-$D$2)/$D$3,$D$4,1),TDIST(ABS('Chemical Shifts'!Y51-$E$2)/$E$3,$E$4,1)))))</f>
        <v/>
      </c>
      <c r="EC56" s="64" t="str">
        <f>IF('Chemical Shifts'!Z51="","",IF(Main!$A61="H","",IF(Main!K$13="Scaled Shifts",Main!K61,IF(Main!$B61="x",TDIST(ABS('Chemical Shifts'!Z51-$D$2)/$D$3,$D$4,1),TDIST(ABS('Chemical Shifts'!Z51-$E$2)/$E$3,$E$4,1)))))</f>
        <v/>
      </c>
      <c r="ED56" s="64" t="str">
        <f>IF('Chemical Shifts'!AA51="","",IF(Main!$A61="H","",IF(Main!L$13="Scaled Shifts",Main!L61,IF(Main!$B61="x",TDIST(ABS('Chemical Shifts'!AA51-$D$2)/$D$3,$D$4,1),TDIST(ABS('Chemical Shifts'!AA51-$E$2)/$E$3,$E$4,1)))))</f>
        <v/>
      </c>
      <c r="EE56" s="64" t="str">
        <f>IF('Chemical Shifts'!AB51="","",IF(Main!$A61="H","",IF(Main!M$13="Scaled Shifts",Main!M61,IF(Main!$B61="x",TDIST(ABS('Chemical Shifts'!AB51-$D$2)/$D$3,$D$4,1),TDIST(ABS('Chemical Shifts'!AB51-$E$2)/$E$3,$E$4,1)))))</f>
        <v/>
      </c>
      <c r="EF56" s="64" t="str">
        <f>IF('Chemical Shifts'!AC51="","",IF(Main!$A61="H","",IF(Main!N$13="Scaled Shifts",Main!N61,IF(Main!$B61="x",TDIST(ABS('Chemical Shifts'!AC51-$D$2)/$D$3,$D$4,1),TDIST(ABS('Chemical Shifts'!AC51-$E$2)/$E$3,$E$4,1)))))</f>
        <v/>
      </c>
      <c r="EG56" s="64" t="str">
        <f>IF('Chemical Shifts'!AD51="","",IF(Main!$A61="H","",IF(Main!O$13="Scaled Shifts",Main!O61,IF(Main!$B61="x",TDIST(ABS('Chemical Shifts'!AD51-$D$2)/$D$3,$D$4,1),TDIST(ABS('Chemical Shifts'!AD51-$E$2)/$E$3,$E$4,1)))))</f>
        <v/>
      </c>
      <c r="EH56" s="64" t="str">
        <f>IF('Chemical Shifts'!AE51="","",IF(Main!$A61="H","",IF(Main!P$13="Scaled Shifts",Main!P61,IF(Main!$B61="x",TDIST(ABS('Chemical Shifts'!AE51-$D$2)/$D$3,$D$4,1),TDIST(ABS('Chemical Shifts'!AE51-$E$2)/$E$3,$E$4,1)))))</f>
        <v/>
      </c>
      <c r="EI56" s="64" t="str">
        <f>IF('Chemical Shifts'!AF51="","",IF(Main!$A61="H","",IF(Main!Q$13="Scaled Shifts",Main!Q61,IF(Main!$B61="x",TDIST(ABS('Chemical Shifts'!AF51-$D$2)/$D$3,$D$4,1),TDIST(ABS('Chemical Shifts'!AF51-$E$2)/$E$3,$E$4,1)))))</f>
        <v/>
      </c>
      <c r="EJ56" s="64" t="str">
        <f>IF('Chemical Shifts'!AG51="","",IF(Main!$A61="H","",IF(Main!R$13="Scaled Shifts",Main!R61,IF(Main!$B61="x",TDIST(ABS('Chemical Shifts'!AG51-$D$2)/$D$3,$D$4,1),TDIST(ABS('Chemical Shifts'!AG51-$E$2)/$E$3,$E$4,1)))))</f>
        <v/>
      </c>
      <c r="EK56" s="64" t="str">
        <f>IF('Chemical Shifts'!AH51="","",IF(Main!$A61="H","",IF(Main!S$13="Scaled Shifts",Main!S61,IF(Main!$B61="x",TDIST(ABS('Chemical Shifts'!AH51-$D$2)/$D$3,$D$4,1),TDIST(ABS('Chemical Shifts'!AH51-$E$2)/$E$3,$E$4,1)))))</f>
        <v/>
      </c>
      <c r="EO56" s="49">
        <f>IF(Main!$A61="H",1,0)</f>
        <v>1</v>
      </c>
      <c r="EP56" s="52">
        <f>IF(OR(Main!C61="",Main!C61=0,Main!C61=""),"",1)</f>
        <v>1</v>
      </c>
    </row>
    <row r="57" spans="1:146" x14ac:dyDescent="0.15">
      <c r="A57" s="64">
        <f>IF('Chemical Shifts'!BA52="","",IF(Main!$A62="C",TDIST(ABS('Chemical Shifts'!BA52)/$B$3,$B$4,1),TDIST(ABS('Chemical Shifts'!BA52)/$C$3,$C$4,1)))</f>
        <v>4.8359537544869196E-3</v>
      </c>
      <c r="B57" s="64">
        <f>IF('Chemical Shifts'!BB52="","",IF(Main!$A62="C",TDIST(ABS('Chemical Shifts'!BB52)/$B$3,$B$4,1),TDIST(ABS('Chemical Shifts'!BB52)/$C$3,$C$4,1)))</f>
        <v>8.896250561152794E-3</v>
      </c>
      <c r="C57" s="64">
        <f>IF('Chemical Shifts'!BC52="","",IF(Main!$A62="C",TDIST(ABS('Chemical Shifts'!BC52)/$B$3,$B$4,1),TDIST(ABS('Chemical Shifts'!BC52)/$C$3,$C$4,1)))</f>
        <v>5.5025041377499285E-4</v>
      </c>
      <c r="D57" s="64">
        <f>IF('Chemical Shifts'!BD52="","",IF(Main!$A62="C",TDIST(ABS('Chemical Shifts'!BD52)/$B$3,$B$4,1),TDIST(ABS('Chemical Shifts'!BD52)/$C$3,$C$4,1)))</f>
        <v>8.9291441925511417E-3</v>
      </c>
      <c r="E57" s="64" t="str">
        <f>IF('Chemical Shifts'!BE52="","",IF(Main!$A62="C",TDIST(ABS('Chemical Shifts'!BE52)/$B$3,$B$4,1),TDIST(ABS('Chemical Shifts'!BE52)/$C$3,$C$4,1)))</f>
        <v/>
      </c>
      <c r="F57" s="64" t="str">
        <f>IF('Chemical Shifts'!BF52="","",IF(Main!$A62="C",TDIST(ABS('Chemical Shifts'!BF52)/$B$3,$B$4,1),TDIST(ABS('Chemical Shifts'!BF52)/$C$3,$C$4,1)))</f>
        <v/>
      </c>
      <c r="G57" s="64" t="str">
        <f>IF('Chemical Shifts'!BG52="","",IF(Main!$A62="C",TDIST(ABS('Chemical Shifts'!BG52)/$B$3,$B$4,1),TDIST(ABS('Chemical Shifts'!BG52)/$C$3,$C$4,1)))</f>
        <v/>
      </c>
      <c r="H57" s="64" t="str">
        <f>IF('Chemical Shifts'!BH52="","",IF(Main!$A62="C",TDIST(ABS('Chemical Shifts'!BH52)/$B$3,$B$4,1),TDIST(ABS('Chemical Shifts'!BH52)/$C$3,$C$4,1)))</f>
        <v/>
      </c>
      <c r="I57" s="64" t="str">
        <f>IF('Chemical Shifts'!BI52="","",IF(Main!$A62="C",TDIST(ABS('Chemical Shifts'!BI52)/$B$3,$B$4,1),TDIST(ABS('Chemical Shifts'!BI52)/$C$3,$C$4,1)))</f>
        <v/>
      </c>
      <c r="J57" s="64" t="str">
        <f>IF('Chemical Shifts'!BJ52="","",IF(Main!$A62="C",TDIST(ABS('Chemical Shifts'!BJ52)/$B$3,$B$4,1),TDIST(ABS('Chemical Shifts'!BJ52)/$C$3,$C$4,1)))</f>
        <v/>
      </c>
      <c r="K57" s="64" t="str">
        <f>IF('Chemical Shifts'!BK52="","",IF(Main!$A62="C",TDIST(ABS('Chemical Shifts'!BK52)/$B$3,$B$4,1),TDIST(ABS('Chemical Shifts'!BK52)/$C$3,$C$4,1)))</f>
        <v/>
      </c>
      <c r="L57" s="64" t="str">
        <f>IF('Chemical Shifts'!BL52="","",IF(Main!$A62="C",TDIST(ABS('Chemical Shifts'!BL52)/$B$3,$B$4,1),TDIST(ABS('Chemical Shifts'!BL52)/$C$3,$C$4,1)))</f>
        <v/>
      </c>
      <c r="M57" s="64" t="str">
        <f>IF('Chemical Shifts'!BM52="","",IF(Main!$A62="C",TDIST(ABS('Chemical Shifts'!BM52)/$B$3,$B$4,1),TDIST(ABS('Chemical Shifts'!BM52)/$C$3,$C$4,1)))</f>
        <v/>
      </c>
      <c r="N57" s="64" t="str">
        <f>IF('Chemical Shifts'!BN52="","",IF(Main!$A62="C",TDIST(ABS('Chemical Shifts'!BN52)/$B$3,$B$4,1),TDIST(ABS('Chemical Shifts'!BN52)/$C$3,$C$4,1)))</f>
        <v/>
      </c>
      <c r="O57" s="64" t="str">
        <f>IF('Chemical Shifts'!BO52="","",IF(Main!$A62="C",TDIST(ABS('Chemical Shifts'!BO52)/$B$3,$B$4,1),TDIST(ABS('Chemical Shifts'!BO52)/$C$3,$C$4,1)))</f>
        <v/>
      </c>
      <c r="P57" s="64" t="str">
        <f>IF('Chemical Shifts'!BP52="","",IF(Main!$A62="C",TDIST(ABS('Chemical Shifts'!BP52)/$B$3,$B$4,1),TDIST(ABS('Chemical Shifts'!BP52)/$C$3,$C$4,1)))</f>
        <v/>
      </c>
      <c r="R57" s="48">
        <f>IF(A57="","",IF(Main!$A62="H",A57,""))</f>
        <v>4.8359537544869196E-3</v>
      </c>
      <c r="S57" s="48">
        <f>IF(B57="","",IF(Main!$A62="H",B57,""))</f>
        <v>8.896250561152794E-3</v>
      </c>
      <c r="T57" s="48">
        <f>IF(C57="","",IF(Main!$A62="H",C57,""))</f>
        <v>5.5025041377499285E-4</v>
      </c>
      <c r="U57" s="48">
        <f>IF(D57="","",IF(Main!$A62="H",D57,""))</f>
        <v>8.9291441925511417E-3</v>
      </c>
      <c r="V57" s="48" t="str">
        <f>IF(E57="","",IF(Main!$A62="H",E57,""))</f>
        <v/>
      </c>
      <c r="W57" s="48" t="str">
        <f>IF(F57="","",IF(Main!$A62="H",F57,""))</f>
        <v/>
      </c>
      <c r="X57" s="48" t="str">
        <f>IF(G57="","",IF(Main!$A62="H",G57,""))</f>
        <v/>
      </c>
      <c r="Y57" s="48" t="str">
        <f>IF(H57="","",IF(Main!$A62="H",H57,""))</f>
        <v/>
      </c>
      <c r="Z57" s="48" t="str">
        <f>IF(I57="","",IF(Main!$A62="H",I57,""))</f>
        <v/>
      </c>
      <c r="AA57" s="48" t="str">
        <f>IF(J57="","",IF(Main!$A62="H",J57,""))</f>
        <v/>
      </c>
      <c r="AB57" s="48" t="str">
        <f>IF(K57="","",IF(Main!$A62="H",K57,""))</f>
        <v/>
      </c>
      <c r="AC57" s="48" t="str">
        <f>IF(L57="","",IF(Main!$A62="H",L57,""))</f>
        <v/>
      </c>
      <c r="AD57" s="48" t="str">
        <f>IF(M57="","",IF(Main!$A62="H",M57,""))</f>
        <v/>
      </c>
      <c r="AE57" s="48" t="str">
        <f>IF(N57="","",IF(Main!$A62="H",N57,""))</f>
        <v/>
      </c>
      <c r="AF57" s="48" t="str">
        <f>IF(O57="","",IF(Main!$A62="H",O57,""))</f>
        <v/>
      </c>
      <c r="AG57" s="48" t="str">
        <f>IF(P57="","",IF(Main!$A62="H",P57,""))</f>
        <v/>
      </c>
      <c r="AI57" s="49">
        <f>IF(Main!$A62="C",1,0)</f>
        <v>0</v>
      </c>
      <c r="AJ57" s="54" t="str">
        <f>IF(Main!$A62="C",Main!C62,"")</f>
        <v/>
      </c>
      <c r="AK57" s="54" t="str">
        <f t="shared" si="85"/>
        <v/>
      </c>
      <c r="AL57" s="48" t="str">
        <f>IF('Chemical Shifts'!B52="","",IF(Main!$A62="C",'Chemical Shifts'!B52,""))</f>
        <v/>
      </c>
      <c r="AM57" s="48" t="str">
        <f>IF('Chemical Shifts'!C52="","",IF(Main!$A62="C",'Chemical Shifts'!C52,""))</f>
        <v/>
      </c>
      <c r="AN57" s="48" t="str">
        <f>IF('Chemical Shifts'!D52="","",IF(Main!$A62="C",'Chemical Shifts'!D52,""))</f>
        <v/>
      </c>
      <c r="AO57" s="48" t="str">
        <f>IF('Chemical Shifts'!E52="","",IF(Main!$A62="C",'Chemical Shifts'!E52,""))</f>
        <v/>
      </c>
      <c r="AP57" s="48" t="str">
        <f>IF('Chemical Shifts'!F52="","",IF(Main!$A62="C",'Chemical Shifts'!F52,""))</f>
        <v/>
      </c>
      <c r="AQ57" s="48" t="str">
        <f>IF('Chemical Shifts'!G52="","",IF(Main!$A62="C",'Chemical Shifts'!G52,""))</f>
        <v/>
      </c>
      <c r="AR57" s="48" t="str">
        <f>IF('Chemical Shifts'!H52="","",IF(Main!$A62="C",'Chemical Shifts'!H52,""))</f>
        <v/>
      </c>
      <c r="AS57" s="48" t="str">
        <f>IF('Chemical Shifts'!I52="","",IF(Main!$A62="C",'Chemical Shifts'!I52,""))</f>
        <v/>
      </c>
      <c r="AT57" s="48" t="str">
        <f>IF('Chemical Shifts'!J52="","",IF(Main!$A62="C",'Chemical Shifts'!J52,""))</f>
        <v/>
      </c>
      <c r="AU57" s="48" t="str">
        <f>IF('Chemical Shifts'!K52="","",IF(Main!$A62="C",'Chemical Shifts'!K52,""))</f>
        <v/>
      </c>
      <c r="AV57" s="48" t="str">
        <f>IF('Chemical Shifts'!L52="","",IF(Main!$A62="C",'Chemical Shifts'!L52,""))</f>
        <v/>
      </c>
      <c r="AW57" s="48" t="str">
        <f>IF('Chemical Shifts'!M52="","",IF(Main!$A62="C",'Chemical Shifts'!M52,""))</f>
        <v/>
      </c>
      <c r="AX57" s="48" t="str">
        <f>IF('Chemical Shifts'!N52="","",IF(Main!$A62="C",'Chemical Shifts'!N52,""))</f>
        <v/>
      </c>
      <c r="AY57" s="48" t="str">
        <f>IF('Chemical Shifts'!O52="","",IF(Main!$A62="C",'Chemical Shifts'!O52,""))</f>
        <v/>
      </c>
      <c r="AZ57" s="48" t="str">
        <f>IF('Chemical Shifts'!P52="","",IF(Main!$A62="C",'Chemical Shifts'!P52,""))</f>
        <v/>
      </c>
      <c r="BA57" s="48" t="str">
        <f>IF('Chemical Shifts'!Q52="","",IF(Main!$A62="C",'Chemical Shifts'!Q52,""))</f>
        <v/>
      </c>
      <c r="BC57" s="48" t="str">
        <f t="shared" si="86"/>
        <v/>
      </c>
      <c r="BD57" s="48" t="str">
        <f t="shared" si="87"/>
        <v/>
      </c>
      <c r="BE57" s="48" t="str">
        <f t="shared" si="88"/>
        <v/>
      </c>
      <c r="BF57" s="48" t="str">
        <f t="shared" si="89"/>
        <v/>
      </c>
      <c r="BG57" s="48" t="str">
        <f t="shared" si="90"/>
        <v/>
      </c>
      <c r="BH57" s="48" t="str">
        <f t="shared" si="91"/>
        <v/>
      </c>
      <c r="BI57" s="48" t="str">
        <f t="shared" si="92"/>
        <v/>
      </c>
      <c r="BJ57" s="48" t="str">
        <f t="shared" si="93"/>
        <v/>
      </c>
      <c r="BK57" s="48" t="str">
        <f t="shared" si="94"/>
        <v/>
      </c>
      <c r="BL57" s="48" t="str">
        <f t="shared" si="95"/>
        <v/>
      </c>
      <c r="BM57" s="48" t="str">
        <f t="shared" si="96"/>
        <v/>
      </c>
      <c r="BN57" s="48" t="str">
        <f t="shared" si="97"/>
        <v/>
      </c>
      <c r="BO57" s="48" t="str">
        <f t="shared" si="98"/>
        <v/>
      </c>
      <c r="BP57" s="48" t="str">
        <f t="shared" si="99"/>
        <v/>
      </c>
      <c r="BQ57" s="48" t="str">
        <f t="shared" si="100"/>
        <v/>
      </c>
      <c r="BR57" s="48" t="str">
        <f t="shared" si="101"/>
        <v/>
      </c>
      <c r="BT57" s="49">
        <f>IF(Main!$A62="H",1,0)</f>
        <v>1</v>
      </c>
      <c r="BU57" s="54">
        <f>IF(Main!$A62="H",Main!C62,"")</f>
        <v>5.14</v>
      </c>
      <c r="BV57" s="54">
        <f t="shared" si="102"/>
        <v>26.419599999999996</v>
      </c>
      <c r="BW57" s="48">
        <f>IF('Chemical Shifts'!B52="","",IF(Main!$A62="H",'Chemical Shifts'!B52,""))</f>
        <v>5.3054099999999984</v>
      </c>
      <c r="BX57" s="48">
        <f>IF('Chemical Shifts'!C52="","",IF(Main!$A62="H",'Chemical Shifts'!C52,""))</f>
        <v>5.4036399999999993</v>
      </c>
      <c r="BY57" s="48">
        <f>IF('Chemical Shifts'!D52="","",IF(Main!$A62="H",'Chemical Shifts'!D52,""))</f>
        <v>5.4284049999999979</v>
      </c>
      <c r="BZ57" s="48">
        <f>IF('Chemical Shifts'!E52="","",IF(Main!$A62="H",'Chemical Shifts'!E52,""))</f>
        <v>5.3058599999999991</v>
      </c>
      <c r="CA57" s="48" t="str">
        <f>IF('Chemical Shifts'!F52="","",IF(Main!$A62="H",'Chemical Shifts'!F52,""))</f>
        <v/>
      </c>
      <c r="CB57" s="48" t="str">
        <f>IF('Chemical Shifts'!G52="","",IF(Main!$A62="H",'Chemical Shifts'!G52,""))</f>
        <v/>
      </c>
      <c r="CC57" s="48" t="str">
        <f>IF('Chemical Shifts'!H52="","",IF(Main!$A62="H",'Chemical Shifts'!H52,""))</f>
        <v/>
      </c>
      <c r="CD57" s="48" t="str">
        <f>IF('Chemical Shifts'!I52="","",IF(Main!$A62="H",'Chemical Shifts'!I52,""))</f>
        <v/>
      </c>
      <c r="CE57" s="48" t="str">
        <f>IF('Chemical Shifts'!J52="","",IF(Main!$A62="H",'Chemical Shifts'!J52,""))</f>
        <v/>
      </c>
      <c r="CF57" s="48" t="str">
        <f>IF('Chemical Shifts'!K52="","",IF(Main!$A62="H",'Chemical Shifts'!K52,""))</f>
        <v/>
      </c>
      <c r="CG57" s="48" t="str">
        <f>IF('Chemical Shifts'!L52="","",IF(Main!$A62="H",'Chemical Shifts'!L52,""))</f>
        <v/>
      </c>
      <c r="CH57" s="48" t="str">
        <f>IF('Chemical Shifts'!M52="","",IF(Main!$A62="H",'Chemical Shifts'!M52,""))</f>
        <v/>
      </c>
      <c r="CI57" s="48" t="str">
        <f>IF('Chemical Shifts'!N52="","",IF(Main!$A62="H",'Chemical Shifts'!N52,""))</f>
        <v/>
      </c>
      <c r="CJ57" s="48" t="str">
        <f>IF('Chemical Shifts'!O52="","",IF(Main!$A62="H",'Chemical Shifts'!O52,""))</f>
        <v/>
      </c>
      <c r="CK57" s="48" t="str">
        <f>IF('Chemical Shifts'!P52="","",IF(Main!$A62="H",'Chemical Shifts'!P52,""))</f>
        <v/>
      </c>
      <c r="CL57" s="48" t="str">
        <f>IF('Chemical Shifts'!Q52="","",IF(Main!$A62="H",'Chemical Shifts'!Q52,""))</f>
        <v/>
      </c>
      <c r="CN57" s="48">
        <f t="shared" si="103"/>
        <v>27.269807399999991</v>
      </c>
      <c r="CO57" s="48">
        <f t="shared" si="104"/>
        <v>27.774709599999994</v>
      </c>
      <c r="CP57" s="48">
        <f t="shared" si="105"/>
        <v>27.902001699999989</v>
      </c>
      <c r="CQ57" s="48">
        <f t="shared" si="106"/>
        <v>27.272120399999995</v>
      </c>
      <c r="CR57" s="48" t="str">
        <f t="shared" si="107"/>
        <v/>
      </c>
      <c r="CS57" s="48" t="str">
        <f t="shared" si="108"/>
        <v/>
      </c>
      <c r="CT57" s="48" t="str">
        <f t="shared" si="109"/>
        <v/>
      </c>
      <c r="CU57" s="48" t="str">
        <f t="shared" si="110"/>
        <v/>
      </c>
      <c r="CV57" s="48" t="str">
        <f t="shared" si="111"/>
        <v/>
      </c>
      <c r="CW57" s="48" t="str">
        <f t="shared" si="112"/>
        <v/>
      </c>
      <c r="CX57" s="48" t="str">
        <f t="shared" si="113"/>
        <v/>
      </c>
      <c r="CY57" s="48" t="str">
        <f t="shared" si="114"/>
        <v/>
      </c>
      <c r="CZ57" s="48" t="str">
        <f t="shared" si="115"/>
        <v/>
      </c>
      <c r="DA57" s="48" t="str">
        <f t="shared" si="116"/>
        <v/>
      </c>
      <c r="DB57" s="48" t="str">
        <f t="shared" si="117"/>
        <v/>
      </c>
      <c r="DC57" s="48" t="str">
        <f t="shared" si="118"/>
        <v/>
      </c>
      <c r="DE57" s="64">
        <f>IF('Chemical Shifts'!S52="","",IF(Main!$A62="C","",IF(Main!D$13="Scaled Shifts",Main!D62,IF(Main!$B62="x",TDIST(ABS('Chemical Shifts'!S52-$F$2)/$F$3,$F$4,1),TDIST(ABS('Chemical Shifts'!S52-$G$2)/$G$3,$G$4,1)))))</f>
        <v>0.31959427140205576</v>
      </c>
      <c r="DF57" s="64">
        <f>IF('Chemical Shifts'!T52="","",IF(Main!$A62="C","",IF(Main!E$13="Scaled Shifts",Main!E62,IF(Main!$B62="x",TDIST(ABS('Chemical Shifts'!T52-$F$2)/$F$3,$F$4,1),TDIST(ABS('Chemical Shifts'!T52-$G$2)/$G$3,$G$4,1)))))</f>
        <v>0.41424425212239485</v>
      </c>
      <c r="DG57" s="64">
        <f>IF('Chemical Shifts'!U52="","",IF(Main!$A62="C","",IF(Main!F$13="Scaled Shifts",Main!F62,IF(Main!$B62="x",TDIST(ABS('Chemical Shifts'!U52-$F$2)/$F$3,$F$4,1),TDIST(ABS('Chemical Shifts'!U52-$G$2)/$G$3,$G$4,1)))))</f>
        <v>0.34879970717771147</v>
      </c>
      <c r="DH57" s="64">
        <f>IF('Chemical Shifts'!V52="","",IF(Main!$A62="C","",IF(Main!G$13="Scaled Shifts",Main!G62,IF(Main!$B62="x",TDIST(ABS('Chemical Shifts'!V52-$F$2)/$F$3,$F$4,1),TDIST(ABS('Chemical Shifts'!V52-$G$2)/$G$3,$G$4,1)))))</f>
        <v>0.320693257454013</v>
      </c>
      <c r="DI57" s="64" t="str">
        <f>IF('Chemical Shifts'!W52="","",IF(Main!$A62="C","",IF(Main!H$13="Scaled Shifts",Main!H62,IF(Main!$B62="x",TDIST(ABS('Chemical Shifts'!W52-$F$2)/$F$3,$F$4,1),TDIST(ABS('Chemical Shifts'!W52-$G$2)/$G$3,$G$4,1)))))</f>
        <v/>
      </c>
      <c r="DJ57" s="64" t="str">
        <f>IF('Chemical Shifts'!X52="","",IF(Main!$A62="C","",IF(Main!I$13="Scaled Shifts",Main!I62,IF(Main!$B62="x",TDIST(ABS('Chemical Shifts'!X52-$F$2)/$F$3,$F$4,1),TDIST(ABS('Chemical Shifts'!X52-$G$2)/$G$3,$G$4,1)))))</f>
        <v/>
      </c>
      <c r="DK57" s="64" t="str">
        <f>IF('Chemical Shifts'!Y52="","",IF(Main!$A62="C","",IF(Main!J$13="Scaled Shifts",Main!J62,IF(Main!$B62="x",TDIST(ABS('Chemical Shifts'!Y52-$F$2)/$F$3,$F$4,1),TDIST(ABS('Chemical Shifts'!Y52-$G$2)/$G$3,$G$4,1)))))</f>
        <v/>
      </c>
      <c r="DL57" s="64" t="str">
        <f>IF('Chemical Shifts'!Z52="","",IF(Main!$A62="C","",IF(Main!K$13="Scaled Shifts",Main!K62,IF(Main!$B62="x",TDIST(ABS('Chemical Shifts'!Z52-$F$2)/$F$3,$F$4,1),TDIST(ABS('Chemical Shifts'!Z52-$G$2)/$G$3,$G$4,1)))))</f>
        <v/>
      </c>
      <c r="DM57" s="64" t="str">
        <f>IF('Chemical Shifts'!AA52="","",IF(Main!$A62="C","",IF(Main!L$13="Scaled Shifts",Main!L62,IF(Main!$B62="x",TDIST(ABS('Chemical Shifts'!AA52-$F$2)/$F$3,$F$4,1),TDIST(ABS('Chemical Shifts'!AA52-$G$2)/$G$3,$G$4,1)))))</f>
        <v/>
      </c>
      <c r="DN57" s="64" t="str">
        <f>IF('Chemical Shifts'!AB52="","",IF(Main!$A62="C","",IF(Main!M$13="Scaled Shifts",Main!M62,IF(Main!$B62="x",TDIST(ABS('Chemical Shifts'!AB52-$F$2)/$F$3,$F$4,1),TDIST(ABS('Chemical Shifts'!AB52-$G$2)/$G$3,$G$4,1)))))</f>
        <v/>
      </c>
      <c r="DO57" s="64" t="str">
        <f>IF('Chemical Shifts'!AC52="","",IF(Main!$A62="C","",IF(Main!N$13="Scaled Shifts",Main!N62,IF(Main!$B62="x",TDIST(ABS('Chemical Shifts'!AC52-$F$2)/$F$3,$F$4,1),TDIST(ABS('Chemical Shifts'!AC52-$G$2)/$G$3,$G$4,1)))))</f>
        <v/>
      </c>
      <c r="DP57" s="64" t="str">
        <f>IF('Chemical Shifts'!AD52="","",IF(Main!$A62="C","",IF(Main!O$13="Scaled Shifts",Main!O62,IF(Main!$B62="x",TDIST(ABS('Chemical Shifts'!AD52-$F$2)/$F$3,$F$4,1),TDIST(ABS('Chemical Shifts'!AD52-$G$2)/$G$3,$G$4,1)))))</f>
        <v/>
      </c>
      <c r="DQ57" s="64" t="str">
        <f>IF('Chemical Shifts'!AE52="","",IF(Main!$A62="C","",IF(Main!P$13="Scaled Shifts",Main!P62,IF(Main!$B62="x",TDIST(ABS('Chemical Shifts'!AE52-$F$2)/$F$3,$F$4,1),TDIST(ABS('Chemical Shifts'!AE52-$G$2)/$G$3,$G$4,1)))))</f>
        <v/>
      </c>
      <c r="DR57" s="64" t="str">
        <f>IF('Chemical Shifts'!AF52="","",IF(Main!$A62="C","",IF(Main!Q$13="Scaled Shifts",Main!Q62,IF(Main!$B62="x",TDIST(ABS('Chemical Shifts'!AF52-$F$2)/$F$3,$F$4,1),TDIST(ABS('Chemical Shifts'!AF52-$G$2)/$G$3,$G$4,1)))))</f>
        <v/>
      </c>
      <c r="DS57" s="64" t="str">
        <f>IF('Chemical Shifts'!AG52="","",IF(Main!$A62="C","",IF(Main!R$13="Scaled Shifts",Main!R62,IF(Main!$B62="x",TDIST(ABS('Chemical Shifts'!AG52-$F$2)/$F$3,$F$4,1),TDIST(ABS('Chemical Shifts'!AG52-$G$2)/$G$3,$G$4,1)))))</f>
        <v/>
      </c>
      <c r="DT57" s="64" t="str">
        <f>IF('Chemical Shifts'!AH52="","",IF(Main!$A62="C","",IF(Main!S$13="Scaled Shifts",Main!S62,IF(Main!$B62="x",TDIST(ABS('Chemical Shifts'!AH52-$F$2)/$F$3,$F$4,1),TDIST(ABS('Chemical Shifts'!AH52-$G$2)/$G$3,$G$4,1)))))</f>
        <v/>
      </c>
      <c r="DV57" s="64" t="str">
        <f>IF('Chemical Shifts'!S52="","",IF(Main!$A62="H","",IF(Main!D$13="Scaled Shifts",Main!D62,IF(Main!$B62="x",TDIST(ABS('Chemical Shifts'!S52-$D$2)/$D$3,$D$4,1),TDIST(ABS('Chemical Shifts'!S52-$E$2)/$E$3,$E$4,1)))))</f>
        <v/>
      </c>
      <c r="DW57" s="64" t="str">
        <f>IF('Chemical Shifts'!T52="","",IF(Main!$A62="H","",IF(Main!E$13="Scaled Shifts",Main!E62,IF(Main!$B62="x",TDIST(ABS('Chemical Shifts'!T52-$D$2)/$D$3,$D$4,1),TDIST(ABS('Chemical Shifts'!T52-$E$2)/$E$3,$E$4,1)))))</f>
        <v/>
      </c>
      <c r="DX57" s="64" t="str">
        <f>IF('Chemical Shifts'!U52="","",IF(Main!$A62="H","",IF(Main!F$13="Scaled Shifts",Main!F62,IF(Main!$B62="x",TDIST(ABS('Chemical Shifts'!U52-$D$2)/$D$3,$D$4,1),TDIST(ABS('Chemical Shifts'!U52-$E$2)/$E$3,$E$4,1)))))</f>
        <v/>
      </c>
      <c r="DY57" s="64" t="str">
        <f>IF('Chemical Shifts'!V52="","",IF(Main!$A62="H","",IF(Main!G$13="Scaled Shifts",Main!G62,IF(Main!$B62="x",TDIST(ABS('Chemical Shifts'!V52-$D$2)/$D$3,$D$4,1),TDIST(ABS('Chemical Shifts'!V52-$E$2)/$E$3,$E$4,1)))))</f>
        <v/>
      </c>
      <c r="DZ57" s="64" t="str">
        <f>IF('Chemical Shifts'!W52="","",IF(Main!$A62="H","",IF(Main!H$13="Scaled Shifts",Main!H62,IF(Main!$B62="x",TDIST(ABS('Chemical Shifts'!W52-$D$2)/$D$3,$D$4,1),TDIST(ABS('Chemical Shifts'!W52-$E$2)/$E$3,$E$4,1)))))</f>
        <v/>
      </c>
      <c r="EA57" s="64" t="str">
        <f>IF('Chemical Shifts'!X52="","",IF(Main!$A62="H","",IF(Main!I$13="Scaled Shifts",Main!I62,IF(Main!$B62="x",TDIST(ABS('Chemical Shifts'!X52-$D$2)/$D$3,$D$4,1),TDIST(ABS('Chemical Shifts'!X52-$E$2)/$E$3,$E$4,1)))))</f>
        <v/>
      </c>
      <c r="EB57" s="64" t="str">
        <f>IF('Chemical Shifts'!Y52="","",IF(Main!$A62="H","",IF(Main!J$13="Scaled Shifts",Main!J62,IF(Main!$B62="x",TDIST(ABS('Chemical Shifts'!Y52-$D$2)/$D$3,$D$4,1),TDIST(ABS('Chemical Shifts'!Y52-$E$2)/$E$3,$E$4,1)))))</f>
        <v/>
      </c>
      <c r="EC57" s="64" t="str">
        <f>IF('Chemical Shifts'!Z52="","",IF(Main!$A62="H","",IF(Main!K$13="Scaled Shifts",Main!K62,IF(Main!$B62="x",TDIST(ABS('Chemical Shifts'!Z52-$D$2)/$D$3,$D$4,1),TDIST(ABS('Chemical Shifts'!Z52-$E$2)/$E$3,$E$4,1)))))</f>
        <v/>
      </c>
      <c r="ED57" s="64" t="str">
        <f>IF('Chemical Shifts'!AA52="","",IF(Main!$A62="H","",IF(Main!L$13="Scaled Shifts",Main!L62,IF(Main!$B62="x",TDIST(ABS('Chemical Shifts'!AA52-$D$2)/$D$3,$D$4,1),TDIST(ABS('Chemical Shifts'!AA52-$E$2)/$E$3,$E$4,1)))))</f>
        <v/>
      </c>
      <c r="EE57" s="64" t="str">
        <f>IF('Chemical Shifts'!AB52="","",IF(Main!$A62="H","",IF(Main!M$13="Scaled Shifts",Main!M62,IF(Main!$B62="x",TDIST(ABS('Chemical Shifts'!AB52-$D$2)/$D$3,$D$4,1),TDIST(ABS('Chemical Shifts'!AB52-$E$2)/$E$3,$E$4,1)))))</f>
        <v/>
      </c>
      <c r="EF57" s="64" t="str">
        <f>IF('Chemical Shifts'!AC52="","",IF(Main!$A62="H","",IF(Main!N$13="Scaled Shifts",Main!N62,IF(Main!$B62="x",TDIST(ABS('Chemical Shifts'!AC52-$D$2)/$D$3,$D$4,1),TDIST(ABS('Chemical Shifts'!AC52-$E$2)/$E$3,$E$4,1)))))</f>
        <v/>
      </c>
      <c r="EG57" s="64" t="str">
        <f>IF('Chemical Shifts'!AD52="","",IF(Main!$A62="H","",IF(Main!O$13="Scaled Shifts",Main!O62,IF(Main!$B62="x",TDIST(ABS('Chemical Shifts'!AD52-$D$2)/$D$3,$D$4,1),TDIST(ABS('Chemical Shifts'!AD52-$E$2)/$E$3,$E$4,1)))))</f>
        <v/>
      </c>
      <c r="EH57" s="64" t="str">
        <f>IF('Chemical Shifts'!AE52="","",IF(Main!$A62="H","",IF(Main!P$13="Scaled Shifts",Main!P62,IF(Main!$B62="x",TDIST(ABS('Chemical Shifts'!AE52-$D$2)/$D$3,$D$4,1),TDIST(ABS('Chemical Shifts'!AE52-$E$2)/$E$3,$E$4,1)))))</f>
        <v/>
      </c>
      <c r="EI57" s="64" t="str">
        <f>IF('Chemical Shifts'!AF52="","",IF(Main!$A62="H","",IF(Main!Q$13="Scaled Shifts",Main!Q62,IF(Main!$B62="x",TDIST(ABS('Chemical Shifts'!AF52-$D$2)/$D$3,$D$4,1),TDIST(ABS('Chemical Shifts'!AF52-$E$2)/$E$3,$E$4,1)))))</f>
        <v/>
      </c>
      <c r="EJ57" s="64" t="str">
        <f>IF('Chemical Shifts'!AG52="","",IF(Main!$A62="H","",IF(Main!R$13="Scaled Shifts",Main!R62,IF(Main!$B62="x",TDIST(ABS('Chemical Shifts'!AG52-$D$2)/$D$3,$D$4,1),TDIST(ABS('Chemical Shifts'!AG52-$E$2)/$E$3,$E$4,1)))))</f>
        <v/>
      </c>
      <c r="EK57" s="64" t="str">
        <f>IF('Chemical Shifts'!AH52="","",IF(Main!$A62="H","",IF(Main!S$13="Scaled Shifts",Main!S62,IF(Main!$B62="x",TDIST(ABS('Chemical Shifts'!AH52-$D$2)/$D$3,$D$4,1),TDIST(ABS('Chemical Shifts'!AH52-$E$2)/$E$3,$E$4,1)))))</f>
        <v/>
      </c>
      <c r="EO57" s="49">
        <f>IF(Main!$A62="H",1,0)</f>
        <v>1</v>
      </c>
      <c r="EP57" s="52">
        <f>IF(OR(Main!C62="",Main!C62=0,Main!C62=""),"",1)</f>
        <v>1</v>
      </c>
    </row>
    <row r="58" spans="1:146" x14ac:dyDescent="0.15">
      <c r="A58" s="64">
        <f>IF('Chemical Shifts'!BA53="","",IF(Main!$A63="C",TDIST(ABS('Chemical Shifts'!BA53)/$B$3,$B$4,1),TDIST(ABS('Chemical Shifts'!BA53)/$C$3,$C$4,1)))</f>
        <v>1.7577902972104782E-3</v>
      </c>
      <c r="B58" s="64">
        <f>IF('Chemical Shifts'!BB53="","",IF(Main!$A63="C",TDIST(ABS('Chemical Shifts'!BB53)/$B$3,$B$4,1),TDIST(ABS('Chemical Shifts'!BB53)/$C$3,$C$4,1)))</f>
        <v>0.41217810607366046</v>
      </c>
      <c r="C58" s="64">
        <f>IF('Chemical Shifts'!BC53="","",IF(Main!$A63="C",TDIST(ABS('Chemical Shifts'!BC53)/$B$3,$B$4,1),TDIST(ABS('Chemical Shifts'!BC53)/$C$3,$C$4,1)))</f>
        <v>1.1931498423169921E-3</v>
      </c>
      <c r="D58" s="64">
        <f>IF('Chemical Shifts'!BD53="","",IF(Main!$A63="C",TDIST(ABS('Chemical Shifts'!BD53)/$B$3,$B$4,1),TDIST(ABS('Chemical Shifts'!BD53)/$C$3,$C$4,1)))</f>
        <v>5.1310943667208135E-3</v>
      </c>
      <c r="E58" s="64" t="str">
        <f>IF('Chemical Shifts'!BE53="","",IF(Main!$A63="C",TDIST(ABS('Chemical Shifts'!BE53)/$B$3,$B$4,1),TDIST(ABS('Chemical Shifts'!BE53)/$C$3,$C$4,1)))</f>
        <v/>
      </c>
      <c r="F58" s="64" t="str">
        <f>IF('Chemical Shifts'!BF53="","",IF(Main!$A63="C",TDIST(ABS('Chemical Shifts'!BF53)/$B$3,$B$4,1),TDIST(ABS('Chemical Shifts'!BF53)/$C$3,$C$4,1)))</f>
        <v/>
      </c>
      <c r="G58" s="64" t="str">
        <f>IF('Chemical Shifts'!BG53="","",IF(Main!$A63="C",TDIST(ABS('Chemical Shifts'!BG53)/$B$3,$B$4,1),TDIST(ABS('Chemical Shifts'!BG53)/$C$3,$C$4,1)))</f>
        <v/>
      </c>
      <c r="H58" s="64" t="str">
        <f>IF('Chemical Shifts'!BH53="","",IF(Main!$A63="C",TDIST(ABS('Chemical Shifts'!BH53)/$B$3,$B$4,1),TDIST(ABS('Chemical Shifts'!BH53)/$C$3,$C$4,1)))</f>
        <v/>
      </c>
      <c r="I58" s="64" t="str">
        <f>IF('Chemical Shifts'!BI53="","",IF(Main!$A63="C",TDIST(ABS('Chemical Shifts'!BI53)/$B$3,$B$4,1),TDIST(ABS('Chemical Shifts'!BI53)/$C$3,$C$4,1)))</f>
        <v/>
      </c>
      <c r="J58" s="64" t="str">
        <f>IF('Chemical Shifts'!BJ53="","",IF(Main!$A63="C",TDIST(ABS('Chemical Shifts'!BJ53)/$B$3,$B$4,1),TDIST(ABS('Chemical Shifts'!BJ53)/$C$3,$C$4,1)))</f>
        <v/>
      </c>
      <c r="K58" s="64" t="str">
        <f>IF('Chemical Shifts'!BK53="","",IF(Main!$A63="C",TDIST(ABS('Chemical Shifts'!BK53)/$B$3,$B$4,1),TDIST(ABS('Chemical Shifts'!BK53)/$C$3,$C$4,1)))</f>
        <v/>
      </c>
      <c r="L58" s="64" t="str">
        <f>IF('Chemical Shifts'!BL53="","",IF(Main!$A63="C",TDIST(ABS('Chemical Shifts'!BL53)/$B$3,$B$4,1),TDIST(ABS('Chemical Shifts'!BL53)/$C$3,$C$4,1)))</f>
        <v/>
      </c>
      <c r="M58" s="64" t="str">
        <f>IF('Chemical Shifts'!BM53="","",IF(Main!$A63="C",TDIST(ABS('Chemical Shifts'!BM53)/$B$3,$B$4,1),TDIST(ABS('Chemical Shifts'!BM53)/$C$3,$C$4,1)))</f>
        <v/>
      </c>
      <c r="N58" s="64" t="str">
        <f>IF('Chemical Shifts'!BN53="","",IF(Main!$A63="C",TDIST(ABS('Chemical Shifts'!BN53)/$B$3,$B$4,1),TDIST(ABS('Chemical Shifts'!BN53)/$C$3,$C$4,1)))</f>
        <v/>
      </c>
      <c r="O58" s="64" t="str">
        <f>IF('Chemical Shifts'!BO53="","",IF(Main!$A63="C",TDIST(ABS('Chemical Shifts'!BO53)/$B$3,$B$4,1),TDIST(ABS('Chemical Shifts'!BO53)/$C$3,$C$4,1)))</f>
        <v/>
      </c>
      <c r="P58" s="64" t="str">
        <f>IF('Chemical Shifts'!BP53="","",IF(Main!$A63="C",TDIST(ABS('Chemical Shifts'!BP53)/$B$3,$B$4,1),TDIST(ABS('Chemical Shifts'!BP53)/$C$3,$C$4,1)))</f>
        <v/>
      </c>
      <c r="R58" s="48">
        <f>IF(A58="","",IF(Main!$A63="H",A58,""))</f>
        <v>1.7577902972104782E-3</v>
      </c>
      <c r="S58" s="48">
        <f>IF(B58="","",IF(Main!$A63="H",B58,""))</f>
        <v>0.41217810607366046</v>
      </c>
      <c r="T58" s="48">
        <f>IF(C58="","",IF(Main!$A63="H",C58,""))</f>
        <v>1.1931498423169921E-3</v>
      </c>
      <c r="U58" s="48">
        <f>IF(D58="","",IF(Main!$A63="H",D58,""))</f>
        <v>5.1310943667208135E-3</v>
      </c>
      <c r="V58" s="48" t="str">
        <f>IF(E58="","",IF(Main!$A63="H",E58,""))</f>
        <v/>
      </c>
      <c r="W58" s="48" t="str">
        <f>IF(F58="","",IF(Main!$A63="H",F58,""))</f>
        <v/>
      </c>
      <c r="X58" s="48" t="str">
        <f>IF(G58="","",IF(Main!$A63="H",G58,""))</f>
        <v/>
      </c>
      <c r="Y58" s="48" t="str">
        <f>IF(H58="","",IF(Main!$A63="H",H58,""))</f>
        <v/>
      </c>
      <c r="Z58" s="48" t="str">
        <f>IF(I58="","",IF(Main!$A63="H",I58,""))</f>
        <v/>
      </c>
      <c r="AA58" s="48" t="str">
        <f>IF(J58="","",IF(Main!$A63="H",J58,""))</f>
        <v/>
      </c>
      <c r="AB58" s="48" t="str">
        <f>IF(K58="","",IF(Main!$A63="H",K58,""))</f>
        <v/>
      </c>
      <c r="AC58" s="48" t="str">
        <f>IF(L58="","",IF(Main!$A63="H",L58,""))</f>
        <v/>
      </c>
      <c r="AD58" s="48" t="str">
        <f>IF(M58="","",IF(Main!$A63="H",M58,""))</f>
        <v/>
      </c>
      <c r="AE58" s="48" t="str">
        <f>IF(N58="","",IF(Main!$A63="H",N58,""))</f>
        <v/>
      </c>
      <c r="AF58" s="48" t="str">
        <f>IF(O58="","",IF(Main!$A63="H",O58,""))</f>
        <v/>
      </c>
      <c r="AG58" s="48" t="str">
        <f>IF(P58="","",IF(Main!$A63="H",P58,""))</f>
        <v/>
      </c>
      <c r="AI58" s="49">
        <f>IF(Main!$A63="C",1,0)</f>
        <v>0</v>
      </c>
      <c r="AJ58" s="54" t="str">
        <f>IF(Main!$A63="C",Main!C63,"")</f>
        <v/>
      </c>
      <c r="AK58" s="54" t="str">
        <f t="shared" si="85"/>
        <v/>
      </c>
      <c r="AL58" s="48" t="str">
        <f>IF('Chemical Shifts'!B53="","",IF(Main!$A63="C",'Chemical Shifts'!B53,""))</f>
        <v/>
      </c>
      <c r="AM58" s="48" t="str">
        <f>IF('Chemical Shifts'!C53="","",IF(Main!$A63="C",'Chemical Shifts'!C53,""))</f>
        <v/>
      </c>
      <c r="AN58" s="48" t="str">
        <f>IF('Chemical Shifts'!D53="","",IF(Main!$A63="C",'Chemical Shifts'!D53,""))</f>
        <v/>
      </c>
      <c r="AO58" s="48" t="str">
        <f>IF('Chemical Shifts'!E53="","",IF(Main!$A63="C",'Chemical Shifts'!E53,""))</f>
        <v/>
      </c>
      <c r="AP58" s="48" t="str">
        <f>IF('Chemical Shifts'!F53="","",IF(Main!$A63="C",'Chemical Shifts'!F53,""))</f>
        <v/>
      </c>
      <c r="AQ58" s="48" t="str">
        <f>IF('Chemical Shifts'!G53="","",IF(Main!$A63="C",'Chemical Shifts'!G53,""))</f>
        <v/>
      </c>
      <c r="AR58" s="48" t="str">
        <f>IF('Chemical Shifts'!H53="","",IF(Main!$A63="C",'Chemical Shifts'!H53,""))</f>
        <v/>
      </c>
      <c r="AS58" s="48" t="str">
        <f>IF('Chemical Shifts'!I53="","",IF(Main!$A63="C",'Chemical Shifts'!I53,""))</f>
        <v/>
      </c>
      <c r="AT58" s="48" t="str">
        <f>IF('Chemical Shifts'!J53="","",IF(Main!$A63="C",'Chemical Shifts'!J53,""))</f>
        <v/>
      </c>
      <c r="AU58" s="48" t="str">
        <f>IF('Chemical Shifts'!K53="","",IF(Main!$A63="C",'Chemical Shifts'!K53,""))</f>
        <v/>
      </c>
      <c r="AV58" s="48" t="str">
        <f>IF('Chemical Shifts'!L53="","",IF(Main!$A63="C",'Chemical Shifts'!L53,""))</f>
        <v/>
      </c>
      <c r="AW58" s="48" t="str">
        <f>IF('Chemical Shifts'!M53="","",IF(Main!$A63="C",'Chemical Shifts'!M53,""))</f>
        <v/>
      </c>
      <c r="AX58" s="48" t="str">
        <f>IF('Chemical Shifts'!N53="","",IF(Main!$A63="C",'Chemical Shifts'!N53,""))</f>
        <v/>
      </c>
      <c r="AY58" s="48" t="str">
        <f>IF('Chemical Shifts'!O53="","",IF(Main!$A63="C",'Chemical Shifts'!O53,""))</f>
        <v/>
      </c>
      <c r="AZ58" s="48" t="str">
        <f>IF('Chemical Shifts'!P53="","",IF(Main!$A63="C",'Chemical Shifts'!P53,""))</f>
        <v/>
      </c>
      <c r="BA58" s="48" t="str">
        <f>IF('Chemical Shifts'!Q53="","",IF(Main!$A63="C",'Chemical Shifts'!Q53,""))</f>
        <v/>
      </c>
      <c r="BC58" s="48" t="str">
        <f t="shared" si="86"/>
        <v/>
      </c>
      <c r="BD58" s="48" t="str">
        <f t="shared" si="87"/>
        <v/>
      </c>
      <c r="BE58" s="48" t="str">
        <f t="shared" si="88"/>
        <v/>
      </c>
      <c r="BF58" s="48" t="str">
        <f t="shared" si="89"/>
        <v/>
      </c>
      <c r="BG58" s="48" t="str">
        <f t="shared" si="90"/>
        <v/>
      </c>
      <c r="BH58" s="48" t="str">
        <f t="shared" si="91"/>
        <v/>
      </c>
      <c r="BI58" s="48" t="str">
        <f t="shared" si="92"/>
        <v/>
      </c>
      <c r="BJ58" s="48" t="str">
        <f t="shared" si="93"/>
        <v/>
      </c>
      <c r="BK58" s="48" t="str">
        <f t="shared" si="94"/>
        <v/>
      </c>
      <c r="BL58" s="48" t="str">
        <f t="shared" si="95"/>
        <v/>
      </c>
      <c r="BM58" s="48" t="str">
        <f t="shared" si="96"/>
        <v/>
      </c>
      <c r="BN58" s="48" t="str">
        <f t="shared" si="97"/>
        <v/>
      </c>
      <c r="BO58" s="48" t="str">
        <f t="shared" si="98"/>
        <v/>
      </c>
      <c r="BP58" s="48" t="str">
        <f t="shared" si="99"/>
        <v/>
      </c>
      <c r="BQ58" s="48" t="str">
        <f t="shared" si="100"/>
        <v/>
      </c>
      <c r="BR58" s="48" t="str">
        <f t="shared" si="101"/>
        <v/>
      </c>
      <c r="BT58" s="49">
        <f>IF(Main!$A63="H",1,0)</f>
        <v>1</v>
      </c>
      <c r="BU58" s="54">
        <f>IF(Main!$A63="H",Main!C63,"")</f>
        <v>1.05</v>
      </c>
      <c r="BV58" s="54">
        <f t="shared" si="102"/>
        <v>1.1025</v>
      </c>
      <c r="BW58" s="48">
        <f>IF('Chemical Shifts'!B53="","",IF(Main!$A63="H",'Chemical Shifts'!B53,""))</f>
        <v>0.88962499999999878</v>
      </c>
      <c r="BX58" s="48">
        <f>IF('Chemical Shifts'!C53="","",IF(Main!$A63="H",'Chemical Shifts'!C53,""))</f>
        <v>1.0662349999999989</v>
      </c>
      <c r="BY58" s="48">
        <f>IF('Chemical Shifts'!D53="","",IF(Main!$A63="H",'Chemical Shifts'!D53,""))</f>
        <v>1.027001666666699</v>
      </c>
      <c r="BZ58" s="48">
        <f>IF('Chemical Shifts'!E53="","",IF(Main!$A63="H",'Chemical Shifts'!E53,""))</f>
        <v>0.93448833333329873</v>
      </c>
      <c r="CA58" s="48" t="str">
        <f>IF('Chemical Shifts'!F53="","",IF(Main!$A63="H",'Chemical Shifts'!F53,""))</f>
        <v/>
      </c>
      <c r="CB58" s="48" t="str">
        <f>IF('Chemical Shifts'!G53="","",IF(Main!$A63="H",'Chemical Shifts'!G53,""))</f>
        <v/>
      </c>
      <c r="CC58" s="48" t="str">
        <f>IF('Chemical Shifts'!H53="","",IF(Main!$A63="H",'Chemical Shifts'!H53,""))</f>
        <v/>
      </c>
      <c r="CD58" s="48" t="str">
        <f>IF('Chemical Shifts'!I53="","",IF(Main!$A63="H",'Chemical Shifts'!I53,""))</f>
        <v/>
      </c>
      <c r="CE58" s="48" t="str">
        <f>IF('Chemical Shifts'!J53="","",IF(Main!$A63="H",'Chemical Shifts'!J53,""))</f>
        <v/>
      </c>
      <c r="CF58" s="48" t="str">
        <f>IF('Chemical Shifts'!K53="","",IF(Main!$A63="H",'Chemical Shifts'!K53,""))</f>
        <v/>
      </c>
      <c r="CG58" s="48" t="str">
        <f>IF('Chemical Shifts'!L53="","",IF(Main!$A63="H",'Chemical Shifts'!L53,""))</f>
        <v/>
      </c>
      <c r="CH58" s="48" t="str">
        <f>IF('Chemical Shifts'!M53="","",IF(Main!$A63="H",'Chemical Shifts'!M53,""))</f>
        <v/>
      </c>
      <c r="CI58" s="48" t="str">
        <f>IF('Chemical Shifts'!N53="","",IF(Main!$A63="H",'Chemical Shifts'!N53,""))</f>
        <v/>
      </c>
      <c r="CJ58" s="48" t="str">
        <f>IF('Chemical Shifts'!O53="","",IF(Main!$A63="H",'Chemical Shifts'!O53,""))</f>
        <v/>
      </c>
      <c r="CK58" s="48" t="str">
        <f>IF('Chemical Shifts'!P53="","",IF(Main!$A63="H",'Chemical Shifts'!P53,""))</f>
        <v/>
      </c>
      <c r="CL58" s="48" t="str">
        <f>IF('Chemical Shifts'!Q53="","",IF(Main!$A63="H",'Chemical Shifts'!Q53,""))</f>
        <v/>
      </c>
      <c r="CN58" s="48">
        <f t="shared" si="103"/>
        <v>0.93410624999999881</v>
      </c>
      <c r="CO58" s="48">
        <f t="shared" si="104"/>
        <v>1.1195467499999989</v>
      </c>
      <c r="CP58" s="48">
        <f t="shared" si="105"/>
        <v>1.0783517500000339</v>
      </c>
      <c r="CQ58" s="48">
        <f t="shared" si="106"/>
        <v>0.98121274999996366</v>
      </c>
      <c r="CR58" s="48" t="str">
        <f t="shared" si="107"/>
        <v/>
      </c>
      <c r="CS58" s="48" t="str">
        <f t="shared" si="108"/>
        <v/>
      </c>
      <c r="CT58" s="48" t="str">
        <f t="shared" si="109"/>
        <v/>
      </c>
      <c r="CU58" s="48" t="str">
        <f t="shared" si="110"/>
        <v/>
      </c>
      <c r="CV58" s="48" t="str">
        <f t="shared" si="111"/>
        <v/>
      </c>
      <c r="CW58" s="48" t="str">
        <f t="shared" si="112"/>
        <v/>
      </c>
      <c r="CX58" s="48" t="str">
        <f t="shared" si="113"/>
        <v/>
      </c>
      <c r="CY58" s="48" t="str">
        <f t="shared" si="114"/>
        <v/>
      </c>
      <c r="CZ58" s="48" t="str">
        <f t="shared" si="115"/>
        <v/>
      </c>
      <c r="DA58" s="48" t="str">
        <f t="shared" si="116"/>
        <v/>
      </c>
      <c r="DB58" s="48" t="str">
        <f t="shared" si="117"/>
        <v/>
      </c>
      <c r="DC58" s="48" t="str">
        <f t="shared" si="118"/>
        <v/>
      </c>
      <c r="DE58" s="64">
        <f>IF('Chemical Shifts'!S53="","",IF(Main!$A63="C","",IF(Main!D$13="Scaled Shifts",Main!D63,IF(Main!$B63="x",TDIST(ABS('Chemical Shifts'!S53-$F$2)/$F$3,$F$4,1),TDIST(ABS('Chemical Shifts'!S53-$G$2)/$G$3,$G$4,1)))))</f>
        <v>0.17506679956307836</v>
      </c>
      <c r="DF58" s="64">
        <f>IF('Chemical Shifts'!T53="","",IF(Main!$A63="C","",IF(Main!E$13="Scaled Shifts",Main!E63,IF(Main!$B63="x",TDIST(ABS('Chemical Shifts'!T53-$F$2)/$F$3,$F$4,1),TDIST(ABS('Chemical Shifts'!T53-$G$2)/$G$3,$G$4,1)))))</f>
        <v>0.33178720375032278</v>
      </c>
      <c r="DG58" s="64">
        <f>IF('Chemical Shifts'!U53="","",IF(Main!$A63="C","",IF(Main!F$13="Scaled Shifts",Main!F63,IF(Main!$B63="x",TDIST(ABS('Chemical Shifts'!U53-$F$2)/$F$3,$F$4,1),TDIST(ABS('Chemical Shifts'!U53-$G$2)/$G$3,$G$4,1)))))</f>
        <v>0.45145394619657309</v>
      </c>
      <c r="DH58" s="64">
        <f>IF('Chemical Shifts'!V53="","",IF(Main!$A63="C","",IF(Main!G$13="Scaled Shifts",Main!G63,IF(Main!$B63="x",TDIST(ABS('Chemical Shifts'!V53-$F$2)/$F$3,$F$4,1),TDIST(ABS('Chemical Shifts'!V53-$G$2)/$G$3,$G$4,1)))))</f>
        <v>0.26995724001629884</v>
      </c>
      <c r="DI58" s="64" t="str">
        <f>IF('Chemical Shifts'!W53="","",IF(Main!$A63="C","",IF(Main!H$13="Scaled Shifts",Main!H63,IF(Main!$B63="x",TDIST(ABS('Chemical Shifts'!W53-$F$2)/$F$3,$F$4,1),TDIST(ABS('Chemical Shifts'!W53-$G$2)/$G$3,$G$4,1)))))</f>
        <v/>
      </c>
      <c r="DJ58" s="64" t="str">
        <f>IF('Chemical Shifts'!X53="","",IF(Main!$A63="C","",IF(Main!I$13="Scaled Shifts",Main!I63,IF(Main!$B63="x",TDIST(ABS('Chemical Shifts'!X53-$F$2)/$F$3,$F$4,1),TDIST(ABS('Chemical Shifts'!X53-$G$2)/$G$3,$G$4,1)))))</f>
        <v/>
      </c>
      <c r="DK58" s="64" t="str">
        <f>IF('Chemical Shifts'!Y53="","",IF(Main!$A63="C","",IF(Main!J$13="Scaled Shifts",Main!J63,IF(Main!$B63="x",TDIST(ABS('Chemical Shifts'!Y53-$F$2)/$F$3,$F$4,1),TDIST(ABS('Chemical Shifts'!Y53-$G$2)/$G$3,$G$4,1)))))</f>
        <v/>
      </c>
      <c r="DL58" s="64" t="str">
        <f>IF('Chemical Shifts'!Z53="","",IF(Main!$A63="C","",IF(Main!K$13="Scaled Shifts",Main!K63,IF(Main!$B63="x",TDIST(ABS('Chemical Shifts'!Z53-$F$2)/$F$3,$F$4,1),TDIST(ABS('Chemical Shifts'!Z53-$G$2)/$G$3,$G$4,1)))))</f>
        <v/>
      </c>
      <c r="DM58" s="64" t="str">
        <f>IF('Chemical Shifts'!AA53="","",IF(Main!$A63="C","",IF(Main!L$13="Scaled Shifts",Main!L63,IF(Main!$B63="x",TDIST(ABS('Chemical Shifts'!AA53-$F$2)/$F$3,$F$4,1),TDIST(ABS('Chemical Shifts'!AA53-$G$2)/$G$3,$G$4,1)))))</f>
        <v/>
      </c>
      <c r="DN58" s="64" t="str">
        <f>IF('Chemical Shifts'!AB53="","",IF(Main!$A63="C","",IF(Main!M$13="Scaled Shifts",Main!M63,IF(Main!$B63="x",TDIST(ABS('Chemical Shifts'!AB53-$F$2)/$F$3,$F$4,1),TDIST(ABS('Chemical Shifts'!AB53-$G$2)/$G$3,$G$4,1)))))</f>
        <v/>
      </c>
      <c r="DO58" s="64" t="str">
        <f>IF('Chemical Shifts'!AC53="","",IF(Main!$A63="C","",IF(Main!N$13="Scaled Shifts",Main!N63,IF(Main!$B63="x",TDIST(ABS('Chemical Shifts'!AC53-$F$2)/$F$3,$F$4,1),TDIST(ABS('Chemical Shifts'!AC53-$G$2)/$G$3,$G$4,1)))))</f>
        <v/>
      </c>
      <c r="DP58" s="64" t="str">
        <f>IF('Chemical Shifts'!AD53="","",IF(Main!$A63="C","",IF(Main!O$13="Scaled Shifts",Main!O63,IF(Main!$B63="x",TDIST(ABS('Chemical Shifts'!AD53-$F$2)/$F$3,$F$4,1),TDIST(ABS('Chemical Shifts'!AD53-$G$2)/$G$3,$G$4,1)))))</f>
        <v/>
      </c>
      <c r="DQ58" s="64" t="str">
        <f>IF('Chemical Shifts'!AE53="","",IF(Main!$A63="C","",IF(Main!P$13="Scaled Shifts",Main!P63,IF(Main!$B63="x",TDIST(ABS('Chemical Shifts'!AE53-$F$2)/$F$3,$F$4,1),TDIST(ABS('Chemical Shifts'!AE53-$G$2)/$G$3,$G$4,1)))))</f>
        <v/>
      </c>
      <c r="DR58" s="64" t="str">
        <f>IF('Chemical Shifts'!AF53="","",IF(Main!$A63="C","",IF(Main!Q$13="Scaled Shifts",Main!Q63,IF(Main!$B63="x",TDIST(ABS('Chemical Shifts'!AF53-$F$2)/$F$3,$F$4,1),TDIST(ABS('Chemical Shifts'!AF53-$G$2)/$G$3,$G$4,1)))))</f>
        <v/>
      </c>
      <c r="DS58" s="64" t="str">
        <f>IF('Chemical Shifts'!AG53="","",IF(Main!$A63="C","",IF(Main!R$13="Scaled Shifts",Main!R63,IF(Main!$B63="x",TDIST(ABS('Chemical Shifts'!AG53-$F$2)/$F$3,$F$4,1),TDIST(ABS('Chemical Shifts'!AG53-$G$2)/$G$3,$G$4,1)))))</f>
        <v/>
      </c>
      <c r="DT58" s="64" t="str">
        <f>IF('Chemical Shifts'!AH53="","",IF(Main!$A63="C","",IF(Main!S$13="Scaled Shifts",Main!S63,IF(Main!$B63="x",TDIST(ABS('Chemical Shifts'!AH53-$F$2)/$F$3,$F$4,1),TDIST(ABS('Chemical Shifts'!AH53-$G$2)/$G$3,$G$4,1)))))</f>
        <v/>
      </c>
      <c r="DV58" s="64" t="str">
        <f>IF('Chemical Shifts'!S53="","",IF(Main!$A63="H","",IF(Main!D$13="Scaled Shifts",Main!D63,IF(Main!$B63="x",TDIST(ABS('Chemical Shifts'!S53-$D$2)/$D$3,$D$4,1),TDIST(ABS('Chemical Shifts'!S53-$E$2)/$E$3,$E$4,1)))))</f>
        <v/>
      </c>
      <c r="DW58" s="64" t="str">
        <f>IF('Chemical Shifts'!T53="","",IF(Main!$A63="H","",IF(Main!E$13="Scaled Shifts",Main!E63,IF(Main!$B63="x",TDIST(ABS('Chemical Shifts'!T53-$D$2)/$D$3,$D$4,1),TDIST(ABS('Chemical Shifts'!T53-$E$2)/$E$3,$E$4,1)))))</f>
        <v/>
      </c>
      <c r="DX58" s="64" t="str">
        <f>IF('Chemical Shifts'!U53="","",IF(Main!$A63="H","",IF(Main!F$13="Scaled Shifts",Main!F63,IF(Main!$B63="x",TDIST(ABS('Chemical Shifts'!U53-$D$2)/$D$3,$D$4,1),TDIST(ABS('Chemical Shifts'!U53-$E$2)/$E$3,$E$4,1)))))</f>
        <v/>
      </c>
      <c r="DY58" s="64" t="str">
        <f>IF('Chemical Shifts'!V53="","",IF(Main!$A63="H","",IF(Main!G$13="Scaled Shifts",Main!G63,IF(Main!$B63="x",TDIST(ABS('Chemical Shifts'!V53-$D$2)/$D$3,$D$4,1),TDIST(ABS('Chemical Shifts'!V53-$E$2)/$E$3,$E$4,1)))))</f>
        <v/>
      </c>
      <c r="DZ58" s="64" t="str">
        <f>IF('Chemical Shifts'!W53="","",IF(Main!$A63="H","",IF(Main!H$13="Scaled Shifts",Main!H63,IF(Main!$B63="x",TDIST(ABS('Chemical Shifts'!W53-$D$2)/$D$3,$D$4,1),TDIST(ABS('Chemical Shifts'!W53-$E$2)/$E$3,$E$4,1)))))</f>
        <v/>
      </c>
      <c r="EA58" s="64" t="str">
        <f>IF('Chemical Shifts'!X53="","",IF(Main!$A63="H","",IF(Main!I$13="Scaled Shifts",Main!I63,IF(Main!$B63="x",TDIST(ABS('Chemical Shifts'!X53-$D$2)/$D$3,$D$4,1),TDIST(ABS('Chemical Shifts'!X53-$E$2)/$E$3,$E$4,1)))))</f>
        <v/>
      </c>
      <c r="EB58" s="64" t="str">
        <f>IF('Chemical Shifts'!Y53="","",IF(Main!$A63="H","",IF(Main!J$13="Scaled Shifts",Main!J63,IF(Main!$B63="x",TDIST(ABS('Chemical Shifts'!Y53-$D$2)/$D$3,$D$4,1),TDIST(ABS('Chemical Shifts'!Y53-$E$2)/$E$3,$E$4,1)))))</f>
        <v/>
      </c>
      <c r="EC58" s="64" t="str">
        <f>IF('Chemical Shifts'!Z53="","",IF(Main!$A63="H","",IF(Main!K$13="Scaled Shifts",Main!K63,IF(Main!$B63="x",TDIST(ABS('Chemical Shifts'!Z53-$D$2)/$D$3,$D$4,1),TDIST(ABS('Chemical Shifts'!Z53-$E$2)/$E$3,$E$4,1)))))</f>
        <v/>
      </c>
      <c r="ED58" s="64" t="str">
        <f>IF('Chemical Shifts'!AA53="","",IF(Main!$A63="H","",IF(Main!L$13="Scaled Shifts",Main!L63,IF(Main!$B63="x",TDIST(ABS('Chemical Shifts'!AA53-$D$2)/$D$3,$D$4,1),TDIST(ABS('Chemical Shifts'!AA53-$E$2)/$E$3,$E$4,1)))))</f>
        <v/>
      </c>
      <c r="EE58" s="64" t="str">
        <f>IF('Chemical Shifts'!AB53="","",IF(Main!$A63="H","",IF(Main!M$13="Scaled Shifts",Main!M63,IF(Main!$B63="x",TDIST(ABS('Chemical Shifts'!AB53-$D$2)/$D$3,$D$4,1),TDIST(ABS('Chemical Shifts'!AB53-$E$2)/$E$3,$E$4,1)))))</f>
        <v/>
      </c>
      <c r="EF58" s="64" t="str">
        <f>IF('Chemical Shifts'!AC53="","",IF(Main!$A63="H","",IF(Main!N$13="Scaled Shifts",Main!N63,IF(Main!$B63="x",TDIST(ABS('Chemical Shifts'!AC53-$D$2)/$D$3,$D$4,1),TDIST(ABS('Chemical Shifts'!AC53-$E$2)/$E$3,$E$4,1)))))</f>
        <v/>
      </c>
      <c r="EG58" s="64" t="str">
        <f>IF('Chemical Shifts'!AD53="","",IF(Main!$A63="H","",IF(Main!O$13="Scaled Shifts",Main!O63,IF(Main!$B63="x",TDIST(ABS('Chemical Shifts'!AD53-$D$2)/$D$3,$D$4,1),TDIST(ABS('Chemical Shifts'!AD53-$E$2)/$E$3,$E$4,1)))))</f>
        <v/>
      </c>
      <c r="EH58" s="64" t="str">
        <f>IF('Chemical Shifts'!AE53="","",IF(Main!$A63="H","",IF(Main!P$13="Scaled Shifts",Main!P63,IF(Main!$B63="x",TDIST(ABS('Chemical Shifts'!AE53-$D$2)/$D$3,$D$4,1),TDIST(ABS('Chemical Shifts'!AE53-$E$2)/$E$3,$E$4,1)))))</f>
        <v/>
      </c>
      <c r="EI58" s="64" t="str">
        <f>IF('Chemical Shifts'!AF53="","",IF(Main!$A63="H","",IF(Main!Q$13="Scaled Shifts",Main!Q63,IF(Main!$B63="x",TDIST(ABS('Chemical Shifts'!AF53-$D$2)/$D$3,$D$4,1),TDIST(ABS('Chemical Shifts'!AF53-$E$2)/$E$3,$E$4,1)))))</f>
        <v/>
      </c>
      <c r="EJ58" s="64" t="str">
        <f>IF('Chemical Shifts'!AG53="","",IF(Main!$A63="H","",IF(Main!R$13="Scaled Shifts",Main!R63,IF(Main!$B63="x",TDIST(ABS('Chemical Shifts'!AG53-$D$2)/$D$3,$D$4,1),TDIST(ABS('Chemical Shifts'!AG53-$E$2)/$E$3,$E$4,1)))))</f>
        <v/>
      </c>
      <c r="EK58" s="64" t="str">
        <f>IF('Chemical Shifts'!AH53="","",IF(Main!$A63="H","",IF(Main!S$13="Scaled Shifts",Main!S63,IF(Main!$B63="x",TDIST(ABS('Chemical Shifts'!AH53-$D$2)/$D$3,$D$4,1),TDIST(ABS('Chemical Shifts'!AH53-$E$2)/$E$3,$E$4,1)))))</f>
        <v/>
      </c>
      <c r="EO58" s="49">
        <f>IF(Main!$A63="H",1,0)</f>
        <v>1</v>
      </c>
      <c r="EP58" s="52">
        <f>IF(OR(Main!C63="",Main!C63=0,Main!C63=""),"",1)</f>
        <v>1</v>
      </c>
    </row>
    <row r="59" spans="1:146" x14ac:dyDescent="0.15">
      <c r="A59" s="64">
        <f>IF('Chemical Shifts'!BA54="","",IF(Main!$A64="C",TDIST(ABS('Chemical Shifts'!BA54)/$B$3,$B$4,1),TDIST(ABS('Chemical Shifts'!BA54)/$C$3,$C$4,1)))</f>
        <v>6.1550547250096696E-3</v>
      </c>
      <c r="B59" s="64">
        <f>IF('Chemical Shifts'!BB54="","",IF(Main!$A64="C",TDIST(ABS('Chemical Shifts'!BB54)/$B$3,$B$4,1),TDIST(ABS('Chemical Shifts'!BB54)/$C$3,$C$4,1)))</f>
        <v>1.5912313459292188E-2</v>
      </c>
      <c r="C59" s="64">
        <f>IF('Chemical Shifts'!BC54="","",IF(Main!$A64="C",TDIST(ABS('Chemical Shifts'!BC54)/$B$3,$B$4,1),TDIST(ABS('Chemical Shifts'!BC54)/$C$3,$C$4,1)))</f>
        <v>4.2343409760523735E-4</v>
      </c>
      <c r="D59" s="64">
        <f>IF('Chemical Shifts'!BD54="","",IF(Main!$A64="C",TDIST(ABS('Chemical Shifts'!BD54)/$B$3,$B$4,1),TDIST(ABS('Chemical Shifts'!BD54)/$C$3,$C$4,1)))</f>
        <v>7.6629763515761165E-3</v>
      </c>
      <c r="E59" s="64" t="str">
        <f>IF('Chemical Shifts'!BE54="","",IF(Main!$A64="C",TDIST(ABS('Chemical Shifts'!BE54)/$B$3,$B$4,1),TDIST(ABS('Chemical Shifts'!BE54)/$C$3,$C$4,1)))</f>
        <v/>
      </c>
      <c r="F59" s="64" t="str">
        <f>IF('Chemical Shifts'!BF54="","",IF(Main!$A64="C",TDIST(ABS('Chemical Shifts'!BF54)/$B$3,$B$4,1),TDIST(ABS('Chemical Shifts'!BF54)/$C$3,$C$4,1)))</f>
        <v/>
      </c>
      <c r="G59" s="64" t="str">
        <f>IF('Chemical Shifts'!BG54="","",IF(Main!$A64="C",TDIST(ABS('Chemical Shifts'!BG54)/$B$3,$B$4,1),TDIST(ABS('Chemical Shifts'!BG54)/$C$3,$C$4,1)))</f>
        <v/>
      </c>
      <c r="H59" s="64" t="str">
        <f>IF('Chemical Shifts'!BH54="","",IF(Main!$A64="C",TDIST(ABS('Chemical Shifts'!BH54)/$B$3,$B$4,1),TDIST(ABS('Chemical Shifts'!BH54)/$C$3,$C$4,1)))</f>
        <v/>
      </c>
      <c r="I59" s="64" t="str">
        <f>IF('Chemical Shifts'!BI54="","",IF(Main!$A64="C",TDIST(ABS('Chemical Shifts'!BI54)/$B$3,$B$4,1),TDIST(ABS('Chemical Shifts'!BI54)/$C$3,$C$4,1)))</f>
        <v/>
      </c>
      <c r="J59" s="64" t="str">
        <f>IF('Chemical Shifts'!BJ54="","",IF(Main!$A64="C",TDIST(ABS('Chemical Shifts'!BJ54)/$B$3,$B$4,1),TDIST(ABS('Chemical Shifts'!BJ54)/$C$3,$C$4,1)))</f>
        <v/>
      </c>
      <c r="K59" s="64" t="str">
        <f>IF('Chemical Shifts'!BK54="","",IF(Main!$A64="C",TDIST(ABS('Chemical Shifts'!BK54)/$B$3,$B$4,1),TDIST(ABS('Chemical Shifts'!BK54)/$C$3,$C$4,1)))</f>
        <v/>
      </c>
      <c r="L59" s="64" t="str">
        <f>IF('Chemical Shifts'!BL54="","",IF(Main!$A64="C",TDIST(ABS('Chemical Shifts'!BL54)/$B$3,$B$4,1),TDIST(ABS('Chemical Shifts'!BL54)/$C$3,$C$4,1)))</f>
        <v/>
      </c>
      <c r="M59" s="64" t="str">
        <f>IF('Chemical Shifts'!BM54="","",IF(Main!$A64="C",TDIST(ABS('Chemical Shifts'!BM54)/$B$3,$B$4,1),TDIST(ABS('Chemical Shifts'!BM54)/$C$3,$C$4,1)))</f>
        <v/>
      </c>
      <c r="N59" s="64" t="str">
        <f>IF('Chemical Shifts'!BN54="","",IF(Main!$A64="C",TDIST(ABS('Chemical Shifts'!BN54)/$B$3,$B$4,1),TDIST(ABS('Chemical Shifts'!BN54)/$C$3,$C$4,1)))</f>
        <v/>
      </c>
      <c r="O59" s="64" t="str">
        <f>IF('Chemical Shifts'!BO54="","",IF(Main!$A64="C",TDIST(ABS('Chemical Shifts'!BO54)/$B$3,$B$4,1),TDIST(ABS('Chemical Shifts'!BO54)/$C$3,$C$4,1)))</f>
        <v/>
      </c>
      <c r="P59" s="64" t="str">
        <f>IF('Chemical Shifts'!BP54="","",IF(Main!$A64="C",TDIST(ABS('Chemical Shifts'!BP54)/$B$3,$B$4,1),TDIST(ABS('Chemical Shifts'!BP54)/$C$3,$C$4,1)))</f>
        <v/>
      </c>
      <c r="R59" s="48">
        <f>IF(A59="","",IF(Main!$A64="H",A59,""))</f>
        <v>6.1550547250096696E-3</v>
      </c>
      <c r="S59" s="48">
        <f>IF(B59="","",IF(Main!$A64="H",B59,""))</f>
        <v>1.5912313459292188E-2</v>
      </c>
      <c r="T59" s="48">
        <f>IF(C59="","",IF(Main!$A64="H",C59,""))</f>
        <v>4.2343409760523735E-4</v>
      </c>
      <c r="U59" s="48">
        <f>IF(D59="","",IF(Main!$A64="H",D59,""))</f>
        <v>7.6629763515761165E-3</v>
      </c>
      <c r="V59" s="48" t="str">
        <f>IF(E59="","",IF(Main!$A64="H",E59,""))</f>
        <v/>
      </c>
      <c r="W59" s="48" t="str">
        <f>IF(F59="","",IF(Main!$A64="H",F59,""))</f>
        <v/>
      </c>
      <c r="X59" s="48" t="str">
        <f>IF(G59="","",IF(Main!$A64="H",G59,""))</f>
        <v/>
      </c>
      <c r="Y59" s="48" t="str">
        <f>IF(H59="","",IF(Main!$A64="H",H59,""))</f>
        <v/>
      </c>
      <c r="Z59" s="48" t="str">
        <f>IF(I59="","",IF(Main!$A64="H",I59,""))</f>
        <v/>
      </c>
      <c r="AA59" s="48" t="str">
        <f>IF(J59="","",IF(Main!$A64="H",J59,""))</f>
        <v/>
      </c>
      <c r="AB59" s="48" t="str">
        <f>IF(K59="","",IF(Main!$A64="H",K59,""))</f>
        <v/>
      </c>
      <c r="AC59" s="48" t="str">
        <f>IF(L59="","",IF(Main!$A64="H",L59,""))</f>
        <v/>
      </c>
      <c r="AD59" s="48" t="str">
        <f>IF(M59="","",IF(Main!$A64="H",M59,""))</f>
        <v/>
      </c>
      <c r="AE59" s="48" t="str">
        <f>IF(N59="","",IF(Main!$A64="H",N59,""))</f>
        <v/>
      </c>
      <c r="AF59" s="48" t="str">
        <f>IF(O59="","",IF(Main!$A64="H",O59,""))</f>
        <v/>
      </c>
      <c r="AG59" s="48" t="str">
        <f>IF(P59="","",IF(Main!$A64="H",P59,""))</f>
        <v/>
      </c>
      <c r="AI59" s="49">
        <f>IF(Main!$A64="C",1,0)</f>
        <v>0</v>
      </c>
      <c r="AJ59" s="54" t="str">
        <f>IF(Main!$A64="C",Main!C64,"")</f>
        <v/>
      </c>
      <c r="AK59" s="54" t="str">
        <f t="shared" si="85"/>
        <v/>
      </c>
      <c r="AL59" s="48" t="str">
        <f>IF('Chemical Shifts'!B54="","",IF(Main!$A64="C",'Chemical Shifts'!B54,""))</f>
        <v/>
      </c>
      <c r="AM59" s="48" t="str">
        <f>IF('Chemical Shifts'!C54="","",IF(Main!$A64="C",'Chemical Shifts'!C54,""))</f>
        <v/>
      </c>
      <c r="AN59" s="48" t="str">
        <f>IF('Chemical Shifts'!D54="","",IF(Main!$A64="C",'Chemical Shifts'!D54,""))</f>
        <v/>
      </c>
      <c r="AO59" s="48" t="str">
        <f>IF('Chemical Shifts'!E54="","",IF(Main!$A64="C",'Chemical Shifts'!E54,""))</f>
        <v/>
      </c>
      <c r="AP59" s="48" t="str">
        <f>IF('Chemical Shifts'!F54="","",IF(Main!$A64="C",'Chemical Shifts'!F54,""))</f>
        <v/>
      </c>
      <c r="AQ59" s="48" t="str">
        <f>IF('Chemical Shifts'!G54="","",IF(Main!$A64="C",'Chemical Shifts'!G54,""))</f>
        <v/>
      </c>
      <c r="AR59" s="48" t="str">
        <f>IF('Chemical Shifts'!H54="","",IF(Main!$A64="C",'Chemical Shifts'!H54,""))</f>
        <v/>
      </c>
      <c r="AS59" s="48" t="str">
        <f>IF('Chemical Shifts'!I54="","",IF(Main!$A64="C",'Chemical Shifts'!I54,""))</f>
        <v/>
      </c>
      <c r="AT59" s="48" t="str">
        <f>IF('Chemical Shifts'!J54="","",IF(Main!$A64="C",'Chemical Shifts'!J54,""))</f>
        <v/>
      </c>
      <c r="AU59" s="48" t="str">
        <f>IF('Chemical Shifts'!K54="","",IF(Main!$A64="C",'Chemical Shifts'!K54,""))</f>
        <v/>
      </c>
      <c r="AV59" s="48" t="str">
        <f>IF('Chemical Shifts'!L54="","",IF(Main!$A64="C",'Chemical Shifts'!L54,""))</f>
        <v/>
      </c>
      <c r="AW59" s="48" t="str">
        <f>IF('Chemical Shifts'!M54="","",IF(Main!$A64="C",'Chemical Shifts'!M54,""))</f>
        <v/>
      </c>
      <c r="AX59" s="48" t="str">
        <f>IF('Chemical Shifts'!N54="","",IF(Main!$A64="C",'Chemical Shifts'!N54,""))</f>
        <v/>
      </c>
      <c r="AY59" s="48" t="str">
        <f>IF('Chemical Shifts'!O54="","",IF(Main!$A64="C",'Chemical Shifts'!O54,""))</f>
        <v/>
      </c>
      <c r="AZ59" s="48" t="str">
        <f>IF('Chemical Shifts'!P54="","",IF(Main!$A64="C",'Chemical Shifts'!P54,""))</f>
        <v/>
      </c>
      <c r="BA59" s="48" t="str">
        <f>IF('Chemical Shifts'!Q54="","",IF(Main!$A64="C",'Chemical Shifts'!Q54,""))</f>
        <v/>
      </c>
      <c r="BC59" s="48" t="str">
        <f t="shared" si="86"/>
        <v/>
      </c>
      <c r="BD59" s="48" t="str">
        <f t="shared" si="87"/>
        <v/>
      </c>
      <c r="BE59" s="48" t="str">
        <f t="shared" si="88"/>
        <v/>
      </c>
      <c r="BF59" s="48" t="str">
        <f t="shared" si="89"/>
        <v/>
      </c>
      <c r="BG59" s="48" t="str">
        <f t="shared" si="90"/>
        <v/>
      </c>
      <c r="BH59" s="48" t="str">
        <f t="shared" si="91"/>
        <v/>
      </c>
      <c r="BI59" s="48" t="str">
        <f t="shared" si="92"/>
        <v/>
      </c>
      <c r="BJ59" s="48" t="str">
        <f t="shared" si="93"/>
        <v/>
      </c>
      <c r="BK59" s="48" t="str">
        <f t="shared" si="94"/>
        <v/>
      </c>
      <c r="BL59" s="48" t="str">
        <f t="shared" si="95"/>
        <v/>
      </c>
      <c r="BM59" s="48" t="str">
        <f t="shared" si="96"/>
        <v/>
      </c>
      <c r="BN59" s="48" t="str">
        <f t="shared" si="97"/>
        <v/>
      </c>
      <c r="BO59" s="48" t="str">
        <f t="shared" si="98"/>
        <v/>
      </c>
      <c r="BP59" s="48" t="str">
        <f t="shared" si="99"/>
        <v/>
      </c>
      <c r="BQ59" s="48" t="str">
        <f t="shared" si="100"/>
        <v/>
      </c>
      <c r="BR59" s="48" t="str">
        <f t="shared" si="101"/>
        <v/>
      </c>
      <c r="BT59" s="49">
        <f>IF(Main!$A64="H",1,0)</f>
        <v>1</v>
      </c>
      <c r="BU59" s="54">
        <f>IF(Main!$A64="H",Main!C64,"")</f>
        <v>1.1599999999999999</v>
      </c>
      <c r="BV59" s="54">
        <f t="shared" si="102"/>
        <v>1.3455999999999999</v>
      </c>
      <c r="BW59" s="48">
        <f>IF('Chemical Shifts'!B54="","",IF(Main!$A64="H",'Chemical Shifts'!B54,""))</f>
        <v>1.1450616666666988</v>
      </c>
      <c r="BX59" s="48">
        <f>IF('Chemical Shifts'!C54="","",IF(Main!$A64="H",'Chemical Shifts'!C54,""))</f>
        <v>0.81916833333329819</v>
      </c>
      <c r="BY59" s="48">
        <f>IF('Chemical Shifts'!D54="","",IF(Main!$A64="H",'Chemical Shifts'!D54,""))</f>
        <v>0.93748499999999879</v>
      </c>
      <c r="BZ59" s="48">
        <f>IF('Chemical Shifts'!E54="","",IF(Main!$A64="H",'Chemical Shifts'!E54,""))</f>
        <v>1.077964999999999</v>
      </c>
      <c r="CA59" s="48" t="str">
        <f>IF('Chemical Shifts'!F54="","",IF(Main!$A64="H",'Chemical Shifts'!F54,""))</f>
        <v/>
      </c>
      <c r="CB59" s="48" t="str">
        <f>IF('Chemical Shifts'!G54="","",IF(Main!$A64="H",'Chemical Shifts'!G54,""))</f>
        <v/>
      </c>
      <c r="CC59" s="48" t="str">
        <f>IF('Chemical Shifts'!H54="","",IF(Main!$A64="H",'Chemical Shifts'!H54,""))</f>
        <v/>
      </c>
      <c r="CD59" s="48" t="str">
        <f>IF('Chemical Shifts'!I54="","",IF(Main!$A64="H",'Chemical Shifts'!I54,""))</f>
        <v/>
      </c>
      <c r="CE59" s="48" t="str">
        <f>IF('Chemical Shifts'!J54="","",IF(Main!$A64="H",'Chemical Shifts'!J54,""))</f>
        <v/>
      </c>
      <c r="CF59" s="48" t="str">
        <f>IF('Chemical Shifts'!K54="","",IF(Main!$A64="H",'Chemical Shifts'!K54,""))</f>
        <v/>
      </c>
      <c r="CG59" s="48" t="str">
        <f>IF('Chemical Shifts'!L54="","",IF(Main!$A64="H",'Chemical Shifts'!L54,""))</f>
        <v/>
      </c>
      <c r="CH59" s="48" t="str">
        <f>IF('Chemical Shifts'!M54="","",IF(Main!$A64="H",'Chemical Shifts'!M54,""))</f>
        <v/>
      </c>
      <c r="CI59" s="48" t="str">
        <f>IF('Chemical Shifts'!N54="","",IF(Main!$A64="H",'Chemical Shifts'!N54,""))</f>
        <v/>
      </c>
      <c r="CJ59" s="48" t="str">
        <f>IF('Chemical Shifts'!O54="","",IF(Main!$A64="H",'Chemical Shifts'!O54,""))</f>
        <v/>
      </c>
      <c r="CK59" s="48" t="str">
        <f>IF('Chemical Shifts'!P54="","",IF(Main!$A64="H",'Chemical Shifts'!P54,""))</f>
        <v/>
      </c>
      <c r="CL59" s="48" t="str">
        <f>IF('Chemical Shifts'!Q54="","",IF(Main!$A64="H",'Chemical Shifts'!Q54,""))</f>
        <v/>
      </c>
      <c r="CN59" s="48">
        <f t="shared" si="103"/>
        <v>1.3282715333333706</v>
      </c>
      <c r="CO59" s="48">
        <f t="shared" si="104"/>
        <v>0.95023526666662583</v>
      </c>
      <c r="CP59" s="48">
        <f t="shared" si="105"/>
        <v>1.0874825999999986</v>
      </c>
      <c r="CQ59" s="48">
        <f t="shared" si="106"/>
        <v>1.2504393999999988</v>
      </c>
      <c r="CR59" s="48" t="str">
        <f t="shared" si="107"/>
        <v/>
      </c>
      <c r="CS59" s="48" t="str">
        <f t="shared" si="108"/>
        <v/>
      </c>
      <c r="CT59" s="48" t="str">
        <f t="shared" si="109"/>
        <v/>
      </c>
      <c r="CU59" s="48" t="str">
        <f t="shared" si="110"/>
        <v/>
      </c>
      <c r="CV59" s="48" t="str">
        <f t="shared" si="111"/>
        <v/>
      </c>
      <c r="CW59" s="48" t="str">
        <f t="shared" si="112"/>
        <v/>
      </c>
      <c r="CX59" s="48" t="str">
        <f t="shared" si="113"/>
        <v/>
      </c>
      <c r="CY59" s="48" t="str">
        <f t="shared" si="114"/>
        <v/>
      </c>
      <c r="CZ59" s="48" t="str">
        <f t="shared" si="115"/>
        <v/>
      </c>
      <c r="DA59" s="48" t="str">
        <f t="shared" si="116"/>
        <v/>
      </c>
      <c r="DB59" s="48" t="str">
        <f t="shared" si="117"/>
        <v/>
      </c>
      <c r="DC59" s="48" t="str">
        <f t="shared" si="118"/>
        <v/>
      </c>
      <c r="DE59" s="64">
        <f>IF('Chemical Shifts'!S54="","",IF(Main!$A64="C","",IF(Main!D$13="Scaled Shifts",Main!D64,IF(Main!$B64="x",TDIST(ABS('Chemical Shifts'!S54-$F$2)/$F$3,$F$4,1),TDIST(ABS('Chemical Shifts'!S54-$G$2)/$G$3,$G$4,1)))))</f>
        <v>0.42578453500762736</v>
      </c>
      <c r="DF59" s="64">
        <f>IF('Chemical Shifts'!T54="","",IF(Main!$A64="C","",IF(Main!E$13="Scaled Shifts",Main!E64,IF(Main!$B64="x",TDIST(ABS('Chemical Shifts'!T54-$F$2)/$F$3,$F$4,1),TDIST(ABS('Chemical Shifts'!T54-$G$2)/$G$3,$G$4,1)))))</f>
        <v>2.95219872164602E-2</v>
      </c>
      <c r="DG59" s="64">
        <f>IF('Chemical Shifts'!U54="","",IF(Main!$A64="C","",IF(Main!F$13="Scaled Shifts",Main!F64,IF(Main!$B64="x",TDIST(ABS('Chemical Shifts'!U54-$F$2)/$F$3,$F$4,1),TDIST(ABS('Chemical Shifts'!U54-$G$2)/$G$3,$G$4,1)))))</f>
        <v>9.3098330256601219E-2</v>
      </c>
      <c r="DH59" s="64">
        <f>IF('Chemical Shifts'!V54="","",IF(Main!$A64="C","",IF(Main!G$13="Scaled Shifts",Main!G64,IF(Main!$B64="x",TDIST(ABS('Chemical Shifts'!V54-$F$2)/$F$3,$F$4,1),TDIST(ABS('Chemical Shifts'!V54-$G$2)/$G$3,$G$4,1)))))</f>
        <v>0.36158145257629448</v>
      </c>
      <c r="DI59" s="64" t="str">
        <f>IF('Chemical Shifts'!W54="","",IF(Main!$A64="C","",IF(Main!H$13="Scaled Shifts",Main!H64,IF(Main!$B64="x",TDIST(ABS('Chemical Shifts'!W54-$F$2)/$F$3,$F$4,1),TDIST(ABS('Chemical Shifts'!W54-$G$2)/$G$3,$G$4,1)))))</f>
        <v/>
      </c>
      <c r="DJ59" s="64" t="str">
        <f>IF('Chemical Shifts'!X54="","",IF(Main!$A64="C","",IF(Main!I$13="Scaled Shifts",Main!I64,IF(Main!$B64="x",TDIST(ABS('Chemical Shifts'!X54-$F$2)/$F$3,$F$4,1),TDIST(ABS('Chemical Shifts'!X54-$G$2)/$G$3,$G$4,1)))))</f>
        <v/>
      </c>
      <c r="DK59" s="64" t="str">
        <f>IF('Chemical Shifts'!Y54="","",IF(Main!$A64="C","",IF(Main!J$13="Scaled Shifts",Main!J64,IF(Main!$B64="x",TDIST(ABS('Chemical Shifts'!Y54-$F$2)/$F$3,$F$4,1),TDIST(ABS('Chemical Shifts'!Y54-$G$2)/$G$3,$G$4,1)))))</f>
        <v/>
      </c>
      <c r="DL59" s="64" t="str">
        <f>IF('Chemical Shifts'!Z54="","",IF(Main!$A64="C","",IF(Main!K$13="Scaled Shifts",Main!K64,IF(Main!$B64="x",TDIST(ABS('Chemical Shifts'!Z54-$F$2)/$F$3,$F$4,1),TDIST(ABS('Chemical Shifts'!Z54-$G$2)/$G$3,$G$4,1)))))</f>
        <v/>
      </c>
      <c r="DM59" s="64" t="str">
        <f>IF('Chemical Shifts'!AA54="","",IF(Main!$A64="C","",IF(Main!L$13="Scaled Shifts",Main!L64,IF(Main!$B64="x",TDIST(ABS('Chemical Shifts'!AA54-$F$2)/$F$3,$F$4,1),TDIST(ABS('Chemical Shifts'!AA54-$G$2)/$G$3,$G$4,1)))))</f>
        <v/>
      </c>
      <c r="DN59" s="64" t="str">
        <f>IF('Chemical Shifts'!AB54="","",IF(Main!$A64="C","",IF(Main!M$13="Scaled Shifts",Main!M64,IF(Main!$B64="x",TDIST(ABS('Chemical Shifts'!AB54-$F$2)/$F$3,$F$4,1),TDIST(ABS('Chemical Shifts'!AB54-$G$2)/$G$3,$G$4,1)))))</f>
        <v/>
      </c>
      <c r="DO59" s="64" t="str">
        <f>IF('Chemical Shifts'!AC54="","",IF(Main!$A64="C","",IF(Main!N$13="Scaled Shifts",Main!N64,IF(Main!$B64="x",TDIST(ABS('Chemical Shifts'!AC54-$F$2)/$F$3,$F$4,1),TDIST(ABS('Chemical Shifts'!AC54-$G$2)/$G$3,$G$4,1)))))</f>
        <v/>
      </c>
      <c r="DP59" s="64" t="str">
        <f>IF('Chemical Shifts'!AD54="","",IF(Main!$A64="C","",IF(Main!O$13="Scaled Shifts",Main!O64,IF(Main!$B64="x",TDIST(ABS('Chemical Shifts'!AD54-$F$2)/$F$3,$F$4,1),TDIST(ABS('Chemical Shifts'!AD54-$G$2)/$G$3,$G$4,1)))))</f>
        <v/>
      </c>
      <c r="DQ59" s="64" t="str">
        <f>IF('Chemical Shifts'!AE54="","",IF(Main!$A64="C","",IF(Main!P$13="Scaled Shifts",Main!P64,IF(Main!$B64="x",TDIST(ABS('Chemical Shifts'!AE54-$F$2)/$F$3,$F$4,1),TDIST(ABS('Chemical Shifts'!AE54-$G$2)/$G$3,$G$4,1)))))</f>
        <v/>
      </c>
      <c r="DR59" s="64" t="str">
        <f>IF('Chemical Shifts'!AF54="","",IF(Main!$A64="C","",IF(Main!Q$13="Scaled Shifts",Main!Q64,IF(Main!$B64="x",TDIST(ABS('Chemical Shifts'!AF54-$F$2)/$F$3,$F$4,1),TDIST(ABS('Chemical Shifts'!AF54-$G$2)/$G$3,$G$4,1)))))</f>
        <v/>
      </c>
      <c r="DS59" s="64" t="str">
        <f>IF('Chemical Shifts'!AG54="","",IF(Main!$A64="C","",IF(Main!R$13="Scaled Shifts",Main!R64,IF(Main!$B64="x",TDIST(ABS('Chemical Shifts'!AG54-$F$2)/$F$3,$F$4,1),TDIST(ABS('Chemical Shifts'!AG54-$G$2)/$G$3,$G$4,1)))))</f>
        <v/>
      </c>
      <c r="DT59" s="64" t="str">
        <f>IF('Chemical Shifts'!AH54="","",IF(Main!$A64="C","",IF(Main!S$13="Scaled Shifts",Main!S64,IF(Main!$B64="x",TDIST(ABS('Chemical Shifts'!AH54-$F$2)/$F$3,$F$4,1),TDIST(ABS('Chemical Shifts'!AH54-$G$2)/$G$3,$G$4,1)))))</f>
        <v/>
      </c>
      <c r="DV59" s="64" t="str">
        <f>IF('Chemical Shifts'!S54="","",IF(Main!$A64="H","",IF(Main!D$13="Scaled Shifts",Main!D64,IF(Main!$B64="x",TDIST(ABS('Chemical Shifts'!S54-$D$2)/$D$3,$D$4,1),TDIST(ABS('Chemical Shifts'!S54-$E$2)/$E$3,$E$4,1)))))</f>
        <v/>
      </c>
      <c r="DW59" s="64" t="str">
        <f>IF('Chemical Shifts'!T54="","",IF(Main!$A64="H","",IF(Main!E$13="Scaled Shifts",Main!E64,IF(Main!$B64="x",TDIST(ABS('Chemical Shifts'!T54-$D$2)/$D$3,$D$4,1),TDIST(ABS('Chemical Shifts'!T54-$E$2)/$E$3,$E$4,1)))))</f>
        <v/>
      </c>
      <c r="DX59" s="64" t="str">
        <f>IF('Chemical Shifts'!U54="","",IF(Main!$A64="H","",IF(Main!F$13="Scaled Shifts",Main!F64,IF(Main!$B64="x",TDIST(ABS('Chemical Shifts'!U54-$D$2)/$D$3,$D$4,1),TDIST(ABS('Chemical Shifts'!U54-$E$2)/$E$3,$E$4,1)))))</f>
        <v/>
      </c>
      <c r="DY59" s="64" t="str">
        <f>IF('Chemical Shifts'!V54="","",IF(Main!$A64="H","",IF(Main!G$13="Scaled Shifts",Main!G64,IF(Main!$B64="x",TDIST(ABS('Chemical Shifts'!V54-$D$2)/$D$3,$D$4,1),TDIST(ABS('Chemical Shifts'!V54-$E$2)/$E$3,$E$4,1)))))</f>
        <v/>
      </c>
      <c r="DZ59" s="64" t="str">
        <f>IF('Chemical Shifts'!W54="","",IF(Main!$A64="H","",IF(Main!H$13="Scaled Shifts",Main!H64,IF(Main!$B64="x",TDIST(ABS('Chemical Shifts'!W54-$D$2)/$D$3,$D$4,1),TDIST(ABS('Chemical Shifts'!W54-$E$2)/$E$3,$E$4,1)))))</f>
        <v/>
      </c>
      <c r="EA59" s="64" t="str">
        <f>IF('Chemical Shifts'!X54="","",IF(Main!$A64="H","",IF(Main!I$13="Scaled Shifts",Main!I64,IF(Main!$B64="x",TDIST(ABS('Chemical Shifts'!X54-$D$2)/$D$3,$D$4,1),TDIST(ABS('Chemical Shifts'!X54-$E$2)/$E$3,$E$4,1)))))</f>
        <v/>
      </c>
      <c r="EB59" s="64" t="str">
        <f>IF('Chemical Shifts'!Y54="","",IF(Main!$A64="H","",IF(Main!J$13="Scaled Shifts",Main!J64,IF(Main!$B64="x",TDIST(ABS('Chemical Shifts'!Y54-$D$2)/$D$3,$D$4,1),TDIST(ABS('Chemical Shifts'!Y54-$E$2)/$E$3,$E$4,1)))))</f>
        <v/>
      </c>
      <c r="EC59" s="64" t="str">
        <f>IF('Chemical Shifts'!Z54="","",IF(Main!$A64="H","",IF(Main!K$13="Scaled Shifts",Main!K64,IF(Main!$B64="x",TDIST(ABS('Chemical Shifts'!Z54-$D$2)/$D$3,$D$4,1),TDIST(ABS('Chemical Shifts'!Z54-$E$2)/$E$3,$E$4,1)))))</f>
        <v/>
      </c>
      <c r="ED59" s="64" t="str">
        <f>IF('Chemical Shifts'!AA54="","",IF(Main!$A64="H","",IF(Main!L$13="Scaled Shifts",Main!L64,IF(Main!$B64="x",TDIST(ABS('Chemical Shifts'!AA54-$D$2)/$D$3,$D$4,1),TDIST(ABS('Chemical Shifts'!AA54-$E$2)/$E$3,$E$4,1)))))</f>
        <v/>
      </c>
      <c r="EE59" s="64" t="str">
        <f>IF('Chemical Shifts'!AB54="","",IF(Main!$A64="H","",IF(Main!M$13="Scaled Shifts",Main!M64,IF(Main!$B64="x",TDIST(ABS('Chemical Shifts'!AB54-$D$2)/$D$3,$D$4,1),TDIST(ABS('Chemical Shifts'!AB54-$E$2)/$E$3,$E$4,1)))))</f>
        <v/>
      </c>
      <c r="EF59" s="64" t="str">
        <f>IF('Chemical Shifts'!AC54="","",IF(Main!$A64="H","",IF(Main!N$13="Scaled Shifts",Main!N64,IF(Main!$B64="x",TDIST(ABS('Chemical Shifts'!AC54-$D$2)/$D$3,$D$4,1),TDIST(ABS('Chemical Shifts'!AC54-$E$2)/$E$3,$E$4,1)))))</f>
        <v/>
      </c>
      <c r="EG59" s="64" t="str">
        <f>IF('Chemical Shifts'!AD54="","",IF(Main!$A64="H","",IF(Main!O$13="Scaled Shifts",Main!O64,IF(Main!$B64="x",TDIST(ABS('Chemical Shifts'!AD54-$D$2)/$D$3,$D$4,1),TDIST(ABS('Chemical Shifts'!AD54-$E$2)/$E$3,$E$4,1)))))</f>
        <v/>
      </c>
      <c r="EH59" s="64" t="str">
        <f>IF('Chemical Shifts'!AE54="","",IF(Main!$A64="H","",IF(Main!P$13="Scaled Shifts",Main!P64,IF(Main!$B64="x",TDIST(ABS('Chemical Shifts'!AE54-$D$2)/$D$3,$D$4,1),TDIST(ABS('Chemical Shifts'!AE54-$E$2)/$E$3,$E$4,1)))))</f>
        <v/>
      </c>
      <c r="EI59" s="64" t="str">
        <f>IF('Chemical Shifts'!AF54="","",IF(Main!$A64="H","",IF(Main!Q$13="Scaled Shifts",Main!Q64,IF(Main!$B64="x",TDIST(ABS('Chemical Shifts'!AF54-$D$2)/$D$3,$D$4,1),TDIST(ABS('Chemical Shifts'!AF54-$E$2)/$E$3,$E$4,1)))))</f>
        <v/>
      </c>
      <c r="EJ59" s="64" t="str">
        <f>IF('Chemical Shifts'!AG54="","",IF(Main!$A64="H","",IF(Main!R$13="Scaled Shifts",Main!R64,IF(Main!$B64="x",TDIST(ABS('Chemical Shifts'!AG54-$D$2)/$D$3,$D$4,1),TDIST(ABS('Chemical Shifts'!AG54-$E$2)/$E$3,$E$4,1)))))</f>
        <v/>
      </c>
      <c r="EK59" s="64" t="str">
        <f>IF('Chemical Shifts'!AH54="","",IF(Main!$A64="H","",IF(Main!S$13="Scaled Shifts",Main!S64,IF(Main!$B64="x",TDIST(ABS('Chemical Shifts'!AH54-$D$2)/$D$3,$D$4,1),TDIST(ABS('Chemical Shifts'!AH54-$E$2)/$E$3,$E$4,1)))))</f>
        <v/>
      </c>
      <c r="EO59" s="49">
        <f>IF(Main!$A64="H",1,0)</f>
        <v>1</v>
      </c>
      <c r="EP59" s="52">
        <f>IF(OR(Main!C64="",Main!C64=0,Main!C64=""),"",1)</f>
        <v>1</v>
      </c>
    </row>
    <row r="60" spans="1:146" x14ac:dyDescent="0.15">
      <c r="A60" s="64">
        <f>IF('Chemical Shifts'!BA55="","",IF(Main!$A65="C",TDIST(ABS('Chemical Shifts'!BA55)/$B$3,$B$4,1),TDIST(ABS('Chemical Shifts'!BA55)/$C$3,$C$4,1)))</f>
        <v>4.2552698515304076E-4</v>
      </c>
      <c r="B60" s="64">
        <f>IF('Chemical Shifts'!BB55="","",IF(Main!$A65="C",TDIST(ABS('Chemical Shifts'!BB55)/$B$3,$B$4,1),TDIST(ABS('Chemical Shifts'!BB55)/$C$3,$C$4,1)))</f>
        <v>4.5486682110860391E-2</v>
      </c>
      <c r="C60" s="64">
        <f>IF('Chemical Shifts'!BC55="","",IF(Main!$A65="C",TDIST(ABS('Chemical Shifts'!BC55)/$B$3,$B$4,1),TDIST(ABS('Chemical Shifts'!BC55)/$C$3,$C$4,1)))</f>
        <v>1.5553762239656189E-4</v>
      </c>
      <c r="D60" s="64">
        <f>IF('Chemical Shifts'!BD55="","",IF(Main!$A65="C",TDIST(ABS('Chemical Shifts'!BD55)/$B$3,$B$4,1),TDIST(ABS('Chemical Shifts'!BD55)/$C$3,$C$4,1)))</f>
        <v>9.0305295814128918E-4</v>
      </c>
      <c r="E60" s="64" t="str">
        <f>IF('Chemical Shifts'!BE55="","",IF(Main!$A65="C",TDIST(ABS('Chemical Shifts'!BE55)/$B$3,$B$4,1),TDIST(ABS('Chemical Shifts'!BE55)/$C$3,$C$4,1)))</f>
        <v/>
      </c>
      <c r="F60" s="64" t="str">
        <f>IF('Chemical Shifts'!BF55="","",IF(Main!$A65="C",TDIST(ABS('Chemical Shifts'!BF55)/$B$3,$B$4,1),TDIST(ABS('Chemical Shifts'!BF55)/$C$3,$C$4,1)))</f>
        <v/>
      </c>
      <c r="G60" s="64" t="str">
        <f>IF('Chemical Shifts'!BG55="","",IF(Main!$A65="C",TDIST(ABS('Chemical Shifts'!BG55)/$B$3,$B$4,1),TDIST(ABS('Chemical Shifts'!BG55)/$C$3,$C$4,1)))</f>
        <v/>
      </c>
      <c r="H60" s="64" t="str">
        <f>IF('Chemical Shifts'!BH55="","",IF(Main!$A65="C",TDIST(ABS('Chemical Shifts'!BH55)/$B$3,$B$4,1),TDIST(ABS('Chemical Shifts'!BH55)/$C$3,$C$4,1)))</f>
        <v/>
      </c>
      <c r="I60" s="64" t="str">
        <f>IF('Chemical Shifts'!BI55="","",IF(Main!$A65="C",TDIST(ABS('Chemical Shifts'!BI55)/$B$3,$B$4,1),TDIST(ABS('Chemical Shifts'!BI55)/$C$3,$C$4,1)))</f>
        <v/>
      </c>
      <c r="J60" s="64" t="str">
        <f>IF('Chemical Shifts'!BJ55="","",IF(Main!$A65="C",TDIST(ABS('Chemical Shifts'!BJ55)/$B$3,$B$4,1),TDIST(ABS('Chemical Shifts'!BJ55)/$C$3,$C$4,1)))</f>
        <v/>
      </c>
      <c r="K60" s="64" t="str">
        <f>IF('Chemical Shifts'!BK55="","",IF(Main!$A65="C",TDIST(ABS('Chemical Shifts'!BK55)/$B$3,$B$4,1),TDIST(ABS('Chemical Shifts'!BK55)/$C$3,$C$4,1)))</f>
        <v/>
      </c>
      <c r="L60" s="64" t="str">
        <f>IF('Chemical Shifts'!BL55="","",IF(Main!$A65="C",TDIST(ABS('Chemical Shifts'!BL55)/$B$3,$B$4,1),TDIST(ABS('Chemical Shifts'!BL55)/$C$3,$C$4,1)))</f>
        <v/>
      </c>
      <c r="M60" s="64" t="str">
        <f>IF('Chemical Shifts'!BM55="","",IF(Main!$A65="C",TDIST(ABS('Chemical Shifts'!BM55)/$B$3,$B$4,1),TDIST(ABS('Chemical Shifts'!BM55)/$C$3,$C$4,1)))</f>
        <v/>
      </c>
      <c r="N60" s="64" t="str">
        <f>IF('Chemical Shifts'!BN55="","",IF(Main!$A65="C",TDIST(ABS('Chemical Shifts'!BN55)/$B$3,$B$4,1),TDIST(ABS('Chemical Shifts'!BN55)/$C$3,$C$4,1)))</f>
        <v/>
      </c>
      <c r="O60" s="64" t="str">
        <f>IF('Chemical Shifts'!BO55="","",IF(Main!$A65="C",TDIST(ABS('Chemical Shifts'!BO55)/$B$3,$B$4,1),TDIST(ABS('Chemical Shifts'!BO55)/$C$3,$C$4,1)))</f>
        <v/>
      </c>
      <c r="P60" s="64" t="str">
        <f>IF('Chemical Shifts'!BP55="","",IF(Main!$A65="C",TDIST(ABS('Chemical Shifts'!BP55)/$B$3,$B$4,1),TDIST(ABS('Chemical Shifts'!BP55)/$C$3,$C$4,1)))</f>
        <v/>
      </c>
      <c r="R60" s="48">
        <f>IF(A60="","",IF(Main!$A65="H",A60,""))</f>
        <v>4.2552698515304076E-4</v>
      </c>
      <c r="S60" s="48">
        <f>IF(B60="","",IF(Main!$A65="H",B60,""))</f>
        <v>4.5486682110860391E-2</v>
      </c>
      <c r="T60" s="48">
        <f>IF(C60="","",IF(Main!$A65="H",C60,""))</f>
        <v>1.5553762239656189E-4</v>
      </c>
      <c r="U60" s="48">
        <f>IF(D60="","",IF(Main!$A65="H",D60,""))</f>
        <v>9.0305295814128918E-4</v>
      </c>
      <c r="V60" s="48" t="str">
        <f>IF(E60="","",IF(Main!$A65="H",E60,""))</f>
        <v/>
      </c>
      <c r="W60" s="48" t="str">
        <f>IF(F60="","",IF(Main!$A65="H",F60,""))</f>
        <v/>
      </c>
      <c r="X60" s="48" t="str">
        <f>IF(G60="","",IF(Main!$A65="H",G60,""))</f>
        <v/>
      </c>
      <c r="Y60" s="48" t="str">
        <f>IF(H60="","",IF(Main!$A65="H",H60,""))</f>
        <v/>
      </c>
      <c r="Z60" s="48" t="str">
        <f>IF(I60="","",IF(Main!$A65="H",I60,""))</f>
        <v/>
      </c>
      <c r="AA60" s="48" t="str">
        <f>IF(J60="","",IF(Main!$A65="H",J60,""))</f>
        <v/>
      </c>
      <c r="AB60" s="48" t="str">
        <f>IF(K60="","",IF(Main!$A65="H",K60,""))</f>
        <v/>
      </c>
      <c r="AC60" s="48" t="str">
        <f>IF(L60="","",IF(Main!$A65="H",L60,""))</f>
        <v/>
      </c>
      <c r="AD60" s="48" t="str">
        <f>IF(M60="","",IF(Main!$A65="H",M60,""))</f>
        <v/>
      </c>
      <c r="AE60" s="48" t="str">
        <f>IF(N60="","",IF(Main!$A65="H",N60,""))</f>
        <v/>
      </c>
      <c r="AF60" s="48" t="str">
        <f>IF(O60="","",IF(Main!$A65="H",O60,""))</f>
        <v/>
      </c>
      <c r="AG60" s="48" t="str">
        <f>IF(P60="","",IF(Main!$A65="H",P60,""))</f>
        <v/>
      </c>
      <c r="AI60" s="49">
        <f>IF(Main!$A65="C",1,0)</f>
        <v>0</v>
      </c>
      <c r="AJ60" s="54" t="str">
        <f>IF(Main!$A65="C",Main!C65,"")</f>
        <v/>
      </c>
      <c r="AK60" s="54" t="str">
        <f t="shared" si="85"/>
        <v/>
      </c>
      <c r="AL60" s="48" t="str">
        <f>IF('Chemical Shifts'!B55="","",IF(Main!$A65="C",'Chemical Shifts'!B55,""))</f>
        <v/>
      </c>
      <c r="AM60" s="48" t="str">
        <f>IF('Chemical Shifts'!C55="","",IF(Main!$A65="C",'Chemical Shifts'!C55,""))</f>
        <v/>
      </c>
      <c r="AN60" s="48" t="str">
        <f>IF('Chemical Shifts'!D55="","",IF(Main!$A65="C",'Chemical Shifts'!D55,""))</f>
        <v/>
      </c>
      <c r="AO60" s="48" t="str">
        <f>IF('Chemical Shifts'!E55="","",IF(Main!$A65="C",'Chemical Shifts'!E55,""))</f>
        <v/>
      </c>
      <c r="AP60" s="48" t="str">
        <f>IF('Chemical Shifts'!F55="","",IF(Main!$A65="C",'Chemical Shifts'!F55,""))</f>
        <v/>
      </c>
      <c r="AQ60" s="48" t="str">
        <f>IF('Chemical Shifts'!G55="","",IF(Main!$A65="C",'Chemical Shifts'!G55,""))</f>
        <v/>
      </c>
      <c r="AR60" s="48" t="str">
        <f>IF('Chemical Shifts'!H55="","",IF(Main!$A65="C",'Chemical Shifts'!H55,""))</f>
        <v/>
      </c>
      <c r="AS60" s="48" t="str">
        <f>IF('Chemical Shifts'!I55="","",IF(Main!$A65="C",'Chemical Shifts'!I55,""))</f>
        <v/>
      </c>
      <c r="AT60" s="48" t="str">
        <f>IF('Chemical Shifts'!J55="","",IF(Main!$A65="C",'Chemical Shifts'!J55,""))</f>
        <v/>
      </c>
      <c r="AU60" s="48" t="str">
        <f>IF('Chemical Shifts'!K55="","",IF(Main!$A65="C",'Chemical Shifts'!K55,""))</f>
        <v/>
      </c>
      <c r="AV60" s="48" t="str">
        <f>IF('Chemical Shifts'!L55="","",IF(Main!$A65="C",'Chemical Shifts'!L55,""))</f>
        <v/>
      </c>
      <c r="AW60" s="48" t="str">
        <f>IF('Chemical Shifts'!M55="","",IF(Main!$A65="C",'Chemical Shifts'!M55,""))</f>
        <v/>
      </c>
      <c r="AX60" s="48" t="str">
        <f>IF('Chemical Shifts'!N55="","",IF(Main!$A65="C",'Chemical Shifts'!N55,""))</f>
        <v/>
      </c>
      <c r="AY60" s="48" t="str">
        <f>IF('Chemical Shifts'!O55="","",IF(Main!$A65="C",'Chemical Shifts'!O55,""))</f>
        <v/>
      </c>
      <c r="AZ60" s="48" t="str">
        <f>IF('Chemical Shifts'!P55="","",IF(Main!$A65="C",'Chemical Shifts'!P55,""))</f>
        <v/>
      </c>
      <c r="BA60" s="48" t="str">
        <f>IF('Chemical Shifts'!Q55="","",IF(Main!$A65="C",'Chemical Shifts'!Q55,""))</f>
        <v/>
      </c>
      <c r="BC60" s="48" t="str">
        <f t="shared" si="86"/>
        <v/>
      </c>
      <c r="BD60" s="48" t="str">
        <f t="shared" si="87"/>
        <v/>
      </c>
      <c r="BE60" s="48" t="str">
        <f t="shared" si="88"/>
        <v/>
      </c>
      <c r="BF60" s="48" t="str">
        <f t="shared" si="89"/>
        <v/>
      </c>
      <c r="BG60" s="48" t="str">
        <f t="shared" si="90"/>
        <v/>
      </c>
      <c r="BH60" s="48" t="str">
        <f t="shared" si="91"/>
        <v/>
      </c>
      <c r="BI60" s="48" t="str">
        <f t="shared" si="92"/>
        <v/>
      </c>
      <c r="BJ60" s="48" t="str">
        <f t="shared" si="93"/>
        <v/>
      </c>
      <c r="BK60" s="48" t="str">
        <f t="shared" si="94"/>
        <v/>
      </c>
      <c r="BL60" s="48" t="str">
        <f t="shared" si="95"/>
        <v/>
      </c>
      <c r="BM60" s="48" t="str">
        <f t="shared" si="96"/>
        <v/>
      </c>
      <c r="BN60" s="48" t="str">
        <f t="shared" si="97"/>
        <v/>
      </c>
      <c r="BO60" s="48" t="str">
        <f t="shared" si="98"/>
        <v/>
      </c>
      <c r="BP60" s="48" t="str">
        <f t="shared" si="99"/>
        <v/>
      </c>
      <c r="BQ60" s="48" t="str">
        <f t="shared" si="100"/>
        <v/>
      </c>
      <c r="BR60" s="48" t="str">
        <f t="shared" si="101"/>
        <v/>
      </c>
      <c r="BT60" s="49">
        <f>IF(Main!$A65="H",1,0)</f>
        <v>1</v>
      </c>
      <c r="BU60" s="54">
        <f>IF(Main!$A65="H",Main!C65,"")</f>
        <v>6.62</v>
      </c>
      <c r="BV60" s="54">
        <f t="shared" si="102"/>
        <v>43.824400000000004</v>
      </c>
      <c r="BW60" s="48">
        <f>IF('Chemical Shifts'!B55="","",IF(Main!$A65="H",'Chemical Shifts'!B55,""))</f>
        <v>6.9404749999999993</v>
      </c>
      <c r="BX60" s="48">
        <f>IF('Chemical Shifts'!C55="","",IF(Main!$A65="H",'Chemical Shifts'!C55,""))</f>
        <v>6.2172850000000004</v>
      </c>
      <c r="BY60" s="48">
        <f>IF('Chemical Shifts'!D55="","",IF(Main!$A65="H",'Chemical Shifts'!D55,""))</f>
        <v>6.8366749999999996</v>
      </c>
      <c r="BZ60" s="48">
        <f>IF('Chemical Shifts'!E55="","",IF(Main!$A65="H",'Chemical Shifts'!E55,""))</f>
        <v>6.9277249999999988</v>
      </c>
      <c r="CA60" s="48" t="str">
        <f>IF('Chemical Shifts'!F55="","",IF(Main!$A65="H",'Chemical Shifts'!F55,""))</f>
        <v/>
      </c>
      <c r="CB60" s="48" t="str">
        <f>IF('Chemical Shifts'!G55="","",IF(Main!$A65="H",'Chemical Shifts'!G55,""))</f>
        <v/>
      </c>
      <c r="CC60" s="48" t="str">
        <f>IF('Chemical Shifts'!H55="","",IF(Main!$A65="H",'Chemical Shifts'!H55,""))</f>
        <v/>
      </c>
      <c r="CD60" s="48" t="str">
        <f>IF('Chemical Shifts'!I55="","",IF(Main!$A65="H",'Chemical Shifts'!I55,""))</f>
        <v/>
      </c>
      <c r="CE60" s="48" t="str">
        <f>IF('Chemical Shifts'!J55="","",IF(Main!$A65="H",'Chemical Shifts'!J55,""))</f>
        <v/>
      </c>
      <c r="CF60" s="48" t="str">
        <f>IF('Chemical Shifts'!K55="","",IF(Main!$A65="H",'Chemical Shifts'!K55,""))</f>
        <v/>
      </c>
      <c r="CG60" s="48" t="str">
        <f>IF('Chemical Shifts'!L55="","",IF(Main!$A65="H",'Chemical Shifts'!L55,""))</f>
        <v/>
      </c>
      <c r="CH60" s="48" t="str">
        <f>IF('Chemical Shifts'!M55="","",IF(Main!$A65="H",'Chemical Shifts'!M55,""))</f>
        <v/>
      </c>
      <c r="CI60" s="48" t="str">
        <f>IF('Chemical Shifts'!N55="","",IF(Main!$A65="H",'Chemical Shifts'!N55,""))</f>
        <v/>
      </c>
      <c r="CJ60" s="48" t="str">
        <f>IF('Chemical Shifts'!O55="","",IF(Main!$A65="H",'Chemical Shifts'!O55,""))</f>
        <v/>
      </c>
      <c r="CK60" s="48" t="str">
        <f>IF('Chemical Shifts'!P55="","",IF(Main!$A65="H",'Chemical Shifts'!P55,""))</f>
        <v/>
      </c>
      <c r="CL60" s="48" t="str">
        <f>IF('Chemical Shifts'!Q55="","",IF(Main!$A65="H",'Chemical Shifts'!Q55,""))</f>
        <v/>
      </c>
      <c r="CN60" s="48">
        <f t="shared" si="103"/>
        <v>45.945944499999996</v>
      </c>
      <c r="CO60" s="48">
        <f t="shared" si="104"/>
        <v>41.158426700000007</v>
      </c>
      <c r="CP60" s="48">
        <f t="shared" si="105"/>
        <v>45.258788500000001</v>
      </c>
      <c r="CQ60" s="48">
        <f t="shared" si="106"/>
        <v>45.861539499999992</v>
      </c>
      <c r="CR60" s="48" t="str">
        <f t="shared" si="107"/>
        <v/>
      </c>
      <c r="CS60" s="48" t="str">
        <f t="shared" si="108"/>
        <v/>
      </c>
      <c r="CT60" s="48" t="str">
        <f t="shared" si="109"/>
        <v/>
      </c>
      <c r="CU60" s="48" t="str">
        <f t="shared" si="110"/>
        <v/>
      </c>
      <c r="CV60" s="48" t="str">
        <f t="shared" si="111"/>
        <v/>
      </c>
      <c r="CW60" s="48" t="str">
        <f t="shared" si="112"/>
        <v/>
      </c>
      <c r="CX60" s="48" t="str">
        <f t="shared" si="113"/>
        <v/>
      </c>
      <c r="CY60" s="48" t="str">
        <f t="shared" si="114"/>
        <v/>
      </c>
      <c r="CZ60" s="48" t="str">
        <f t="shared" si="115"/>
        <v/>
      </c>
      <c r="DA60" s="48" t="str">
        <f t="shared" si="116"/>
        <v/>
      </c>
      <c r="DB60" s="48" t="str">
        <f t="shared" si="117"/>
        <v/>
      </c>
      <c r="DC60" s="48" t="str">
        <f t="shared" si="118"/>
        <v/>
      </c>
      <c r="DE60" s="64">
        <f>IF('Chemical Shifts'!S55="","",IF(Main!$A65="C","",IF(Main!D$13="Scaled Shifts",Main!D65,IF(Main!$B65="x",TDIST(ABS('Chemical Shifts'!S55-$F$2)/$F$3,$F$4,1),TDIST(ABS('Chemical Shifts'!S55-$G$2)/$G$3,$G$4,1)))))</f>
        <v>0.27207126447417107</v>
      </c>
      <c r="DF60" s="64">
        <f>IF('Chemical Shifts'!T55="","",IF(Main!$A65="C","",IF(Main!E$13="Scaled Shifts",Main!E65,IF(Main!$B65="x",TDIST(ABS('Chemical Shifts'!T55-$F$2)/$F$3,$F$4,1),TDIST(ABS('Chemical Shifts'!T55-$G$2)/$G$3,$G$4,1)))))</f>
        <v>1.7398092694158663E-3</v>
      </c>
      <c r="DG60" s="64">
        <f>IF('Chemical Shifts'!U55="","",IF(Main!$A65="C","",IF(Main!F$13="Scaled Shifts",Main!F65,IF(Main!$B65="x",TDIST(ABS('Chemical Shifts'!U55-$F$2)/$F$3,$F$4,1),TDIST(ABS('Chemical Shifts'!U55-$G$2)/$G$3,$G$4,1)))))</f>
        <v>0.45501257769492776</v>
      </c>
      <c r="DH60" s="64">
        <f>IF('Chemical Shifts'!V55="","",IF(Main!$A65="C","",IF(Main!G$13="Scaled Shifts",Main!G65,IF(Main!$B65="x",TDIST(ABS('Chemical Shifts'!V55-$F$2)/$F$3,$F$4,1),TDIST(ABS('Chemical Shifts'!V55-$G$2)/$G$3,$G$4,1)))))</f>
        <v>0.30130276226057973</v>
      </c>
      <c r="DI60" s="64" t="str">
        <f>IF('Chemical Shifts'!W55="","",IF(Main!$A65="C","",IF(Main!H$13="Scaled Shifts",Main!H65,IF(Main!$B65="x",TDIST(ABS('Chemical Shifts'!W55-$F$2)/$F$3,$F$4,1),TDIST(ABS('Chemical Shifts'!W55-$G$2)/$G$3,$G$4,1)))))</f>
        <v/>
      </c>
      <c r="DJ60" s="64" t="str">
        <f>IF('Chemical Shifts'!X55="","",IF(Main!$A65="C","",IF(Main!I$13="Scaled Shifts",Main!I65,IF(Main!$B65="x",TDIST(ABS('Chemical Shifts'!X55-$F$2)/$F$3,$F$4,1),TDIST(ABS('Chemical Shifts'!X55-$G$2)/$G$3,$G$4,1)))))</f>
        <v/>
      </c>
      <c r="DK60" s="64" t="str">
        <f>IF('Chemical Shifts'!Y55="","",IF(Main!$A65="C","",IF(Main!J$13="Scaled Shifts",Main!J65,IF(Main!$B65="x",TDIST(ABS('Chemical Shifts'!Y55-$F$2)/$F$3,$F$4,1),TDIST(ABS('Chemical Shifts'!Y55-$G$2)/$G$3,$G$4,1)))))</f>
        <v/>
      </c>
      <c r="DL60" s="64" t="str">
        <f>IF('Chemical Shifts'!Z55="","",IF(Main!$A65="C","",IF(Main!K$13="Scaled Shifts",Main!K65,IF(Main!$B65="x",TDIST(ABS('Chemical Shifts'!Z55-$F$2)/$F$3,$F$4,1),TDIST(ABS('Chemical Shifts'!Z55-$G$2)/$G$3,$G$4,1)))))</f>
        <v/>
      </c>
      <c r="DM60" s="64" t="str">
        <f>IF('Chemical Shifts'!AA55="","",IF(Main!$A65="C","",IF(Main!L$13="Scaled Shifts",Main!L65,IF(Main!$B65="x",TDIST(ABS('Chemical Shifts'!AA55-$F$2)/$F$3,$F$4,1),TDIST(ABS('Chemical Shifts'!AA55-$G$2)/$G$3,$G$4,1)))))</f>
        <v/>
      </c>
      <c r="DN60" s="64" t="str">
        <f>IF('Chemical Shifts'!AB55="","",IF(Main!$A65="C","",IF(Main!M$13="Scaled Shifts",Main!M65,IF(Main!$B65="x",TDIST(ABS('Chemical Shifts'!AB55-$F$2)/$F$3,$F$4,1),TDIST(ABS('Chemical Shifts'!AB55-$G$2)/$G$3,$G$4,1)))))</f>
        <v/>
      </c>
      <c r="DO60" s="64" t="str">
        <f>IF('Chemical Shifts'!AC55="","",IF(Main!$A65="C","",IF(Main!N$13="Scaled Shifts",Main!N65,IF(Main!$B65="x",TDIST(ABS('Chemical Shifts'!AC55-$F$2)/$F$3,$F$4,1),TDIST(ABS('Chemical Shifts'!AC55-$G$2)/$G$3,$G$4,1)))))</f>
        <v/>
      </c>
      <c r="DP60" s="64" t="str">
        <f>IF('Chemical Shifts'!AD55="","",IF(Main!$A65="C","",IF(Main!O$13="Scaled Shifts",Main!O65,IF(Main!$B65="x",TDIST(ABS('Chemical Shifts'!AD55-$F$2)/$F$3,$F$4,1),TDIST(ABS('Chemical Shifts'!AD55-$G$2)/$G$3,$G$4,1)))))</f>
        <v/>
      </c>
      <c r="DQ60" s="64" t="str">
        <f>IF('Chemical Shifts'!AE55="","",IF(Main!$A65="C","",IF(Main!P$13="Scaled Shifts",Main!P65,IF(Main!$B65="x",TDIST(ABS('Chemical Shifts'!AE55-$F$2)/$F$3,$F$4,1),TDIST(ABS('Chemical Shifts'!AE55-$G$2)/$G$3,$G$4,1)))))</f>
        <v/>
      </c>
      <c r="DR60" s="64" t="str">
        <f>IF('Chemical Shifts'!AF55="","",IF(Main!$A65="C","",IF(Main!Q$13="Scaled Shifts",Main!Q65,IF(Main!$B65="x",TDIST(ABS('Chemical Shifts'!AF55-$F$2)/$F$3,$F$4,1),TDIST(ABS('Chemical Shifts'!AF55-$G$2)/$G$3,$G$4,1)))))</f>
        <v/>
      </c>
      <c r="DS60" s="64" t="str">
        <f>IF('Chemical Shifts'!AG55="","",IF(Main!$A65="C","",IF(Main!R$13="Scaled Shifts",Main!R65,IF(Main!$B65="x",TDIST(ABS('Chemical Shifts'!AG55-$F$2)/$F$3,$F$4,1),TDIST(ABS('Chemical Shifts'!AG55-$G$2)/$G$3,$G$4,1)))))</f>
        <v/>
      </c>
      <c r="DT60" s="64" t="str">
        <f>IF('Chemical Shifts'!AH55="","",IF(Main!$A65="C","",IF(Main!S$13="Scaled Shifts",Main!S65,IF(Main!$B65="x",TDIST(ABS('Chemical Shifts'!AH55-$F$2)/$F$3,$F$4,1),TDIST(ABS('Chemical Shifts'!AH55-$G$2)/$G$3,$G$4,1)))))</f>
        <v/>
      </c>
      <c r="DV60" s="64" t="str">
        <f>IF('Chemical Shifts'!S55="","",IF(Main!$A65="H","",IF(Main!D$13="Scaled Shifts",Main!D65,IF(Main!$B65="x",TDIST(ABS('Chemical Shifts'!S55-$D$2)/$D$3,$D$4,1),TDIST(ABS('Chemical Shifts'!S55-$E$2)/$E$3,$E$4,1)))))</f>
        <v/>
      </c>
      <c r="DW60" s="64" t="str">
        <f>IF('Chemical Shifts'!T55="","",IF(Main!$A65="H","",IF(Main!E$13="Scaled Shifts",Main!E65,IF(Main!$B65="x",TDIST(ABS('Chemical Shifts'!T55-$D$2)/$D$3,$D$4,1),TDIST(ABS('Chemical Shifts'!T55-$E$2)/$E$3,$E$4,1)))))</f>
        <v/>
      </c>
      <c r="DX60" s="64" t="str">
        <f>IF('Chemical Shifts'!U55="","",IF(Main!$A65="H","",IF(Main!F$13="Scaled Shifts",Main!F65,IF(Main!$B65="x",TDIST(ABS('Chemical Shifts'!U55-$D$2)/$D$3,$D$4,1),TDIST(ABS('Chemical Shifts'!U55-$E$2)/$E$3,$E$4,1)))))</f>
        <v/>
      </c>
      <c r="DY60" s="64" t="str">
        <f>IF('Chemical Shifts'!V55="","",IF(Main!$A65="H","",IF(Main!G$13="Scaled Shifts",Main!G65,IF(Main!$B65="x",TDIST(ABS('Chemical Shifts'!V55-$D$2)/$D$3,$D$4,1),TDIST(ABS('Chemical Shifts'!V55-$E$2)/$E$3,$E$4,1)))))</f>
        <v/>
      </c>
      <c r="DZ60" s="64" t="str">
        <f>IF('Chemical Shifts'!W55="","",IF(Main!$A65="H","",IF(Main!H$13="Scaled Shifts",Main!H65,IF(Main!$B65="x",TDIST(ABS('Chemical Shifts'!W55-$D$2)/$D$3,$D$4,1),TDIST(ABS('Chemical Shifts'!W55-$E$2)/$E$3,$E$4,1)))))</f>
        <v/>
      </c>
      <c r="EA60" s="64" t="str">
        <f>IF('Chemical Shifts'!X55="","",IF(Main!$A65="H","",IF(Main!I$13="Scaled Shifts",Main!I65,IF(Main!$B65="x",TDIST(ABS('Chemical Shifts'!X55-$D$2)/$D$3,$D$4,1),TDIST(ABS('Chemical Shifts'!X55-$E$2)/$E$3,$E$4,1)))))</f>
        <v/>
      </c>
      <c r="EB60" s="64" t="str">
        <f>IF('Chemical Shifts'!Y55="","",IF(Main!$A65="H","",IF(Main!J$13="Scaled Shifts",Main!J65,IF(Main!$B65="x",TDIST(ABS('Chemical Shifts'!Y55-$D$2)/$D$3,$D$4,1),TDIST(ABS('Chemical Shifts'!Y55-$E$2)/$E$3,$E$4,1)))))</f>
        <v/>
      </c>
      <c r="EC60" s="64" t="str">
        <f>IF('Chemical Shifts'!Z55="","",IF(Main!$A65="H","",IF(Main!K$13="Scaled Shifts",Main!K65,IF(Main!$B65="x",TDIST(ABS('Chemical Shifts'!Z55-$D$2)/$D$3,$D$4,1),TDIST(ABS('Chemical Shifts'!Z55-$E$2)/$E$3,$E$4,1)))))</f>
        <v/>
      </c>
      <c r="ED60" s="64" t="str">
        <f>IF('Chemical Shifts'!AA55="","",IF(Main!$A65="H","",IF(Main!L$13="Scaled Shifts",Main!L65,IF(Main!$B65="x",TDIST(ABS('Chemical Shifts'!AA55-$D$2)/$D$3,$D$4,1),TDIST(ABS('Chemical Shifts'!AA55-$E$2)/$E$3,$E$4,1)))))</f>
        <v/>
      </c>
      <c r="EE60" s="64" t="str">
        <f>IF('Chemical Shifts'!AB55="","",IF(Main!$A65="H","",IF(Main!M$13="Scaled Shifts",Main!M65,IF(Main!$B65="x",TDIST(ABS('Chemical Shifts'!AB55-$D$2)/$D$3,$D$4,1),TDIST(ABS('Chemical Shifts'!AB55-$E$2)/$E$3,$E$4,1)))))</f>
        <v/>
      </c>
      <c r="EF60" s="64" t="str">
        <f>IF('Chemical Shifts'!AC55="","",IF(Main!$A65="H","",IF(Main!N$13="Scaled Shifts",Main!N65,IF(Main!$B65="x",TDIST(ABS('Chemical Shifts'!AC55-$D$2)/$D$3,$D$4,1),TDIST(ABS('Chemical Shifts'!AC55-$E$2)/$E$3,$E$4,1)))))</f>
        <v/>
      </c>
      <c r="EG60" s="64" t="str">
        <f>IF('Chemical Shifts'!AD55="","",IF(Main!$A65="H","",IF(Main!O$13="Scaled Shifts",Main!O65,IF(Main!$B65="x",TDIST(ABS('Chemical Shifts'!AD55-$D$2)/$D$3,$D$4,1),TDIST(ABS('Chemical Shifts'!AD55-$E$2)/$E$3,$E$4,1)))))</f>
        <v/>
      </c>
      <c r="EH60" s="64" t="str">
        <f>IF('Chemical Shifts'!AE55="","",IF(Main!$A65="H","",IF(Main!P$13="Scaled Shifts",Main!P65,IF(Main!$B65="x",TDIST(ABS('Chemical Shifts'!AE55-$D$2)/$D$3,$D$4,1),TDIST(ABS('Chemical Shifts'!AE55-$E$2)/$E$3,$E$4,1)))))</f>
        <v/>
      </c>
      <c r="EI60" s="64" t="str">
        <f>IF('Chemical Shifts'!AF55="","",IF(Main!$A65="H","",IF(Main!Q$13="Scaled Shifts",Main!Q65,IF(Main!$B65="x",TDIST(ABS('Chemical Shifts'!AF55-$D$2)/$D$3,$D$4,1),TDIST(ABS('Chemical Shifts'!AF55-$E$2)/$E$3,$E$4,1)))))</f>
        <v/>
      </c>
      <c r="EJ60" s="64" t="str">
        <f>IF('Chemical Shifts'!AG55="","",IF(Main!$A65="H","",IF(Main!R$13="Scaled Shifts",Main!R65,IF(Main!$B65="x",TDIST(ABS('Chemical Shifts'!AG55-$D$2)/$D$3,$D$4,1),TDIST(ABS('Chemical Shifts'!AG55-$E$2)/$E$3,$E$4,1)))))</f>
        <v/>
      </c>
      <c r="EK60" s="64" t="str">
        <f>IF('Chemical Shifts'!AH55="","",IF(Main!$A65="H","",IF(Main!S$13="Scaled Shifts",Main!S65,IF(Main!$B65="x",TDIST(ABS('Chemical Shifts'!AH55-$D$2)/$D$3,$D$4,1),TDIST(ABS('Chemical Shifts'!AH55-$E$2)/$E$3,$E$4,1)))))</f>
        <v/>
      </c>
      <c r="EO60" s="49">
        <f>IF(Main!$A65="H",1,0)</f>
        <v>1</v>
      </c>
      <c r="EP60" s="52">
        <f>IF(OR(Main!C65="",Main!C65=0,Main!C65=""),"",1)</f>
        <v>1</v>
      </c>
    </row>
    <row r="61" spans="1:146" x14ac:dyDescent="0.15">
      <c r="A61" s="64">
        <f>IF('Chemical Shifts'!BA56="","",IF(Main!$A66="C",TDIST(ABS('Chemical Shifts'!BA56)/$B$3,$B$4,1),TDIST(ABS('Chemical Shifts'!BA56)/$C$3,$C$4,1)))</f>
        <v>3.2952291780234786E-4</v>
      </c>
      <c r="B61" s="64">
        <f>IF('Chemical Shifts'!BB56="","",IF(Main!$A66="C",TDIST(ABS('Chemical Shifts'!BB56)/$B$3,$B$4,1),TDIST(ABS('Chemical Shifts'!BB56)/$C$3,$C$4,1)))</f>
        <v>2.5077265024011229E-3</v>
      </c>
      <c r="C61" s="64">
        <f>IF('Chemical Shifts'!BC56="","",IF(Main!$A66="C",TDIST(ABS('Chemical Shifts'!BC56)/$B$3,$B$4,1),TDIST(ABS('Chemical Shifts'!BC56)/$C$3,$C$4,1)))</f>
        <v>7.3135417177304214E-5</v>
      </c>
      <c r="D61" s="64">
        <f>IF('Chemical Shifts'!BD56="","",IF(Main!$A66="C",TDIST(ABS('Chemical Shifts'!BD56)/$B$3,$B$4,1),TDIST(ABS('Chemical Shifts'!BD56)/$C$3,$C$4,1)))</f>
        <v>9.7238949907042511E-4</v>
      </c>
      <c r="E61" s="64" t="str">
        <f>IF('Chemical Shifts'!BE56="","",IF(Main!$A66="C",TDIST(ABS('Chemical Shifts'!BE56)/$B$3,$B$4,1),TDIST(ABS('Chemical Shifts'!BE56)/$C$3,$C$4,1)))</f>
        <v/>
      </c>
      <c r="F61" s="64" t="str">
        <f>IF('Chemical Shifts'!BF56="","",IF(Main!$A66="C",TDIST(ABS('Chemical Shifts'!BF56)/$B$3,$B$4,1),TDIST(ABS('Chemical Shifts'!BF56)/$C$3,$C$4,1)))</f>
        <v/>
      </c>
      <c r="G61" s="64" t="str">
        <f>IF('Chemical Shifts'!BG56="","",IF(Main!$A66="C",TDIST(ABS('Chemical Shifts'!BG56)/$B$3,$B$4,1),TDIST(ABS('Chemical Shifts'!BG56)/$C$3,$C$4,1)))</f>
        <v/>
      </c>
      <c r="H61" s="64" t="str">
        <f>IF('Chemical Shifts'!BH56="","",IF(Main!$A66="C",TDIST(ABS('Chemical Shifts'!BH56)/$B$3,$B$4,1),TDIST(ABS('Chemical Shifts'!BH56)/$C$3,$C$4,1)))</f>
        <v/>
      </c>
      <c r="I61" s="64" t="str">
        <f>IF('Chemical Shifts'!BI56="","",IF(Main!$A66="C",TDIST(ABS('Chemical Shifts'!BI56)/$B$3,$B$4,1),TDIST(ABS('Chemical Shifts'!BI56)/$C$3,$C$4,1)))</f>
        <v/>
      </c>
      <c r="J61" s="64" t="str">
        <f>IF('Chemical Shifts'!BJ56="","",IF(Main!$A66="C",TDIST(ABS('Chemical Shifts'!BJ56)/$B$3,$B$4,1),TDIST(ABS('Chemical Shifts'!BJ56)/$C$3,$C$4,1)))</f>
        <v/>
      </c>
      <c r="K61" s="64" t="str">
        <f>IF('Chemical Shifts'!BK56="","",IF(Main!$A66="C",TDIST(ABS('Chemical Shifts'!BK56)/$B$3,$B$4,1),TDIST(ABS('Chemical Shifts'!BK56)/$C$3,$C$4,1)))</f>
        <v/>
      </c>
      <c r="L61" s="64" t="str">
        <f>IF('Chemical Shifts'!BL56="","",IF(Main!$A66="C",TDIST(ABS('Chemical Shifts'!BL56)/$B$3,$B$4,1),TDIST(ABS('Chemical Shifts'!BL56)/$C$3,$C$4,1)))</f>
        <v/>
      </c>
      <c r="M61" s="64" t="str">
        <f>IF('Chemical Shifts'!BM56="","",IF(Main!$A66="C",TDIST(ABS('Chemical Shifts'!BM56)/$B$3,$B$4,1),TDIST(ABS('Chemical Shifts'!BM56)/$C$3,$C$4,1)))</f>
        <v/>
      </c>
      <c r="N61" s="64" t="str">
        <f>IF('Chemical Shifts'!BN56="","",IF(Main!$A66="C",TDIST(ABS('Chemical Shifts'!BN56)/$B$3,$B$4,1),TDIST(ABS('Chemical Shifts'!BN56)/$C$3,$C$4,1)))</f>
        <v/>
      </c>
      <c r="O61" s="64" t="str">
        <f>IF('Chemical Shifts'!BO56="","",IF(Main!$A66="C",TDIST(ABS('Chemical Shifts'!BO56)/$B$3,$B$4,1),TDIST(ABS('Chemical Shifts'!BO56)/$C$3,$C$4,1)))</f>
        <v/>
      </c>
      <c r="P61" s="64" t="str">
        <f>IF('Chemical Shifts'!BP56="","",IF(Main!$A66="C",TDIST(ABS('Chemical Shifts'!BP56)/$B$3,$B$4,1),TDIST(ABS('Chemical Shifts'!BP56)/$C$3,$C$4,1)))</f>
        <v/>
      </c>
      <c r="R61" s="48">
        <f>IF(A61="","",IF(Main!$A66="H",A61,""))</f>
        <v>3.2952291780234786E-4</v>
      </c>
      <c r="S61" s="48">
        <f>IF(B61="","",IF(Main!$A66="H",B61,""))</f>
        <v>2.5077265024011229E-3</v>
      </c>
      <c r="T61" s="48">
        <f>IF(C61="","",IF(Main!$A66="H",C61,""))</f>
        <v>7.3135417177304214E-5</v>
      </c>
      <c r="U61" s="48">
        <f>IF(D61="","",IF(Main!$A66="H",D61,""))</f>
        <v>9.7238949907042511E-4</v>
      </c>
      <c r="V61" s="48" t="str">
        <f>IF(E61="","",IF(Main!$A66="H",E61,""))</f>
        <v/>
      </c>
      <c r="W61" s="48" t="str">
        <f>IF(F61="","",IF(Main!$A66="H",F61,""))</f>
        <v/>
      </c>
      <c r="X61" s="48" t="str">
        <f>IF(G61="","",IF(Main!$A66="H",G61,""))</f>
        <v/>
      </c>
      <c r="Y61" s="48" t="str">
        <f>IF(H61="","",IF(Main!$A66="H",H61,""))</f>
        <v/>
      </c>
      <c r="Z61" s="48" t="str">
        <f>IF(I61="","",IF(Main!$A66="H",I61,""))</f>
        <v/>
      </c>
      <c r="AA61" s="48" t="str">
        <f>IF(J61="","",IF(Main!$A66="H",J61,""))</f>
        <v/>
      </c>
      <c r="AB61" s="48" t="str">
        <f>IF(K61="","",IF(Main!$A66="H",K61,""))</f>
        <v/>
      </c>
      <c r="AC61" s="48" t="str">
        <f>IF(L61="","",IF(Main!$A66="H",L61,""))</f>
        <v/>
      </c>
      <c r="AD61" s="48" t="str">
        <f>IF(M61="","",IF(Main!$A66="H",M61,""))</f>
        <v/>
      </c>
      <c r="AE61" s="48" t="str">
        <f>IF(N61="","",IF(Main!$A66="H",N61,""))</f>
        <v/>
      </c>
      <c r="AF61" s="48" t="str">
        <f>IF(O61="","",IF(Main!$A66="H",O61,""))</f>
        <v/>
      </c>
      <c r="AG61" s="48" t="str">
        <f>IF(P61="","",IF(Main!$A66="H",P61,""))</f>
        <v/>
      </c>
      <c r="AI61" s="49">
        <f>IF(Main!$A66="C",1,0)</f>
        <v>0</v>
      </c>
      <c r="AJ61" s="54" t="str">
        <f>IF(Main!$A66="C",Main!C66,"")</f>
        <v/>
      </c>
      <c r="AK61" s="54" t="str">
        <f t="shared" si="85"/>
        <v/>
      </c>
      <c r="AL61" s="48" t="str">
        <f>IF('Chemical Shifts'!B56="","",IF(Main!$A66="C",'Chemical Shifts'!B56,""))</f>
        <v/>
      </c>
      <c r="AM61" s="48" t="str">
        <f>IF('Chemical Shifts'!C56="","",IF(Main!$A66="C",'Chemical Shifts'!C56,""))</f>
        <v/>
      </c>
      <c r="AN61" s="48" t="str">
        <f>IF('Chemical Shifts'!D56="","",IF(Main!$A66="C",'Chemical Shifts'!D56,""))</f>
        <v/>
      </c>
      <c r="AO61" s="48" t="str">
        <f>IF('Chemical Shifts'!E56="","",IF(Main!$A66="C",'Chemical Shifts'!E56,""))</f>
        <v/>
      </c>
      <c r="AP61" s="48" t="str">
        <f>IF('Chemical Shifts'!F56="","",IF(Main!$A66="C",'Chemical Shifts'!F56,""))</f>
        <v/>
      </c>
      <c r="AQ61" s="48" t="str">
        <f>IF('Chemical Shifts'!G56="","",IF(Main!$A66="C",'Chemical Shifts'!G56,""))</f>
        <v/>
      </c>
      <c r="AR61" s="48" t="str">
        <f>IF('Chemical Shifts'!H56="","",IF(Main!$A66="C",'Chemical Shifts'!H56,""))</f>
        <v/>
      </c>
      <c r="AS61" s="48" t="str">
        <f>IF('Chemical Shifts'!I56="","",IF(Main!$A66="C",'Chemical Shifts'!I56,""))</f>
        <v/>
      </c>
      <c r="AT61" s="48" t="str">
        <f>IF('Chemical Shifts'!J56="","",IF(Main!$A66="C",'Chemical Shifts'!J56,""))</f>
        <v/>
      </c>
      <c r="AU61" s="48" t="str">
        <f>IF('Chemical Shifts'!K56="","",IF(Main!$A66="C",'Chemical Shifts'!K56,""))</f>
        <v/>
      </c>
      <c r="AV61" s="48" t="str">
        <f>IF('Chemical Shifts'!L56="","",IF(Main!$A66="C",'Chemical Shifts'!L56,""))</f>
        <v/>
      </c>
      <c r="AW61" s="48" t="str">
        <f>IF('Chemical Shifts'!M56="","",IF(Main!$A66="C",'Chemical Shifts'!M56,""))</f>
        <v/>
      </c>
      <c r="AX61" s="48" t="str">
        <f>IF('Chemical Shifts'!N56="","",IF(Main!$A66="C",'Chemical Shifts'!N56,""))</f>
        <v/>
      </c>
      <c r="AY61" s="48" t="str">
        <f>IF('Chemical Shifts'!O56="","",IF(Main!$A66="C",'Chemical Shifts'!O56,""))</f>
        <v/>
      </c>
      <c r="AZ61" s="48" t="str">
        <f>IF('Chemical Shifts'!P56="","",IF(Main!$A66="C",'Chemical Shifts'!P56,""))</f>
        <v/>
      </c>
      <c r="BA61" s="48" t="str">
        <f>IF('Chemical Shifts'!Q56="","",IF(Main!$A66="C",'Chemical Shifts'!Q56,""))</f>
        <v/>
      </c>
      <c r="BC61" s="48" t="str">
        <f t="shared" si="86"/>
        <v/>
      </c>
      <c r="BD61" s="48" t="str">
        <f t="shared" si="87"/>
        <v/>
      </c>
      <c r="BE61" s="48" t="str">
        <f t="shared" si="88"/>
        <v/>
      </c>
      <c r="BF61" s="48" t="str">
        <f t="shared" si="89"/>
        <v/>
      </c>
      <c r="BG61" s="48" t="str">
        <f t="shared" si="90"/>
        <v/>
      </c>
      <c r="BH61" s="48" t="str">
        <f t="shared" si="91"/>
        <v/>
      </c>
      <c r="BI61" s="48" t="str">
        <f t="shared" si="92"/>
        <v/>
      </c>
      <c r="BJ61" s="48" t="str">
        <f t="shared" si="93"/>
        <v/>
      </c>
      <c r="BK61" s="48" t="str">
        <f t="shared" si="94"/>
        <v/>
      </c>
      <c r="BL61" s="48" t="str">
        <f t="shared" si="95"/>
        <v/>
      </c>
      <c r="BM61" s="48" t="str">
        <f t="shared" si="96"/>
        <v/>
      </c>
      <c r="BN61" s="48" t="str">
        <f t="shared" si="97"/>
        <v/>
      </c>
      <c r="BO61" s="48" t="str">
        <f t="shared" si="98"/>
        <v/>
      </c>
      <c r="BP61" s="48" t="str">
        <f t="shared" si="99"/>
        <v/>
      </c>
      <c r="BQ61" s="48" t="str">
        <f t="shared" si="100"/>
        <v/>
      </c>
      <c r="BR61" s="48" t="str">
        <f t="shared" si="101"/>
        <v/>
      </c>
      <c r="BT61" s="49">
        <f>IF(Main!$A66="H",1,0)</f>
        <v>1</v>
      </c>
      <c r="BU61" s="54">
        <f>IF(Main!$A66="H",Main!C66,"")</f>
        <v>7.29</v>
      </c>
      <c r="BV61" s="54">
        <f t="shared" si="102"/>
        <v>53.144100000000002</v>
      </c>
      <c r="BW61" s="48">
        <f>IF('Chemical Shifts'!B56="","",IF(Main!$A66="H",'Chemical Shifts'!B56,""))</f>
        <v>7.5613049999999973</v>
      </c>
      <c r="BX61" s="48">
        <f>IF('Chemical Shifts'!C56="","",IF(Main!$A66="H",'Chemical Shifts'!C56,""))</f>
        <v>7.662585</v>
      </c>
      <c r="BY61" s="48">
        <f>IF('Chemical Shifts'!D56="","",IF(Main!$A66="H",'Chemical Shifts'!D56,""))</f>
        <v>7.5556249999999991</v>
      </c>
      <c r="BZ61" s="48">
        <f>IF('Chemical Shifts'!E56="","",IF(Main!$A66="H",'Chemical Shifts'!E56,""))</f>
        <v>7.5028849999999991</v>
      </c>
      <c r="CA61" s="48" t="str">
        <f>IF('Chemical Shifts'!F56="","",IF(Main!$A66="H",'Chemical Shifts'!F56,""))</f>
        <v/>
      </c>
      <c r="CB61" s="48" t="str">
        <f>IF('Chemical Shifts'!G56="","",IF(Main!$A66="H",'Chemical Shifts'!G56,""))</f>
        <v/>
      </c>
      <c r="CC61" s="48" t="str">
        <f>IF('Chemical Shifts'!H56="","",IF(Main!$A66="H",'Chemical Shifts'!H56,""))</f>
        <v/>
      </c>
      <c r="CD61" s="48" t="str">
        <f>IF('Chemical Shifts'!I56="","",IF(Main!$A66="H",'Chemical Shifts'!I56,""))</f>
        <v/>
      </c>
      <c r="CE61" s="48" t="str">
        <f>IF('Chemical Shifts'!J56="","",IF(Main!$A66="H",'Chemical Shifts'!J56,""))</f>
        <v/>
      </c>
      <c r="CF61" s="48" t="str">
        <f>IF('Chemical Shifts'!K56="","",IF(Main!$A66="H",'Chemical Shifts'!K56,""))</f>
        <v/>
      </c>
      <c r="CG61" s="48" t="str">
        <f>IF('Chemical Shifts'!L56="","",IF(Main!$A66="H",'Chemical Shifts'!L56,""))</f>
        <v/>
      </c>
      <c r="CH61" s="48" t="str">
        <f>IF('Chemical Shifts'!M56="","",IF(Main!$A66="H",'Chemical Shifts'!M56,""))</f>
        <v/>
      </c>
      <c r="CI61" s="48" t="str">
        <f>IF('Chemical Shifts'!N56="","",IF(Main!$A66="H",'Chemical Shifts'!N56,""))</f>
        <v/>
      </c>
      <c r="CJ61" s="48" t="str">
        <f>IF('Chemical Shifts'!O56="","",IF(Main!$A66="H",'Chemical Shifts'!O56,""))</f>
        <v/>
      </c>
      <c r="CK61" s="48" t="str">
        <f>IF('Chemical Shifts'!P56="","",IF(Main!$A66="H",'Chemical Shifts'!P56,""))</f>
        <v/>
      </c>
      <c r="CL61" s="48" t="str">
        <f>IF('Chemical Shifts'!Q56="","",IF(Main!$A66="H",'Chemical Shifts'!Q56,""))</f>
        <v/>
      </c>
      <c r="CN61" s="48">
        <f t="shared" si="103"/>
        <v>55.12191344999998</v>
      </c>
      <c r="CO61" s="48">
        <f t="shared" si="104"/>
        <v>55.860244649999999</v>
      </c>
      <c r="CP61" s="48">
        <f t="shared" si="105"/>
        <v>55.080506249999992</v>
      </c>
      <c r="CQ61" s="48">
        <f t="shared" si="106"/>
        <v>54.696031649999995</v>
      </c>
      <c r="CR61" s="48" t="str">
        <f t="shared" si="107"/>
        <v/>
      </c>
      <c r="CS61" s="48" t="str">
        <f t="shared" si="108"/>
        <v/>
      </c>
      <c r="CT61" s="48" t="str">
        <f t="shared" si="109"/>
        <v/>
      </c>
      <c r="CU61" s="48" t="str">
        <f t="shared" si="110"/>
        <v/>
      </c>
      <c r="CV61" s="48" t="str">
        <f t="shared" si="111"/>
        <v/>
      </c>
      <c r="CW61" s="48" t="str">
        <f t="shared" si="112"/>
        <v/>
      </c>
      <c r="CX61" s="48" t="str">
        <f t="shared" si="113"/>
        <v/>
      </c>
      <c r="CY61" s="48" t="str">
        <f t="shared" si="114"/>
        <v/>
      </c>
      <c r="CZ61" s="48" t="str">
        <f t="shared" si="115"/>
        <v/>
      </c>
      <c r="DA61" s="48" t="str">
        <f t="shared" si="116"/>
        <v/>
      </c>
      <c r="DB61" s="48" t="str">
        <f t="shared" si="117"/>
        <v/>
      </c>
      <c r="DC61" s="48" t="str">
        <f t="shared" si="118"/>
        <v/>
      </c>
      <c r="DE61" s="64">
        <f>IF('Chemical Shifts'!S56="","",IF(Main!$A66="C","",IF(Main!D$13="Scaled Shifts",Main!D66,IF(Main!$B66="x",TDIST(ABS('Chemical Shifts'!S56-$F$2)/$F$3,$F$4,1),TDIST(ABS('Chemical Shifts'!S56-$G$2)/$G$3,$G$4,1)))))</f>
        <v>0.393542077726793</v>
      </c>
      <c r="DF61" s="64">
        <f>IF('Chemical Shifts'!T56="","",IF(Main!$A66="C","",IF(Main!E$13="Scaled Shifts",Main!E66,IF(Main!$B66="x",TDIST(ABS('Chemical Shifts'!T56-$F$2)/$F$3,$F$4,1),TDIST(ABS('Chemical Shifts'!T56-$G$2)/$G$3,$G$4,1)))))</f>
        <v>0.17253384613113629</v>
      </c>
      <c r="DG61" s="64">
        <f>IF('Chemical Shifts'!U56="","",IF(Main!$A66="C","",IF(Main!F$13="Scaled Shifts",Main!F66,IF(Main!$B66="x",TDIST(ABS('Chemical Shifts'!U56-$F$2)/$F$3,$F$4,1),TDIST(ABS('Chemical Shifts'!U56-$G$2)/$G$3,$G$4,1)))))</f>
        <v>0.40885079807333036</v>
      </c>
      <c r="DH61" s="64">
        <f>IF('Chemical Shifts'!V56="","",IF(Main!$A66="C","",IF(Main!G$13="Scaled Shifts",Main!G66,IF(Main!$B66="x",TDIST(ABS('Chemical Shifts'!V56-$F$2)/$F$3,$F$4,1),TDIST(ABS('Chemical Shifts'!V56-$G$2)/$G$3,$G$4,1)))))</f>
        <v>0.4444905232769446</v>
      </c>
      <c r="DI61" s="64" t="str">
        <f>IF('Chemical Shifts'!W56="","",IF(Main!$A66="C","",IF(Main!H$13="Scaled Shifts",Main!H66,IF(Main!$B66="x",TDIST(ABS('Chemical Shifts'!W56-$F$2)/$F$3,$F$4,1),TDIST(ABS('Chemical Shifts'!W56-$G$2)/$G$3,$G$4,1)))))</f>
        <v/>
      </c>
      <c r="DJ61" s="64" t="str">
        <f>IF('Chemical Shifts'!X56="","",IF(Main!$A66="C","",IF(Main!I$13="Scaled Shifts",Main!I66,IF(Main!$B66="x",TDIST(ABS('Chemical Shifts'!X56-$F$2)/$F$3,$F$4,1),TDIST(ABS('Chemical Shifts'!X56-$G$2)/$G$3,$G$4,1)))))</f>
        <v/>
      </c>
      <c r="DK61" s="64" t="str">
        <f>IF('Chemical Shifts'!Y56="","",IF(Main!$A66="C","",IF(Main!J$13="Scaled Shifts",Main!J66,IF(Main!$B66="x",TDIST(ABS('Chemical Shifts'!Y56-$F$2)/$F$3,$F$4,1),TDIST(ABS('Chemical Shifts'!Y56-$G$2)/$G$3,$G$4,1)))))</f>
        <v/>
      </c>
      <c r="DL61" s="64" t="str">
        <f>IF('Chemical Shifts'!Z56="","",IF(Main!$A66="C","",IF(Main!K$13="Scaled Shifts",Main!K66,IF(Main!$B66="x",TDIST(ABS('Chemical Shifts'!Z56-$F$2)/$F$3,$F$4,1),TDIST(ABS('Chemical Shifts'!Z56-$G$2)/$G$3,$G$4,1)))))</f>
        <v/>
      </c>
      <c r="DM61" s="64" t="str">
        <f>IF('Chemical Shifts'!AA56="","",IF(Main!$A66="C","",IF(Main!L$13="Scaled Shifts",Main!L66,IF(Main!$B66="x",TDIST(ABS('Chemical Shifts'!AA56-$F$2)/$F$3,$F$4,1),TDIST(ABS('Chemical Shifts'!AA56-$G$2)/$G$3,$G$4,1)))))</f>
        <v/>
      </c>
      <c r="DN61" s="64" t="str">
        <f>IF('Chemical Shifts'!AB56="","",IF(Main!$A66="C","",IF(Main!M$13="Scaled Shifts",Main!M66,IF(Main!$B66="x",TDIST(ABS('Chemical Shifts'!AB56-$F$2)/$F$3,$F$4,1),TDIST(ABS('Chemical Shifts'!AB56-$G$2)/$G$3,$G$4,1)))))</f>
        <v/>
      </c>
      <c r="DO61" s="64" t="str">
        <f>IF('Chemical Shifts'!AC56="","",IF(Main!$A66="C","",IF(Main!N$13="Scaled Shifts",Main!N66,IF(Main!$B66="x",TDIST(ABS('Chemical Shifts'!AC56-$F$2)/$F$3,$F$4,1),TDIST(ABS('Chemical Shifts'!AC56-$G$2)/$G$3,$G$4,1)))))</f>
        <v/>
      </c>
      <c r="DP61" s="64" t="str">
        <f>IF('Chemical Shifts'!AD56="","",IF(Main!$A66="C","",IF(Main!O$13="Scaled Shifts",Main!O66,IF(Main!$B66="x",TDIST(ABS('Chemical Shifts'!AD56-$F$2)/$F$3,$F$4,1),TDIST(ABS('Chemical Shifts'!AD56-$G$2)/$G$3,$G$4,1)))))</f>
        <v/>
      </c>
      <c r="DQ61" s="64" t="str">
        <f>IF('Chemical Shifts'!AE56="","",IF(Main!$A66="C","",IF(Main!P$13="Scaled Shifts",Main!P66,IF(Main!$B66="x",TDIST(ABS('Chemical Shifts'!AE56-$F$2)/$F$3,$F$4,1),TDIST(ABS('Chemical Shifts'!AE56-$G$2)/$G$3,$G$4,1)))))</f>
        <v/>
      </c>
      <c r="DR61" s="64" t="str">
        <f>IF('Chemical Shifts'!AF56="","",IF(Main!$A66="C","",IF(Main!Q$13="Scaled Shifts",Main!Q66,IF(Main!$B66="x",TDIST(ABS('Chemical Shifts'!AF56-$F$2)/$F$3,$F$4,1),TDIST(ABS('Chemical Shifts'!AF56-$G$2)/$G$3,$G$4,1)))))</f>
        <v/>
      </c>
      <c r="DS61" s="64" t="str">
        <f>IF('Chemical Shifts'!AG56="","",IF(Main!$A66="C","",IF(Main!R$13="Scaled Shifts",Main!R66,IF(Main!$B66="x",TDIST(ABS('Chemical Shifts'!AG56-$F$2)/$F$3,$F$4,1),TDIST(ABS('Chemical Shifts'!AG56-$G$2)/$G$3,$G$4,1)))))</f>
        <v/>
      </c>
      <c r="DT61" s="64" t="str">
        <f>IF('Chemical Shifts'!AH56="","",IF(Main!$A66="C","",IF(Main!S$13="Scaled Shifts",Main!S66,IF(Main!$B66="x",TDIST(ABS('Chemical Shifts'!AH56-$F$2)/$F$3,$F$4,1),TDIST(ABS('Chemical Shifts'!AH56-$G$2)/$G$3,$G$4,1)))))</f>
        <v/>
      </c>
      <c r="DV61" s="64" t="str">
        <f>IF('Chemical Shifts'!S56="","",IF(Main!$A66="H","",IF(Main!D$13="Scaled Shifts",Main!D66,IF(Main!$B66="x",TDIST(ABS('Chemical Shifts'!S56-$D$2)/$D$3,$D$4,1),TDIST(ABS('Chemical Shifts'!S56-$E$2)/$E$3,$E$4,1)))))</f>
        <v/>
      </c>
      <c r="DW61" s="64" t="str">
        <f>IF('Chemical Shifts'!T56="","",IF(Main!$A66="H","",IF(Main!E$13="Scaled Shifts",Main!E66,IF(Main!$B66="x",TDIST(ABS('Chemical Shifts'!T56-$D$2)/$D$3,$D$4,1),TDIST(ABS('Chemical Shifts'!T56-$E$2)/$E$3,$E$4,1)))))</f>
        <v/>
      </c>
      <c r="DX61" s="64" t="str">
        <f>IF('Chemical Shifts'!U56="","",IF(Main!$A66="H","",IF(Main!F$13="Scaled Shifts",Main!F66,IF(Main!$B66="x",TDIST(ABS('Chemical Shifts'!U56-$D$2)/$D$3,$D$4,1),TDIST(ABS('Chemical Shifts'!U56-$E$2)/$E$3,$E$4,1)))))</f>
        <v/>
      </c>
      <c r="DY61" s="64" t="str">
        <f>IF('Chemical Shifts'!V56="","",IF(Main!$A66="H","",IF(Main!G$13="Scaled Shifts",Main!G66,IF(Main!$B66="x",TDIST(ABS('Chemical Shifts'!V56-$D$2)/$D$3,$D$4,1),TDIST(ABS('Chemical Shifts'!V56-$E$2)/$E$3,$E$4,1)))))</f>
        <v/>
      </c>
      <c r="DZ61" s="64" t="str">
        <f>IF('Chemical Shifts'!W56="","",IF(Main!$A66="H","",IF(Main!H$13="Scaled Shifts",Main!H66,IF(Main!$B66="x",TDIST(ABS('Chemical Shifts'!W56-$D$2)/$D$3,$D$4,1),TDIST(ABS('Chemical Shifts'!W56-$E$2)/$E$3,$E$4,1)))))</f>
        <v/>
      </c>
      <c r="EA61" s="64" t="str">
        <f>IF('Chemical Shifts'!X56="","",IF(Main!$A66="H","",IF(Main!I$13="Scaled Shifts",Main!I66,IF(Main!$B66="x",TDIST(ABS('Chemical Shifts'!X56-$D$2)/$D$3,$D$4,1),TDIST(ABS('Chemical Shifts'!X56-$E$2)/$E$3,$E$4,1)))))</f>
        <v/>
      </c>
      <c r="EB61" s="64" t="str">
        <f>IF('Chemical Shifts'!Y56="","",IF(Main!$A66="H","",IF(Main!J$13="Scaled Shifts",Main!J66,IF(Main!$B66="x",TDIST(ABS('Chemical Shifts'!Y56-$D$2)/$D$3,$D$4,1),TDIST(ABS('Chemical Shifts'!Y56-$E$2)/$E$3,$E$4,1)))))</f>
        <v/>
      </c>
      <c r="EC61" s="64" t="str">
        <f>IF('Chemical Shifts'!Z56="","",IF(Main!$A66="H","",IF(Main!K$13="Scaled Shifts",Main!K66,IF(Main!$B66="x",TDIST(ABS('Chemical Shifts'!Z56-$D$2)/$D$3,$D$4,1),TDIST(ABS('Chemical Shifts'!Z56-$E$2)/$E$3,$E$4,1)))))</f>
        <v/>
      </c>
      <c r="ED61" s="64" t="str">
        <f>IF('Chemical Shifts'!AA56="","",IF(Main!$A66="H","",IF(Main!L$13="Scaled Shifts",Main!L66,IF(Main!$B66="x",TDIST(ABS('Chemical Shifts'!AA56-$D$2)/$D$3,$D$4,1),TDIST(ABS('Chemical Shifts'!AA56-$E$2)/$E$3,$E$4,1)))))</f>
        <v/>
      </c>
      <c r="EE61" s="64" t="str">
        <f>IF('Chemical Shifts'!AB56="","",IF(Main!$A66="H","",IF(Main!M$13="Scaled Shifts",Main!M66,IF(Main!$B66="x",TDIST(ABS('Chemical Shifts'!AB56-$D$2)/$D$3,$D$4,1),TDIST(ABS('Chemical Shifts'!AB56-$E$2)/$E$3,$E$4,1)))))</f>
        <v/>
      </c>
      <c r="EF61" s="64" t="str">
        <f>IF('Chemical Shifts'!AC56="","",IF(Main!$A66="H","",IF(Main!N$13="Scaled Shifts",Main!N66,IF(Main!$B66="x",TDIST(ABS('Chemical Shifts'!AC56-$D$2)/$D$3,$D$4,1),TDIST(ABS('Chemical Shifts'!AC56-$E$2)/$E$3,$E$4,1)))))</f>
        <v/>
      </c>
      <c r="EG61" s="64" t="str">
        <f>IF('Chemical Shifts'!AD56="","",IF(Main!$A66="H","",IF(Main!O$13="Scaled Shifts",Main!O66,IF(Main!$B66="x",TDIST(ABS('Chemical Shifts'!AD56-$D$2)/$D$3,$D$4,1),TDIST(ABS('Chemical Shifts'!AD56-$E$2)/$E$3,$E$4,1)))))</f>
        <v/>
      </c>
      <c r="EH61" s="64" t="str">
        <f>IF('Chemical Shifts'!AE56="","",IF(Main!$A66="H","",IF(Main!P$13="Scaled Shifts",Main!P66,IF(Main!$B66="x",TDIST(ABS('Chemical Shifts'!AE56-$D$2)/$D$3,$D$4,1),TDIST(ABS('Chemical Shifts'!AE56-$E$2)/$E$3,$E$4,1)))))</f>
        <v/>
      </c>
      <c r="EI61" s="64" t="str">
        <f>IF('Chemical Shifts'!AF56="","",IF(Main!$A66="H","",IF(Main!Q$13="Scaled Shifts",Main!Q66,IF(Main!$B66="x",TDIST(ABS('Chemical Shifts'!AF56-$D$2)/$D$3,$D$4,1),TDIST(ABS('Chemical Shifts'!AF56-$E$2)/$E$3,$E$4,1)))))</f>
        <v/>
      </c>
      <c r="EJ61" s="64" t="str">
        <f>IF('Chemical Shifts'!AG56="","",IF(Main!$A66="H","",IF(Main!R$13="Scaled Shifts",Main!R66,IF(Main!$B66="x",TDIST(ABS('Chemical Shifts'!AG56-$D$2)/$D$3,$D$4,1),TDIST(ABS('Chemical Shifts'!AG56-$E$2)/$E$3,$E$4,1)))))</f>
        <v/>
      </c>
      <c r="EK61" s="64" t="str">
        <f>IF('Chemical Shifts'!AH56="","",IF(Main!$A66="H","",IF(Main!S$13="Scaled Shifts",Main!S66,IF(Main!$B66="x",TDIST(ABS('Chemical Shifts'!AH56-$D$2)/$D$3,$D$4,1),TDIST(ABS('Chemical Shifts'!AH56-$E$2)/$E$3,$E$4,1)))))</f>
        <v/>
      </c>
      <c r="EO61" s="49">
        <f>IF(Main!$A66="H",1,0)</f>
        <v>1</v>
      </c>
      <c r="EP61" s="52">
        <f>IF(OR(Main!C66="",Main!C66=0,Main!C66=""),"",1)</f>
        <v>1</v>
      </c>
    </row>
    <row r="62" spans="1:146" x14ac:dyDescent="0.15">
      <c r="A62" s="64">
        <f>IF('Chemical Shifts'!BA57="","",IF(Main!$A67="C",TDIST(ABS('Chemical Shifts'!BA57)/$B$3,$B$4,1),TDIST(ABS('Chemical Shifts'!BA57)/$C$3,$C$4,1)))</f>
        <v>0.25658318646507128</v>
      </c>
      <c r="B62" s="64">
        <f>IF('Chemical Shifts'!BB57="","",IF(Main!$A67="C",TDIST(ABS('Chemical Shifts'!BB57)/$B$3,$B$4,1),TDIST(ABS('Chemical Shifts'!BB57)/$C$3,$C$4,1)))</f>
        <v>3.1811946183797207E-3</v>
      </c>
      <c r="C62" s="64">
        <f>IF('Chemical Shifts'!BC57="","",IF(Main!$A67="C",TDIST(ABS('Chemical Shifts'!BC57)/$B$3,$B$4,1),TDIST(ABS('Chemical Shifts'!BC57)/$C$3,$C$4,1)))</f>
        <v>2.7263870950458798E-2</v>
      </c>
      <c r="D62" s="64">
        <f>IF('Chemical Shifts'!BD57="","",IF(Main!$A67="C",TDIST(ABS('Chemical Shifts'!BD57)/$B$3,$B$4,1),TDIST(ABS('Chemical Shifts'!BD57)/$C$3,$C$4,1)))</f>
        <v>0.37211940201079263</v>
      </c>
      <c r="E62" s="64" t="str">
        <f>IF('Chemical Shifts'!BE57="","",IF(Main!$A67="C",TDIST(ABS('Chemical Shifts'!BE57)/$B$3,$B$4,1),TDIST(ABS('Chemical Shifts'!BE57)/$C$3,$C$4,1)))</f>
        <v/>
      </c>
      <c r="F62" s="64" t="str">
        <f>IF('Chemical Shifts'!BF57="","",IF(Main!$A67="C",TDIST(ABS('Chemical Shifts'!BF57)/$B$3,$B$4,1),TDIST(ABS('Chemical Shifts'!BF57)/$C$3,$C$4,1)))</f>
        <v/>
      </c>
      <c r="G62" s="64" t="str">
        <f>IF('Chemical Shifts'!BG57="","",IF(Main!$A67="C",TDIST(ABS('Chemical Shifts'!BG57)/$B$3,$B$4,1),TDIST(ABS('Chemical Shifts'!BG57)/$C$3,$C$4,1)))</f>
        <v/>
      </c>
      <c r="H62" s="64" t="str">
        <f>IF('Chemical Shifts'!BH57="","",IF(Main!$A67="C",TDIST(ABS('Chemical Shifts'!BH57)/$B$3,$B$4,1),TDIST(ABS('Chemical Shifts'!BH57)/$C$3,$C$4,1)))</f>
        <v/>
      </c>
      <c r="I62" s="64" t="str">
        <f>IF('Chemical Shifts'!BI57="","",IF(Main!$A67="C",TDIST(ABS('Chemical Shifts'!BI57)/$B$3,$B$4,1),TDIST(ABS('Chemical Shifts'!BI57)/$C$3,$C$4,1)))</f>
        <v/>
      </c>
      <c r="J62" s="64" t="str">
        <f>IF('Chemical Shifts'!BJ57="","",IF(Main!$A67="C",TDIST(ABS('Chemical Shifts'!BJ57)/$B$3,$B$4,1),TDIST(ABS('Chemical Shifts'!BJ57)/$C$3,$C$4,1)))</f>
        <v/>
      </c>
      <c r="K62" s="64" t="str">
        <f>IF('Chemical Shifts'!BK57="","",IF(Main!$A67="C",TDIST(ABS('Chemical Shifts'!BK57)/$B$3,$B$4,1),TDIST(ABS('Chemical Shifts'!BK57)/$C$3,$C$4,1)))</f>
        <v/>
      </c>
      <c r="L62" s="64" t="str">
        <f>IF('Chemical Shifts'!BL57="","",IF(Main!$A67="C",TDIST(ABS('Chemical Shifts'!BL57)/$B$3,$B$4,1),TDIST(ABS('Chemical Shifts'!BL57)/$C$3,$C$4,1)))</f>
        <v/>
      </c>
      <c r="M62" s="64" t="str">
        <f>IF('Chemical Shifts'!BM57="","",IF(Main!$A67="C",TDIST(ABS('Chemical Shifts'!BM57)/$B$3,$B$4,1),TDIST(ABS('Chemical Shifts'!BM57)/$C$3,$C$4,1)))</f>
        <v/>
      </c>
      <c r="N62" s="64" t="str">
        <f>IF('Chemical Shifts'!BN57="","",IF(Main!$A67="C",TDIST(ABS('Chemical Shifts'!BN57)/$B$3,$B$4,1),TDIST(ABS('Chemical Shifts'!BN57)/$C$3,$C$4,1)))</f>
        <v/>
      </c>
      <c r="O62" s="64" t="str">
        <f>IF('Chemical Shifts'!BO57="","",IF(Main!$A67="C",TDIST(ABS('Chemical Shifts'!BO57)/$B$3,$B$4,1),TDIST(ABS('Chemical Shifts'!BO57)/$C$3,$C$4,1)))</f>
        <v/>
      </c>
      <c r="P62" s="64" t="str">
        <f>IF('Chemical Shifts'!BP57="","",IF(Main!$A67="C",TDIST(ABS('Chemical Shifts'!BP57)/$B$3,$B$4,1),TDIST(ABS('Chemical Shifts'!BP57)/$C$3,$C$4,1)))</f>
        <v/>
      </c>
      <c r="R62" s="48">
        <f>IF(A62="","",IF(Main!$A67="H",A62,""))</f>
        <v>0.25658318646507128</v>
      </c>
      <c r="S62" s="48">
        <f>IF(B62="","",IF(Main!$A67="H",B62,""))</f>
        <v>3.1811946183797207E-3</v>
      </c>
      <c r="T62" s="48">
        <f>IF(C62="","",IF(Main!$A67="H",C62,""))</f>
        <v>2.7263870950458798E-2</v>
      </c>
      <c r="U62" s="48">
        <f>IF(D62="","",IF(Main!$A67="H",D62,""))</f>
        <v>0.37211940201079263</v>
      </c>
      <c r="V62" s="48" t="str">
        <f>IF(E62="","",IF(Main!$A67="H",E62,""))</f>
        <v/>
      </c>
      <c r="W62" s="48" t="str">
        <f>IF(F62="","",IF(Main!$A67="H",F62,""))</f>
        <v/>
      </c>
      <c r="X62" s="48" t="str">
        <f>IF(G62="","",IF(Main!$A67="H",G62,""))</f>
        <v/>
      </c>
      <c r="Y62" s="48" t="str">
        <f>IF(H62="","",IF(Main!$A67="H",H62,""))</f>
        <v/>
      </c>
      <c r="Z62" s="48" t="str">
        <f>IF(I62="","",IF(Main!$A67="H",I62,""))</f>
        <v/>
      </c>
      <c r="AA62" s="48" t="str">
        <f>IF(J62="","",IF(Main!$A67="H",J62,""))</f>
        <v/>
      </c>
      <c r="AB62" s="48" t="str">
        <f>IF(K62="","",IF(Main!$A67="H",K62,""))</f>
        <v/>
      </c>
      <c r="AC62" s="48" t="str">
        <f>IF(L62="","",IF(Main!$A67="H",L62,""))</f>
        <v/>
      </c>
      <c r="AD62" s="48" t="str">
        <f>IF(M62="","",IF(Main!$A67="H",M62,""))</f>
        <v/>
      </c>
      <c r="AE62" s="48" t="str">
        <f>IF(N62="","",IF(Main!$A67="H",N62,""))</f>
        <v/>
      </c>
      <c r="AF62" s="48" t="str">
        <f>IF(O62="","",IF(Main!$A67="H",O62,""))</f>
        <v/>
      </c>
      <c r="AG62" s="48" t="str">
        <f>IF(P62="","",IF(Main!$A67="H",P62,""))</f>
        <v/>
      </c>
      <c r="AI62" s="49">
        <f>IF(Main!$A67="C",1,0)</f>
        <v>0</v>
      </c>
      <c r="AJ62" s="54" t="str">
        <f>IF(Main!$A67="C",Main!C67,"")</f>
        <v/>
      </c>
      <c r="AK62" s="54" t="str">
        <f t="shared" si="85"/>
        <v/>
      </c>
      <c r="AL62" s="48" t="str">
        <f>IF('Chemical Shifts'!B57="","",IF(Main!$A67="C",'Chemical Shifts'!B57,""))</f>
        <v/>
      </c>
      <c r="AM62" s="48" t="str">
        <f>IF('Chemical Shifts'!C57="","",IF(Main!$A67="C",'Chemical Shifts'!C57,""))</f>
        <v/>
      </c>
      <c r="AN62" s="48" t="str">
        <f>IF('Chemical Shifts'!D57="","",IF(Main!$A67="C",'Chemical Shifts'!D57,""))</f>
        <v/>
      </c>
      <c r="AO62" s="48" t="str">
        <f>IF('Chemical Shifts'!E57="","",IF(Main!$A67="C",'Chemical Shifts'!E57,""))</f>
        <v/>
      </c>
      <c r="AP62" s="48" t="str">
        <f>IF('Chemical Shifts'!F57="","",IF(Main!$A67="C",'Chemical Shifts'!F57,""))</f>
        <v/>
      </c>
      <c r="AQ62" s="48" t="str">
        <f>IF('Chemical Shifts'!G57="","",IF(Main!$A67="C",'Chemical Shifts'!G57,""))</f>
        <v/>
      </c>
      <c r="AR62" s="48" t="str">
        <f>IF('Chemical Shifts'!H57="","",IF(Main!$A67="C",'Chemical Shifts'!H57,""))</f>
        <v/>
      </c>
      <c r="AS62" s="48" t="str">
        <f>IF('Chemical Shifts'!I57="","",IF(Main!$A67="C",'Chemical Shifts'!I57,""))</f>
        <v/>
      </c>
      <c r="AT62" s="48" t="str">
        <f>IF('Chemical Shifts'!J57="","",IF(Main!$A67="C",'Chemical Shifts'!J57,""))</f>
        <v/>
      </c>
      <c r="AU62" s="48" t="str">
        <f>IF('Chemical Shifts'!K57="","",IF(Main!$A67="C",'Chemical Shifts'!K57,""))</f>
        <v/>
      </c>
      <c r="AV62" s="48" t="str">
        <f>IF('Chemical Shifts'!L57="","",IF(Main!$A67="C",'Chemical Shifts'!L57,""))</f>
        <v/>
      </c>
      <c r="AW62" s="48" t="str">
        <f>IF('Chemical Shifts'!M57="","",IF(Main!$A67="C",'Chemical Shifts'!M57,""))</f>
        <v/>
      </c>
      <c r="AX62" s="48" t="str">
        <f>IF('Chemical Shifts'!N57="","",IF(Main!$A67="C",'Chemical Shifts'!N57,""))</f>
        <v/>
      </c>
      <c r="AY62" s="48" t="str">
        <f>IF('Chemical Shifts'!O57="","",IF(Main!$A67="C",'Chemical Shifts'!O57,""))</f>
        <v/>
      </c>
      <c r="AZ62" s="48" t="str">
        <f>IF('Chemical Shifts'!P57="","",IF(Main!$A67="C",'Chemical Shifts'!P57,""))</f>
        <v/>
      </c>
      <c r="BA62" s="48" t="str">
        <f>IF('Chemical Shifts'!Q57="","",IF(Main!$A67="C",'Chemical Shifts'!Q57,""))</f>
        <v/>
      </c>
      <c r="BC62" s="48" t="str">
        <f t="shared" si="86"/>
        <v/>
      </c>
      <c r="BD62" s="48" t="str">
        <f t="shared" si="87"/>
        <v/>
      </c>
      <c r="BE62" s="48" t="str">
        <f t="shared" si="88"/>
        <v/>
      </c>
      <c r="BF62" s="48" t="str">
        <f t="shared" si="89"/>
        <v/>
      </c>
      <c r="BG62" s="48" t="str">
        <f t="shared" si="90"/>
        <v/>
      </c>
      <c r="BH62" s="48" t="str">
        <f t="shared" si="91"/>
        <v/>
      </c>
      <c r="BI62" s="48" t="str">
        <f t="shared" si="92"/>
        <v/>
      </c>
      <c r="BJ62" s="48" t="str">
        <f t="shared" si="93"/>
        <v/>
      </c>
      <c r="BK62" s="48" t="str">
        <f t="shared" si="94"/>
        <v/>
      </c>
      <c r="BL62" s="48" t="str">
        <f t="shared" si="95"/>
        <v/>
      </c>
      <c r="BM62" s="48" t="str">
        <f t="shared" si="96"/>
        <v/>
      </c>
      <c r="BN62" s="48" t="str">
        <f t="shared" si="97"/>
        <v/>
      </c>
      <c r="BO62" s="48" t="str">
        <f t="shared" si="98"/>
        <v/>
      </c>
      <c r="BP62" s="48" t="str">
        <f t="shared" si="99"/>
        <v/>
      </c>
      <c r="BQ62" s="48" t="str">
        <f t="shared" si="100"/>
        <v/>
      </c>
      <c r="BR62" s="48" t="str">
        <f t="shared" si="101"/>
        <v/>
      </c>
      <c r="BT62" s="49">
        <f>IF(Main!$A67="H",1,0)</f>
        <v>1</v>
      </c>
      <c r="BU62" s="54">
        <f>IF(Main!$A67="H",Main!C67,"")</f>
        <v>6.94</v>
      </c>
      <c r="BV62" s="54">
        <f t="shared" si="102"/>
        <v>48.163600000000002</v>
      </c>
      <c r="BW62" s="48">
        <f>IF('Chemical Shifts'!B57="","",IF(Main!$A67="H",'Chemical Shifts'!B57,""))</f>
        <v>6.4772449999999999</v>
      </c>
      <c r="BX62" s="48">
        <f>IF('Chemical Shifts'!C57="","",IF(Main!$A67="H",'Chemical Shifts'!C57,""))</f>
        <v>6.2200449999999989</v>
      </c>
      <c r="BY62" s="48">
        <f>IF('Chemical Shifts'!D57="","",IF(Main!$A67="H",'Chemical Shifts'!D57,""))</f>
        <v>5.9193250000000006</v>
      </c>
      <c r="BZ62" s="48">
        <f>IF('Chemical Shifts'!E57="","",IF(Main!$A67="H",'Chemical Shifts'!E57,""))</f>
        <v>6.4964249999999986</v>
      </c>
      <c r="CA62" s="48" t="str">
        <f>IF('Chemical Shifts'!F57="","",IF(Main!$A67="H",'Chemical Shifts'!F57,""))</f>
        <v/>
      </c>
      <c r="CB62" s="48" t="str">
        <f>IF('Chemical Shifts'!G57="","",IF(Main!$A67="H",'Chemical Shifts'!G57,""))</f>
        <v/>
      </c>
      <c r="CC62" s="48" t="str">
        <f>IF('Chemical Shifts'!H57="","",IF(Main!$A67="H",'Chemical Shifts'!H57,""))</f>
        <v/>
      </c>
      <c r="CD62" s="48" t="str">
        <f>IF('Chemical Shifts'!I57="","",IF(Main!$A67="H",'Chemical Shifts'!I57,""))</f>
        <v/>
      </c>
      <c r="CE62" s="48" t="str">
        <f>IF('Chemical Shifts'!J57="","",IF(Main!$A67="H",'Chemical Shifts'!J57,""))</f>
        <v/>
      </c>
      <c r="CF62" s="48" t="str">
        <f>IF('Chemical Shifts'!K57="","",IF(Main!$A67="H",'Chemical Shifts'!K57,""))</f>
        <v/>
      </c>
      <c r="CG62" s="48" t="str">
        <f>IF('Chemical Shifts'!L57="","",IF(Main!$A67="H",'Chemical Shifts'!L57,""))</f>
        <v/>
      </c>
      <c r="CH62" s="48" t="str">
        <f>IF('Chemical Shifts'!M57="","",IF(Main!$A67="H",'Chemical Shifts'!M57,""))</f>
        <v/>
      </c>
      <c r="CI62" s="48" t="str">
        <f>IF('Chemical Shifts'!N57="","",IF(Main!$A67="H",'Chemical Shifts'!N57,""))</f>
        <v/>
      </c>
      <c r="CJ62" s="48" t="str">
        <f>IF('Chemical Shifts'!O57="","",IF(Main!$A67="H",'Chemical Shifts'!O57,""))</f>
        <v/>
      </c>
      <c r="CK62" s="48" t="str">
        <f>IF('Chemical Shifts'!P57="","",IF(Main!$A67="H",'Chemical Shifts'!P57,""))</f>
        <v/>
      </c>
      <c r="CL62" s="48" t="str">
        <f>IF('Chemical Shifts'!Q57="","",IF(Main!$A67="H",'Chemical Shifts'!Q57,""))</f>
        <v/>
      </c>
      <c r="CN62" s="48">
        <f t="shared" si="103"/>
        <v>44.952080299999999</v>
      </c>
      <c r="CO62" s="48">
        <f t="shared" si="104"/>
        <v>43.167112299999992</v>
      </c>
      <c r="CP62" s="48">
        <f t="shared" si="105"/>
        <v>41.080115500000005</v>
      </c>
      <c r="CQ62" s="48">
        <f t="shared" si="106"/>
        <v>45.085189499999991</v>
      </c>
      <c r="CR62" s="48" t="str">
        <f t="shared" si="107"/>
        <v/>
      </c>
      <c r="CS62" s="48" t="str">
        <f t="shared" si="108"/>
        <v/>
      </c>
      <c r="CT62" s="48" t="str">
        <f t="shared" si="109"/>
        <v/>
      </c>
      <c r="CU62" s="48" t="str">
        <f t="shared" si="110"/>
        <v/>
      </c>
      <c r="CV62" s="48" t="str">
        <f t="shared" si="111"/>
        <v/>
      </c>
      <c r="CW62" s="48" t="str">
        <f t="shared" si="112"/>
        <v/>
      </c>
      <c r="CX62" s="48" t="str">
        <f t="shared" si="113"/>
        <v/>
      </c>
      <c r="CY62" s="48" t="str">
        <f t="shared" si="114"/>
        <v/>
      </c>
      <c r="CZ62" s="48" t="str">
        <f t="shared" si="115"/>
        <v/>
      </c>
      <c r="DA62" s="48" t="str">
        <f t="shared" si="116"/>
        <v/>
      </c>
      <c r="DB62" s="48" t="str">
        <f t="shared" si="117"/>
        <v/>
      </c>
      <c r="DC62" s="48" t="str">
        <f t="shared" si="118"/>
        <v/>
      </c>
      <c r="DE62" s="64">
        <f>IF('Chemical Shifts'!S57="","",IF(Main!$A67="C","",IF(Main!D$13="Scaled Shifts",Main!D67,IF(Main!$B67="x",TDIST(ABS('Chemical Shifts'!S57-$F$2)/$F$3,$F$4,1),TDIST(ABS('Chemical Shifts'!S57-$G$2)/$G$3,$G$4,1)))))</f>
        <v>1.1144477067094559E-3</v>
      </c>
      <c r="DF62" s="64">
        <f>IF('Chemical Shifts'!T57="","",IF(Main!$A67="C","",IF(Main!E$13="Scaled Shifts",Main!E67,IF(Main!$B67="x",TDIST(ABS('Chemical Shifts'!T57-$F$2)/$F$3,$F$4,1),TDIST(ABS('Chemical Shifts'!T57-$G$2)/$G$3,$G$4,1)))))</f>
        <v>2.1484010457592222E-4</v>
      </c>
      <c r="DG62" s="64">
        <f>IF('Chemical Shifts'!U57="","",IF(Main!$A67="C","",IF(Main!F$13="Scaled Shifts",Main!F67,IF(Main!$B67="x",TDIST(ABS('Chemical Shifts'!U57-$F$2)/$F$3,$F$4,1),TDIST(ABS('Chemical Shifts'!U57-$G$2)/$G$3,$G$4,1)))))</f>
        <v>4.6928428803146916E-5</v>
      </c>
      <c r="DH62" s="64">
        <f>IF('Chemical Shifts'!V57="","",IF(Main!$A67="C","",IF(Main!G$13="Scaled Shifts",Main!G67,IF(Main!$B67="x",TDIST(ABS('Chemical Shifts'!V57-$F$2)/$F$3,$F$4,1),TDIST(ABS('Chemical Shifts'!V57-$G$2)/$G$3,$G$4,1)))))</f>
        <v>1.2812136480706503E-3</v>
      </c>
      <c r="DI62" s="64" t="str">
        <f>IF('Chemical Shifts'!W57="","",IF(Main!$A67="C","",IF(Main!H$13="Scaled Shifts",Main!H67,IF(Main!$B67="x",TDIST(ABS('Chemical Shifts'!W57-$F$2)/$F$3,$F$4,1),TDIST(ABS('Chemical Shifts'!W57-$G$2)/$G$3,$G$4,1)))))</f>
        <v/>
      </c>
      <c r="DJ62" s="64" t="str">
        <f>IF('Chemical Shifts'!X57="","",IF(Main!$A67="C","",IF(Main!I$13="Scaled Shifts",Main!I67,IF(Main!$B67="x",TDIST(ABS('Chemical Shifts'!X57-$F$2)/$F$3,$F$4,1),TDIST(ABS('Chemical Shifts'!X57-$G$2)/$G$3,$G$4,1)))))</f>
        <v/>
      </c>
      <c r="DK62" s="64" t="str">
        <f>IF('Chemical Shifts'!Y57="","",IF(Main!$A67="C","",IF(Main!J$13="Scaled Shifts",Main!J67,IF(Main!$B67="x",TDIST(ABS('Chemical Shifts'!Y57-$F$2)/$F$3,$F$4,1),TDIST(ABS('Chemical Shifts'!Y57-$G$2)/$G$3,$G$4,1)))))</f>
        <v/>
      </c>
      <c r="DL62" s="64" t="str">
        <f>IF('Chemical Shifts'!Z57="","",IF(Main!$A67="C","",IF(Main!K$13="Scaled Shifts",Main!K67,IF(Main!$B67="x",TDIST(ABS('Chemical Shifts'!Z57-$F$2)/$F$3,$F$4,1),TDIST(ABS('Chemical Shifts'!Z57-$G$2)/$G$3,$G$4,1)))))</f>
        <v/>
      </c>
      <c r="DM62" s="64" t="str">
        <f>IF('Chemical Shifts'!AA57="","",IF(Main!$A67="C","",IF(Main!L$13="Scaled Shifts",Main!L67,IF(Main!$B67="x",TDIST(ABS('Chemical Shifts'!AA57-$F$2)/$F$3,$F$4,1),TDIST(ABS('Chemical Shifts'!AA57-$G$2)/$G$3,$G$4,1)))))</f>
        <v/>
      </c>
      <c r="DN62" s="64" t="str">
        <f>IF('Chemical Shifts'!AB57="","",IF(Main!$A67="C","",IF(Main!M$13="Scaled Shifts",Main!M67,IF(Main!$B67="x",TDIST(ABS('Chemical Shifts'!AB57-$F$2)/$F$3,$F$4,1),TDIST(ABS('Chemical Shifts'!AB57-$G$2)/$G$3,$G$4,1)))))</f>
        <v/>
      </c>
      <c r="DO62" s="64" t="str">
        <f>IF('Chemical Shifts'!AC57="","",IF(Main!$A67="C","",IF(Main!N$13="Scaled Shifts",Main!N67,IF(Main!$B67="x",TDIST(ABS('Chemical Shifts'!AC57-$F$2)/$F$3,$F$4,1),TDIST(ABS('Chemical Shifts'!AC57-$G$2)/$G$3,$G$4,1)))))</f>
        <v/>
      </c>
      <c r="DP62" s="64" t="str">
        <f>IF('Chemical Shifts'!AD57="","",IF(Main!$A67="C","",IF(Main!O$13="Scaled Shifts",Main!O67,IF(Main!$B67="x",TDIST(ABS('Chemical Shifts'!AD57-$F$2)/$F$3,$F$4,1),TDIST(ABS('Chemical Shifts'!AD57-$G$2)/$G$3,$G$4,1)))))</f>
        <v/>
      </c>
      <c r="DQ62" s="64" t="str">
        <f>IF('Chemical Shifts'!AE57="","",IF(Main!$A67="C","",IF(Main!P$13="Scaled Shifts",Main!P67,IF(Main!$B67="x",TDIST(ABS('Chemical Shifts'!AE57-$F$2)/$F$3,$F$4,1),TDIST(ABS('Chemical Shifts'!AE57-$G$2)/$G$3,$G$4,1)))))</f>
        <v/>
      </c>
      <c r="DR62" s="64" t="str">
        <f>IF('Chemical Shifts'!AF57="","",IF(Main!$A67="C","",IF(Main!Q$13="Scaled Shifts",Main!Q67,IF(Main!$B67="x",TDIST(ABS('Chemical Shifts'!AF57-$F$2)/$F$3,$F$4,1),TDIST(ABS('Chemical Shifts'!AF57-$G$2)/$G$3,$G$4,1)))))</f>
        <v/>
      </c>
      <c r="DS62" s="64" t="str">
        <f>IF('Chemical Shifts'!AG57="","",IF(Main!$A67="C","",IF(Main!R$13="Scaled Shifts",Main!R67,IF(Main!$B67="x",TDIST(ABS('Chemical Shifts'!AG57-$F$2)/$F$3,$F$4,1),TDIST(ABS('Chemical Shifts'!AG57-$G$2)/$G$3,$G$4,1)))))</f>
        <v/>
      </c>
      <c r="DT62" s="64" t="str">
        <f>IF('Chemical Shifts'!AH57="","",IF(Main!$A67="C","",IF(Main!S$13="Scaled Shifts",Main!S67,IF(Main!$B67="x",TDIST(ABS('Chemical Shifts'!AH57-$F$2)/$F$3,$F$4,1),TDIST(ABS('Chemical Shifts'!AH57-$G$2)/$G$3,$G$4,1)))))</f>
        <v/>
      </c>
      <c r="DV62" s="64" t="str">
        <f>IF('Chemical Shifts'!S57="","",IF(Main!$A67="H","",IF(Main!D$13="Scaled Shifts",Main!D67,IF(Main!$B67="x",TDIST(ABS('Chemical Shifts'!S57-$D$2)/$D$3,$D$4,1),TDIST(ABS('Chemical Shifts'!S57-$E$2)/$E$3,$E$4,1)))))</f>
        <v/>
      </c>
      <c r="DW62" s="64" t="str">
        <f>IF('Chemical Shifts'!T57="","",IF(Main!$A67="H","",IF(Main!E$13="Scaled Shifts",Main!E67,IF(Main!$B67="x",TDIST(ABS('Chemical Shifts'!T57-$D$2)/$D$3,$D$4,1),TDIST(ABS('Chemical Shifts'!T57-$E$2)/$E$3,$E$4,1)))))</f>
        <v/>
      </c>
      <c r="DX62" s="64" t="str">
        <f>IF('Chemical Shifts'!U57="","",IF(Main!$A67="H","",IF(Main!F$13="Scaled Shifts",Main!F67,IF(Main!$B67="x",TDIST(ABS('Chemical Shifts'!U57-$D$2)/$D$3,$D$4,1),TDIST(ABS('Chemical Shifts'!U57-$E$2)/$E$3,$E$4,1)))))</f>
        <v/>
      </c>
      <c r="DY62" s="64" t="str">
        <f>IF('Chemical Shifts'!V57="","",IF(Main!$A67="H","",IF(Main!G$13="Scaled Shifts",Main!G67,IF(Main!$B67="x",TDIST(ABS('Chemical Shifts'!V57-$D$2)/$D$3,$D$4,1),TDIST(ABS('Chemical Shifts'!V57-$E$2)/$E$3,$E$4,1)))))</f>
        <v/>
      </c>
      <c r="DZ62" s="64" t="str">
        <f>IF('Chemical Shifts'!W57="","",IF(Main!$A67="H","",IF(Main!H$13="Scaled Shifts",Main!H67,IF(Main!$B67="x",TDIST(ABS('Chemical Shifts'!W57-$D$2)/$D$3,$D$4,1),TDIST(ABS('Chemical Shifts'!W57-$E$2)/$E$3,$E$4,1)))))</f>
        <v/>
      </c>
      <c r="EA62" s="64" t="str">
        <f>IF('Chemical Shifts'!X57="","",IF(Main!$A67="H","",IF(Main!I$13="Scaled Shifts",Main!I67,IF(Main!$B67="x",TDIST(ABS('Chemical Shifts'!X57-$D$2)/$D$3,$D$4,1),TDIST(ABS('Chemical Shifts'!X57-$E$2)/$E$3,$E$4,1)))))</f>
        <v/>
      </c>
      <c r="EB62" s="64" t="str">
        <f>IF('Chemical Shifts'!Y57="","",IF(Main!$A67="H","",IF(Main!J$13="Scaled Shifts",Main!J67,IF(Main!$B67="x",TDIST(ABS('Chemical Shifts'!Y57-$D$2)/$D$3,$D$4,1),TDIST(ABS('Chemical Shifts'!Y57-$E$2)/$E$3,$E$4,1)))))</f>
        <v/>
      </c>
      <c r="EC62" s="64" t="str">
        <f>IF('Chemical Shifts'!Z57="","",IF(Main!$A67="H","",IF(Main!K$13="Scaled Shifts",Main!K67,IF(Main!$B67="x",TDIST(ABS('Chemical Shifts'!Z57-$D$2)/$D$3,$D$4,1),TDIST(ABS('Chemical Shifts'!Z57-$E$2)/$E$3,$E$4,1)))))</f>
        <v/>
      </c>
      <c r="ED62" s="64" t="str">
        <f>IF('Chemical Shifts'!AA57="","",IF(Main!$A67="H","",IF(Main!L$13="Scaled Shifts",Main!L67,IF(Main!$B67="x",TDIST(ABS('Chemical Shifts'!AA57-$D$2)/$D$3,$D$4,1),TDIST(ABS('Chemical Shifts'!AA57-$E$2)/$E$3,$E$4,1)))))</f>
        <v/>
      </c>
      <c r="EE62" s="64" t="str">
        <f>IF('Chemical Shifts'!AB57="","",IF(Main!$A67="H","",IF(Main!M$13="Scaled Shifts",Main!M67,IF(Main!$B67="x",TDIST(ABS('Chemical Shifts'!AB57-$D$2)/$D$3,$D$4,1),TDIST(ABS('Chemical Shifts'!AB57-$E$2)/$E$3,$E$4,1)))))</f>
        <v/>
      </c>
      <c r="EF62" s="64" t="str">
        <f>IF('Chemical Shifts'!AC57="","",IF(Main!$A67="H","",IF(Main!N$13="Scaled Shifts",Main!N67,IF(Main!$B67="x",TDIST(ABS('Chemical Shifts'!AC57-$D$2)/$D$3,$D$4,1),TDIST(ABS('Chemical Shifts'!AC57-$E$2)/$E$3,$E$4,1)))))</f>
        <v/>
      </c>
      <c r="EG62" s="64" t="str">
        <f>IF('Chemical Shifts'!AD57="","",IF(Main!$A67="H","",IF(Main!O$13="Scaled Shifts",Main!O67,IF(Main!$B67="x",TDIST(ABS('Chemical Shifts'!AD57-$D$2)/$D$3,$D$4,1),TDIST(ABS('Chemical Shifts'!AD57-$E$2)/$E$3,$E$4,1)))))</f>
        <v/>
      </c>
      <c r="EH62" s="64" t="str">
        <f>IF('Chemical Shifts'!AE57="","",IF(Main!$A67="H","",IF(Main!P$13="Scaled Shifts",Main!P67,IF(Main!$B67="x",TDIST(ABS('Chemical Shifts'!AE57-$D$2)/$D$3,$D$4,1),TDIST(ABS('Chemical Shifts'!AE57-$E$2)/$E$3,$E$4,1)))))</f>
        <v/>
      </c>
      <c r="EI62" s="64" t="str">
        <f>IF('Chemical Shifts'!AF57="","",IF(Main!$A67="H","",IF(Main!Q$13="Scaled Shifts",Main!Q67,IF(Main!$B67="x",TDIST(ABS('Chemical Shifts'!AF57-$D$2)/$D$3,$D$4,1),TDIST(ABS('Chemical Shifts'!AF57-$E$2)/$E$3,$E$4,1)))))</f>
        <v/>
      </c>
      <c r="EJ62" s="64" t="str">
        <f>IF('Chemical Shifts'!AG57="","",IF(Main!$A67="H","",IF(Main!R$13="Scaled Shifts",Main!R67,IF(Main!$B67="x",TDIST(ABS('Chemical Shifts'!AG57-$D$2)/$D$3,$D$4,1),TDIST(ABS('Chemical Shifts'!AG57-$E$2)/$E$3,$E$4,1)))))</f>
        <v/>
      </c>
      <c r="EK62" s="64" t="str">
        <f>IF('Chemical Shifts'!AH57="","",IF(Main!$A67="H","",IF(Main!S$13="Scaled Shifts",Main!S67,IF(Main!$B67="x",TDIST(ABS('Chemical Shifts'!AH57-$D$2)/$D$3,$D$4,1),TDIST(ABS('Chemical Shifts'!AH57-$E$2)/$E$3,$E$4,1)))))</f>
        <v/>
      </c>
      <c r="EO62" s="49">
        <f>IF(Main!$A67="H",1,0)</f>
        <v>1</v>
      </c>
      <c r="EP62" s="52">
        <f>IF(OR(Main!C67="",Main!C67=0,Main!C67=""),"",1)</f>
        <v>1</v>
      </c>
    </row>
    <row r="63" spans="1:146" x14ac:dyDescent="0.15">
      <c r="A63" s="64">
        <f>IF('Chemical Shifts'!BA58="","",IF(Main!$A68="C",TDIST(ABS('Chemical Shifts'!BA58)/$B$3,$B$4,1),TDIST(ABS('Chemical Shifts'!BA58)/$C$3,$C$4,1)))</f>
        <v>1.683985621156472E-3</v>
      </c>
      <c r="B63" s="64">
        <f>IF('Chemical Shifts'!BB58="","",IF(Main!$A68="C",TDIST(ABS('Chemical Shifts'!BB58)/$B$3,$B$4,1),TDIST(ABS('Chemical Shifts'!BB58)/$C$3,$C$4,1)))</f>
        <v>8.7605408164391106E-4</v>
      </c>
      <c r="C63" s="64">
        <f>IF('Chemical Shifts'!BC58="","",IF(Main!$A68="C",TDIST(ABS('Chemical Shifts'!BC58)/$B$3,$B$4,1),TDIST(ABS('Chemical Shifts'!BC58)/$C$3,$C$4,1)))</f>
        <v>2.5507317050669413E-4</v>
      </c>
      <c r="D63" s="64">
        <f>IF('Chemical Shifts'!BD58="","",IF(Main!$A68="C",TDIST(ABS('Chemical Shifts'!BD58)/$B$3,$B$4,1),TDIST(ABS('Chemical Shifts'!BD58)/$C$3,$C$4,1)))</f>
        <v>1.6415149695168718E-4</v>
      </c>
      <c r="E63" s="64" t="str">
        <f>IF('Chemical Shifts'!BE58="","",IF(Main!$A68="C",TDIST(ABS('Chemical Shifts'!BE58)/$B$3,$B$4,1),TDIST(ABS('Chemical Shifts'!BE58)/$C$3,$C$4,1)))</f>
        <v/>
      </c>
      <c r="F63" s="64" t="str">
        <f>IF('Chemical Shifts'!BF58="","",IF(Main!$A68="C",TDIST(ABS('Chemical Shifts'!BF58)/$B$3,$B$4,1),TDIST(ABS('Chemical Shifts'!BF58)/$C$3,$C$4,1)))</f>
        <v/>
      </c>
      <c r="G63" s="64" t="str">
        <f>IF('Chemical Shifts'!BG58="","",IF(Main!$A68="C",TDIST(ABS('Chemical Shifts'!BG58)/$B$3,$B$4,1),TDIST(ABS('Chemical Shifts'!BG58)/$C$3,$C$4,1)))</f>
        <v/>
      </c>
      <c r="H63" s="64" t="str">
        <f>IF('Chemical Shifts'!BH58="","",IF(Main!$A68="C",TDIST(ABS('Chemical Shifts'!BH58)/$B$3,$B$4,1),TDIST(ABS('Chemical Shifts'!BH58)/$C$3,$C$4,1)))</f>
        <v/>
      </c>
      <c r="I63" s="64" t="str">
        <f>IF('Chemical Shifts'!BI58="","",IF(Main!$A68="C",TDIST(ABS('Chemical Shifts'!BI58)/$B$3,$B$4,1),TDIST(ABS('Chemical Shifts'!BI58)/$C$3,$C$4,1)))</f>
        <v/>
      </c>
      <c r="J63" s="64" t="str">
        <f>IF('Chemical Shifts'!BJ58="","",IF(Main!$A68="C",TDIST(ABS('Chemical Shifts'!BJ58)/$B$3,$B$4,1),TDIST(ABS('Chemical Shifts'!BJ58)/$C$3,$C$4,1)))</f>
        <v/>
      </c>
      <c r="K63" s="64" t="str">
        <f>IF('Chemical Shifts'!BK58="","",IF(Main!$A68="C",TDIST(ABS('Chemical Shifts'!BK58)/$B$3,$B$4,1),TDIST(ABS('Chemical Shifts'!BK58)/$C$3,$C$4,1)))</f>
        <v/>
      </c>
      <c r="L63" s="64" t="str">
        <f>IF('Chemical Shifts'!BL58="","",IF(Main!$A68="C",TDIST(ABS('Chemical Shifts'!BL58)/$B$3,$B$4,1),TDIST(ABS('Chemical Shifts'!BL58)/$C$3,$C$4,1)))</f>
        <v/>
      </c>
      <c r="M63" s="64" t="str">
        <f>IF('Chemical Shifts'!BM58="","",IF(Main!$A68="C",TDIST(ABS('Chemical Shifts'!BM58)/$B$3,$B$4,1),TDIST(ABS('Chemical Shifts'!BM58)/$C$3,$C$4,1)))</f>
        <v/>
      </c>
      <c r="N63" s="64" t="str">
        <f>IF('Chemical Shifts'!BN58="","",IF(Main!$A68="C",TDIST(ABS('Chemical Shifts'!BN58)/$B$3,$B$4,1),TDIST(ABS('Chemical Shifts'!BN58)/$C$3,$C$4,1)))</f>
        <v/>
      </c>
      <c r="O63" s="64" t="str">
        <f>IF('Chemical Shifts'!BO58="","",IF(Main!$A68="C",TDIST(ABS('Chemical Shifts'!BO58)/$B$3,$B$4,1),TDIST(ABS('Chemical Shifts'!BO58)/$C$3,$C$4,1)))</f>
        <v/>
      </c>
      <c r="P63" s="64" t="str">
        <f>IF('Chemical Shifts'!BP58="","",IF(Main!$A68="C",TDIST(ABS('Chemical Shifts'!BP58)/$B$3,$B$4,1),TDIST(ABS('Chemical Shifts'!BP58)/$C$3,$C$4,1)))</f>
        <v/>
      </c>
      <c r="R63" s="48">
        <f>IF(A63="","",IF(Main!$A68="H",A63,""))</f>
        <v>1.683985621156472E-3</v>
      </c>
      <c r="S63" s="48">
        <f>IF(B63="","",IF(Main!$A68="H",B63,""))</f>
        <v>8.7605408164391106E-4</v>
      </c>
      <c r="T63" s="48">
        <f>IF(C63="","",IF(Main!$A68="H",C63,""))</f>
        <v>2.5507317050669413E-4</v>
      </c>
      <c r="U63" s="48">
        <f>IF(D63="","",IF(Main!$A68="H",D63,""))</f>
        <v>1.6415149695168718E-4</v>
      </c>
      <c r="V63" s="48" t="str">
        <f>IF(E63="","",IF(Main!$A68="H",E63,""))</f>
        <v/>
      </c>
      <c r="W63" s="48" t="str">
        <f>IF(F63="","",IF(Main!$A68="H",F63,""))</f>
        <v/>
      </c>
      <c r="X63" s="48" t="str">
        <f>IF(G63="","",IF(Main!$A68="H",G63,""))</f>
        <v/>
      </c>
      <c r="Y63" s="48" t="str">
        <f>IF(H63="","",IF(Main!$A68="H",H63,""))</f>
        <v/>
      </c>
      <c r="Z63" s="48" t="str">
        <f>IF(I63="","",IF(Main!$A68="H",I63,""))</f>
        <v/>
      </c>
      <c r="AA63" s="48" t="str">
        <f>IF(J63="","",IF(Main!$A68="H",J63,""))</f>
        <v/>
      </c>
      <c r="AB63" s="48" t="str">
        <f>IF(K63="","",IF(Main!$A68="H",K63,""))</f>
        <v/>
      </c>
      <c r="AC63" s="48" t="str">
        <f>IF(L63="","",IF(Main!$A68="H",L63,""))</f>
        <v/>
      </c>
      <c r="AD63" s="48" t="str">
        <f>IF(M63="","",IF(Main!$A68="H",M63,""))</f>
        <v/>
      </c>
      <c r="AE63" s="48" t="str">
        <f>IF(N63="","",IF(Main!$A68="H",N63,""))</f>
        <v/>
      </c>
      <c r="AF63" s="48" t="str">
        <f>IF(O63="","",IF(Main!$A68="H",O63,""))</f>
        <v/>
      </c>
      <c r="AG63" s="48" t="str">
        <f>IF(P63="","",IF(Main!$A68="H",P63,""))</f>
        <v/>
      </c>
      <c r="AI63" s="49">
        <f>IF(Main!$A68="C",1,0)</f>
        <v>0</v>
      </c>
      <c r="AJ63" s="54" t="str">
        <f>IF(Main!$A68="C",Main!C68,"")</f>
        <v/>
      </c>
      <c r="AK63" s="54" t="str">
        <f t="shared" si="85"/>
        <v/>
      </c>
      <c r="AL63" s="48" t="str">
        <f>IF('Chemical Shifts'!B58="","",IF(Main!$A68="C",'Chemical Shifts'!B58,""))</f>
        <v/>
      </c>
      <c r="AM63" s="48" t="str">
        <f>IF('Chemical Shifts'!C58="","",IF(Main!$A68="C",'Chemical Shifts'!C58,""))</f>
        <v/>
      </c>
      <c r="AN63" s="48" t="str">
        <f>IF('Chemical Shifts'!D58="","",IF(Main!$A68="C",'Chemical Shifts'!D58,""))</f>
        <v/>
      </c>
      <c r="AO63" s="48" t="str">
        <f>IF('Chemical Shifts'!E58="","",IF(Main!$A68="C",'Chemical Shifts'!E58,""))</f>
        <v/>
      </c>
      <c r="AP63" s="48" t="str">
        <f>IF('Chemical Shifts'!F58="","",IF(Main!$A68="C",'Chemical Shifts'!F58,""))</f>
        <v/>
      </c>
      <c r="AQ63" s="48" t="str">
        <f>IF('Chemical Shifts'!G58="","",IF(Main!$A68="C",'Chemical Shifts'!G58,""))</f>
        <v/>
      </c>
      <c r="AR63" s="48" t="str">
        <f>IF('Chemical Shifts'!H58="","",IF(Main!$A68="C",'Chemical Shifts'!H58,""))</f>
        <v/>
      </c>
      <c r="AS63" s="48" t="str">
        <f>IF('Chemical Shifts'!I58="","",IF(Main!$A68="C",'Chemical Shifts'!I58,""))</f>
        <v/>
      </c>
      <c r="AT63" s="48" t="str">
        <f>IF('Chemical Shifts'!J58="","",IF(Main!$A68="C",'Chemical Shifts'!J58,""))</f>
        <v/>
      </c>
      <c r="AU63" s="48" t="str">
        <f>IF('Chemical Shifts'!K58="","",IF(Main!$A68="C",'Chemical Shifts'!K58,""))</f>
        <v/>
      </c>
      <c r="AV63" s="48" t="str">
        <f>IF('Chemical Shifts'!L58="","",IF(Main!$A68="C",'Chemical Shifts'!L58,""))</f>
        <v/>
      </c>
      <c r="AW63" s="48" t="str">
        <f>IF('Chemical Shifts'!M58="","",IF(Main!$A68="C",'Chemical Shifts'!M58,""))</f>
        <v/>
      </c>
      <c r="AX63" s="48" t="str">
        <f>IF('Chemical Shifts'!N58="","",IF(Main!$A68="C",'Chemical Shifts'!N58,""))</f>
        <v/>
      </c>
      <c r="AY63" s="48" t="str">
        <f>IF('Chemical Shifts'!O58="","",IF(Main!$A68="C",'Chemical Shifts'!O58,""))</f>
        <v/>
      </c>
      <c r="AZ63" s="48" t="str">
        <f>IF('Chemical Shifts'!P58="","",IF(Main!$A68="C",'Chemical Shifts'!P58,""))</f>
        <v/>
      </c>
      <c r="BA63" s="48" t="str">
        <f>IF('Chemical Shifts'!Q58="","",IF(Main!$A68="C",'Chemical Shifts'!Q58,""))</f>
        <v/>
      </c>
      <c r="BC63" s="48" t="str">
        <f t="shared" si="86"/>
        <v/>
      </c>
      <c r="BD63" s="48" t="str">
        <f t="shared" si="87"/>
        <v/>
      </c>
      <c r="BE63" s="48" t="str">
        <f t="shared" si="88"/>
        <v/>
      </c>
      <c r="BF63" s="48" t="str">
        <f t="shared" si="89"/>
        <v/>
      </c>
      <c r="BG63" s="48" t="str">
        <f t="shared" si="90"/>
        <v/>
      </c>
      <c r="BH63" s="48" t="str">
        <f t="shared" si="91"/>
        <v/>
      </c>
      <c r="BI63" s="48" t="str">
        <f t="shared" si="92"/>
        <v/>
      </c>
      <c r="BJ63" s="48" t="str">
        <f t="shared" si="93"/>
        <v/>
      </c>
      <c r="BK63" s="48" t="str">
        <f t="shared" si="94"/>
        <v/>
      </c>
      <c r="BL63" s="48" t="str">
        <f t="shared" si="95"/>
        <v/>
      </c>
      <c r="BM63" s="48" t="str">
        <f t="shared" si="96"/>
        <v/>
      </c>
      <c r="BN63" s="48" t="str">
        <f t="shared" si="97"/>
        <v/>
      </c>
      <c r="BO63" s="48" t="str">
        <f t="shared" si="98"/>
        <v/>
      </c>
      <c r="BP63" s="48" t="str">
        <f t="shared" si="99"/>
        <v/>
      </c>
      <c r="BQ63" s="48" t="str">
        <f t="shared" si="100"/>
        <v/>
      </c>
      <c r="BR63" s="48" t="str">
        <f t="shared" si="101"/>
        <v/>
      </c>
      <c r="BT63" s="49">
        <f>IF(Main!$A68="H",1,0)</f>
        <v>1</v>
      </c>
      <c r="BU63" s="54">
        <f>IF(Main!$A68="H",Main!C68,"")</f>
        <v>5.38</v>
      </c>
      <c r="BV63" s="54">
        <f t="shared" si="102"/>
        <v>28.944399999999998</v>
      </c>
      <c r="BW63" s="48">
        <f>IF('Chemical Shifts'!B58="","",IF(Main!$A68="H",'Chemical Shifts'!B58,""))</f>
        <v>4.5418249999999993</v>
      </c>
      <c r="BX63" s="48">
        <f>IF('Chemical Shifts'!C58="","",IF(Main!$A68="H",'Chemical Shifts'!C58,""))</f>
        <v>4.4837649999999982</v>
      </c>
      <c r="BY63" s="48">
        <f>IF('Chemical Shifts'!D58="","",IF(Main!$A68="H",'Chemical Shifts'!D58,""))</f>
        <v>4.0985349999999983</v>
      </c>
      <c r="BZ63" s="48">
        <f>IF('Chemical Shifts'!E58="","",IF(Main!$A68="H",'Chemical Shifts'!E58,""))</f>
        <v>4.099145</v>
      </c>
      <c r="CA63" s="48" t="str">
        <f>IF('Chemical Shifts'!F58="","",IF(Main!$A68="H",'Chemical Shifts'!F58,""))</f>
        <v/>
      </c>
      <c r="CB63" s="48" t="str">
        <f>IF('Chemical Shifts'!G58="","",IF(Main!$A68="H",'Chemical Shifts'!G58,""))</f>
        <v/>
      </c>
      <c r="CC63" s="48" t="str">
        <f>IF('Chemical Shifts'!H58="","",IF(Main!$A68="H",'Chemical Shifts'!H58,""))</f>
        <v/>
      </c>
      <c r="CD63" s="48" t="str">
        <f>IF('Chemical Shifts'!I58="","",IF(Main!$A68="H",'Chemical Shifts'!I58,""))</f>
        <v/>
      </c>
      <c r="CE63" s="48" t="str">
        <f>IF('Chemical Shifts'!J58="","",IF(Main!$A68="H",'Chemical Shifts'!J58,""))</f>
        <v/>
      </c>
      <c r="CF63" s="48" t="str">
        <f>IF('Chemical Shifts'!K58="","",IF(Main!$A68="H",'Chemical Shifts'!K58,""))</f>
        <v/>
      </c>
      <c r="CG63" s="48" t="str">
        <f>IF('Chemical Shifts'!L58="","",IF(Main!$A68="H",'Chemical Shifts'!L58,""))</f>
        <v/>
      </c>
      <c r="CH63" s="48" t="str">
        <f>IF('Chemical Shifts'!M58="","",IF(Main!$A68="H",'Chemical Shifts'!M58,""))</f>
        <v/>
      </c>
      <c r="CI63" s="48" t="str">
        <f>IF('Chemical Shifts'!N58="","",IF(Main!$A68="H",'Chemical Shifts'!N58,""))</f>
        <v/>
      </c>
      <c r="CJ63" s="48" t="str">
        <f>IF('Chemical Shifts'!O58="","",IF(Main!$A68="H",'Chemical Shifts'!O58,""))</f>
        <v/>
      </c>
      <c r="CK63" s="48" t="str">
        <f>IF('Chemical Shifts'!P58="","",IF(Main!$A68="H",'Chemical Shifts'!P58,""))</f>
        <v/>
      </c>
      <c r="CL63" s="48" t="str">
        <f>IF('Chemical Shifts'!Q58="","",IF(Main!$A68="H",'Chemical Shifts'!Q58,""))</f>
        <v/>
      </c>
      <c r="CN63" s="48">
        <f t="shared" si="103"/>
        <v>24.435018499999995</v>
      </c>
      <c r="CO63" s="48">
        <f t="shared" si="104"/>
        <v>24.122655699999989</v>
      </c>
      <c r="CP63" s="48">
        <f t="shared" si="105"/>
        <v>22.050118299999991</v>
      </c>
      <c r="CQ63" s="48">
        <f t="shared" si="106"/>
        <v>22.053400100000001</v>
      </c>
      <c r="CR63" s="48" t="str">
        <f t="shared" si="107"/>
        <v/>
      </c>
      <c r="CS63" s="48" t="str">
        <f t="shared" si="108"/>
        <v/>
      </c>
      <c r="CT63" s="48" t="str">
        <f t="shared" si="109"/>
        <v/>
      </c>
      <c r="CU63" s="48" t="str">
        <f t="shared" si="110"/>
        <v/>
      </c>
      <c r="CV63" s="48" t="str">
        <f t="shared" si="111"/>
        <v/>
      </c>
      <c r="CW63" s="48" t="str">
        <f t="shared" si="112"/>
        <v/>
      </c>
      <c r="CX63" s="48" t="str">
        <f t="shared" si="113"/>
        <v/>
      </c>
      <c r="CY63" s="48" t="str">
        <f t="shared" si="114"/>
        <v/>
      </c>
      <c r="CZ63" s="48" t="str">
        <f t="shared" si="115"/>
        <v/>
      </c>
      <c r="DA63" s="48" t="str">
        <f t="shared" si="116"/>
        <v/>
      </c>
      <c r="DB63" s="48" t="str">
        <f t="shared" si="117"/>
        <v/>
      </c>
      <c r="DC63" s="48" t="str">
        <f t="shared" si="118"/>
        <v/>
      </c>
      <c r="DE63" s="64">
        <f>IF('Chemical Shifts'!S58="","",IF(Main!$A68="C","",IF(Main!D$13="Scaled Shifts",Main!D68,IF(Main!$B68="x",TDIST(ABS('Chemical Shifts'!S58-$F$2)/$F$3,$F$4,1),TDIST(ABS('Chemical Shifts'!S58-$G$2)/$G$3,$G$4,1)))))</f>
        <v>1.1486820987237679E-3</v>
      </c>
      <c r="DF63" s="64">
        <f>IF('Chemical Shifts'!T58="","",IF(Main!$A68="C","",IF(Main!E$13="Scaled Shifts",Main!E68,IF(Main!$B68="x",TDIST(ABS('Chemical Shifts'!T58-$F$2)/$F$3,$F$4,1),TDIST(ABS('Chemical Shifts'!T58-$G$2)/$G$3,$G$4,1)))))</f>
        <v>8.8283326605819086E-4</v>
      </c>
      <c r="DG63" s="64">
        <f>IF('Chemical Shifts'!U58="","",IF(Main!$A68="C","",IF(Main!F$13="Scaled Shifts",Main!F68,IF(Main!$B68="x",TDIST(ABS('Chemical Shifts'!U58-$F$2)/$F$3,$F$4,1),TDIST(ABS('Chemical Shifts'!U58-$G$2)/$G$3,$G$4,1)))))</f>
        <v>2.1280386677862426E-4</v>
      </c>
      <c r="DH63" s="64">
        <f>IF('Chemical Shifts'!V58="","",IF(Main!$A68="C","",IF(Main!G$13="Scaled Shifts",Main!G68,IF(Main!$B68="x",TDIST(ABS('Chemical Shifts'!V58-$F$2)/$F$3,$F$4,1),TDIST(ABS('Chemical Shifts'!V58-$G$2)/$G$3,$G$4,1)))))</f>
        <v>2.1321026248055004E-4</v>
      </c>
      <c r="DI63" s="64" t="str">
        <f>IF('Chemical Shifts'!W58="","",IF(Main!$A68="C","",IF(Main!H$13="Scaled Shifts",Main!H68,IF(Main!$B68="x",TDIST(ABS('Chemical Shifts'!W58-$F$2)/$F$3,$F$4,1),TDIST(ABS('Chemical Shifts'!W58-$G$2)/$G$3,$G$4,1)))))</f>
        <v/>
      </c>
      <c r="DJ63" s="64" t="str">
        <f>IF('Chemical Shifts'!X58="","",IF(Main!$A68="C","",IF(Main!I$13="Scaled Shifts",Main!I68,IF(Main!$B68="x",TDIST(ABS('Chemical Shifts'!X58-$F$2)/$F$3,$F$4,1),TDIST(ABS('Chemical Shifts'!X58-$G$2)/$G$3,$G$4,1)))))</f>
        <v/>
      </c>
      <c r="DK63" s="64" t="str">
        <f>IF('Chemical Shifts'!Y58="","",IF(Main!$A68="C","",IF(Main!J$13="Scaled Shifts",Main!J68,IF(Main!$B68="x",TDIST(ABS('Chemical Shifts'!Y58-$F$2)/$F$3,$F$4,1),TDIST(ABS('Chemical Shifts'!Y58-$G$2)/$G$3,$G$4,1)))))</f>
        <v/>
      </c>
      <c r="DL63" s="64" t="str">
        <f>IF('Chemical Shifts'!Z58="","",IF(Main!$A68="C","",IF(Main!K$13="Scaled Shifts",Main!K68,IF(Main!$B68="x",TDIST(ABS('Chemical Shifts'!Z58-$F$2)/$F$3,$F$4,1),TDIST(ABS('Chemical Shifts'!Z58-$G$2)/$G$3,$G$4,1)))))</f>
        <v/>
      </c>
      <c r="DM63" s="64" t="str">
        <f>IF('Chemical Shifts'!AA58="","",IF(Main!$A68="C","",IF(Main!L$13="Scaled Shifts",Main!L68,IF(Main!$B68="x",TDIST(ABS('Chemical Shifts'!AA58-$F$2)/$F$3,$F$4,1),TDIST(ABS('Chemical Shifts'!AA58-$G$2)/$G$3,$G$4,1)))))</f>
        <v/>
      </c>
      <c r="DN63" s="64" t="str">
        <f>IF('Chemical Shifts'!AB58="","",IF(Main!$A68="C","",IF(Main!M$13="Scaled Shifts",Main!M68,IF(Main!$B68="x",TDIST(ABS('Chemical Shifts'!AB58-$F$2)/$F$3,$F$4,1),TDIST(ABS('Chemical Shifts'!AB58-$G$2)/$G$3,$G$4,1)))))</f>
        <v/>
      </c>
      <c r="DO63" s="64" t="str">
        <f>IF('Chemical Shifts'!AC58="","",IF(Main!$A68="C","",IF(Main!N$13="Scaled Shifts",Main!N68,IF(Main!$B68="x",TDIST(ABS('Chemical Shifts'!AC58-$F$2)/$F$3,$F$4,1),TDIST(ABS('Chemical Shifts'!AC58-$G$2)/$G$3,$G$4,1)))))</f>
        <v/>
      </c>
      <c r="DP63" s="64" t="str">
        <f>IF('Chemical Shifts'!AD58="","",IF(Main!$A68="C","",IF(Main!O$13="Scaled Shifts",Main!O68,IF(Main!$B68="x",TDIST(ABS('Chemical Shifts'!AD58-$F$2)/$F$3,$F$4,1),TDIST(ABS('Chemical Shifts'!AD58-$G$2)/$G$3,$G$4,1)))))</f>
        <v/>
      </c>
      <c r="DQ63" s="64" t="str">
        <f>IF('Chemical Shifts'!AE58="","",IF(Main!$A68="C","",IF(Main!P$13="Scaled Shifts",Main!P68,IF(Main!$B68="x",TDIST(ABS('Chemical Shifts'!AE58-$F$2)/$F$3,$F$4,1),TDIST(ABS('Chemical Shifts'!AE58-$G$2)/$G$3,$G$4,1)))))</f>
        <v/>
      </c>
      <c r="DR63" s="64" t="str">
        <f>IF('Chemical Shifts'!AF58="","",IF(Main!$A68="C","",IF(Main!Q$13="Scaled Shifts",Main!Q68,IF(Main!$B68="x",TDIST(ABS('Chemical Shifts'!AF58-$F$2)/$F$3,$F$4,1),TDIST(ABS('Chemical Shifts'!AF58-$G$2)/$G$3,$G$4,1)))))</f>
        <v/>
      </c>
      <c r="DS63" s="64" t="str">
        <f>IF('Chemical Shifts'!AG58="","",IF(Main!$A68="C","",IF(Main!R$13="Scaled Shifts",Main!R68,IF(Main!$B68="x",TDIST(ABS('Chemical Shifts'!AG58-$F$2)/$F$3,$F$4,1),TDIST(ABS('Chemical Shifts'!AG58-$G$2)/$G$3,$G$4,1)))))</f>
        <v/>
      </c>
      <c r="DT63" s="64" t="str">
        <f>IF('Chemical Shifts'!AH58="","",IF(Main!$A68="C","",IF(Main!S$13="Scaled Shifts",Main!S68,IF(Main!$B68="x",TDIST(ABS('Chemical Shifts'!AH58-$F$2)/$F$3,$F$4,1),TDIST(ABS('Chemical Shifts'!AH58-$G$2)/$G$3,$G$4,1)))))</f>
        <v/>
      </c>
      <c r="DV63" s="64" t="str">
        <f>IF('Chemical Shifts'!S58="","",IF(Main!$A68="H","",IF(Main!D$13="Scaled Shifts",Main!D68,IF(Main!$B68="x",TDIST(ABS('Chemical Shifts'!S58-$D$2)/$D$3,$D$4,1),TDIST(ABS('Chemical Shifts'!S58-$E$2)/$E$3,$E$4,1)))))</f>
        <v/>
      </c>
      <c r="DW63" s="64" t="str">
        <f>IF('Chemical Shifts'!T58="","",IF(Main!$A68="H","",IF(Main!E$13="Scaled Shifts",Main!E68,IF(Main!$B68="x",TDIST(ABS('Chemical Shifts'!T58-$D$2)/$D$3,$D$4,1),TDIST(ABS('Chemical Shifts'!T58-$E$2)/$E$3,$E$4,1)))))</f>
        <v/>
      </c>
      <c r="DX63" s="64" t="str">
        <f>IF('Chemical Shifts'!U58="","",IF(Main!$A68="H","",IF(Main!F$13="Scaled Shifts",Main!F68,IF(Main!$B68="x",TDIST(ABS('Chemical Shifts'!U58-$D$2)/$D$3,$D$4,1),TDIST(ABS('Chemical Shifts'!U58-$E$2)/$E$3,$E$4,1)))))</f>
        <v/>
      </c>
      <c r="DY63" s="64" t="str">
        <f>IF('Chemical Shifts'!V58="","",IF(Main!$A68="H","",IF(Main!G$13="Scaled Shifts",Main!G68,IF(Main!$B68="x",TDIST(ABS('Chemical Shifts'!V58-$D$2)/$D$3,$D$4,1),TDIST(ABS('Chemical Shifts'!V58-$E$2)/$E$3,$E$4,1)))))</f>
        <v/>
      </c>
      <c r="DZ63" s="64" t="str">
        <f>IF('Chemical Shifts'!W58="","",IF(Main!$A68="H","",IF(Main!H$13="Scaled Shifts",Main!H68,IF(Main!$B68="x",TDIST(ABS('Chemical Shifts'!W58-$D$2)/$D$3,$D$4,1),TDIST(ABS('Chemical Shifts'!W58-$E$2)/$E$3,$E$4,1)))))</f>
        <v/>
      </c>
      <c r="EA63" s="64" t="str">
        <f>IF('Chemical Shifts'!X58="","",IF(Main!$A68="H","",IF(Main!I$13="Scaled Shifts",Main!I68,IF(Main!$B68="x",TDIST(ABS('Chemical Shifts'!X58-$D$2)/$D$3,$D$4,1),TDIST(ABS('Chemical Shifts'!X58-$E$2)/$E$3,$E$4,1)))))</f>
        <v/>
      </c>
      <c r="EB63" s="64" t="str">
        <f>IF('Chemical Shifts'!Y58="","",IF(Main!$A68="H","",IF(Main!J$13="Scaled Shifts",Main!J68,IF(Main!$B68="x",TDIST(ABS('Chemical Shifts'!Y58-$D$2)/$D$3,$D$4,1),TDIST(ABS('Chemical Shifts'!Y58-$E$2)/$E$3,$E$4,1)))))</f>
        <v/>
      </c>
      <c r="EC63" s="64" t="str">
        <f>IF('Chemical Shifts'!Z58="","",IF(Main!$A68="H","",IF(Main!K$13="Scaled Shifts",Main!K68,IF(Main!$B68="x",TDIST(ABS('Chemical Shifts'!Z58-$D$2)/$D$3,$D$4,1),TDIST(ABS('Chemical Shifts'!Z58-$E$2)/$E$3,$E$4,1)))))</f>
        <v/>
      </c>
      <c r="ED63" s="64" t="str">
        <f>IF('Chemical Shifts'!AA58="","",IF(Main!$A68="H","",IF(Main!L$13="Scaled Shifts",Main!L68,IF(Main!$B68="x",TDIST(ABS('Chemical Shifts'!AA58-$D$2)/$D$3,$D$4,1),TDIST(ABS('Chemical Shifts'!AA58-$E$2)/$E$3,$E$4,1)))))</f>
        <v/>
      </c>
      <c r="EE63" s="64" t="str">
        <f>IF('Chemical Shifts'!AB58="","",IF(Main!$A68="H","",IF(Main!M$13="Scaled Shifts",Main!M68,IF(Main!$B68="x",TDIST(ABS('Chemical Shifts'!AB58-$D$2)/$D$3,$D$4,1),TDIST(ABS('Chemical Shifts'!AB58-$E$2)/$E$3,$E$4,1)))))</f>
        <v/>
      </c>
      <c r="EF63" s="64" t="str">
        <f>IF('Chemical Shifts'!AC58="","",IF(Main!$A68="H","",IF(Main!N$13="Scaled Shifts",Main!N68,IF(Main!$B68="x",TDIST(ABS('Chemical Shifts'!AC58-$D$2)/$D$3,$D$4,1),TDIST(ABS('Chemical Shifts'!AC58-$E$2)/$E$3,$E$4,1)))))</f>
        <v/>
      </c>
      <c r="EG63" s="64" t="str">
        <f>IF('Chemical Shifts'!AD58="","",IF(Main!$A68="H","",IF(Main!O$13="Scaled Shifts",Main!O68,IF(Main!$B68="x",TDIST(ABS('Chemical Shifts'!AD58-$D$2)/$D$3,$D$4,1),TDIST(ABS('Chemical Shifts'!AD58-$E$2)/$E$3,$E$4,1)))))</f>
        <v/>
      </c>
      <c r="EH63" s="64" t="str">
        <f>IF('Chemical Shifts'!AE58="","",IF(Main!$A68="H","",IF(Main!P$13="Scaled Shifts",Main!P68,IF(Main!$B68="x",TDIST(ABS('Chemical Shifts'!AE58-$D$2)/$D$3,$D$4,1),TDIST(ABS('Chemical Shifts'!AE58-$E$2)/$E$3,$E$4,1)))))</f>
        <v/>
      </c>
      <c r="EI63" s="64" t="str">
        <f>IF('Chemical Shifts'!AF58="","",IF(Main!$A68="H","",IF(Main!Q$13="Scaled Shifts",Main!Q68,IF(Main!$B68="x",TDIST(ABS('Chemical Shifts'!AF58-$D$2)/$D$3,$D$4,1),TDIST(ABS('Chemical Shifts'!AF58-$E$2)/$E$3,$E$4,1)))))</f>
        <v/>
      </c>
      <c r="EJ63" s="64" t="str">
        <f>IF('Chemical Shifts'!AG58="","",IF(Main!$A68="H","",IF(Main!R$13="Scaled Shifts",Main!R68,IF(Main!$B68="x",TDIST(ABS('Chemical Shifts'!AG58-$D$2)/$D$3,$D$4,1),TDIST(ABS('Chemical Shifts'!AG58-$E$2)/$E$3,$E$4,1)))))</f>
        <v/>
      </c>
      <c r="EK63" s="64" t="str">
        <f>IF('Chemical Shifts'!AH58="","",IF(Main!$A68="H","",IF(Main!S$13="Scaled Shifts",Main!S68,IF(Main!$B68="x",TDIST(ABS('Chemical Shifts'!AH58-$D$2)/$D$3,$D$4,1),TDIST(ABS('Chemical Shifts'!AH58-$E$2)/$E$3,$E$4,1)))))</f>
        <v/>
      </c>
      <c r="EO63" s="49">
        <f>IF(Main!$A68="H",1,0)</f>
        <v>1</v>
      </c>
      <c r="EP63" s="52">
        <f>IF(OR(Main!C68="",Main!C68=0,Main!C68=""),"",1)</f>
        <v>1</v>
      </c>
    </row>
    <row r="64" spans="1:146" x14ac:dyDescent="0.15">
      <c r="A64" s="64">
        <f>IF('Chemical Shifts'!BA59="","",IF(Main!$A69="C",TDIST(ABS('Chemical Shifts'!BA59)/$B$3,$B$4,1),TDIST(ABS('Chemical Shifts'!BA59)/$C$3,$C$4,1)))</f>
        <v>3.7041288157645409E-2</v>
      </c>
      <c r="B64" s="64">
        <f>IF('Chemical Shifts'!BB59="","",IF(Main!$A69="C",TDIST(ABS('Chemical Shifts'!BB59)/$B$3,$B$4,1),TDIST(ABS('Chemical Shifts'!BB59)/$C$3,$C$4,1)))</f>
        <v>3.9484986318891406E-2</v>
      </c>
      <c r="C64" s="64">
        <f>IF('Chemical Shifts'!BC59="","",IF(Main!$A69="C",TDIST(ABS('Chemical Shifts'!BC59)/$B$3,$B$4,1),TDIST(ABS('Chemical Shifts'!BC59)/$C$3,$C$4,1)))</f>
        <v>1.9853369336193978E-3</v>
      </c>
      <c r="D64" s="64">
        <f>IF('Chemical Shifts'!BD59="","",IF(Main!$A69="C",TDIST(ABS('Chemical Shifts'!BD59)/$B$3,$B$4,1),TDIST(ABS('Chemical Shifts'!BD59)/$C$3,$C$4,1)))</f>
        <v>4.71543491777508E-3</v>
      </c>
      <c r="E64" s="64" t="str">
        <f>IF('Chemical Shifts'!BE59="","",IF(Main!$A69="C",TDIST(ABS('Chemical Shifts'!BE59)/$B$3,$B$4,1),TDIST(ABS('Chemical Shifts'!BE59)/$C$3,$C$4,1)))</f>
        <v/>
      </c>
      <c r="F64" s="64" t="str">
        <f>IF('Chemical Shifts'!BF59="","",IF(Main!$A69="C",TDIST(ABS('Chemical Shifts'!BF59)/$B$3,$B$4,1),TDIST(ABS('Chemical Shifts'!BF59)/$C$3,$C$4,1)))</f>
        <v/>
      </c>
      <c r="G64" s="64" t="str">
        <f>IF('Chemical Shifts'!BG59="","",IF(Main!$A69="C",TDIST(ABS('Chemical Shifts'!BG59)/$B$3,$B$4,1),TDIST(ABS('Chemical Shifts'!BG59)/$C$3,$C$4,1)))</f>
        <v/>
      </c>
      <c r="H64" s="64" t="str">
        <f>IF('Chemical Shifts'!BH59="","",IF(Main!$A69="C",TDIST(ABS('Chemical Shifts'!BH59)/$B$3,$B$4,1),TDIST(ABS('Chemical Shifts'!BH59)/$C$3,$C$4,1)))</f>
        <v/>
      </c>
      <c r="I64" s="64" t="str">
        <f>IF('Chemical Shifts'!BI59="","",IF(Main!$A69="C",TDIST(ABS('Chemical Shifts'!BI59)/$B$3,$B$4,1),TDIST(ABS('Chemical Shifts'!BI59)/$C$3,$C$4,1)))</f>
        <v/>
      </c>
      <c r="J64" s="64" t="str">
        <f>IF('Chemical Shifts'!BJ59="","",IF(Main!$A69="C",TDIST(ABS('Chemical Shifts'!BJ59)/$B$3,$B$4,1),TDIST(ABS('Chemical Shifts'!BJ59)/$C$3,$C$4,1)))</f>
        <v/>
      </c>
      <c r="K64" s="64" t="str">
        <f>IF('Chemical Shifts'!BK59="","",IF(Main!$A69="C",TDIST(ABS('Chemical Shifts'!BK59)/$B$3,$B$4,1),TDIST(ABS('Chemical Shifts'!BK59)/$C$3,$C$4,1)))</f>
        <v/>
      </c>
      <c r="L64" s="64" t="str">
        <f>IF('Chemical Shifts'!BL59="","",IF(Main!$A69="C",TDIST(ABS('Chemical Shifts'!BL59)/$B$3,$B$4,1),TDIST(ABS('Chemical Shifts'!BL59)/$C$3,$C$4,1)))</f>
        <v/>
      </c>
      <c r="M64" s="64" t="str">
        <f>IF('Chemical Shifts'!BM59="","",IF(Main!$A69="C",TDIST(ABS('Chemical Shifts'!BM59)/$B$3,$B$4,1),TDIST(ABS('Chemical Shifts'!BM59)/$C$3,$C$4,1)))</f>
        <v/>
      </c>
      <c r="N64" s="64" t="str">
        <f>IF('Chemical Shifts'!BN59="","",IF(Main!$A69="C",TDIST(ABS('Chemical Shifts'!BN59)/$B$3,$B$4,1),TDIST(ABS('Chemical Shifts'!BN59)/$C$3,$C$4,1)))</f>
        <v/>
      </c>
      <c r="O64" s="64" t="str">
        <f>IF('Chemical Shifts'!BO59="","",IF(Main!$A69="C",TDIST(ABS('Chemical Shifts'!BO59)/$B$3,$B$4,1),TDIST(ABS('Chemical Shifts'!BO59)/$C$3,$C$4,1)))</f>
        <v/>
      </c>
      <c r="P64" s="64" t="str">
        <f>IF('Chemical Shifts'!BP59="","",IF(Main!$A69="C",TDIST(ABS('Chemical Shifts'!BP59)/$B$3,$B$4,1),TDIST(ABS('Chemical Shifts'!BP59)/$C$3,$C$4,1)))</f>
        <v/>
      </c>
      <c r="R64" s="48">
        <f>IF(A64="","",IF(Main!$A69="H",A64,""))</f>
        <v>3.7041288157645409E-2</v>
      </c>
      <c r="S64" s="48">
        <f>IF(B64="","",IF(Main!$A69="H",B64,""))</f>
        <v>3.9484986318891406E-2</v>
      </c>
      <c r="T64" s="48">
        <f>IF(C64="","",IF(Main!$A69="H",C64,""))</f>
        <v>1.9853369336193978E-3</v>
      </c>
      <c r="U64" s="48">
        <f>IF(D64="","",IF(Main!$A69="H",D64,""))</f>
        <v>4.71543491777508E-3</v>
      </c>
      <c r="V64" s="48" t="str">
        <f>IF(E64="","",IF(Main!$A69="H",E64,""))</f>
        <v/>
      </c>
      <c r="W64" s="48" t="str">
        <f>IF(F64="","",IF(Main!$A69="H",F64,""))</f>
        <v/>
      </c>
      <c r="X64" s="48" t="str">
        <f>IF(G64="","",IF(Main!$A69="H",G64,""))</f>
        <v/>
      </c>
      <c r="Y64" s="48" t="str">
        <f>IF(H64="","",IF(Main!$A69="H",H64,""))</f>
        <v/>
      </c>
      <c r="Z64" s="48" t="str">
        <f>IF(I64="","",IF(Main!$A69="H",I64,""))</f>
        <v/>
      </c>
      <c r="AA64" s="48" t="str">
        <f>IF(J64="","",IF(Main!$A69="H",J64,""))</f>
        <v/>
      </c>
      <c r="AB64" s="48" t="str">
        <f>IF(K64="","",IF(Main!$A69="H",K64,""))</f>
        <v/>
      </c>
      <c r="AC64" s="48" t="str">
        <f>IF(L64="","",IF(Main!$A69="H",L64,""))</f>
        <v/>
      </c>
      <c r="AD64" s="48" t="str">
        <f>IF(M64="","",IF(Main!$A69="H",M64,""))</f>
        <v/>
      </c>
      <c r="AE64" s="48" t="str">
        <f>IF(N64="","",IF(Main!$A69="H",N64,""))</f>
        <v/>
      </c>
      <c r="AF64" s="48" t="str">
        <f>IF(O64="","",IF(Main!$A69="H",O64,""))</f>
        <v/>
      </c>
      <c r="AG64" s="48" t="str">
        <f>IF(P64="","",IF(Main!$A69="H",P64,""))</f>
        <v/>
      </c>
      <c r="AI64" s="49">
        <f>IF(Main!$A69="C",1,0)</f>
        <v>0</v>
      </c>
      <c r="AJ64" s="54" t="str">
        <f>IF(Main!$A69="C",Main!C69,"")</f>
        <v/>
      </c>
      <c r="AK64" s="54" t="str">
        <f t="shared" si="85"/>
        <v/>
      </c>
      <c r="AL64" s="48" t="str">
        <f>IF('Chemical Shifts'!B59="","",IF(Main!$A69="C",'Chemical Shifts'!B59,""))</f>
        <v/>
      </c>
      <c r="AM64" s="48" t="str">
        <f>IF('Chemical Shifts'!C59="","",IF(Main!$A69="C",'Chemical Shifts'!C59,""))</f>
        <v/>
      </c>
      <c r="AN64" s="48" t="str">
        <f>IF('Chemical Shifts'!D59="","",IF(Main!$A69="C",'Chemical Shifts'!D59,""))</f>
        <v/>
      </c>
      <c r="AO64" s="48" t="str">
        <f>IF('Chemical Shifts'!E59="","",IF(Main!$A69="C",'Chemical Shifts'!E59,""))</f>
        <v/>
      </c>
      <c r="AP64" s="48" t="str">
        <f>IF('Chemical Shifts'!F59="","",IF(Main!$A69="C",'Chemical Shifts'!F59,""))</f>
        <v/>
      </c>
      <c r="AQ64" s="48" t="str">
        <f>IF('Chemical Shifts'!G59="","",IF(Main!$A69="C",'Chemical Shifts'!G59,""))</f>
        <v/>
      </c>
      <c r="AR64" s="48" t="str">
        <f>IF('Chemical Shifts'!H59="","",IF(Main!$A69="C",'Chemical Shifts'!H59,""))</f>
        <v/>
      </c>
      <c r="AS64" s="48" t="str">
        <f>IF('Chemical Shifts'!I59="","",IF(Main!$A69="C",'Chemical Shifts'!I59,""))</f>
        <v/>
      </c>
      <c r="AT64" s="48" t="str">
        <f>IF('Chemical Shifts'!J59="","",IF(Main!$A69="C",'Chemical Shifts'!J59,""))</f>
        <v/>
      </c>
      <c r="AU64" s="48" t="str">
        <f>IF('Chemical Shifts'!K59="","",IF(Main!$A69="C",'Chemical Shifts'!K59,""))</f>
        <v/>
      </c>
      <c r="AV64" s="48" t="str">
        <f>IF('Chemical Shifts'!L59="","",IF(Main!$A69="C",'Chemical Shifts'!L59,""))</f>
        <v/>
      </c>
      <c r="AW64" s="48" t="str">
        <f>IF('Chemical Shifts'!M59="","",IF(Main!$A69="C",'Chemical Shifts'!M59,""))</f>
        <v/>
      </c>
      <c r="AX64" s="48" t="str">
        <f>IF('Chemical Shifts'!N59="","",IF(Main!$A69="C",'Chemical Shifts'!N59,""))</f>
        <v/>
      </c>
      <c r="AY64" s="48" t="str">
        <f>IF('Chemical Shifts'!O59="","",IF(Main!$A69="C",'Chemical Shifts'!O59,""))</f>
        <v/>
      </c>
      <c r="AZ64" s="48" t="str">
        <f>IF('Chemical Shifts'!P59="","",IF(Main!$A69="C",'Chemical Shifts'!P59,""))</f>
        <v/>
      </c>
      <c r="BA64" s="48" t="str">
        <f>IF('Chemical Shifts'!Q59="","",IF(Main!$A69="C",'Chemical Shifts'!Q59,""))</f>
        <v/>
      </c>
      <c r="BC64" s="48" t="str">
        <f t="shared" si="86"/>
        <v/>
      </c>
      <c r="BD64" s="48" t="str">
        <f t="shared" si="87"/>
        <v/>
      </c>
      <c r="BE64" s="48" t="str">
        <f t="shared" si="88"/>
        <v/>
      </c>
      <c r="BF64" s="48" t="str">
        <f t="shared" si="89"/>
        <v/>
      </c>
      <c r="BG64" s="48" t="str">
        <f t="shared" si="90"/>
        <v/>
      </c>
      <c r="BH64" s="48" t="str">
        <f t="shared" si="91"/>
        <v/>
      </c>
      <c r="BI64" s="48" t="str">
        <f t="shared" si="92"/>
        <v/>
      </c>
      <c r="BJ64" s="48" t="str">
        <f t="shared" si="93"/>
        <v/>
      </c>
      <c r="BK64" s="48" t="str">
        <f t="shared" si="94"/>
        <v/>
      </c>
      <c r="BL64" s="48" t="str">
        <f t="shared" si="95"/>
        <v/>
      </c>
      <c r="BM64" s="48" t="str">
        <f t="shared" si="96"/>
        <v/>
      </c>
      <c r="BN64" s="48" t="str">
        <f t="shared" si="97"/>
        <v/>
      </c>
      <c r="BO64" s="48" t="str">
        <f t="shared" si="98"/>
        <v/>
      </c>
      <c r="BP64" s="48" t="str">
        <f t="shared" si="99"/>
        <v/>
      </c>
      <c r="BQ64" s="48" t="str">
        <f t="shared" si="100"/>
        <v/>
      </c>
      <c r="BR64" s="48" t="str">
        <f t="shared" si="101"/>
        <v/>
      </c>
      <c r="BT64" s="49">
        <f>IF(Main!$A69="H",1,0)</f>
        <v>1</v>
      </c>
      <c r="BU64" s="54">
        <f>IF(Main!$A69="H",Main!C69,"")</f>
        <v>1.71</v>
      </c>
      <c r="BV64" s="54">
        <f t="shared" si="102"/>
        <v>2.9240999999999997</v>
      </c>
      <c r="BW64" s="48">
        <f>IF('Chemical Shifts'!B59="","",IF(Main!$A69="H",'Chemical Shifts'!B59,""))</f>
        <v>1.7811850000000007</v>
      </c>
      <c r="BX64" s="48">
        <f>IF('Chemical Shifts'!C59="","",IF(Main!$A69="H",'Chemical Shifts'!C59,""))</f>
        <v>1.4431849999999997</v>
      </c>
      <c r="BY64" s="48">
        <f>IF('Chemical Shifts'!D59="","",IF(Main!$A69="H",'Chemical Shifts'!D59,""))</f>
        <v>1.6088950000000004</v>
      </c>
      <c r="BZ64" s="48">
        <f>IF('Chemical Shifts'!E59="","",IF(Main!$A69="H",'Chemical Shifts'!E59,""))</f>
        <v>1.5037050000000001</v>
      </c>
      <c r="CA64" s="48" t="str">
        <f>IF('Chemical Shifts'!F59="","",IF(Main!$A69="H",'Chemical Shifts'!F59,""))</f>
        <v/>
      </c>
      <c r="CB64" s="48" t="str">
        <f>IF('Chemical Shifts'!G59="","",IF(Main!$A69="H",'Chemical Shifts'!G59,""))</f>
        <v/>
      </c>
      <c r="CC64" s="48" t="str">
        <f>IF('Chemical Shifts'!H59="","",IF(Main!$A69="H",'Chemical Shifts'!H59,""))</f>
        <v/>
      </c>
      <c r="CD64" s="48" t="str">
        <f>IF('Chemical Shifts'!I59="","",IF(Main!$A69="H",'Chemical Shifts'!I59,""))</f>
        <v/>
      </c>
      <c r="CE64" s="48" t="str">
        <f>IF('Chemical Shifts'!J59="","",IF(Main!$A69="H",'Chemical Shifts'!J59,""))</f>
        <v/>
      </c>
      <c r="CF64" s="48" t="str">
        <f>IF('Chemical Shifts'!K59="","",IF(Main!$A69="H",'Chemical Shifts'!K59,""))</f>
        <v/>
      </c>
      <c r="CG64" s="48" t="str">
        <f>IF('Chemical Shifts'!L59="","",IF(Main!$A69="H",'Chemical Shifts'!L59,""))</f>
        <v/>
      </c>
      <c r="CH64" s="48" t="str">
        <f>IF('Chemical Shifts'!M59="","",IF(Main!$A69="H",'Chemical Shifts'!M59,""))</f>
        <v/>
      </c>
      <c r="CI64" s="48" t="str">
        <f>IF('Chemical Shifts'!N59="","",IF(Main!$A69="H",'Chemical Shifts'!N59,""))</f>
        <v/>
      </c>
      <c r="CJ64" s="48" t="str">
        <f>IF('Chemical Shifts'!O59="","",IF(Main!$A69="H",'Chemical Shifts'!O59,""))</f>
        <v/>
      </c>
      <c r="CK64" s="48" t="str">
        <f>IF('Chemical Shifts'!P59="","",IF(Main!$A69="H",'Chemical Shifts'!P59,""))</f>
        <v/>
      </c>
      <c r="CL64" s="48" t="str">
        <f>IF('Chemical Shifts'!Q59="","",IF(Main!$A69="H",'Chemical Shifts'!Q59,""))</f>
        <v/>
      </c>
      <c r="CN64" s="48">
        <f t="shared" si="103"/>
        <v>3.0458263500000009</v>
      </c>
      <c r="CO64" s="48">
        <f t="shared" si="104"/>
        <v>2.4678463499999994</v>
      </c>
      <c r="CP64" s="48">
        <f t="shared" si="105"/>
        <v>2.7512104500000008</v>
      </c>
      <c r="CQ64" s="48">
        <f t="shared" si="106"/>
        <v>2.5713355500000001</v>
      </c>
      <c r="CR64" s="48" t="str">
        <f t="shared" si="107"/>
        <v/>
      </c>
      <c r="CS64" s="48" t="str">
        <f t="shared" si="108"/>
        <v/>
      </c>
      <c r="CT64" s="48" t="str">
        <f t="shared" si="109"/>
        <v/>
      </c>
      <c r="CU64" s="48" t="str">
        <f t="shared" si="110"/>
        <v/>
      </c>
      <c r="CV64" s="48" t="str">
        <f t="shared" si="111"/>
        <v/>
      </c>
      <c r="CW64" s="48" t="str">
        <f t="shared" si="112"/>
        <v/>
      </c>
      <c r="CX64" s="48" t="str">
        <f t="shared" si="113"/>
        <v/>
      </c>
      <c r="CY64" s="48" t="str">
        <f t="shared" si="114"/>
        <v/>
      </c>
      <c r="CZ64" s="48" t="str">
        <f t="shared" si="115"/>
        <v/>
      </c>
      <c r="DA64" s="48" t="str">
        <f t="shared" si="116"/>
        <v/>
      </c>
      <c r="DB64" s="48" t="str">
        <f t="shared" si="117"/>
        <v/>
      </c>
      <c r="DC64" s="48" t="str">
        <f t="shared" si="118"/>
        <v/>
      </c>
      <c r="DE64" s="64">
        <f>IF('Chemical Shifts'!S59="","",IF(Main!$A69="C","",IF(Main!D$13="Scaled Shifts",Main!D69,IF(Main!$B69="x",TDIST(ABS('Chemical Shifts'!S59-$F$2)/$F$3,$F$4,1),TDIST(ABS('Chemical Shifts'!S59-$G$2)/$G$3,$G$4,1)))))</f>
        <v>0.19939720957910731</v>
      </c>
      <c r="DF64" s="64">
        <f>IF('Chemical Shifts'!T59="","",IF(Main!$A69="C","",IF(Main!E$13="Scaled Shifts",Main!E69,IF(Main!$B69="x",TDIST(ABS('Chemical Shifts'!T59-$F$2)/$F$3,$F$4,1),TDIST(ABS('Chemical Shifts'!T59-$G$2)/$G$3,$G$4,1)))))</f>
        <v>5.9634476146837374E-2</v>
      </c>
      <c r="DG64" s="64">
        <f>IF('Chemical Shifts'!U59="","",IF(Main!$A69="C","",IF(Main!F$13="Scaled Shifts",Main!F69,IF(Main!$B69="x",TDIST(ABS('Chemical Shifts'!U59-$F$2)/$F$3,$F$4,1),TDIST(ABS('Chemical Shifts'!U59-$G$2)/$G$3,$G$4,1)))))</f>
        <v>0.30738972835488987</v>
      </c>
      <c r="DH64" s="64">
        <f>IF('Chemical Shifts'!V59="","",IF(Main!$A69="C","",IF(Main!G$13="Scaled Shifts",Main!G69,IF(Main!$B69="x",TDIST(ABS('Chemical Shifts'!V59-$F$2)/$F$3,$F$4,1),TDIST(ABS('Chemical Shifts'!V59-$G$2)/$G$3,$G$4,1)))))</f>
        <v>0.10984982794629786</v>
      </c>
      <c r="DI64" s="64" t="str">
        <f>IF('Chemical Shifts'!W59="","",IF(Main!$A69="C","",IF(Main!H$13="Scaled Shifts",Main!H69,IF(Main!$B69="x",TDIST(ABS('Chemical Shifts'!W59-$F$2)/$F$3,$F$4,1),TDIST(ABS('Chemical Shifts'!W59-$G$2)/$G$3,$G$4,1)))))</f>
        <v/>
      </c>
      <c r="DJ64" s="64" t="str">
        <f>IF('Chemical Shifts'!X59="","",IF(Main!$A69="C","",IF(Main!I$13="Scaled Shifts",Main!I69,IF(Main!$B69="x",TDIST(ABS('Chemical Shifts'!X59-$F$2)/$F$3,$F$4,1),TDIST(ABS('Chemical Shifts'!X59-$G$2)/$G$3,$G$4,1)))))</f>
        <v/>
      </c>
      <c r="DK64" s="64" t="str">
        <f>IF('Chemical Shifts'!Y59="","",IF(Main!$A69="C","",IF(Main!J$13="Scaled Shifts",Main!J69,IF(Main!$B69="x",TDIST(ABS('Chemical Shifts'!Y59-$F$2)/$F$3,$F$4,1),TDIST(ABS('Chemical Shifts'!Y59-$G$2)/$G$3,$G$4,1)))))</f>
        <v/>
      </c>
      <c r="DL64" s="64" t="str">
        <f>IF('Chemical Shifts'!Z59="","",IF(Main!$A69="C","",IF(Main!K$13="Scaled Shifts",Main!K69,IF(Main!$B69="x",TDIST(ABS('Chemical Shifts'!Z59-$F$2)/$F$3,$F$4,1),TDIST(ABS('Chemical Shifts'!Z59-$G$2)/$G$3,$G$4,1)))))</f>
        <v/>
      </c>
      <c r="DM64" s="64" t="str">
        <f>IF('Chemical Shifts'!AA59="","",IF(Main!$A69="C","",IF(Main!L$13="Scaled Shifts",Main!L69,IF(Main!$B69="x",TDIST(ABS('Chemical Shifts'!AA59-$F$2)/$F$3,$F$4,1),TDIST(ABS('Chemical Shifts'!AA59-$G$2)/$G$3,$G$4,1)))))</f>
        <v/>
      </c>
      <c r="DN64" s="64" t="str">
        <f>IF('Chemical Shifts'!AB59="","",IF(Main!$A69="C","",IF(Main!M$13="Scaled Shifts",Main!M69,IF(Main!$B69="x",TDIST(ABS('Chemical Shifts'!AB59-$F$2)/$F$3,$F$4,1),TDIST(ABS('Chemical Shifts'!AB59-$G$2)/$G$3,$G$4,1)))))</f>
        <v/>
      </c>
      <c r="DO64" s="64" t="str">
        <f>IF('Chemical Shifts'!AC59="","",IF(Main!$A69="C","",IF(Main!N$13="Scaled Shifts",Main!N69,IF(Main!$B69="x",TDIST(ABS('Chemical Shifts'!AC59-$F$2)/$F$3,$F$4,1),TDIST(ABS('Chemical Shifts'!AC59-$G$2)/$G$3,$G$4,1)))))</f>
        <v/>
      </c>
      <c r="DP64" s="64" t="str">
        <f>IF('Chemical Shifts'!AD59="","",IF(Main!$A69="C","",IF(Main!O$13="Scaled Shifts",Main!O69,IF(Main!$B69="x",TDIST(ABS('Chemical Shifts'!AD59-$F$2)/$F$3,$F$4,1),TDIST(ABS('Chemical Shifts'!AD59-$G$2)/$G$3,$G$4,1)))))</f>
        <v/>
      </c>
      <c r="DQ64" s="64" t="str">
        <f>IF('Chemical Shifts'!AE59="","",IF(Main!$A69="C","",IF(Main!P$13="Scaled Shifts",Main!P69,IF(Main!$B69="x",TDIST(ABS('Chemical Shifts'!AE59-$F$2)/$F$3,$F$4,1),TDIST(ABS('Chemical Shifts'!AE59-$G$2)/$G$3,$G$4,1)))))</f>
        <v/>
      </c>
      <c r="DR64" s="64" t="str">
        <f>IF('Chemical Shifts'!AF59="","",IF(Main!$A69="C","",IF(Main!Q$13="Scaled Shifts",Main!Q69,IF(Main!$B69="x",TDIST(ABS('Chemical Shifts'!AF59-$F$2)/$F$3,$F$4,1),TDIST(ABS('Chemical Shifts'!AF59-$G$2)/$G$3,$G$4,1)))))</f>
        <v/>
      </c>
      <c r="DS64" s="64" t="str">
        <f>IF('Chemical Shifts'!AG59="","",IF(Main!$A69="C","",IF(Main!R$13="Scaled Shifts",Main!R69,IF(Main!$B69="x",TDIST(ABS('Chemical Shifts'!AG59-$F$2)/$F$3,$F$4,1),TDIST(ABS('Chemical Shifts'!AG59-$G$2)/$G$3,$G$4,1)))))</f>
        <v/>
      </c>
      <c r="DT64" s="64" t="str">
        <f>IF('Chemical Shifts'!AH59="","",IF(Main!$A69="C","",IF(Main!S$13="Scaled Shifts",Main!S69,IF(Main!$B69="x",TDIST(ABS('Chemical Shifts'!AH59-$F$2)/$F$3,$F$4,1),TDIST(ABS('Chemical Shifts'!AH59-$G$2)/$G$3,$G$4,1)))))</f>
        <v/>
      </c>
      <c r="DV64" s="64" t="str">
        <f>IF('Chemical Shifts'!S59="","",IF(Main!$A69="H","",IF(Main!D$13="Scaled Shifts",Main!D69,IF(Main!$B69="x",TDIST(ABS('Chemical Shifts'!S59-$D$2)/$D$3,$D$4,1),TDIST(ABS('Chemical Shifts'!S59-$E$2)/$E$3,$E$4,1)))))</f>
        <v/>
      </c>
      <c r="DW64" s="64" t="str">
        <f>IF('Chemical Shifts'!T59="","",IF(Main!$A69="H","",IF(Main!E$13="Scaled Shifts",Main!E69,IF(Main!$B69="x",TDIST(ABS('Chemical Shifts'!T59-$D$2)/$D$3,$D$4,1),TDIST(ABS('Chemical Shifts'!T59-$E$2)/$E$3,$E$4,1)))))</f>
        <v/>
      </c>
      <c r="DX64" s="64" t="str">
        <f>IF('Chemical Shifts'!U59="","",IF(Main!$A69="H","",IF(Main!F$13="Scaled Shifts",Main!F69,IF(Main!$B69="x",TDIST(ABS('Chemical Shifts'!U59-$D$2)/$D$3,$D$4,1),TDIST(ABS('Chemical Shifts'!U59-$E$2)/$E$3,$E$4,1)))))</f>
        <v/>
      </c>
      <c r="DY64" s="64" t="str">
        <f>IF('Chemical Shifts'!V59="","",IF(Main!$A69="H","",IF(Main!G$13="Scaled Shifts",Main!G69,IF(Main!$B69="x",TDIST(ABS('Chemical Shifts'!V59-$D$2)/$D$3,$D$4,1),TDIST(ABS('Chemical Shifts'!V59-$E$2)/$E$3,$E$4,1)))))</f>
        <v/>
      </c>
      <c r="DZ64" s="64" t="str">
        <f>IF('Chemical Shifts'!W59="","",IF(Main!$A69="H","",IF(Main!H$13="Scaled Shifts",Main!H69,IF(Main!$B69="x",TDIST(ABS('Chemical Shifts'!W59-$D$2)/$D$3,$D$4,1),TDIST(ABS('Chemical Shifts'!W59-$E$2)/$E$3,$E$4,1)))))</f>
        <v/>
      </c>
      <c r="EA64" s="64" t="str">
        <f>IF('Chemical Shifts'!X59="","",IF(Main!$A69="H","",IF(Main!I$13="Scaled Shifts",Main!I69,IF(Main!$B69="x",TDIST(ABS('Chemical Shifts'!X59-$D$2)/$D$3,$D$4,1),TDIST(ABS('Chemical Shifts'!X59-$E$2)/$E$3,$E$4,1)))))</f>
        <v/>
      </c>
      <c r="EB64" s="64" t="str">
        <f>IF('Chemical Shifts'!Y59="","",IF(Main!$A69="H","",IF(Main!J$13="Scaled Shifts",Main!J69,IF(Main!$B69="x",TDIST(ABS('Chemical Shifts'!Y59-$D$2)/$D$3,$D$4,1),TDIST(ABS('Chemical Shifts'!Y59-$E$2)/$E$3,$E$4,1)))))</f>
        <v/>
      </c>
      <c r="EC64" s="64" t="str">
        <f>IF('Chemical Shifts'!Z59="","",IF(Main!$A69="H","",IF(Main!K$13="Scaled Shifts",Main!K69,IF(Main!$B69="x",TDIST(ABS('Chemical Shifts'!Z59-$D$2)/$D$3,$D$4,1),TDIST(ABS('Chemical Shifts'!Z59-$E$2)/$E$3,$E$4,1)))))</f>
        <v/>
      </c>
      <c r="ED64" s="64" t="str">
        <f>IF('Chemical Shifts'!AA59="","",IF(Main!$A69="H","",IF(Main!L$13="Scaled Shifts",Main!L69,IF(Main!$B69="x",TDIST(ABS('Chemical Shifts'!AA59-$D$2)/$D$3,$D$4,1),TDIST(ABS('Chemical Shifts'!AA59-$E$2)/$E$3,$E$4,1)))))</f>
        <v/>
      </c>
      <c r="EE64" s="64" t="str">
        <f>IF('Chemical Shifts'!AB59="","",IF(Main!$A69="H","",IF(Main!M$13="Scaled Shifts",Main!M69,IF(Main!$B69="x",TDIST(ABS('Chemical Shifts'!AB59-$D$2)/$D$3,$D$4,1),TDIST(ABS('Chemical Shifts'!AB59-$E$2)/$E$3,$E$4,1)))))</f>
        <v/>
      </c>
      <c r="EF64" s="64" t="str">
        <f>IF('Chemical Shifts'!AC59="","",IF(Main!$A69="H","",IF(Main!N$13="Scaled Shifts",Main!N69,IF(Main!$B69="x",TDIST(ABS('Chemical Shifts'!AC59-$D$2)/$D$3,$D$4,1),TDIST(ABS('Chemical Shifts'!AC59-$E$2)/$E$3,$E$4,1)))))</f>
        <v/>
      </c>
      <c r="EG64" s="64" t="str">
        <f>IF('Chemical Shifts'!AD59="","",IF(Main!$A69="H","",IF(Main!O$13="Scaled Shifts",Main!O69,IF(Main!$B69="x",TDIST(ABS('Chemical Shifts'!AD59-$D$2)/$D$3,$D$4,1),TDIST(ABS('Chemical Shifts'!AD59-$E$2)/$E$3,$E$4,1)))))</f>
        <v/>
      </c>
      <c r="EH64" s="64" t="str">
        <f>IF('Chemical Shifts'!AE59="","",IF(Main!$A69="H","",IF(Main!P$13="Scaled Shifts",Main!P69,IF(Main!$B69="x",TDIST(ABS('Chemical Shifts'!AE59-$D$2)/$D$3,$D$4,1),TDIST(ABS('Chemical Shifts'!AE59-$E$2)/$E$3,$E$4,1)))))</f>
        <v/>
      </c>
      <c r="EI64" s="64" t="str">
        <f>IF('Chemical Shifts'!AF59="","",IF(Main!$A69="H","",IF(Main!Q$13="Scaled Shifts",Main!Q69,IF(Main!$B69="x",TDIST(ABS('Chemical Shifts'!AF59-$D$2)/$D$3,$D$4,1),TDIST(ABS('Chemical Shifts'!AF59-$E$2)/$E$3,$E$4,1)))))</f>
        <v/>
      </c>
      <c r="EJ64" s="64" t="str">
        <f>IF('Chemical Shifts'!AG59="","",IF(Main!$A69="H","",IF(Main!R$13="Scaled Shifts",Main!R69,IF(Main!$B69="x",TDIST(ABS('Chemical Shifts'!AG59-$D$2)/$D$3,$D$4,1),TDIST(ABS('Chemical Shifts'!AG59-$E$2)/$E$3,$E$4,1)))))</f>
        <v/>
      </c>
      <c r="EK64" s="64" t="str">
        <f>IF('Chemical Shifts'!AH59="","",IF(Main!$A69="H","",IF(Main!S$13="Scaled Shifts",Main!S69,IF(Main!$B69="x",TDIST(ABS('Chemical Shifts'!AH59-$D$2)/$D$3,$D$4,1),TDIST(ABS('Chemical Shifts'!AH59-$E$2)/$E$3,$E$4,1)))))</f>
        <v/>
      </c>
      <c r="EO64" s="49">
        <f>IF(Main!$A69="H",1,0)</f>
        <v>1</v>
      </c>
      <c r="EP64" s="52">
        <f>IF(OR(Main!C69="",Main!C69=0,Main!C69=""),"",1)</f>
        <v>1</v>
      </c>
    </row>
    <row r="65" spans="1:146" x14ac:dyDescent="0.15">
      <c r="A65" s="64">
        <f>IF('Chemical Shifts'!BA60="","",IF(Main!$A70="C",TDIST(ABS('Chemical Shifts'!BA60)/$B$3,$B$4,1),TDIST(ABS('Chemical Shifts'!BA60)/$C$3,$C$4,1)))</f>
        <v>7.7851052416892191E-2</v>
      </c>
      <c r="B65" s="64">
        <f>IF('Chemical Shifts'!BB60="","",IF(Main!$A70="C",TDIST(ABS('Chemical Shifts'!BB60)/$B$3,$B$4,1),TDIST(ABS('Chemical Shifts'!BB60)/$C$3,$C$4,1)))</f>
        <v>8.4517524665664742E-2</v>
      </c>
      <c r="C65" s="64">
        <f>IF('Chemical Shifts'!BC60="","",IF(Main!$A70="C",TDIST(ABS('Chemical Shifts'!BC60)/$B$3,$B$4,1),TDIST(ABS('Chemical Shifts'!BC60)/$C$3,$C$4,1)))</f>
        <v>7.4935552763490563E-3</v>
      </c>
      <c r="D65" s="64">
        <f>IF('Chemical Shifts'!BD60="","",IF(Main!$A70="C",TDIST(ABS('Chemical Shifts'!BD60)/$B$3,$B$4,1),TDIST(ABS('Chemical Shifts'!BD60)/$C$3,$C$4,1)))</f>
        <v>0.14648706496467881</v>
      </c>
      <c r="E65" s="64" t="str">
        <f>IF('Chemical Shifts'!BE60="","",IF(Main!$A70="C",TDIST(ABS('Chemical Shifts'!BE60)/$B$3,$B$4,1),TDIST(ABS('Chemical Shifts'!BE60)/$C$3,$C$4,1)))</f>
        <v/>
      </c>
      <c r="F65" s="64" t="str">
        <f>IF('Chemical Shifts'!BF60="","",IF(Main!$A70="C",TDIST(ABS('Chemical Shifts'!BF60)/$B$3,$B$4,1),TDIST(ABS('Chemical Shifts'!BF60)/$C$3,$C$4,1)))</f>
        <v/>
      </c>
      <c r="G65" s="64" t="str">
        <f>IF('Chemical Shifts'!BG60="","",IF(Main!$A70="C",TDIST(ABS('Chemical Shifts'!BG60)/$B$3,$B$4,1),TDIST(ABS('Chemical Shifts'!BG60)/$C$3,$C$4,1)))</f>
        <v/>
      </c>
      <c r="H65" s="64" t="str">
        <f>IF('Chemical Shifts'!BH60="","",IF(Main!$A70="C",TDIST(ABS('Chemical Shifts'!BH60)/$B$3,$B$4,1),TDIST(ABS('Chemical Shifts'!BH60)/$C$3,$C$4,1)))</f>
        <v/>
      </c>
      <c r="I65" s="64" t="str">
        <f>IF('Chemical Shifts'!BI60="","",IF(Main!$A70="C",TDIST(ABS('Chemical Shifts'!BI60)/$B$3,$B$4,1),TDIST(ABS('Chemical Shifts'!BI60)/$C$3,$C$4,1)))</f>
        <v/>
      </c>
      <c r="J65" s="64" t="str">
        <f>IF('Chemical Shifts'!BJ60="","",IF(Main!$A70="C",TDIST(ABS('Chemical Shifts'!BJ60)/$B$3,$B$4,1),TDIST(ABS('Chemical Shifts'!BJ60)/$C$3,$C$4,1)))</f>
        <v/>
      </c>
      <c r="K65" s="64" t="str">
        <f>IF('Chemical Shifts'!BK60="","",IF(Main!$A70="C",TDIST(ABS('Chemical Shifts'!BK60)/$B$3,$B$4,1),TDIST(ABS('Chemical Shifts'!BK60)/$C$3,$C$4,1)))</f>
        <v/>
      </c>
      <c r="L65" s="64" t="str">
        <f>IF('Chemical Shifts'!BL60="","",IF(Main!$A70="C",TDIST(ABS('Chemical Shifts'!BL60)/$B$3,$B$4,1),TDIST(ABS('Chemical Shifts'!BL60)/$C$3,$C$4,1)))</f>
        <v/>
      </c>
      <c r="M65" s="64" t="str">
        <f>IF('Chemical Shifts'!BM60="","",IF(Main!$A70="C",TDIST(ABS('Chemical Shifts'!BM60)/$B$3,$B$4,1),TDIST(ABS('Chemical Shifts'!BM60)/$C$3,$C$4,1)))</f>
        <v/>
      </c>
      <c r="N65" s="64" t="str">
        <f>IF('Chemical Shifts'!BN60="","",IF(Main!$A70="C",TDIST(ABS('Chemical Shifts'!BN60)/$B$3,$B$4,1),TDIST(ABS('Chemical Shifts'!BN60)/$C$3,$C$4,1)))</f>
        <v/>
      </c>
      <c r="O65" s="64" t="str">
        <f>IF('Chemical Shifts'!BO60="","",IF(Main!$A70="C",TDIST(ABS('Chemical Shifts'!BO60)/$B$3,$B$4,1),TDIST(ABS('Chemical Shifts'!BO60)/$C$3,$C$4,1)))</f>
        <v/>
      </c>
      <c r="P65" s="64" t="str">
        <f>IF('Chemical Shifts'!BP60="","",IF(Main!$A70="C",TDIST(ABS('Chemical Shifts'!BP60)/$B$3,$B$4,1),TDIST(ABS('Chemical Shifts'!BP60)/$C$3,$C$4,1)))</f>
        <v/>
      </c>
      <c r="R65" s="48">
        <f>IF(A65="","",IF(Main!$A70="H",A65,""))</f>
        <v>7.7851052416892191E-2</v>
      </c>
      <c r="S65" s="48">
        <f>IF(B65="","",IF(Main!$A70="H",B65,""))</f>
        <v>8.4517524665664742E-2</v>
      </c>
      <c r="T65" s="48">
        <f>IF(C65="","",IF(Main!$A70="H",C65,""))</f>
        <v>7.4935552763490563E-3</v>
      </c>
      <c r="U65" s="48">
        <f>IF(D65="","",IF(Main!$A70="H",D65,""))</f>
        <v>0.14648706496467881</v>
      </c>
      <c r="V65" s="48" t="str">
        <f>IF(E65="","",IF(Main!$A70="H",E65,""))</f>
        <v/>
      </c>
      <c r="W65" s="48" t="str">
        <f>IF(F65="","",IF(Main!$A70="H",F65,""))</f>
        <v/>
      </c>
      <c r="X65" s="48" t="str">
        <f>IF(G65="","",IF(Main!$A70="H",G65,""))</f>
        <v/>
      </c>
      <c r="Y65" s="48" t="str">
        <f>IF(H65="","",IF(Main!$A70="H",H65,""))</f>
        <v/>
      </c>
      <c r="Z65" s="48" t="str">
        <f>IF(I65="","",IF(Main!$A70="H",I65,""))</f>
        <v/>
      </c>
      <c r="AA65" s="48" t="str">
        <f>IF(J65="","",IF(Main!$A70="H",J65,""))</f>
        <v/>
      </c>
      <c r="AB65" s="48" t="str">
        <f>IF(K65="","",IF(Main!$A70="H",K65,""))</f>
        <v/>
      </c>
      <c r="AC65" s="48" t="str">
        <f>IF(L65="","",IF(Main!$A70="H",L65,""))</f>
        <v/>
      </c>
      <c r="AD65" s="48" t="str">
        <f>IF(M65="","",IF(Main!$A70="H",M65,""))</f>
        <v/>
      </c>
      <c r="AE65" s="48" t="str">
        <f>IF(N65="","",IF(Main!$A70="H",N65,""))</f>
        <v/>
      </c>
      <c r="AF65" s="48" t="str">
        <f>IF(O65="","",IF(Main!$A70="H",O65,""))</f>
        <v/>
      </c>
      <c r="AG65" s="48" t="str">
        <f>IF(P65="","",IF(Main!$A70="H",P65,""))</f>
        <v/>
      </c>
      <c r="AI65" s="49">
        <f>IF(Main!$A70="C",1,0)</f>
        <v>0</v>
      </c>
      <c r="AJ65" s="54" t="str">
        <f>IF(Main!$A70="C",Main!C70,"")</f>
        <v/>
      </c>
      <c r="AK65" s="54" t="str">
        <f t="shared" si="85"/>
        <v/>
      </c>
      <c r="AL65" s="48" t="str">
        <f>IF('Chemical Shifts'!B60="","",IF(Main!$A70="C",'Chemical Shifts'!B60,""))</f>
        <v/>
      </c>
      <c r="AM65" s="48" t="str">
        <f>IF('Chemical Shifts'!C60="","",IF(Main!$A70="C",'Chemical Shifts'!C60,""))</f>
        <v/>
      </c>
      <c r="AN65" s="48" t="str">
        <f>IF('Chemical Shifts'!D60="","",IF(Main!$A70="C",'Chemical Shifts'!D60,""))</f>
        <v/>
      </c>
      <c r="AO65" s="48" t="str">
        <f>IF('Chemical Shifts'!E60="","",IF(Main!$A70="C",'Chemical Shifts'!E60,""))</f>
        <v/>
      </c>
      <c r="AP65" s="48" t="str">
        <f>IF('Chemical Shifts'!F60="","",IF(Main!$A70="C",'Chemical Shifts'!F60,""))</f>
        <v/>
      </c>
      <c r="AQ65" s="48" t="str">
        <f>IF('Chemical Shifts'!G60="","",IF(Main!$A70="C",'Chemical Shifts'!G60,""))</f>
        <v/>
      </c>
      <c r="AR65" s="48" t="str">
        <f>IF('Chemical Shifts'!H60="","",IF(Main!$A70="C",'Chemical Shifts'!H60,""))</f>
        <v/>
      </c>
      <c r="AS65" s="48" t="str">
        <f>IF('Chemical Shifts'!I60="","",IF(Main!$A70="C",'Chemical Shifts'!I60,""))</f>
        <v/>
      </c>
      <c r="AT65" s="48" t="str">
        <f>IF('Chemical Shifts'!J60="","",IF(Main!$A70="C",'Chemical Shifts'!J60,""))</f>
        <v/>
      </c>
      <c r="AU65" s="48" t="str">
        <f>IF('Chemical Shifts'!K60="","",IF(Main!$A70="C",'Chemical Shifts'!K60,""))</f>
        <v/>
      </c>
      <c r="AV65" s="48" t="str">
        <f>IF('Chemical Shifts'!L60="","",IF(Main!$A70="C",'Chemical Shifts'!L60,""))</f>
        <v/>
      </c>
      <c r="AW65" s="48" t="str">
        <f>IF('Chemical Shifts'!M60="","",IF(Main!$A70="C",'Chemical Shifts'!M60,""))</f>
        <v/>
      </c>
      <c r="AX65" s="48" t="str">
        <f>IF('Chemical Shifts'!N60="","",IF(Main!$A70="C",'Chemical Shifts'!N60,""))</f>
        <v/>
      </c>
      <c r="AY65" s="48" t="str">
        <f>IF('Chemical Shifts'!O60="","",IF(Main!$A70="C",'Chemical Shifts'!O60,""))</f>
        <v/>
      </c>
      <c r="AZ65" s="48" t="str">
        <f>IF('Chemical Shifts'!P60="","",IF(Main!$A70="C",'Chemical Shifts'!P60,""))</f>
        <v/>
      </c>
      <c r="BA65" s="48" t="str">
        <f>IF('Chemical Shifts'!Q60="","",IF(Main!$A70="C",'Chemical Shifts'!Q60,""))</f>
        <v/>
      </c>
      <c r="BC65" s="48" t="str">
        <f t="shared" si="86"/>
        <v/>
      </c>
      <c r="BD65" s="48" t="str">
        <f t="shared" si="87"/>
        <v/>
      </c>
      <c r="BE65" s="48" t="str">
        <f t="shared" si="88"/>
        <v/>
      </c>
      <c r="BF65" s="48" t="str">
        <f t="shared" si="89"/>
        <v/>
      </c>
      <c r="BG65" s="48" t="str">
        <f t="shared" si="90"/>
        <v/>
      </c>
      <c r="BH65" s="48" t="str">
        <f t="shared" si="91"/>
        <v/>
      </c>
      <c r="BI65" s="48" t="str">
        <f t="shared" si="92"/>
        <v/>
      </c>
      <c r="BJ65" s="48" t="str">
        <f t="shared" si="93"/>
        <v/>
      </c>
      <c r="BK65" s="48" t="str">
        <f t="shared" si="94"/>
        <v/>
      </c>
      <c r="BL65" s="48" t="str">
        <f t="shared" si="95"/>
        <v/>
      </c>
      <c r="BM65" s="48" t="str">
        <f t="shared" si="96"/>
        <v/>
      </c>
      <c r="BN65" s="48" t="str">
        <f t="shared" si="97"/>
        <v/>
      </c>
      <c r="BO65" s="48" t="str">
        <f t="shared" si="98"/>
        <v/>
      </c>
      <c r="BP65" s="48" t="str">
        <f t="shared" si="99"/>
        <v/>
      </c>
      <c r="BQ65" s="48" t="str">
        <f t="shared" si="100"/>
        <v/>
      </c>
      <c r="BR65" s="48" t="str">
        <f t="shared" si="101"/>
        <v/>
      </c>
      <c r="BT65" s="49">
        <f>IF(Main!$A70="H",1,0)</f>
        <v>1</v>
      </c>
      <c r="BU65" s="54">
        <f>IF(Main!$A70="H",Main!C70,"")</f>
        <v>1.96</v>
      </c>
      <c r="BV65" s="54">
        <f t="shared" si="102"/>
        <v>3.8415999999999997</v>
      </c>
      <c r="BW65" s="48">
        <f>IF('Chemical Shifts'!B60="","",IF(Main!$A70="H",'Chemical Shifts'!B60,""))</f>
        <v>2.0507649999999984</v>
      </c>
      <c r="BX65" s="48">
        <f>IF('Chemical Shifts'!C60="","",IF(Main!$A70="H",'Chemical Shifts'!C60,""))</f>
        <v>1.7537249999999993</v>
      </c>
      <c r="BY65" s="48">
        <f>IF('Chemical Shifts'!D60="","",IF(Main!$A70="H",'Chemical Shifts'!D60,""))</f>
        <v>1.9545349999999999</v>
      </c>
      <c r="BZ65" s="48">
        <f>IF('Chemical Shifts'!E60="","",IF(Main!$A70="H",'Chemical Shifts'!E60,""))</f>
        <v>2.2669350000000001</v>
      </c>
      <c r="CA65" s="48" t="str">
        <f>IF('Chemical Shifts'!F60="","",IF(Main!$A70="H",'Chemical Shifts'!F60,""))</f>
        <v/>
      </c>
      <c r="CB65" s="48" t="str">
        <f>IF('Chemical Shifts'!G60="","",IF(Main!$A70="H",'Chemical Shifts'!G60,""))</f>
        <v/>
      </c>
      <c r="CC65" s="48" t="str">
        <f>IF('Chemical Shifts'!H60="","",IF(Main!$A70="H",'Chemical Shifts'!H60,""))</f>
        <v/>
      </c>
      <c r="CD65" s="48" t="str">
        <f>IF('Chemical Shifts'!I60="","",IF(Main!$A70="H",'Chemical Shifts'!I60,""))</f>
        <v/>
      </c>
      <c r="CE65" s="48" t="str">
        <f>IF('Chemical Shifts'!J60="","",IF(Main!$A70="H",'Chemical Shifts'!J60,""))</f>
        <v/>
      </c>
      <c r="CF65" s="48" t="str">
        <f>IF('Chemical Shifts'!K60="","",IF(Main!$A70="H",'Chemical Shifts'!K60,""))</f>
        <v/>
      </c>
      <c r="CG65" s="48" t="str">
        <f>IF('Chemical Shifts'!L60="","",IF(Main!$A70="H",'Chemical Shifts'!L60,""))</f>
        <v/>
      </c>
      <c r="CH65" s="48" t="str">
        <f>IF('Chemical Shifts'!M60="","",IF(Main!$A70="H",'Chemical Shifts'!M60,""))</f>
        <v/>
      </c>
      <c r="CI65" s="48" t="str">
        <f>IF('Chemical Shifts'!N60="","",IF(Main!$A70="H",'Chemical Shifts'!N60,""))</f>
        <v/>
      </c>
      <c r="CJ65" s="48" t="str">
        <f>IF('Chemical Shifts'!O60="","",IF(Main!$A70="H",'Chemical Shifts'!O60,""))</f>
        <v/>
      </c>
      <c r="CK65" s="48" t="str">
        <f>IF('Chemical Shifts'!P60="","",IF(Main!$A70="H",'Chemical Shifts'!P60,""))</f>
        <v/>
      </c>
      <c r="CL65" s="48" t="str">
        <f>IF('Chemical Shifts'!Q60="","",IF(Main!$A70="H",'Chemical Shifts'!Q60,""))</f>
        <v/>
      </c>
      <c r="CN65" s="48">
        <f t="shared" si="103"/>
        <v>4.0194993999999964</v>
      </c>
      <c r="CO65" s="48">
        <f t="shared" si="104"/>
        <v>3.4373009999999984</v>
      </c>
      <c r="CP65" s="48">
        <f t="shared" si="105"/>
        <v>3.8308885999999998</v>
      </c>
      <c r="CQ65" s="48">
        <f t="shared" si="106"/>
        <v>4.4431926000000006</v>
      </c>
      <c r="CR65" s="48" t="str">
        <f t="shared" si="107"/>
        <v/>
      </c>
      <c r="CS65" s="48" t="str">
        <f t="shared" si="108"/>
        <v/>
      </c>
      <c r="CT65" s="48" t="str">
        <f t="shared" si="109"/>
        <v/>
      </c>
      <c r="CU65" s="48" t="str">
        <f t="shared" si="110"/>
        <v/>
      </c>
      <c r="CV65" s="48" t="str">
        <f t="shared" si="111"/>
        <v/>
      </c>
      <c r="CW65" s="48" t="str">
        <f t="shared" si="112"/>
        <v/>
      </c>
      <c r="CX65" s="48" t="str">
        <f t="shared" si="113"/>
        <v/>
      </c>
      <c r="CY65" s="48" t="str">
        <f t="shared" si="114"/>
        <v/>
      </c>
      <c r="CZ65" s="48" t="str">
        <f t="shared" si="115"/>
        <v/>
      </c>
      <c r="DA65" s="48" t="str">
        <f t="shared" si="116"/>
        <v/>
      </c>
      <c r="DB65" s="48" t="str">
        <f t="shared" si="117"/>
        <v/>
      </c>
      <c r="DC65" s="48" t="str">
        <f t="shared" si="118"/>
        <v/>
      </c>
      <c r="DE65" s="64">
        <f>IF('Chemical Shifts'!S60="","",IF(Main!$A70="C","",IF(Main!D$13="Scaled Shifts",Main!D70,IF(Main!$B70="x",TDIST(ABS('Chemical Shifts'!S60-$F$2)/$F$3,$F$4,1),TDIST(ABS('Chemical Shifts'!S60-$G$2)/$G$3,$G$4,1)))))</f>
        <v>0.16408296428127717</v>
      </c>
      <c r="DF65" s="64">
        <f>IF('Chemical Shifts'!T60="","",IF(Main!$A70="C","",IF(Main!E$13="Scaled Shifts",Main!E70,IF(Main!$B70="x",TDIST(ABS('Chemical Shifts'!T60-$F$2)/$F$3,$F$4,1),TDIST(ABS('Chemical Shifts'!T60-$G$2)/$G$3,$G$4,1)))))</f>
        <v>0.10987227040394547</v>
      </c>
      <c r="DG65" s="64">
        <f>IF('Chemical Shifts'!U60="","",IF(Main!$A70="C","",IF(Main!F$13="Scaled Shifts",Main!F70,IF(Main!$B70="x",TDIST(ABS('Chemical Shifts'!U60-$F$2)/$F$3,$F$4,1),TDIST(ABS('Chemical Shifts'!U60-$G$2)/$G$3,$G$4,1)))))</f>
        <v>0.39618327120051938</v>
      </c>
      <c r="DH65" s="64">
        <f>IF('Chemical Shifts'!V60="","",IF(Main!$A70="C","",IF(Main!G$13="Scaled Shifts",Main!G70,IF(Main!$B70="x",TDIST(ABS('Chemical Shifts'!V60-$F$2)/$F$3,$F$4,1),TDIST(ABS('Chemical Shifts'!V60-$G$2)/$G$3,$G$4,1)))))</f>
        <v>2.0361269903448616E-2</v>
      </c>
      <c r="DI65" s="64" t="str">
        <f>IF('Chemical Shifts'!W60="","",IF(Main!$A70="C","",IF(Main!H$13="Scaled Shifts",Main!H70,IF(Main!$B70="x",TDIST(ABS('Chemical Shifts'!W60-$F$2)/$F$3,$F$4,1),TDIST(ABS('Chemical Shifts'!W60-$G$2)/$G$3,$G$4,1)))))</f>
        <v/>
      </c>
      <c r="DJ65" s="64" t="str">
        <f>IF('Chemical Shifts'!X60="","",IF(Main!$A70="C","",IF(Main!I$13="Scaled Shifts",Main!I70,IF(Main!$B70="x",TDIST(ABS('Chemical Shifts'!X60-$F$2)/$F$3,$F$4,1),TDIST(ABS('Chemical Shifts'!X60-$G$2)/$G$3,$G$4,1)))))</f>
        <v/>
      </c>
      <c r="DK65" s="64" t="str">
        <f>IF('Chemical Shifts'!Y60="","",IF(Main!$A70="C","",IF(Main!J$13="Scaled Shifts",Main!J70,IF(Main!$B70="x",TDIST(ABS('Chemical Shifts'!Y60-$F$2)/$F$3,$F$4,1),TDIST(ABS('Chemical Shifts'!Y60-$G$2)/$G$3,$G$4,1)))))</f>
        <v/>
      </c>
      <c r="DL65" s="64" t="str">
        <f>IF('Chemical Shifts'!Z60="","",IF(Main!$A70="C","",IF(Main!K$13="Scaled Shifts",Main!K70,IF(Main!$B70="x",TDIST(ABS('Chemical Shifts'!Z60-$F$2)/$F$3,$F$4,1),TDIST(ABS('Chemical Shifts'!Z60-$G$2)/$G$3,$G$4,1)))))</f>
        <v/>
      </c>
      <c r="DM65" s="64" t="str">
        <f>IF('Chemical Shifts'!AA60="","",IF(Main!$A70="C","",IF(Main!L$13="Scaled Shifts",Main!L70,IF(Main!$B70="x",TDIST(ABS('Chemical Shifts'!AA60-$F$2)/$F$3,$F$4,1),TDIST(ABS('Chemical Shifts'!AA60-$G$2)/$G$3,$G$4,1)))))</f>
        <v/>
      </c>
      <c r="DN65" s="64" t="str">
        <f>IF('Chemical Shifts'!AB60="","",IF(Main!$A70="C","",IF(Main!M$13="Scaled Shifts",Main!M70,IF(Main!$B70="x",TDIST(ABS('Chemical Shifts'!AB60-$F$2)/$F$3,$F$4,1),TDIST(ABS('Chemical Shifts'!AB60-$G$2)/$G$3,$G$4,1)))))</f>
        <v/>
      </c>
      <c r="DO65" s="64" t="str">
        <f>IF('Chemical Shifts'!AC60="","",IF(Main!$A70="C","",IF(Main!N$13="Scaled Shifts",Main!N70,IF(Main!$B70="x",TDIST(ABS('Chemical Shifts'!AC60-$F$2)/$F$3,$F$4,1),TDIST(ABS('Chemical Shifts'!AC60-$G$2)/$G$3,$G$4,1)))))</f>
        <v/>
      </c>
      <c r="DP65" s="64" t="str">
        <f>IF('Chemical Shifts'!AD60="","",IF(Main!$A70="C","",IF(Main!O$13="Scaled Shifts",Main!O70,IF(Main!$B70="x",TDIST(ABS('Chemical Shifts'!AD60-$F$2)/$F$3,$F$4,1),TDIST(ABS('Chemical Shifts'!AD60-$G$2)/$G$3,$G$4,1)))))</f>
        <v/>
      </c>
      <c r="DQ65" s="64" t="str">
        <f>IF('Chemical Shifts'!AE60="","",IF(Main!$A70="C","",IF(Main!P$13="Scaled Shifts",Main!P70,IF(Main!$B70="x",TDIST(ABS('Chemical Shifts'!AE60-$F$2)/$F$3,$F$4,1),TDIST(ABS('Chemical Shifts'!AE60-$G$2)/$G$3,$G$4,1)))))</f>
        <v/>
      </c>
      <c r="DR65" s="64" t="str">
        <f>IF('Chemical Shifts'!AF60="","",IF(Main!$A70="C","",IF(Main!Q$13="Scaled Shifts",Main!Q70,IF(Main!$B70="x",TDIST(ABS('Chemical Shifts'!AF60-$F$2)/$F$3,$F$4,1),TDIST(ABS('Chemical Shifts'!AF60-$G$2)/$G$3,$G$4,1)))))</f>
        <v/>
      </c>
      <c r="DS65" s="64" t="str">
        <f>IF('Chemical Shifts'!AG60="","",IF(Main!$A70="C","",IF(Main!R$13="Scaled Shifts",Main!R70,IF(Main!$B70="x",TDIST(ABS('Chemical Shifts'!AG60-$F$2)/$F$3,$F$4,1),TDIST(ABS('Chemical Shifts'!AG60-$G$2)/$G$3,$G$4,1)))))</f>
        <v/>
      </c>
      <c r="DT65" s="64" t="str">
        <f>IF('Chemical Shifts'!AH60="","",IF(Main!$A70="C","",IF(Main!S$13="Scaled Shifts",Main!S70,IF(Main!$B70="x",TDIST(ABS('Chemical Shifts'!AH60-$F$2)/$F$3,$F$4,1),TDIST(ABS('Chemical Shifts'!AH60-$G$2)/$G$3,$G$4,1)))))</f>
        <v/>
      </c>
      <c r="DV65" s="64" t="str">
        <f>IF('Chemical Shifts'!S60="","",IF(Main!$A70="H","",IF(Main!D$13="Scaled Shifts",Main!D70,IF(Main!$B70="x",TDIST(ABS('Chemical Shifts'!S60-$D$2)/$D$3,$D$4,1),TDIST(ABS('Chemical Shifts'!S60-$E$2)/$E$3,$E$4,1)))))</f>
        <v/>
      </c>
      <c r="DW65" s="64" t="str">
        <f>IF('Chemical Shifts'!T60="","",IF(Main!$A70="H","",IF(Main!E$13="Scaled Shifts",Main!E70,IF(Main!$B70="x",TDIST(ABS('Chemical Shifts'!T60-$D$2)/$D$3,$D$4,1),TDIST(ABS('Chemical Shifts'!T60-$E$2)/$E$3,$E$4,1)))))</f>
        <v/>
      </c>
      <c r="DX65" s="64" t="str">
        <f>IF('Chemical Shifts'!U60="","",IF(Main!$A70="H","",IF(Main!F$13="Scaled Shifts",Main!F70,IF(Main!$B70="x",TDIST(ABS('Chemical Shifts'!U60-$D$2)/$D$3,$D$4,1),TDIST(ABS('Chemical Shifts'!U60-$E$2)/$E$3,$E$4,1)))))</f>
        <v/>
      </c>
      <c r="DY65" s="64" t="str">
        <f>IF('Chemical Shifts'!V60="","",IF(Main!$A70="H","",IF(Main!G$13="Scaled Shifts",Main!G70,IF(Main!$B70="x",TDIST(ABS('Chemical Shifts'!V60-$D$2)/$D$3,$D$4,1),TDIST(ABS('Chemical Shifts'!V60-$E$2)/$E$3,$E$4,1)))))</f>
        <v/>
      </c>
      <c r="DZ65" s="64" t="str">
        <f>IF('Chemical Shifts'!W60="","",IF(Main!$A70="H","",IF(Main!H$13="Scaled Shifts",Main!H70,IF(Main!$B70="x",TDIST(ABS('Chemical Shifts'!W60-$D$2)/$D$3,$D$4,1),TDIST(ABS('Chemical Shifts'!W60-$E$2)/$E$3,$E$4,1)))))</f>
        <v/>
      </c>
      <c r="EA65" s="64" t="str">
        <f>IF('Chemical Shifts'!X60="","",IF(Main!$A70="H","",IF(Main!I$13="Scaled Shifts",Main!I70,IF(Main!$B70="x",TDIST(ABS('Chemical Shifts'!X60-$D$2)/$D$3,$D$4,1),TDIST(ABS('Chemical Shifts'!X60-$E$2)/$E$3,$E$4,1)))))</f>
        <v/>
      </c>
      <c r="EB65" s="64" t="str">
        <f>IF('Chemical Shifts'!Y60="","",IF(Main!$A70="H","",IF(Main!J$13="Scaled Shifts",Main!J70,IF(Main!$B70="x",TDIST(ABS('Chemical Shifts'!Y60-$D$2)/$D$3,$D$4,1),TDIST(ABS('Chemical Shifts'!Y60-$E$2)/$E$3,$E$4,1)))))</f>
        <v/>
      </c>
      <c r="EC65" s="64" t="str">
        <f>IF('Chemical Shifts'!Z60="","",IF(Main!$A70="H","",IF(Main!K$13="Scaled Shifts",Main!K70,IF(Main!$B70="x",TDIST(ABS('Chemical Shifts'!Z60-$D$2)/$D$3,$D$4,1),TDIST(ABS('Chemical Shifts'!Z60-$E$2)/$E$3,$E$4,1)))))</f>
        <v/>
      </c>
      <c r="ED65" s="64" t="str">
        <f>IF('Chemical Shifts'!AA60="","",IF(Main!$A70="H","",IF(Main!L$13="Scaled Shifts",Main!L70,IF(Main!$B70="x",TDIST(ABS('Chemical Shifts'!AA60-$D$2)/$D$3,$D$4,1),TDIST(ABS('Chemical Shifts'!AA60-$E$2)/$E$3,$E$4,1)))))</f>
        <v/>
      </c>
      <c r="EE65" s="64" t="str">
        <f>IF('Chemical Shifts'!AB60="","",IF(Main!$A70="H","",IF(Main!M$13="Scaled Shifts",Main!M70,IF(Main!$B70="x",TDIST(ABS('Chemical Shifts'!AB60-$D$2)/$D$3,$D$4,1),TDIST(ABS('Chemical Shifts'!AB60-$E$2)/$E$3,$E$4,1)))))</f>
        <v/>
      </c>
      <c r="EF65" s="64" t="str">
        <f>IF('Chemical Shifts'!AC60="","",IF(Main!$A70="H","",IF(Main!N$13="Scaled Shifts",Main!N70,IF(Main!$B70="x",TDIST(ABS('Chemical Shifts'!AC60-$D$2)/$D$3,$D$4,1),TDIST(ABS('Chemical Shifts'!AC60-$E$2)/$E$3,$E$4,1)))))</f>
        <v/>
      </c>
      <c r="EG65" s="64" t="str">
        <f>IF('Chemical Shifts'!AD60="","",IF(Main!$A70="H","",IF(Main!O$13="Scaled Shifts",Main!O70,IF(Main!$B70="x",TDIST(ABS('Chemical Shifts'!AD60-$D$2)/$D$3,$D$4,1),TDIST(ABS('Chemical Shifts'!AD60-$E$2)/$E$3,$E$4,1)))))</f>
        <v/>
      </c>
      <c r="EH65" s="64" t="str">
        <f>IF('Chemical Shifts'!AE60="","",IF(Main!$A70="H","",IF(Main!P$13="Scaled Shifts",Main!P70,IF(Main!$B70="x",TDIST(ABS('Chemical Shifts'!AE60-$D$2)/$D$3,$D$4,1),TDIST(ABS('Chemical Shifts'!AE60-$E$2)/$E$3,$E$4,1)))))</f>
        <v/>
      </c>
      <c r="EI65" s="64" t="str">
        <f>IF('Chemical Shifts'!AF60="","",IF(Main!$A70="H","",IF(Main!Q$13="Scaled Shifts",Main!Q70,IF(Main!$B70="x",TDIST(ABS('Chemical Shifts'!AF60-$D$2)/$D$3,$D$4,1),TDIST(ABS('Chemical Shifts'!AF60-$E$2)/$E$3,$E$4,1)))))</f>
        <v/>
      </c>
      <c r="EJ65" s="64" t="str">
        <f>IF('Chemical Shifts'!AG60="","",IF(Main!$A70="H","",IF(Main!R$13="Scaled Shifts",Main!R70,IF(Main!$B70="x",TDIST(ABS('Chemical Shifts'!AG60-$D$2)/$D$3,$D$4,1),TDIST(ABS('Chemical Shifts'!AG60-$E$2)/$E$3,$E$4,1)))))</f>
        <v/>
      </c>
      <c r="EK65" s="64" t="str">
        <f>IF('Chemical Shifts'!AH60="","",IF(Main!$A70="H","",IF(Main!S$13="Scaled Shifts",Main!S70,IF(Main!$B70="x",TDIST(ABS('Chemical Shifts'!AH60-$D$2)/$D$3,$D$4,1),TDIST(ABS('Chemical Shifts'!AH60-$E$2)/$E$3,$E$4,1)))))</f>
        <v/>
      </c>
      <c r="EO65" s="49">
        <f>IF(Main!$A70="H",1,0)</f>
        <v>1</v>
      </c>
      <c r="EP65" s="52">
        <f>IF(OR(Main!C70="",Main!C70=0,Main!C70=""),"",1)</f>
        <v>1</v>
      </c>
    </row>
    <row r="66" spans="1:146" x14ac:dyDescent="0.15">
      <c r="A66" s="64">
        <f>IF('Chemical Shifts'!BA61="","",IF(Main!$A71="C",TDIST(ABS('Chemical Shifts'!BA61)/$B$3,$B$4,1),TDIST(ABS('Chemical Shifts'!BA61)/$C$3,$C$4,1)))</f>
        <v>0.22924854432149289</v>
      </c>
      <c r="B66" s="64">
        <f>IF('Chemical Shifts'!BB61="","",IF(Main!$A71="C",TDIST(ABS('Chemical Shifts'!BB61)/$B$3,$B$4,1),TDIST(ABS('Chemical Shifts'!BB61)/$C$3,$C$4,1)))</f>
        <v>8.7028393695629147E-2</v>
      </c>
      <c r="C66" s="64">
        <f>IF('Chemical Shifts'!BC61="","",IF(Main!$A71="C",TDIST(ABS('Chemical Shifts'!BC61)/$B$3,$B$4,1),TDIST(ABS('Chemical Shifts'!BC61)/$C$3,$C$4,1)))</f>
        <v>2.1654792211170438E-2</v>
      </c>
      <c r="D66" s="64">
        <f>IF('Chemical Shifts'!BD61="","",IF(Main!$A71="C",TDIST(ABS('Chemical Shifts'!BD61)/$B$3,$B$4,1),TDIST(ABS('Chemical Shifts'!BD61)/$C$3,$C$4,1)))</f>
        <v>0.40937045380216441</v>
      </c>
      <c r="E66" s="64" t="str">
        <f>IF('Chemical Shifts'!BE61="","",IF(Main!$A71="C",TDIST(ABS('Chemical Shifts'!BE61)/$B$3,$B$4,1),TDIST(ABS('Chemical Shifts'!BE61)/$C$3,$C$4,1)))</f>
        <v/>
      </c>
      <c r="F66" s="64" t="str">
        <f>IF('Chemical Shifts'!BF61="","",IF(Main!$A71="C",TDIST(ABS('Chemical Shifts'!BF61)/$B$3,$B$4,1),TDIST(ABS('Chemical Shifts'!BF61)/$C$3,$C$4,1)))</f>
        <v/>
      </c>
      <c r="G66" s="64" t="str">
        <f>IF('Chemical Shifts'!BG61="","",IF(Main!$A71="C",TDIST(ABS('Chemical Shifts'!BG61)/$B$3,$B$4,1),TDIST(ABS('Chemical Shifts'!BG61)/$C$3,$C$4,1)))</f>
        <v/>
      </c>
      <c r="H66" s="64" t="str">
        <f>IF('Chemical Shifts'!BH61="","",IF(Main!$A71="C",TDIST(ABS('Chemical Shifts'!BH61)/$B$3,$B$4,1),TDIST(ABS('Chemical Shifts'!BH61)/$C$3,$C$4,1)))</f>
        <v/>
      </c>
      <c r="I66" s="64" t="str">
        <f>IF('Chemical Shifts'!BI61="","",IF(Main!$A71="C",TDIST(ABS('Chemical Shifts'!BI61)/$B$3,$B$4,1),TDIST(ABS('Chemical Shifts'!BI61)/$C$3,$C$4,1)))</f>
        <v/>
      </c>
      <c r="J66" s="64" t="str">
        <f>IF('Chemical Shifts'!BJ61="","",IF(Main!$A71="C",TDIST(ABS('Chemical Shifts'!BJ61)/$B$3,$B$4,1),TDIST(ABS('Chemical Shifts'!BJ61)/$C$3,$C$4,1)))</f>
        <v/>
      </c>
      <c r="K66" s="64" t="str">
        <f>IF('Chemical Shifts'!BK61="","",IF(Main!$A71="C",TDIST(ABS('Chemical Shifts'!BK61)/$B$3,$B$4,1),TDIST(ABS('Chemical Shifts'!BK61)/$C$3,$C$4,1)))</f>
        <v/>
      </c>
      <c r="L66" s="64" t="str">
        <f>IF('Chemical Shifts'!BL61="","",IF(Main!$A71="C",TDIST(ABS('Chemical Shifts'!BL61)/$B$3,$B$4,1),TDIST(ABS('Chemical Shifts'!BL61)/$C$3,$C$4,1)))</f>
        <v/>
      </c>
      <c r="M66" s="64" t="str">
        <f>IF('Chemical Shifts'!BM61="","",IF(Main!$A71="C",TDIST(ABS('Chemical Shifts'!BM61)/$B$3,$B$4,1),TDIST(ABS('Chemical Shifts'!BM61)/$C$3,$C$4,1)))</f>
        <v/>
      </c>
      <c r="N66" s="64" t="str">
        <f>IF('Chemical Shifts'!BN61="","",IF(Main!$A71="C",TDIST(ABS('Chemical Shifts'!BN61)/$B$3,$B$4,1),TDIST(ABS('Chemical Shifts'!BN61)/$C$3,$C$4,1)))</f>
        <v/>
      </c>
      <c r="O66" s="64" t="str">
        <f>IF('Chemical Shifts'!BO61="","",IF(Main!$A71="C",TDIST(ABS('Chemical Shifts'!BO61)/$B$3,$B$4,1),TDIST(ABS('Chemical Shifts'!BO61)/$C$3,$C$4,1)))</f>
        <v/>
      </c>
      <c r="P66" s="64" t="str">
        <f>IF('Chemical Shifts'!BP61="","",IF(Main!$A71="C",TDIST(ABS('Chemical Shifts'!BP61)/$B$3,$B$4,1),TDIST(ABS('Chemical Shifts'!BP61)/$C$3,$C$4,1)))</f>
        <v/>
      </c>
      <c r="R66" s="48">
        <f>IF(A66="","",IF(Main!$A71="H",A66,""))</f>
        <v>0.22924854432149289</v>
      </c>
      <c r="S66" s="48">
        <f>IF(B66="","",IF(Main!$A71="H",B66,""))</f>
        <v>8.7028393695629147E-2</v>
      </c>
      <c r="T66" s="48">
        <f>IF(C66="","",IF(Main!$A71="H",C66,""))</f>
        <v>2.1654792211170438E-2</v>
      </c>
      <c r="U66" s="48">
        <f>IF(D66="","",IF(Main!$A71="H",D66,""))</f>
        <v>0.40937045380216441</v>
      </c>
      <c r="V66" s="48" t="str">
        <f>IF(E66="","",IF(Main!$A71="H",E66,""))</f>
        <v/>
      </c>
      <c r="W66" s="48" t="str">
        <f>IF(F66="","",IF(Main!$A71="H",F66,""))</f>
        <v/>
      </c>
      <c r="X66" s="48" t="str">
        <f>IF(G66="","",IF(Main!$A71="H",G66,""))</f>
        <v/>
      </c>
      <c r="Y66" s="48" t="str">
        <f>IF(H66="","",IF(Main!$A71="H",H66,""))</f>
        <v/>
      </c>
      <c r="Z66" s="48" t="str">
        <f>IF(I66="","",IF(Main!$A71="H",I66,""))</f>
        <v/>
      </c>
      <c r="AA66" s="48" t="str">
        <f>IF(J66="","",IF(Main!$A71="H",J66,""))</f>
        <v/>
      </c>
      <c r="AB66" s="48" t="str">
        <f>IF(K66="","",IF(Main!$A71="H",K66,""))</f>
        <v/>
      </c>
      <c r="AC66" s="48" t="str">
        <f>IF(L66="","",IF(Main!$A71="H",L66,""))</f>
        <v/>
      </c>
      <c r="AD66" s="48" t="str">
        <f>IF(M66="","",IF(Main!$A71="H",M66,""))</f>
        <v/>
      </c>
      <c r="AE66" s="48" t="str">
        <f>IF(N66="","",IF(Main!$A71="H",N66,""))</f>
        <v/>
      </c>
      <c r="AF66" s="48" t="str">
        <f>IF(O66="","",IF(Main!$A71="H",O66,""))</f>
        <v/>
      </c>
      <c r="AG66" s="48" t="str">
        <f>IF(P66="","",IF(Main!$A71="H",P66,""))</f>
        <v/>
      </c>
      <c r="AI66" s="49">
        <f>IF(Main!$A71="C",1,0)</f>
        <v>0</v>
      </c>
      <c r="AJ66" s="54" t="str">
        <f>IF(Main!$A71="C",Main!C71,"")</f>
        <v/>
      </c>
      <c r="AK66" s="54" t="str">
        <f t="shared" si="85"/>
        <v/>
      </c>
      <c r="AL66" s="48" t="str">
        <f>IF('Chemical Shifts'!B61="","",IF(Main!$A71="C",'Chemical Shifts'!B61,""))</f>
        <v/>
      </c>
      <c r="AM66" s="48" t="str">
        <f>IF('Chemical Shifts'!C61="","",IF(Main!$A71="C",'Chemical Shifts'!C61,""))</f>
        <v/>
      </c>
      <c r="AN66" s="48" t="str">
        <f>IF('Chemical Shifts'!D61="","",IF(Main!$A71="C",'Chemical Shifts'!D61,""))</f>
        <v/>
      </c>
      <c r="AO66" s="48" t="str">
        <f>IF('Chemical Shifts'!E61="","",IF(Main!$A71="C",'Chemical Shifts'!E61,""))</f>
        <v/>
      </c>
      <c r="AP66" s="48" t="str">
        <f>IF('Chemical Shifts'!F61="","",IF(Main!$A71="C",'Chemical Shifts'!F61,""))</f>
        <v/>
      </c>
      <c r="AQ66" s="48" t="str">
        <f>IF('Chemical Shifts'!G61="","",IF(Main!$A71="C",'Chemical Shifts'!G61,""))</f>
        <v/>
      </c>
      <c r="AR66" s="48" t="str">
        <f>IF('Chemical Shifts'!H61="","",IF(Main!$A71="C",'Chemical Shifts'!H61,""))</f>
        <v/>
      </c>
      <c r="AS66" s="48" t="str">
        <f>IF('Chemical Shifts'!I61="","",IF(Main!$A71="C",'Chemical Shifts'!I61,""))</f>
        <v/>
      </c>
      <c r="AT66" s="48" t="str">
        <f>IF('Chemical Shifts'!J61="","",IF(Main!$A71="C",'Chemical Shifts'!J61,""))</f>
        <v/>
      </c>
      <c r="AU66" s="48" t="str">
        <f>IF('Chemical Shifts'!K61="","",IF(Main!$A71="C",'Chemical Shifts'!K61,""))</f>
        <v/>
      </c>
      <c r="AV66" s="48" t="str">
        <f>IF('Chemical Shifts'!L61="","",IF(Main!$A71="C",'Chemical Shifts'!L61,""))</f>
        <v/>
      </c>
      <c r="AW66" s="48" t="str">
        <f>IF('Chemical Shifts'!M61="","",IF(Main!$A71="C",'Chemical Shifts'!M61,""))</f>
        <v/>
      </c>
      <c r="AX66" s="48" t="str">
        <f>IF('Chemical Shifts'!N61="","",IF(Main!$A71="C",'Chemical Shifts'!N61,""))</f>
        <v/>
      </c>
      <c r="AY66" s="48" t="str">
        <f>IF('Chemical Shifts'!O61="","",IF(Main!$A71="C",'Chemical Shifts'!O61,""))</f>
        <v/>
      </c>
      <c r="AZ66" s="48" t="str">
        <f>IF('Chemical Shifts'!P61="","",IF(Main!$A71="C",'Chemical Shifts'!P61,""))</f>
        <v/>
      </c>
      <c r="BA66" s="48" t="str">
        <f>IF('Chemical Shifts'!Q61="","",IF(Main!$A71="C",'Chemical Shifts'!Q61,""))</f>
        <v/>
      </c>
      <c r="BC66" s="48" t="str">
        <f t="shared" si="86"/>
        <v/>
      </c>
      <c r="BD66" s="48" t="str">
        <f t="shared" si="87"/>
        <v/>
      </c>
      <c r="BE66" s="48" t="str">
        <f t="shared" si="88"/>
        <v/>
      </c>
      <c r="BF66" s="48" t="str">
        <f t="shared" si="89"/>
        <v/>
      </c>
      <c r="BG66" s="48" t="str">
        <f t="shared" si="90"/>
        <v/>
      </c>
      <c r="BH66" s="48" t="str">
        <f t="shared" si="91"/>
        <v/>
      </c>
      <c r="BI66" s="48" t="str">
        <f t="shared" si="92"/>
        <v/>
      </c>
      <c r="BJ66" s="48" t="str">
        <f t="shared" si="93"/>
        <v/>
      </c>
      <c r="BK66" s="48" t="str">
        <f t="shared" si="94"/>
        <v/>
      </c>
      <c r="BL66" s="48" t="str">
        <f t="shared" si="95"/>
        <v/>
      </c>
      <c r="BM66" s="48" t="str">
        <f t="shared" si="96"/>
        <v/>
      </c>
      <c r="BN66" s="48" t="str">
        <f t="shared" si="97"/>
        <v/>
      </c>
      <c r="BO66" s="48" t="str">
        <f t="shared" si="98"/>
        <v/>
      </c>
      <c r="BP66" s="48" t="str">
        <f t="shared" si="99"/>
        <v/>
      </c>
      <c r="BQ66" s="48" t="str">
        <f t="shared" si="100"/>
        <v/>
      </c>
      <c r="BR66" s="48" t="str">
        <f t="shared" si="101"/>
        <v/>
      </c>
      <c r="BT66" s="49">
        <f>IF(Main!$A71="H",1,0)</f>
        <v>1</v>
      </c>
      <c r="BU66" s="54">
        <f>IF(Main!$A71="H",Main!C71,"")</f>
        <v>1.59</v>
      </c>
      <c r="BV66" s="54">
        <f t="shared" si="102"/>
        <v>2.5281000000000002</v>
      </c>
      <c r="BW66" s="48">
        <f>IF('Chemical Shifts'!B61="","",IF(Main!$A71="H",'Chemical Shifts'!B61,""))</f>
        <v>1.8204049999999974</v>
      </c>
      <c r="BX66" s="48">
        <f>IF('Chemical Shifts'!C61="","",IF(Main!$A71="H",'Chemical Shifts'!C61,""))</f>
        <v>1.7339349999999989</v>
      </c>
      <c r="BY66" s="48">
        <f>IF('Chemical Shifts'!D61="","",IF(Main!$A71="H",'Chemical Shifts'!D61,""))</f>
        <v>1.7635100000000001</v>
      </c>
      <c r="BZ66" s="48">
        <f>IF('Chemical Shifts'!E61="","",IF(Main!$A71="H",'Chemical Shifts'!E61,""))</f>
        <v>1.8078000000000003</v>
      </c>
      <c r="CA66" s="48" t="str">
        <f>IF('Chemical Shifts'!F61="","",IF(Main!$A71="H",'Chemical Shifts'!F61,""))</f>
        <v/>
      </c>
      <c r="CB66" s="48" t="str">
        <f>IF('Chemical Shifts'!G61="","",IF(Main!$A71="H",'Chemical Shifts'!G61,""))</f>
        <v/>
      </c>
      <c r="CC66" s="48" t="str">
        <f>IF('Chemical Shifts'!H61="","",IF(Main!$A71="H",'Chemical Shifts'!H61,""))</f>
        <v/>
      </c>
      <c r="CD66" s="48" t="str">
        <f>IF('Chemical Shifts'!I61="","",IF(Main!$A71="H",'Chemical Shifts'!I61,""))</f>
        <v/>
      </c>
      <c r="CE66" s="48" t="str">
        <f>IF('Chemical Shifts'!J61="","",IF(Main!$A71="H",'Chemical Shifts'!J61,""))</f>
        <v/>
      </c>
      <c r="CF66" s="48" t="str">
        <f>IF('Chemical Shifts'!K61="","",IF(Main!$A71="H",'Chemical Shifts'!K61,""))</f>
        <v/>
      </c>
      <c r="CG66" s="48" t="str">
        <f>IF('Chemical Shifts'!L61="","",IF(Main!$A71="H",'Chemical Shifts'!L61,""))</f>
        <v/>
      </c>
      <c r="CH66" s="48" t="str">
        <f>IF('Chemical Shifts'!M61="","",IF(Main!$A71="H",'Chemical Shifts'!M61,""))</f>
        <v/>
      </c>
      <c r="CI66" s="48" t="str">
        <f>IF('Chemical Shifts'!N61="","",IF(Main!$A71="H",'Chemical Shifts'!N61,""))</f>
        <v/>
      </c>
      <c r="CJ66" s="48" t="str">
        <f>IF('Chemical Shifts'!O61="","",IF(Main!$A71="H",'Chemical Shifts'!O61,""))</f>
        <v/>
      </c>
      <c r="CK66" s="48" t="str">
        <f>IF('Chemical Shifts'!P61="","",IF(Main!$A71="H",'Chemical Shifts'!P61,""))</f>
        <v/>
      </c>
      <c r="CL66" s="48" t="str">
        <f>IF('Chemical Shifts'!Q61="","",IF(Main!$A71="H",'Chemical Shifts'!Q61,""))</f>
        <v/>
      </c>
      <c r="CN66" s="48">
        <f t="shared" si="103"/>
        <v>2.8944439499999959</v>
      </c>
      <c r="CO66" s="48">
        <f t="shared" si="104"/>
        <v>2.7569566499999985</v>
      </c>
      <c r="CP66" s="48">
        <f t="shared" si="105"/>
        <v>2.8039809000000004</v>
      </c>
      <c r="CQ66" s="48">
        <f t="shared" si="106"/>
        <v>2.8744020000000008</v>
      </c>
      <c r="CR66" s="48" t="str">
        <f t="shared" si="107"/>
        <v/>
      </c>
      <c r="CS66" s="48" t="str">
        <f t="shared" si="108"/>
        <v/>
      </c>
      <c r="CT66" s="48" t="str">
        <f t="shared" si="109"/>
        <v/>
      </c>
      <c r="CU66" s="48" t="str">
        <f t="shared" si="110"/>
        <v/>
      </c>
      <c r="CV66" s="48" t="str">
        <f t="shared" si="111"/>
        <v/>
      </c>
      <c r="CW66" s="48" t="str">
        <f t="shared" si="112"/>
        <v/>
      </c>
      <c r="CX66" s="48" t="str">
        <f t="shared" si="113"/>
        <v/>
      </c>
      <c r="CY66" s="48" t="str">
        <f t="shared" si="114"/>
        <v/>
      </c>
      <c r="CZ66" s="48" t="str">
        <f t="shared" si="115"/>
        <v/>
      </c>
      <c r="DA66" s="48" t="str">
        <f t="shared" si="116"/>
        <v/>
      </c>
      <c r="DB66" s="48" t="str">
        <f t="shared" si="117"/>
        <v/>
      </c>
      <c r="DC66" s="48" t="str">
        <f t="shared" si="118"/>
        <v/>
      </c>
      <c r="DE66" s="64">
        <f>IF('Chemical Shifts'!S61="","",IF(Main!$A71="C","",IF(Main!D$13="Scaled Shifts",Main!D71,IF(Main!$B71="x",TDIST(ABS('Chemical Shifts'!S61-$F$2)/$F$3,$F$4,1),TDIST(ABS('Chemical Shifts'!S61-$G$2)/$G$3,$G$4,1)))))</f>
        <v>4.0603241820154776E-2</v>
      </c>
      <c r="DF66" s="64">
        <f>IF('Chemical Shifts'!T61="","",IF(Main!$A71="C","",IF(Main!E$13="Scaled Shifts",Main!E71,IF(Main!$B71="x",TDIST(ABS('Chemical Shifts'!T61-$F$2)/$F$3,$F$4,1),TDIST(ABS('Chemical Shifts'!T61-$G$2)/$G$3,$G$4,1)))))</f>
        <v>9.550877752979535E-2</v>
      </c>
      <c r="DG66" s="64">
        <f>IF('Chemical Shifts'!U61="","",IF(Main!$A71="C","",IF(Main!F$13="Scaled Shifts",Main!F71,IF(Main!$B71="x",TDIST(ABS('Chemical Shifts'!U61-$F$2)/$F$3,$F$4,1),TDIST(ABS('Chemical Shifts'!U61-$G$2)/$G$3,$G$4,1)))))</f>
        <v>7.0805384657964363E-2</v>
      </c>
      <c r="DH66" s="64">
        <f>IF('Chemical Shifts'!V61="","",IF(Main!$A71="C","",IF(Main!G$13="Scaled Shifts",Main!G71,IF(Main!$B71="x",TDIST(ABS('Chemical Shifts'!V61-$F$2)/$F$3,$F$4,1),TDIST(ABS('Chemical Shifts'!V61-$G$2)/$G$3,$G$4,1)))))</f>
        <v>4.579704633015997E-2</v>
      </c>
      <c r="DI66" s="64" t="str">
        <f>IF('Chemical Shifts'!W61="","",IF(Main!$A71="C","",IF(Main!H$13="Scaled Shifts",Main!H71,IF(Main!$B71="x",TDIST(ABS('Chemical Shifts'!W61-$F$2)/$F$3,$F$4,1),TDIST(ABS('Chemical Shifts'!W61-$G$2)/$G$3,$G$4,1)))))</f>
        <v/>
      </c>
      <c r="DJ66" s="64" t="str">
        <f>IF('Chemical Shifts'!X61="","",IF(Main!$A71="C","",IF(Main!I$13="Scaled Shifts",Main!I71,IF(Main!$B71="x",TDIST(ABS('Chemical Shifts'!X61-$F$2)/$F$3,$F$4,1),TDIST(ABS('Chemical Shifts'!X61-$G$2)/$G$3,$G$4,1)))))</f>
        <v/>
      </c>
      <c r="DK66" s="64" t="str">
        <f>IF('Chemical Shifts'!Y61="","",IF(Main!$A71="C","",IF(Main!J$13="Scaled Shifts",Main!J71,IF(Main!$B71="x",TDIST(ABS('Chemical Shifts'!Y61-$F$2)/$F$3,$F$4,1),TDIST(ABS('Chemical Shifts'!Y61-$G$2)/$G$3,$G$4,1)))))</f>
        <v/>
      </c>
      <c r="DL66" s="64" t="str">
        <f>IF('Chemical Shifts'!Z61="","",IF(Main!$A71="C","",IF(Main!K$13="Scaled Shifts",Main!K71,IF(Main!$B71="x",TDIST(ABS('Chemical Shifts'!Z61-$F$2)/$F$3,$F$4,1),TDIST(ABS('Chemical Shifts'!Z61-$G$2)/$G$3,$G$4,1)))))</f>
        <v/>
      </c>
      <c r="DM66" s="64" t="str">
        <f>IF('Chemical Shifts'!AA61="","",IF(Main!$A71="C","",IF(Main!L$13="Scaled Shifts",Main!L71,IF(Main!$B71="x",TDIST(ABS('Chemical Shifts'!AA61-$F$2)/$F$3,$F$4,1),TDIST(ABS('Chemical Shifts'!AA61-$G$2)/$G$3,$G$4,1)))))</f>
        <v/>
      </c>
      <c r="DN66" s="64" t="str">
        <f>IF('Chemical Shifts'!AB61="","",IF(Main!$A71="C","",IF(Main!M$13="Scaled Shifts",Main!M71,IF(Main!$B71="x",TDIST(ABS('Chemical Shifts'!AB61-$F$2)/$F$3,$F$4,1),TDIST(ABS('Chemical Shifts'!AB61-$G$2)/$G$3,$G$4,1)))))</f>
        <v/>
      </c>
      <c r="DO66" s="64" t="str">
        <f>IF('Chemical Shifts'!AC61="","",IF(Main!$A71="C","",IF(Main!N$13="Scaled Shifts",Main!N71,IF(Main!$B71="x",TDIST(ABS('Chemical Shifts'!AC61-$F$2)/$F$3,$F$4,1),TDIST(ABS('Chemical Shifts'!AC61-$G$2)/$G$3,$G$4,1)))))</f>
        <v/>
      </c>
      <c r="DP66" s="64" t="str">
        <f>IF('Chemical Shifts'!AD61="","",IF(Main!$A71="C","",IF(Main!O$13="Scaled Shifts",Main!O71,IF(Main!$B71="x",TDIST(ABS('Chemical Shifts'!AD61-$F$2)/$F$3,$F$4,1),TDIST(ABS('Chemical Shifts'!AD61-$G$2)/$G$3,$G$4,1)))))</f>
        <v/>
      </c>
      <c r="DQ66" s="64" t="str">
        <f>IF('Chemical Shifts'!AE61="","",IF(Main!$A71="C","",IF(Main!P$13="Scaled Shifts",Main!P71,IF(Main!$B71="x",TDIST(ABS('Chemical Shifts'!AE61-$F$2)/$F$3,$F$4,1),TDIST(ABS('Chemical Shifts'!AE61-$G$2)/$G$3,$G$4,1)))))</f>
        <v/>
      </c>
      <c r="DR66" s="64" t="str">
        <f>IF('Chemical Shifts'!AF61="","",IF(Main!$A71="C","",IF(Main!Q$13="Scaled Shifts",Main!Q71,IF(Main!$B71="x",TDIST(ABS('Chemical Shifts'!AF61-$F$2)/$F$3,$F$4,1),TDIST(ABS('Chemical Shifts'!AF61-$G$2)/$G$3,$G$4,1)))))</f>
        <v/>
      </c>
      <c r="DS66" s="64" t="str">
        <f>IF('Chemical Shifts'!AG61="","",IF(Main!$A71="C","",IF(Main!R$13="Scaled Shifts",Main!R71,IF(Main!$B71="x",TDIST(ABS('Chemical Shifts'!AG61-$F$2)/$F$3,$F$4,1),TDIST(ABS('Chemical Shifts'!AG61-$G$2)/$G$3,$G$4,1)))))</f>
        <v/>
      </c>
      <c r="DT66" s="64" t="str">
        <f>IF('Chemical Shifts'!AH61="","",IF(Main!$A71="C","",IF(Main!S$13="Scaled Shifts",Main!S71,IF(Main!$B71="x",TDIST(ABS('Chemical Shifts'!AH61-$F$2)/$F$3,$F$4,1),TDIST(ABS('Chemical Shifts'!AH61-$G$2)/$G$3,$G$4,1)))))</f>
        <v/>
      </c>
      <c r="DV66" s="64" t="str">
        <f>IF('Chemical Shifts'!S61="","",IF(Main!$A71="H","",IF(Main!D$13="Scaled Shifts",Main!D71,IF(Main!$B71="x",TDIST(ABS('Chemical Shifts'!S61-$D$2)/$D$3,$D$4,1),TDIST(ABS('Chemical Shifts'!S61-$E$2)/$E$3,$E$4,1)))))</f>
        <v/>
      </c>
      <c r="DW66" s="64" t="str">
        <f>IF('Chemical Shifts'!T61="","",IF(Main!$A71="H","",IF(Main!E$13="Scaled Shifts",Main!E71,IF(Main!$B71="x",TDIST(ABS('Chemical Shifts'!T61-$D$2)/$D$3,$D$4,1),TDIST(ABS('Chemical Shifts'!T61-$E$2)/$E$3,$E$4,1)))))</f>
        <v/>
      </c>
      <c r="DX66" s="64" t="str">
        <f>IF('Chemical Shifts'!U61="","",IF(Main!$A71="H","",IF(Main!F$13="Scaled Shifts",Main!F71,IF(Main!$B71="x",TDIST(ABS('Chemical Shifts'!U61-$D$2)/$D$3,$D$4,1),TDIST(ABS('Chemical Shifts'!U61-$E$2)/$E$3,$E$4,1)))))</f>
        <v/>
      </c>
      <c r="DY66" s="64" t="str">
        <f>IF('Chemical Shifts'!V61="","",IF(Main!$A71="H","",IF(Main!G$13="Scaled Shifts",Main!G71,IF(Main!$B71="x",TDIST(ABS('Chemical Shifts'!V61-$D$2)/$D$3,$D$4,1),TDIST(ABS('Chemical Shifts'!V61-$E$2)/$E$3,$E$4,1)))))</f>
        <v/>
      </c>
      <c r="DZ66" s="64" t="str">
        <f>IF('Chemical Shifts'!W61="","",IF(Main!$A71="H","",IF(Main!H$13="Scaled Shifts",Main!H71,IF(Main!$B71="x",TDIST(ABS('Chemical Shifts'!W61-$D$2)/$D$3,$D$4,1),TDIST(ABS('Chemical Shifts'!W61-$E$2)/$E$3,$E$4,1)))))</f>
        <v/>
      </c>
      <c r="EA66" s="64" t="str">
        <f>IF('Chemical Shifts'!X61="","",IF(Main!$A71="H","",IF(Main!I$13="Scaled Shifts",Main!I71,IF(Main!$B71="x",TDIST(ABS('Chemical Shifts'!X61-$D$2)/$D$3,$D$4,1),TDIST(ABS('Chemical Shifts'!X61-$E$2)/$E$3,$E$4,1)))))</f>
        <v/>
      </c>
      <c r="EB66" s="64" t="str">
        <f>IF('Chemical Shifts'!Y61="","",IF(Main!$A71="H","",IF(Main!J$13="Scaled Shifts",Main!J71,IF(Main!$B71="x",TDIST(ABS('Chemical Shifts'!Y61-$D$2)/$D$3,$D$4,1),TDIST(ABS('Chemical Shifts'!Y61-$E$2)/$E$3,$E$4,1)))))</f>
        <v/>
      </c>
      <c r="EC66" s="64" t="str">
        <f>IF('Chemical Shifts'!Z61="","",IF(Main!$A71="H","",IF(Main!K$13="Scaled Shifts",Main!K71,IF(Main!$B71="x",TDIST(ABS('Chemical Shifts'!Z61-$D$2)/$D$3,$D$4,1),TDIST(ABS('Chemical Shifts'!Z61-$E$2)/$E$3,$E$4,1)))))</f>
        <v/>
      </c>
      <c r="ED66" s="64" t="str">
        <f>IF('Chemical Shifts'!AA61="","",IF(Main!$A71="H","",IF(Main!L$13="Scaled Shifts",Main!L71,IF(Main!$B71="x",TDIST(ABS('Chemical Shifts'!AA61-$D$2)/$D$3,$D$4,1),TDIST(ABS('Chemical Shifts'!AA61-$E$2)/$E$3,$E$4,1)))))</f>
        <v/>
      </c>
      <c r="EE66" s="64" t="str">
        <f>IF('Chemical Shifts'!AB61="","",IF(Main!$A71="H","",IF(Main!M$13="Scaled Shifts",Main!M71,IF(Main!$B71="x",TDIST(ABS('Chemical Shifts'!AB61-$D$2)/$D$3,$D$4,1),TDIST(ABS('Chemical Shifts'!AB61-$E$2)/$E$3,$E$4,1)))))</f>
        <v/>
      </c>
      <c r="EF66" s="64" t="str">
        <f>IF('Chemical Shifts'!AC61="","",IF(Main!$A71="H","",IF(Main!N$13="Scaled Shifts",Main!N71,IF(Main!$B71="x",TDIST(ABS('Chemical Shifts'!AC61-$D$2)/$D$3,$D$4,1),TDIST(ABS('Chemical Shifts'!AC61-$E$2)/$E$3,$E$4,1)))))</f>
        <v/>
      </c>
      <c r="EG66" s="64" t="str">
        <f>IF('Chemical Shifts'!AD61="","",IF(Main!$A71="H","",IF(Main!O$13="Scaled Shifts",Main!O71,IF(Main!$B71="x",TDIST(ABS('Chemical Shifts'!AD61-$D$2)/$D$3,$D$4,1),TDIST(ABS('Chemical Shifts'!AD61-$E$2)/$E$3,$E$4,1)))))</f>
        <v/>
      </c>
      <c r="EH66" s="64" t="str">
        <f>IF('Chemical Shifts'!AE61="","",IF(Main!$A71="H","",IF(Main!P$13="Scaled Shifts",Main!P71,IF(Main!$B71="x",TDIST(ABS('Chemical Shifts'!AE61-$D$2)/$D$3,$D$4,1),TDIST(ABS('Chemical Shifts'!AE61-$E$2)/$E$3,$E$4,1)))))</f>
        <v/>
      </c>
      <c r="EI66" s="64" t="str">
        <f>IF('Chemical Shifts'!AF61="","",IF(Main!$A71="H","",IF(Main!Q$13="Scaled Shifts",Main!Q71,IF(Main!$B71="x",TDIST(ABS('Chemical Shifts'!AF61-$D$2)/$D$3,$D$4,1),TDIST(ABS('Chemical Shifts'!AF61-$E$2)/$E$3,$E$4,1)))))</f>
        <v/>
      </c>
      <c r="EJ66" s="64" t="str">
        <f>IF('Chemical Shifts'!AG61="","",IF(Main!$A71="H","",IF(Main!R$13="Scaled Shifts",Main!R71,IF(Main!$B71="x",TDIST(ABS('Chemical Shifts'!AG61-$D$2)/$D$3,$D$4,1),TDIST(ABS('Chemical Shifts'!AG61-$E$2)/$E$3,$E$4,1)))))</f>
        <v/>
      </c>
      <c r="EK66" s="64" t="str">
        <f>IF('Chemical Shifts'!AH61="","",IF(Main!$A71="H","",IF(Main!S$13="Scaled Shifts",Main!S71,IF(Main!$B71="x",TDIST(ABS('Chemical Shifts'!AH61-$D$2)/$D$3,$D$4,1),TDIST(ABS('Chemical Shifts'!AH61-$E$2)/$E$3,$E$4,1)))))</f>
        <v/>
      </c>
      <c r="EO66" s="49">
        <f>IF(Main!$A71="H",1,0)</f>
        <v>1</v>
      </c>
      <c r="EP66" s="52">
        <f>IF(OR(Main!C71="",Main!C71=0,Main!C71=""),"",1)</f>
        <v>1</v>
      </c>
    </row>
    <row r="67" spans="1:146" x14ac:dyDescent="0.15">
      <c r="A67" s="64">
        <f>IF('Chemical Shifts'!BA62="","",IF(Main!$A72="C",TDIST(ABS('Chemical Shifts'!BA62)/$B$3,$B$4,1),TDIST(ABS('Chemical Shifts'!BA62)/$C$3,$C$4,1)))</f>
        <v>1.3393693623564733E-2</v>
      </c>
      <c r="B67" s="64">
        <f>IF('Chemical Shifts'!BB62="","",IF(Main!$A72="C",TDIST(ABS('Chemical Shifts'!BB62)/$B$3,$B$4,1),TDIST(ABS('Chemical Shifts'!BB62)/$C$3,$C$4,1)))</f>
        <v>0.18655262092301042</v>
      </c>
      <c r="C67" s="64">
        <f>IF('Chemical Shifts'!BC62="","",IF(Main!$A72="C",TDIST(ABS('Chemical Shifts'!BC62)/$B$3,$B$4,1),TDIST(ABS('Chemical Shifts'!BC62)/$C$3,$C$4,1)))</f>
        <v>4.6273915291028412E-3</v>
      </c>
      <c r="D67" s="64">
        <f>IF('Chemical Shifts'!BD62="","",IF(Main!$A72="C",TDIST(ABS('Chemical Shifts'!BD62)/$B$3,$B$4,1),TDIST(ABS('Chemical Shifts'!BD62)/$C$3,$C$4,1)))</f>
        <v>0.10431447136835648</v>
      </c>
      <c r="E67" s="64" t="str">
        <f>IF('Chemical Shifts'!BE62="","",IF(Main!$A72="C",TDIST(ABS('Chemical Shifts'!BE62)/$B$3,$B$4,1),TDIST(ABS('Chemical Shifts'!BE62)/$C$3,$C$4,1)))</f>
        <v/>
      </c>
      <c r="F67" s="64" t="str">
        <f>IF('Chemical Shifts'!BF62="","",IF(Main!$A72="C",TDIST(ABS('Chemical Shifts'!BF62)/$B$3,$B$4,1),TDIST(ABS('Chemical Shifts'!BF62)/$C$3,$C$4,1)))</f>
        <v/>
      </c>
      <c r="G67" s="64" t="str">
        <f>IF('Chemical Shifts'!BG62="","",IF(Main!$A72="C",TDIST(ABS('Chemical Shifts'!BG62)/$B$3,$B$4,1),TDIST(ABS('Chemical Shifts'!BG62)/$C$3,$C$4,1)))</f>
        <v/>
      </c>
      <c r="H67" s="64" t="str">
        <f>IF('Chemical Shifts'!BH62="","",IF(Main!$A72="C",TDIST(ABS('Chemical Shifts'!BH62)/$B$3,$B$4,1),TDIST(ABS('Chemical Shifts'!BH62)/$C$3,$C$4,1)))</f>
        <v/>
      </c>
      <c r="I67" s="64" t="str">
        <f>IF('Chemical Shifts'!BI62="","",IF(Main!$A72="C",TDIST(ABS('Chemical Shifts'!BI62)/$B$3,$B$4,1),TDIST(ABS('Chemical Shifts'!BI62)/$C$3,$C$4,1)))</f>
        <v/>
      </c>
      <c r="J67" s="64" t="str">
        <f>IF('Chemical Shifts'!BJ62="","",IF(Main!$A72="C",TDIST(ABS('Chemical Shifts'!BJ62)/$B$3,$B$4,1),TDIST(ABS('Chemical Shifts'!BJ62)/$C$3,$C$4,1)))</f>
        <v/>
      </c>
      <c r="K67" s="64" t="str">
        <f>IF('Chemical Shifts'!BK62="","",IF(Main!$A72="C",TDIST(ABS('Chemical Shifts'!BK62)/$B$3,$B$4,1),TDIST(ABS('Chemical Shifts'!BK62)/$C$3,$C$4,1)))</f>
        <v/>
      </c>
      <c r="L67" s="64" t="str">
        <f>IF('Chemical Shifts'!BL62="","",IF(Main!$A72="C",TDIST(ABS('Chemical Shifts'!BL62)/$B$3,$B$4,1),TDIST(ABS('Chemical Shifts'!BL62)/$C$3,$C$4,1)))</f>
        <v/>
      </c>
      <c r="M67" s="64" t="str">
        <f>IF('Chemical Shifts'!BM62="","",IF(Main!$A72="C",TDIST(ABS('Chemical Shifts'!BM62)/$B$3,$B$4,1),TDIST(ABS('Chemical Shifts'!BM62)/$C$3,$C$4,1)))</f>
        <v/>
      </c>
      <c r="N67" s="64" t="str">
        <f>IF('Chemical Shifts'!BN62="","",IF(Main!$A72="C",TDIST(ABS('Chemical Shifts'!BN62)/$B$3,$B$4,1),TDIST(ABS('Chemical Shifts'!BN62)/$C$3,$C$4,1)))</f>
        <v/>
      </c>
      <c r="O67" s="64" t="str">
        <f>IF('Chemical Shifts'!BO62="","",IF(Main!$A72="C",TDIST(ABS('Chemical Shifts'!BO62)/$B$3,$B$4,1),TDIST(ABS('Chemical Shifts'!BO62)/$C$3,$C$4,1)))</f>
        <v/>
      </c>
      <c r="P67" s="64" t="str">
        <f>IF('Chemical Shifts'!BP62="","",IF(Main!$A72="C",TDIST(ABS('Chemical Shifts'!BP62)/$B$3,$B$4,1),TDIST(ABS('Chemical Shifts'!BP62)/$C$3,$C$4,1)))</f>
        <v/>
      </c>
      <c r="R67" s="48">
        <f>IF(A67="","",IF(Main!$A72="H",A67,""))</f>
        <v>1.3393693623564733E-2</v>
      </c>
      <c r="S67" s="48">
        <f>IF(B67="","",IF(Main!$A72="H",B67,""))</f>
        <v>0.18655262092301042</v>
      </c>
      <c r="T67" s="48">
        <f>IF(C67="","",IF(Main!$A72="H",C67,""))</f>
        <v>4.6273915291028412E-3</v>
      </c>
      <c r="U67" s="48">
        <f>IF(D67="","",IF(Main!$A72="H",D67,""))</f>
        <v>0.10431447136835648</v>
      </c>
      <c r="V67" s="48" t="str">
        <f>IF(E67="","",IF(Main!$A72="H",E67,""))</f>
        <v/>
      </c>
      <c r="W67" s="48" t="str">
        <f>IF(F67="","",IF(Main!$A72="H",F67,""))</f>
        <v/>
      </c>
      <c r="X67" s="48" t="str">
        <f>IF(G67="","",IF(Main!$A72="H",G67,""))</f>
        <v/>
      </c>
      <c r="Y67" s="48" t="str">
        <f>IF(H67="","",IF(Main!$A72="H",H67,""))</f>
        <v/>
      </c>
      <c r="Z67" s="48" t="str">
        <f>IF(I67="","",IF(Main!$A72="H",I67,""))</f>
        <v/>
      </c>
      <c r="AA67" s="48" t="str">
        <f>IF(J67="","",IF(Main!$A72="H",J67,""))</f>
        <v/>
      </c>
      <c r="AB67" s="48" t="str">
        <f>IF(K67="","",IF(Main!$A72="H",K67,""))</f>
        <v/>
      </c>
      <c r="AC67" s="48" t="str">
        <f>IF(L67="","",IF(Main!$A72="H",L67,""))</f>
        <v/>
      </c>
      <c r="AD67" s="48" t="str">
        <f>IF(M67="","",IF(Main!$A72="H",M67,""))</f>
        <v/>
      </c>
      <c r="AE67" s="48" t="str">
        <f>IF(N67="","",IF(Main!$A72="H",N67,""))</f>
        <v/>
      </c>
      <c r="AF67" s="48" t="str">
        <f>IF(O67="","",IF(Main!$A72="H",O67,""))</f>
        <v/>
      </c>
      <c r="AG67" s="48" t="str">
        <f>IF(P67="","",IF(Main!$A72="H",P67,""))</f>
        <v/>
      </c>
      <c r="AI67" s="49">
        <f>IF(Main!$A72="C",1,0)</f>
        <v>0</v>
      </c>
      <c r="AJ67" s="54" t="str">
        <f>IF(Main!$A72="C",Main!C72,"")</f>
        <v/>
      </c>
      <c r="AK67" s="54" t="str">
        <f t="shared" si="85"/>
        <v/>
      </c>
      <c r="AL67" s="48" t="str">
        <f>IF('Chemical Shifts'!B62="","",IF(Main!$A72="C",'Chemical Shifts'!B62,""))</f>
        <v/>
      </c>
      <c r="AM67" s="48" t="str">
        <f>IF('Chemical Shifts'!C62="","",IF(Main!$A72="C",'Chemical Shifts'!C62,""))</f>
        <v/>
      </c>
      <c r="AN67" s="48" t="str">
        <f>IF('Chemical Shifts'!D62="","",IF(Main!$A72="C",'Chemical Shifts'!D62,""))</f>
        <v/>
      </c>
      <c r="AO67" s="48" t="str">
        <f>IF('Chemical Shifts'!E62="","",IF(Main!$A72="C",'Chemical Shifts'!E62,""))</f>
        <v/>
      </c>
      <c r="AP67" s="48" t="str">
        <f>IF('Chemical Shifts'!F62="","",IF(Main!$A72="C",'Chemical Shifts'!F62,""))</f>
        <v/>
      </c>
      <c r="AQ67" s="48" t="str">
        <f>IF('Chemical Shifts'!G62="","",IF(Main!$A72="C",'Chemical Shifts'!G62,""))</f>
        <v/>
      </c>
      <c r="AR67" s="48" t="str">
        <f>IF('Chemical Shifts'!H62="","",IF(Main!$A72="C",'Chemical Shifts'!H62,""))</f>
        <v/>
      </c>
      <c r="AS67" s="48" t="str">
        <f>IF('Chemical Shifts'!I62="","",IF(Main!$A72="C",'Chemical Shifts'!I62,""))</f>
        <v/>
      </c>
      <c r="AT67" s="48" t="str">
        <f>IF('Chemical Shifts'!J62="","",IF(Main!$A72="C",'Chemical Shifts'!J62,""))</f>
        <v/>
      </c>
      <c r="AU67" s="48" t="str">
        <f>IF('Chemical Shifts'!K62="","",IF(Main!$A72="C",'Chemical Shifts'!K62,""))</f>
        <v/>
      </c>
      <c r="AV67" s="48" t="str">
        <f>IF('Chemical Shifts'!L62="","",IF(Main!$A72="C",'Chemical Shifts'!L62,""))</f>
        <v/>
      </c>
      <c r="AW67" s="48" t="str">
        <f>IF('Chemical Shifts'!M62="","",IF(Main!$A72="C",'Chemical Shifts'!M62,""))</f>
        <v/>
      </c>
      <c r="AX67" s="48" t="str">
        <f>IF('Chemical Shifts'!N62="","",IF(Main!$A72="C",'Chemical Shifts'!N62,""))</f>
        <v/>
      </c>
      <c r="AY67" s="48" t="str">
        <f>IF('Chemical Shifts'!O62="","",IF(Main!$A72="C",'Chemical Shifts'!O62,""))</f>
        <v/>
      </c>
      <c r="AZ67" s="48" t="str">
        <f>IF('Chemical Shifts'!P62="","",IF(Main!$A72="C",'Chemical Shifts'!P62,""))</f>
        <v/>
      </c>
      <c r="BA67" s="48" t="str">
        <f>IF('Chemical Shifts'!Q62="","",IF(Main!$A72="C",'Chemical Shifts'!Q62,""))</f>
        <v/>
      </c>
      <c r="BC67" s="48" t="str">
        <f t="shared" si="86"/>
        <v/>
      </c>
      <c r="BD67" s="48" t="str">
        <f t="shared" si="87"/>
        <v/>
      </c>
      <c r="BE67" s="48" t="str">
        <f t="shared" si="88"/>
        <v/>
      </c>
      <c r="BF67" s="48" t="str">
        <f t="shared" si="89"/>
        <v/>
      </c>
      <c r="BG67" s="48" t="str">
        <f t="shared" si="90"/>
        <v/>
      </c>
      <c r="BH67" s="48" t="str">
        <f t="shared" si="91"/>
        <v/>
      </c>
      <c r="BI67" s="48" t="str">
        <f t="shared" si="92"/>
        <v/>
      </c>
      <c r="BJ67" s="48" t="str">
        <f t="shared" si="93"/>
        <v/>
      </c>
      <c r="BK67" s="48" t="str">
        <f t="shared" si="94"/>
        <v/>
      </c>
      <c r="BL67" s="48" t="str">
        <f t="shared" si="95"/>
        <v/>
      </c>
      <c r="BM67" s="48" t="str">
        <f t="shared" si="96"/>
        <v/>
      </c>
      <c r="BN67" s="48" t="str">
        <f t="shared" si="97"/>
        <v/>
      </c>
      <c r="BO67" s="48" t="str">
        <f t="shared" si="98"/>
        <v/>
      </c>
      <c r="BP67" s="48" t="str">
        <f t="shared" si="99"/>
        <v/>
      </c>
      <c r="BQ67" s="48" t="str">
        <f t="shared" si="100"/>
        <v/>
      </c>
      <c r="BR67" s="48" t="str">
        <f t="shared" si="101"/>
        <v/>
      </c>
      <c r="BT67" s="49">
        <f>IF(Main!$A72="H",1,0)</f>
        <v>1</v>
      </c>
      <c r="BU67" s="54">
        <f>IF(Main!$A72="H",Main!C72,"")</f>
        <v>1.59</v>
      </c>
      <c r="BV67" s="54">
        <f t="shared" si="102"/>
        <v>2.5281000000000002</v>
      </c>
      <c r="BW67" s="48">
        <f>IF('Chemical Shifts'!B62="","",IF(Main!$A72="H",'Chemical Shifts'!B62,""))</f>
        <v>1.5895650000000003</v>
      </c>
      <c r="BX67" s="48">
        <f>IF('Chemical Shifts'!C62="","",IF(Main!$A72="H",'Chemical Shifts'!C62,""))</f>
        <v>1.6677849999999985</v>
      </c>
      <c r="BY67" s="48">
        <f>IF('Chemical Shifts'!D62="","",IF(Main!$A72="H",'Chemical Shifts'!D62,""))</f>
        <v>1.6181149999999995</v>
      </c>
      <c r="BZ67" s="48">
        <f>IF('Chemical Shifts'!E62="","",IF(Main!$A72="H",'Chemical Shifts'!E62,""))</f>
        <v>1.6922049999999977</v>
      </c>
      <c r="CA67" s="48" t="str">
        <f>IF('Chemical Shifts'!F62="","",IF(Main!$A72="H",'Chemical Shifts'!F62,""))</f>
        <v/>
      </c>
      <c r="CB67" s="48" t="str">
        <f>IF('Chemical Shifts'!G62="","",IF(Main!$A72="H",'Chemical Shifts'!G62,""))</f>
        <v/>
      </c>
      <c r="CC67" s="48" t="str">
        <f>IF('Chemical Shifts'!H62="","",IF(Main!$A72="H",'Chemical Shifts'!H62,""))</f>
        <v/>
      </c>
      <c r="CD67" s="48" t="str">
        <f>IF('Chemical Shifts'!I62="","",IF(Main!$A72="H",'Chemical Shifts'!I62,""))</f>
        <v/>
      </c>
      <c r="CE67" s="48" t="str">
        <f>IF('Chemical Shifts'!J62="","",IF(Main!$A72="H",'Chemical Shifts'!J62,""))</f>
        <v/>
      </c>
      <c r="CF67" s="48" t="str">
        <f>IF('Chemical Shifts'!K62="","",IF(Main!$A72="H",'Chemical Shifts'!K62,""))</f>
        <v/>
      </c>
      <c r="CG67" s="48" t="str">
        <f>IF('Chemical Shifts'!L62="","",IF(Main!$A72="H",'Chemical Shifts'!L62,""))</f>
        <v/>
      </c>
      <c r="CH67" s="48" t="str">
        <f>IF('Chemical Shifts'!M62="","",IF(Main!$A72="H",'Chemical Shifts'!M62,""))</f>
        <v/>
      </c>
      <c r="CI67" s="48" t="str">
        <f>IF('Chemical Shifts'!N62="","",IF(Main!$A72="H",'Chemical Shifts'!N62,""))</f>
        <v/>
      </c>
      <c r="CJ67" s="48" t="str">
        <f>IF('Chemical Shifts'!O62="","",IF(Main!$A72="H",'Chemical Shifts'!O62,""))</f>
        <v/>
      </c>
      <c r="CK67" s="48" t="str">
        <f>IF('Chemical Shifts'!P62="","",IF(Main!$A72="H",'Chemical Shifts'!P62,""))</f>
        <v/>
      </c>
      <c r="CL67" s="48" t="str">
        <f>IF('Chemical Shifts'!Q62="","",IF(Main!$A72="H",'Chemical Shifts'!Q62,""))</f>
        <v/>
      </c>
      <c r="CN67" s="48">
        <f t="shared" si="103"/>
        <v>2.5274083500000009</v>
      </c>
      <c r="CO67" s="48">
        <f t="shared" si="104"/>
        <v>2.6517781499999979</v>
      </c>
      <c r="CP67" s="48">
        <f t="shared" si="105"/>
        <v>2.5728028499999995</v>
      </c>
      <c r="CQ67" s="48">
        <f t="shared" si="106"/>
        <v>2.6906059499999966</v>
      </c>
      <c r="CR67" s="48" t="str">
        <f t="shared" si="107"/>
        <v/>
      </c>
      <c r="CS67" s="48" t="str">
        <f t="shared" si="108"/>
        <v/>
      </c>
      <c r="CT67" s="48" t="str">
        <f t="shared" si="109"/>
        <v/>
      </c>
      <c r="CU67" s="48" t="str">
        <f t="shared" si="110"/>
        <v/>
      </c>
      <c r="CV67" s="48" t="str">
        <f t="shared" si="111"/>
        <v/>
      </c>
      <c r="CW67" s="48" t="str">
        <f t="shared" si="112"/>
        <v/>
      </c>
      <c r="CX67" s="48" t="str">
        <f t="shared" si="113"/>
        <v/>
      </c>
      <c r="CY67" s="48" t="str">
        <f t="shared" si="114"/>
        <v/>
      </c>
      <c r="CZ67" s="48" t="str">
        <f t="shared" si="115"/>
        <v/>
      </c>
      <c r="DA67" s="48" t="str">
        <f t="shared" si="116"/>
        <v/>
      </c>
      <c r="DB67" s="48" t="str">
        <f t="shared" si="117"/>
        <v/>
      </c>
      <c r="DC67" s="48" t="str">
        <f t="shared" si="118"/>
        <v/>
      </c>
      <c r="DE67" s="64">
        <f>IF('Chemical Shifts'!S62="","",IF(Main!$A72="C","",IF(Main!D$13="Scaled Shifts",Main!D72,IF(Main!$B72="x",TDIST(ABS('Chemical Shifts'!S62-$F$2)/$F$3,$F$4,1),TDIST(ABS('Chemical Shifts'!S62-$G$2)/$G$3,$G$4,1)))))</f>
        <v>0.38078754200701298</v>
      </c>
      <c r="DF67" s="64">
        <f>IF('Chemical Shifts'!T62="","",IF(Main!$A72="C","",IF(Main!E$13="Scaled Shifts",Main!E72,IF(Main!$B72="x",TDIST(ABS('Chemical Shifts'!T62-$F$2)/$F$3,$F$4,1),TDIST(ABS('Chemical Shifts'!T62-$G$2)/$G$3,$G$4,1)))))</f>
        <v>0.18681328662098901</v>
      </c>
      <c r="DG67" s="64">
        <f>IF('Chemical Shifts'!U62="","",IF(Main!$A72="C","",IF(Main!F$13="Scaled Shifts",Main!F72,IF(Main!$B72="x",TDIST(ABS('Chemical Shifts'!U62-$F$2)/$F$3,$F$4,1),TDIST(ABS('Chemical Shifts'!U62-$G$2)/$G$3,$G$4,1)))))</f>
        <v>0.29911746659656968</v>
      </c>
      <c r="DH67" s="64">
        <f>IF('Chemical Shifts'!V62="","",IF(Main!$A72="C","",IF(Main!G$13="Scaled Shifts",Main!G72,IF(Main!$B72="x",TDIST(ABS('Chemical Shifts'!V62-$F$2)/$F$3,$F$4,1),TDIST(ABS('Chemical Shifts'!V62-$G$2)/$G$3,$G$4,1)))))</f>
        <v>0.14616867601839334</v>
      </c>
      <c r="DI67" s="64" t="str">
        <f>IF('Chemical Shifts'!W62="","",IF(Main!$A72="C","",IF(Main!H$13="Scaled Shifts",Main!H72,IF(Main!$B72="x",TDIST(ABS('Chemical Shifts'!W62-$F$2)/$F$3,$F$4,1),TDIST(ABS('Chemical Shifts'!W62-$G$2)/$G$3,$G$4,1)))))</f>
        <v/>
      </c>
      <c r="DJ67" s="64" t="str">
        <f>IF('Chemical Shifts'!X62="","",IF(Main!$A72="C","",IF(Main!I$13="Scaled Shifts",Main!I72,IF(Main!$B72="x",TDIST(ABS('Chemical Shifts'!X62-$F$2)/$F$3,$F$4,1),TDIST(ABS('Chemical Shifts'!X62-$G$2)/$G$3,$G$4,1)))))</f>
        <v/>
      </c>
      <c r="DK67" s="64" t="str">
        <f>IF('Chemical Shifts'!Y62="","",IF(Main!$A72="C","",IF(Main!J$13="Scaled Shifts",Main!J72,IF(Main!$B72="x",TDIST(ABS('Chemical Shifts'!Y62-$F$2)/$F$3,$F$4,1),TDIST(ABS('Chemical Shifts'!Y62-$G$2)/$G$3,$G$4,1)))))</f>
        <v/>
      </c>
      <c r="DL67" s="64" t="str">
        <f>IF('Chemical Shifts'!Z62="","",IF(Main!$A72="C","",IF(Main!K$13="Scaled Shifts",Main!K72,IF(Main!$B72="x",TDIST(ABS('Chemical Shifts'!Z62-$F$2)/$F$3,$F$4,1),TDIST(ABS('Chemical Shifts'!Z62-$G$2)/$G$3,$G$4,1)))))</f>
        <v/>
      </c>
      <c r="DM67" s="64" t="str">
        <f>IF('Chemical Shifts'!AA62="","",IF(Main!$A72="C","",IF(Main!L$13="Scaled Shifts",Main!L72,IF(Main!$B72="x",TDIST(ABS('Chemical Shifts'!AA62-$F$2)/$F$3,$F$4,1),TDIST(ABS('Chemical Shifts'!AA62-$G$2)/$G$3,$G$4,1)))))</f>
        <v/>
      </c>
      <c r="DN67" s="64" t="str">
        <f>IF('Chemical Shifts'!AB62="","",IF(Main!$A72="C","",IF(Main!M$13="Scaled Shifts",Main!M72,IF(Main!$B72="x",TDIST(ABS('Chemical Shifts'!AB62-$F$2)/$F$3,$F$4,1),TDIST(ABS('Chemical Shifts'!AB62-$G$2)/$G$3,$G$4,1)))))</f>
        <v/>
      </c>
      <c r="DO67" s="64" t="str">
        <f>IF('Chemical Shifts'!AC62="","",IF(Main!$A72="C","",IF(Main!N$13="Scaled Shifts",Main!N72,IF(Main!$B72="x",TDIST(ABS('Chemical Shifts'!AC62-$F$2)/$F$3,$F$4,1),TDIST(ABS('Chemical Shifts'!AC62-$G$2)/$G$3,$G$4,1)))))</f>
        <v/>
      </c>
      <c r="DP67" s="64" t="str">
        <f>IF('Chemical Shifts'!AD62="","",IF(Main!$A72="C","",IF(Main!O$13="Scaled Shifts",Main!O72,IF(Main!$B72="x",TDIST(ABS('Chemical Shifts'!AD62-$F$2)/$F$3,$F$4,1),TDIST(ABS('Chemical Shifts'!AD62-$G$2)/$G$3,$G$4,1)))))</f>
        <v/>
      </c>
      <c r="DQ67" s="64" t="str">
        <f>IF('Chemical Shifts'!AE62="","",IF(Main!$A72="C","",IF(Main!P$13="Scaled Shifts",Main!P72,IF(Main!$B72="x",TDIST(ABS('Chemical Shifts'!AE62-$F$2)/$F$3,$F$4,1),TDIST(ABS('Chemical Shifts'!AE62-$G$2)/$G$3,$G$4,1)))))</f>
        <v/>
      </c>
      <c r="DR67" s="64" t="str">
        <f>IF('Chemical Shifts'!AF62="","",IF(Main!$A72="C","",IF(Main!Q$13="Scaled Shifts",Main!Q72,IF(Main!$B72="x",TDIST(ABS('Chemical Shifts'!AF62-$F$2)/$F$3,$F$4,1),TDIST(ABS('Chemical Shifts'!AF62-$G$2)/$G$3,$G$4,1)))))</f>
        <v/>
      </c>
      <c r="DS67" s="64" t="str">
        <f>IF('Chemical Shifts'!AG62="","",IF(Main!$A72="C","",IF(Main!R$13="Scaled Shifts",Main!R72,IF(Main!$B72="x",TDIST(ABS('Chemical Shifts'!AG62-$F$2)/$F$3,$F$4,1),TDIST(ABS('Chemical Shifts'!AG62-$G$2)/$G$3,$G$4,1)))))</f>
        <v/>
      </c>
      <c r="DT67" s="64" t="str">
        <f>IF('Chemical Shifts'!AH62="","",IF(Main!$A72="C","",IF(Main!S$13="Scaled Shifts",Main!S72,IF(Main!$B72="x",TDIST(ABS('Chemical Shifts'!AH62-$F$2)/$F$3,$F$4,1),TDIST(ABS('Chemical Shifts'!AH62-$G$2)/$G$3,$G$4,1)))))</f>
        <v/>
      </c>
      <c r="DV67" s="64" t="str">
        <f>IF('Chemical Shifts'!S62="","",IF(Main!$A72="H","",IF(Main!D$13="Scaled Shifts",Main!D72,IF(Main!$B72="x",TDIST(ABS('Chemical Shifts'!S62-$D$2)/$D$3,$D$4,1),TDIST(ABS('Chemical Shifts'!S62-$E$2)/$E$3,$E$4,1)))))</f>
        <v/>
      </c>
      <c r="DW67" s="64" t="str">
        <f>IF('Chemical Shifts'!T62="","",IF(Main!$A72="H","",IF(Main!E$13="Scaled Shifts",Main!E72,IF(Main!$B72="x",TDIST(ABS('Chemical Shifts'!T62-$D$2)/$D$3,$D$4,1),TDIST(ABS('Chemical Shifts'!T62-$E$2)/$E$3,$E$4,1)))))</f>
        <v/>
      </c>
      <c r="DX67" s="64" t="str">
        <f>IF('Chemical Shifts'!U62="","",IF(Main!$A72="H","",IF(Main!F$13="Scaled Shifts",Main!F72,IF(Main!$B72="x",TDIST(ABS('Chemical Shifts'!U62-$D$2)/$D$3,$D$4,1),TDIST(ABS('Chemical Shifts'!U62-$E$2)/$E$3,$E$4,1)))))</f>
        <v/>
      </c>
      <c r="DY67" s="64" t="str">
        <f>IF('Chemical Shifts'!V62="","",IF(Main!$A72="H","",IF(Main!G$13="Scaled Shifts",Main!G72,IF(Main!$B72="x",TDIST(ABS('Chemical Shifts'!V62-$D$2)/$D$3,$D$4,1),TDIST(ABS('Chemical Shifts'!V62-$E$2)/$E$3,$E$4,1)))))</f>
        <v/>
      </c>
      <c r="DZ67" s="64" t="str">
        <f>IF('Chemical Shifts'!W62="","",IF(Main!$A72="H","",IF(Main!H$13="Scaled Shifts",Main!H72,IF(Main!$B72="x",TDIST(ABS('Chemical Shifts'!W62-$D$2)/$D$3,$D$4,1),TDIST(ABS('Chemical Shifts'!W62-$E$2)/$E$3,$E$4,1)))))</f>
        <v/>
      </c>
      <c r="EA67" s="64" t="str">
        <f>IF('Chemical Shifts'!X62="","",IF(Main!$A72="H","",IF(Main!I$13="Scaled Shifts",Main!I72,IF(Main!$B72="x",TDIST(ABS('Chemical Shifts'!X62-$D$2)/$D$3,$D$4,1),TDIST(ABS('Chemical Shifts'!X62-$E$2)/$E$3,$E$4,1)))))</f>
        <v/>
      </c>
      <c r="EB67" s="64" t="str">
        <f>IF('Chemical Shifts'!Y62="","",IF(Main!$A72="H","",IF(Main!J$13="Scaled Shifts",Main!J72,IF(Main!$B72="x",TDIST(ABS('Chemical Shifts'!Y62-$D$2)/$D$3,$D$4,1),TDIST(ABS('Chemical Shifts'!Y62-$E$2)/$E$3,$E$4,1)))))</f>
        <v/>
      </c>
      <c r="EC67" s="64" t="str">
        <f>IF('Chemical Shifts'!Z62="","",IF(Main!$A72="H","",IF(Main!K$13="Scaled Shifts",Main!K72,IF(Main!$B72="x",TDIST(ABS('Chemical Shifts'!Z62-$D$2)/$D$3,$D$4,1),TDIST(ABS('Chemical Shifts'!Z62-$E$2)/$E$3,$E$4,1)))))</f>
        <v/>
      </c>
      <c r="ED67" s="64" t="str">
        <f>IF('Chemical Shifts'!AA62="","",IF(Main!$A72="H","",IF(Main!L$13="Scaled Shifts",Main!L72,IF(Main!$B72="x",TDIST(ABS('Chemical Shifts'!AA62-$D$2)/$D$3,$D$4,1),TDIST(ABS('Chemical Shifts'!AA62-$E$2)/$E$3,$E$4,1)))))</f>
        <v/>
      </c>
      <c r="EE67" s="64" t="str">
        <f>IF('Chemical Shifts'!AB62="","",IF(Main!$A72="H","",IF(Main!M$13="Scaled Shifts",Main!M72,IF(Main!$B72="x",TDIST(ABS('Chemical Shifts'!AB62-$D$2)/$D$3,$D$4,1),TDIST(ABS('Chemical Shifts'!AB62-$E$2)/$E$3,$E$4,1)))))</f>
        <v/>
      </c>
      <c r="EF67" s="64" t="str">
        <f>IF('Chemical Shifts'!AC62="","",IF(Main!$A72="H","",IF(Main!N$13="Scaled Shifts",Main!N72,IF(Main!$B72="x",TDIST(ABS('Chemical Shifts'!AC62-$D$2)/$D$3,$D$4,1),TDIST(ABS('Chemical Shifts'!AC62-$E$2)/$E$3,$E$4,1)))))</f>
        <v/>
      </c>
      <c r="EG67" s="64" t="str">
        <f>IF('Chemical Shifts'!AD62="","",IF(Main!$A72="H","",IF(Main!O$13="Scaled Shifts",Main!O72,IF(Main!$B72="x",TDIST(ABS('Chemical Shifts'!AD62-$D$2)/$D$3,$D$4,1),TDIST(ABS('Chemical Shifts'!AD62-$E$2)/$E$3,$E$4,1)))))</f>
        <v/>
      </c>
      <c r="EH67" s="64" t="str">
        <f>IF('Chemical Shifts'!AE62="","",IF(Main!$A72="H","",IF(Main!P$13="Scaled Shifts",Main!P72,IF(Main!$B72="x",TDIST(ABS('Chemical Shifts'!AE62-$D$2)/$D$3,$D$4,1),TDIST(ABS('Chemical Shifts'!AE62-$E$2)/$E$3,$E$4,1)))))</f>
        <v/>
      </c>
      <c r="EI67" s="64" t="str">
        <f>IF('Chemical Shifts'!AF62="","",IF(Main!$A72="H","",IF(Main!Q$13="Scaled Shifts",Main!Q72,IF(Main!$B72="x",TDIST(ABS('Chemical Shifts'!AF62-$D$2)/$D$3,$D$4,1),TDIST(ABS('Chemical Shifts'!AF62-$E$2)/$E$3,$E$4,1)))))</f>
        <v/>
      </c>
      <c r="EJ67" s="64" t="str">
        <f>IF('Chemical Shifts'!AG62="","",IF(Main!$A72="H","",IF(Main!R$13="Scaled Shifts",Main!R72,IF(Main!$B72="x",TDIST(ABS('Chemical Shifts'!AG62-$D$2)/$D$3,$D$4,1),TDIST(ABS('Chemical Shifts'!AG62-$E$2)/$E$3,$E$4,1)))))</f>
        <v/>
      </c>
      <c r="EK67" s="64" t="str">
        <f>IF('Chemical Shifts'!AH62="","",IF(Main!$A72="H","",IF(Main!S$13="Scaled Shifts",Main!S72,IF(Main!$B72="x",TDIST(ABS('Chemical Shifts'!AH62-$D$2)/$D$3,$D$4,1),TDIST(ABS('Chemical Shifts'!AH62-$E$2)/$E$3,$E$4,1)))))</f>
        <v/>
      </c>
      <c r="EO67" s="49">
        <f>IF(Main!$A72="H",1,0)</f>
        <v>1</v>
      </c>
      <c r="EP67" s="52">
        <f>IF(OR(Main!C72="",Main!C72=0,Main!C72=""),"",1)</f>
        <v>1</v>
      </c>
    </row>
    <row r="68" spans="1:146" x14ac:dyDescent="0.15">
      <c r="A68" s="64">
        <f>IF('Chemical Shifts'!BA63="","",IF(Main!$A73="C",TDIST(ABS('Chemical Shifts'!BA63)/$B$3,$B$4,1),TDIST(ABS('Chemical Shifts'!BA63)/$C$3,$C$4,1)))</f>
        <v>6.7608684784548692E-2</v>
      </c>
      <c r="B68" s="64">
        <f>IF('Chemical Shifts'!BB63="","",IF(Main!$A73="C",TDIST(ABS('Chemical Shifts'!BB63)/$B$3,$B$4,1),TDIST(ABS('Chemical Shifts'!BB63)/$C$3,$C$4,1)))</f>
        <v>0.28605005980126047</v>
      </c>
      <c r="C68" s="64">
        <f>IF('Chemical Shifts'!BC63="","",IF(Main!$A73="C",TDIST(ABS('Chemical Shifts'!BC63)/$B$3,$B$4,1),TDIST(ABS('Chemical Shifts'!BC63)/$C$3,$C$4,1)))</f>
        <v>2.0175594749506316E-2</v>
      </c>
      <c r="D68" s="64">
        <f>IF('Chemical Shifts'!BD63="","",IF(Main!$A73="C",TDIST(ABS('Chemical Shifts'!BD63)/$B$3,$B$4,1),TDIST(ABS('Chemical Shifts'!BD63)/$C$3,$C$4,1)))</f>
        <v>2.4850368899940627E-2</v>
      </c>
      <c r="E68" s="64" t="str">
        <f>IF('Chemical Shifts'!BE63="","",IF(Main!$A73="C",TDIST(ABS('Chemical Shifts'!BE63)/$B$3,$B$4,1),TDIST(ABS('Chemical Shifts'!BE63)/$C$3,$C$4,1)))</f>
        <v/>
      </c>
      <c r="F68" s="64" t="str">
        <f>IF('Chemical Shifts'!BF63="","",IF(Main!$A73="C",TDIST(ABS('Chemical Shifts'!BF63)/$B$3,$B$4,1),TDIST(ABS('Chemical Shifts'!BF63)/$C$3,$C$4,1)))</f>
        <v/>
      </c>
      <c r="G68" s="64" t="str">
        <f>IF('Chemical Shifts'!BG63="","",IF(Main!$A73="C",TDIST(ABS('Chemical Shifts'!BG63)/$B$3,$B$4,1),TDIST(ABS('Chemical Shifts'!BG63)/$C$3,$C$4,1)))</f>
        <v/>
      </c>
      <c r="H68" s="64" t="str">
        <f>IF('Chemical Shifts'!BH63="","",IF(Main!$A73="C",TDIST(ABS('Chemical Shifts'!BH63)/$B$3,$B$4,1),TDIST(ABS('Chemical Shifts'!BH63)/$C$3,$C$4,1)))</f>
        <v/>
      </c>
      <c r="I68" s="64" t="str">
        <f>IF('Chemical Shifts'!BI63="","",IF(Main!$A73="C",TDIST(ABS('Chemical Shifts'!BI63)/$B$3,$B$4,1),TDIST(ABS('Chemical Shifts'!BI63)/$C$3,$C$4,1)))</f>
        <v/>
      </c>
      <c r="J68" s="64" t="str">
        <f>IF('Chemical Shifts'!BJ63="","",IF(Main!$A73="C",TDIST(ABS('Chemical Shifts'!BJ63)/$B$3,$B$4,1),TDIST(ABS('Chemical Shifts'!BJ63)/$C$3,$C$4,1)))</f>
        <v/>
      </c>
      <c r="K68" s="64" t="str">
        <f>IF('Chemical Shifts'!BK63="","",IF(Main!$A73="C",TDIST(ABS('Chemical Shifts'!BK63)/$B$3,$B$4,1),TDIST(ABS('Chemical Shifts'!BK63)/$C$3,$C$4,1)))</f>
        <v/>
      </c>
      <c r="L68" s="64" t="str">
        <f>IF('Chemical Shifts'!BL63="","",IF(Main!$A73="C",TDIST(ABS('Chemical Shifts'!BL63)/$B$3,$B$4,1),TDIST(ABS('Chemical Shifts'!BL63)/$C$3,$C$4,1)))</f>
        <v/>
      </c>
      <c r="M68" s="64" t="str">
        <f>IF('Chemical Shifts'!BM63="","",IF(Main!$A73="C",TDIST(ABS('Chemical Shifts'!BM63)/$B$3,$B$4,1),TDIST(ABS('Chemical Shifts'!BM63)/$C$3,$C$4,1)))</f>
        <v/>
      </c>
      <c r="N68" s="64" t="str">
        <f>IF('Chemical Shifts'!BN63="","",IF(Main!$A73="C",TDIST(ABS('Chemical Shifts'!BN63)/$B$3,$B$4,1),TDIST(ABS('Chemical Shifts'!BN63)/$C$3,$C$4,1)))</f>
        <v/>
      </c>
      <c r="O68" s="64" t="str">
        <f>IF('Chemical Shifts'!BO63="","",IF(Main!$A73="C",TDIST(ABS('Chemical Shifts'!BO63)/$B$3,$B$4,1),TDIST(ABS('Chemical Shifts'!BO63)/$C$3,$C$4,1)))</f>
        <v/>
      </c>
      <c r="P68" s="64" t="str">
        <f>IF('Chemical Shifts'!BP63="","",IF(Main!$A73="C",TDIST(ABS('Chemical Shifts'!BP63)/$B$3,$B$4,1),TDIST(ABS('Chemical Shifts'!BP63)/$C$3,$C$4,1)))</f>
        <v/>
      </c>
      <c r="R68" s="48">
        <f>IF(A68="","",IF(Main!$A73="H",A68,""))</f>
        <v>6.7608684784548692E-2</v>
      </c>
      <c r="S68" s="48">
        <f>IF(B68="","",IF(Main!$A73="H",B68,""))</f>
        <v>0.28605005980126047</v>
      </c>
      <c r="T68" s="48">
        <f>IF(C68="","",IF(Main!$A73="H",C68,""))</f>
        <v>2.0175594749506316E-2</v>
      </c>
      <c r="U68" s="48">
        <f>IF(D68="","",IF(Main!$A73="H",D68,""))</f>
        <v>2.4850368899940627E-2</v>
      </c>
      <c r="V68" s="48" t="str">
        <f>IF(E68="","",IF(Main!$A73="H",E68,""))</f>
        <v/>
      </c>
      <c r="W68" s="48" t="str">
        <f>IF(F68="","",IF(Main!$A73="H",F68,""))</f>
        <v/>
      </c>
      <c r="X68" s="48" t="str">
        <f>IF(G68="","",IF(Main!$A73="H",G68,""))</f>
        <v/>
      </c>
      <c r="Y68" s="48" t="str">
        <f>IF(H68="","",IF(Main!$A73="H",H68,""))</f>
        <v/>
      </c>
      <c r="Z68" s="48" t="str">
        <f>IF(I68="","",IF(Main!$A73="H",I68,""))</f>
        <v/>
      </c>
      <c r="AA68" s="48" t="str">
        <f>IF(J68="","",IF(Main!$A73="H",J68,""))</f>
        <v/>
      </c>
      <c r="AB68" s="48" t="str">
        <f>IF(K68="","",IF(Main!$A73="H",K68,""))</f>
        <v/>
      </c>
      <c r="AC68" s="48" t="str">
        <f>IF(L68="","",IF(Main!$A73="H",L68,""))</f>
        <v/>
      </c>
      <c r="AD68" s="48" t="str">
        <f>IF(M68="","",IF(Main!$A73="H",M68,""))</f>
        <v/>
      </c>
      <c r="AE68" s="48" t="str">
        <f>IF(N68="","",IF(Main!$A73="H",N68,""))</f>
        <v/>
      </c>
      <c r="AF68" s="48" t="str">
        <f>IF(O68="","",IF(Main!$A73="H",O68,""))</f>
        <v/>
      </c>
      <c r="AG68" s="48" t="str">
        <f>IF(P68="","",IF(Main!$A73="H",P68,""))</f>
        <v/>
      </c>
      <c r="AI68" s="49">
        <f>IF(Main!$A73="C",1,0)</f>
        <v>0</v>
      </c>
      <c r="AJ68" s="54" t="str">
        <f>IF(Main!$A73="C",Main!C73,"")</f>
        <v/>
      </c>
      <c r="AK68" s="54" t="str">
        <f t="shared" si="85"/>
        <v/>
      </c>
      <c r="AL68" s="48" t="str">
        <f>IF('Chemical Shifts'!B63="","",IF(Main!$A73="C",'Chemical Shifts'!B63,""))</f>
        <v/>
      </c>
      <c r="AM68" s="48" t="str">
        <f>IF('Chemical Shifts'!C63="","",IF(Main!$A73="C",'Chemical Shifts'!C63,""))</f>
        <v/>
      </c>
      <c r="AN68" s="48" t="str">
        <f>IF('Chemical Shifts'!D63="","",IF(Main!$A73="C",'Chemical Shifts'!D63,""))</f>
        <v/>
      </c>
      <c r="AO68" s="48" t="str">
        <f>IF('Chemical Shifts'!E63="","",IF(Main!$A73="C",'Chemical Shifts'!E63,""))</f>
        <v/>
      </c>
      <c r="AP68" s="48" t="str">
        <f>IF('Chemical Shifts'!F63="","",IF(Main!$A73="C",'Chemical Shifts'!F63,""))</f>
        <v/>
      </c>
      <c r="AQ68" s="48" t="str">
        <f>IF('Chemical Shifts'!G63="","",IF(Main!$A73="C",'Chemical Shifts'!G63,""))</f>
        <v/>
      </c>
      <c r="AR68" s="48" t="str">
        <f>IF('Chemical Shifts'!H63="","",IF(Main!$A73="C",'Chemical Shifts'!H63,""))</f>
        <v/>
      </c>
      <c r="AS68" s="48" t="str">
        <f>IF('Chemical Shifts'!I63="","",IF(Main!$A73="C",'Chemical Shifts'!I63,""))</f>
        <v/>
      </c>
      <c r="AT68" s="48" t="str">
        <f>IF('Chemical Shifts'!J63="","",IF(Main!$A73="C",'Chemical Shifts'!J63,""))</f>
        <v/>
      </c>
      <c r="AU68" s="48" t="str">
        <f>IF('Chemical Shifts'!K63="","",IF(Main!$A73="C",'Chemical Shifts'!K63,""))</f>
        <v/>
      </c>
      <c r="AV68" s="48" t="str">
        <f>IF('Chemical Shifts'!L63="","",IF(Main!$A73="C",'Chemical Shifts'!L63,""))</f>
        <v/>
      </c>
      <c r="AW68" s="48" t="str">
        <f>IF('Chemical Shifts'!M63="","",IF(Main!$A73="C",'Chemical Shifts'!M63,""))</f>
        <v/>
      </c>
      <c r="AX68" s="48" t="str">
        <f>IF('Chemical Shifts'!N63="","",IF(Main!$A73="C",'Chemical Shifts'!N63,""))</f>
        <v/>
      </c>
      <c r="AY68" s="48" t="str">
        <f>IF('Chemical Shifts'!O63="","",IF(Main!$A73="C",'Chemical Shifts'!O63,""))</f>
        <v/>
      </c>
      <c r="AZ68" s="48" t="str">
        <f>IF('Chemical Shifts'!P63="","",IF(Main!$A73="C",'Chemical Shifts'!P63,""))</f>
        <v/>
      </c>
      <c r="BA68" s="48" t="str">
        <f>IF('Chemical Shifts'!Q63="","",IF(Main!$A73="C",'Chemical Shifts'!Q63,""))</f>
        <v/>
      </c>
      <c r="BC68" s="48" t="str">
        <f t="shared" si="86"/>
        <v/>
      </c>
      <c r="BD68" s="48" t="str">
        <f t="shared" si="87"/>
        <v/>
      </c>
      <c r="BE68" s="48" t="str">
        <f t="shared" si="88"/>
        <v/>
      </c>
      <c r="BF68" s="48" t="str">
        <f t="shared" si="89"/>
        <v/>
      </c>
      <c r="BG68" s="48" t="str">
        <f t="shared" si="90"/>
        <v/>
      </c>
      <c r="BH68" s="48" t="str">
        <f t="shared" si="91"/>
        <v/>
      </c>
      <c r="BI68" s="48" t="str">
        <f t="shared" si="92"/>
        <v/>
      </c>
      <c r="BJ68" s="48" t="str">
        <f t="shared" si="93"/>
        <v/>
      </c>
      <c r="BK68" s="48" t="str">
        <f t="shared" si="94"/>
        <v/>
      </c>
      <c r="BL68" s="48" t="str">
        <f t="shared" si="95"/>
        <v/>
      </c>
      <c r="BM68" s="48" t="str">
        <f t="shared" si="96"/>
        <v/>
      </c>
      <c r="BN68" s="48" t="str">
        <f t="shared" si="97"/>
        <v/>
      </c>
      <c r="BO68" s="48" t="str">
        <f t="shared" si="98"/>
        <v/>
      </c>
      <c r="BP68" s="48" t="str">
        <f t="shared" si="99"/>
        <v/>
      </c>
      <c r="BQ68" s="48" t="str">
        <f t="shared" si="100"/>
        <v/>
      </c>
      <c r="BR68" s="48" t="str">
        <f t="shared" si="101"/>
        <v/>
      </c>
      <c r="BT68" s="49">
        <f>IF(Main!$A73="H",1,0)</f>
        <v>1</v>
      </c>
      <c r="BU68" s="54">
        <f>IF(Main!$A73="H",Main!C73,"")</f>
        <v>1.79</v>
      </c>
      <c r="BV68" s="54">
        <f t="shared" si="102"/>
        <v>3.2040999999999999</v>
      </c>
      <c r="BW68" s="48">
        <f>IF('Chemical Shifts'!B63="","",IF(Main!$A73="H",'Chemical Shifts'!B63,""))</f>
        <v>1.8963549999999998</v>
      </c>
      <c r="BX68" s="48">
        <f>IF('Chemical Shifts'!C63="","",IF(Main!$A73="H",'Chemical Shifts'!C63,""))</f>
        <v>1.8222549999999984</v>
      </c>
      <c r="BY68" s="48">
        <f>IF('Chemical Shifts'!D63="","",IF(Main!$A73="H",'Chemical Shifts'!D63,""))</f>
        <v>1.9123950000000001</v>
      </c>
      <c r="BZ68" s="48">
        <f>IF('Chemical Shifts'!E63="","",IF(Main!$A73="H",'Chemical Shifts'!E63,""))</f>
        <v>1.7492850000000004</v>
      </c>
      <c r="CA68" s="48" t="str">
        <f>IF('Chemical Shifts'!F63="","",IF(Main!$A73="H",'Chemical Shifts'!F63,""))</f>
        <v/>
      </c>
      <c r="CB68" s="48" t="str">
        <f>IF('Chemical Shifts'!G63="","",IF(Main!$A73="H",'Chemical Shifts'!G63,""))</f>
        <v/>
      </c>
      <c r="CC68" s="48" t="str">
        <f>IF('Chemical Shifts'!H63="","",IF(Main!$A73="H",'Chemical Shifts'!H63,""))</f>
        <v/>
      </c>
      <c r="CD68" s="48" t="str">
        <f>IF('Chemical Shifts'!I63="","",IF(Main!$A73="H",'Chemical Shifts'!I63,""))</f>
        <v/>
      </c>
      <c r="CE68" s="48" t="str">
        <f>IF('Chemical Shifts'!J63="","",IF(Main!$A73="H",'Chemical Shifts'!J63,""))</f>
        <v/>
      </c>
      <c r="CF68" s="48" t="str">
        <f>IF('Chemical Shifts'!K63="","",IF(Main!$A73="H",'Chemical Shifts'!K63,""))</f>
        <v/>
      </c>
      <c r="CG68" s="48" t="str">
        <f>IF('Chemical Shifts'!L63="","",IF(Main!$A73="H",'Chemical Shifts'!L63,""))</f>
        <v/>
      </c>
      <c r="CH68" s="48" t="str">
        <f>IF('Chemical Shifts'!M63="","",IF(Main!$A73="H",'Chemical Shifts'!M63,""))</f>
        <v/>
      </c>
      <c r="CI68" s="48" t="str">
        <f>IF('Chemical Shifts'!N63="","",IF(Main!$A73="H",'Chemical Shifts'!N63,""))</f>
        <v/>
      </c>
      <c r="CJ68" s="48" t="str">
        <f>IF('Chemical Shifts'!O63="","",IF(Main!$A73="H",'Chemical Shifts'!O63,""))</f>
        <v/>
      </c>
      <c r="CK68" s="48" t="str">
        <f>IF('Chemical Shifts'!P63="","",IF(Main!$A73="H",'Chemical Shifts'!P63,""))</f>
        <v/>
      </c>
      <c r="CL68" s="48" t="str">
        <f>IF('Chemical Shifts'!Q63="","",IF(Main!$A73="H",'Chemical Shifts'!Q63,""))</f>
        <v/>
      </c>
      <c r="CN68" s="48">
        <f t="shared" si="103"/>
        <v>3.3944754499999998</v>
      </c>
      <c r="CO68" s="48">
        <f t="shared" si="104"/>
        <v>3.261836449999997</v>
      </c>
      <c r="CP68" s="48">
        <f t="shared" si="105"/>
        <v>3.4231870500000001</v>
      </c>
      <c r="CQ68" s="48">
        <f t="shared" si="106"/>
        <v>3.1312201500000008</v>
      </c>
      <c r="CR68" s="48" t="str">
        <f t="shared" si="107"/>
        <v/>
      </c>
      <c r="CS68" s="48" t="str">
        <f t="shared" si="108"/>
        <v/>
      </c>
      <c r="CT68" s="48" t="str">
        <f t="shared" si="109"/>
        <v/>
      </c>
      <c r="CU68" s="48" t="str">
        <f t="shared" si="110"/>
        <v/>
      </c>
      <c r="CV68" s="48" t="str">
        <f t="shared" si="111"/>
        <v/>
      </c>
      <c r="CW68" s="48" t="str">
        <f t="shared" si="112"/>
        <v/>
      </c>
      <c r="CX68" s="48" t="str">
        <f t="shared" si="113"/>
        <v/>
      </c>
      <c r="CY68" s="48" t="str">
        <f t="shared" si="114"/>
        <v/>
      </c>
      <c r="CZ68" s="48" t="str">
        <f t="shared" si="115"/>
        <v/>
      </c>
      <c r="DA68" s="48" t="str">
        <f t="shared" si="116"/>
        <v/>
      </c>
      <c r="DB68" s="48" t="str">
        <f t="shared" si="117"/>
        <v/>
      </c>
      <c r="DC68" s="48" t="str">
        <f t="shared" si="118"/>
        <v/>
      </c>
      <c r="DE68" s="64">
        <f>IF('Chemical Shifts'!S63="","",IF(Main!$A73="C","",IF(Main!D$13="Scaled Shifts",Main!D73,IF(Main!$B73="x",TDIST(ABS('Chemical Shifts'!S63-$F$2)/$F$3,$F$4,1),TDIST(ABS('Chemical Shifts'!S63-$G$2)/$G$3,$G$4,1)))))</f>
        <v>0.14013596469032097</v>
      </c>
      <c r="DF68" s="64">
        <f>IF('Chemical Shifts'!T63="","",IF(Main!$A73="C","",IF(Main!E$13="Scaled Shifts",Main!E73,IF(Main!$B73="x",TDIST(ABS('Chemical Shifts'!T63-$F$2)/$F$3,$F$4,1),TDIST(ABS('Chemical Shifts'!T63-$G$2)/$G$3,$G$4,1)))))</f>
        <v>0.28822582030944499</v>
      </c>
      <c r="DG68" s="64">
        <f>IF('Chemical Shifts'!U63="","",IF(Main!$A73="C","",IF(Main!F$13="Scaled Shifts",Main!F73,IF(Main!$B73="x",TDIST(ABS('Chemical Shifts'!U63-$F$2)/$F$3,$F$4,1),TDIST(ABS('Chemical Shifts'!U63-$G$2)/$G$3,$G$4,1)))))</f>
        <v>0.11899625051075029</v>
      </c>
      <c r="DH68" s="64">
        <f>IF('Chemical Shifts'!V63="","",IF(Main!$A73="C","",IF(Main!G$13="Scaled Shifts",Main!G73,IF(Main!$B73="x",TDIST(ABS('Chemical Shifts'!V63-$F$2)/$F$3,$F$4,1),TDIST(ABS('Chemical Shifts'!V63-$G$2)/$G$3,$G$4,1)))))</f>
        <v>0.49131816419740126</v>
      </c>
      <c r="DI68" s="64" t="str">
        <f>IF('Chemical Shifts'!W63="","",IF(Main!$A73="C","",IF(Main!H$13="Scaled Shifts",Main!H73,IF(Main!$B73="x",TDIST(ABS('Chemical Shifts'!W63-$F$2)/$F$3,$F$4,1),TDIST(ABS('Chemical Shifts'!W63-$G$2)/$G$3,$G$4,1)))))</f>
        <v/>
      </c>
      <c r="DJ68" s="64" t="str">
        <f>IF('Chemical Shifts'!X63="","",IF(Main!$A73="C","",IF(Main!I$13="Scaled Shifts",Main!I73,IF(Main!$B73="x",TDIST(ABS('Chemical Shifts'!X63-$F$2)/$F$3,$F$4,1),TDIST(ABS('Chemical Shifts'!X63-$G$2)/$G$3,$G$4,1)))))</f>
        <v/>
      </c>
      <c r="DK68" s="64" t="str">
        <f>IF('Chemical Shifts'!Y63="","",IF(Main!$A73="C","",IF(Main!J$13="Scaled Shifts",Main!J73,IF(Main!$B73="x",TDIST(ABS('Chemical Shifts'!Y63-$F$2)/$F$3,$F$4,1),TDIST(ABS('Chemical Shifts'!Y63-$G$2)/$G$3,$G$4,1)))))</f>
        <v/>
      </c>
      <c r="DL68" s="64" t="str">
        <f>IF('Chemical Shifts'!Z63="","",IF(Main!$A73="C","",IF(Main!K$13="Scaled Shifts",Main!K73,IF(Main!$B73="x",TDIST(ABS('Chemical Shifts'!Z63-$F$2)/$F$3,$F$4,1),TDIST(ABS('Chemical Shifts'!Z63-$G$2)/$G$3,$G$4,1)))))</f>
        <v/>
      </c>
      <c r="DM68" s="64" t="str">
        <f>IF('Chemical Shifts'!AA63="","",IF(Main!$A73="C","",IF(Main!L$13="Scaled Shifts",Main!L73,IF(Main!$B73="x",TDIST(ABS('Chemical Shifts'!AA63-$F$2)/$F$3,$F$4,1),TDIST(ABS('Chemical Shifts'!AA63-$G$2)/$G$3,$G$4,1)))))</f>
        <v/>
      </c>
      <c r="DN68" s="64" t="str">
        <f>IF('Chemical Shifts'!AB63="","",IF(Main!$A73="C","",IF(Main!M$13="Scaled Shifts",Main!M73,IF(Main!$B73="x",TDIST(ABS('Chemical Shifts'!AB63-$F$2)/$F$3,$F$4,1),TDIST(ABS('Chemical Shifts'!AB63-$G$2)/$G$3,$G$4,1)))))</f>
        <v/>
      </c>
      <c r="DO68" s="64" t="str">
        <f>IF('Chemical Shifts'!AC63="","",IF(Main!$A73="C","",IF(Main!N$13="Scaled Shifts",Main!N73,IF(Main!$B73="x",TDIST(ABS('Chemical Shifts'!AC63-$F$2)/$F$3,$F$4,1),TDIST(ABS('Chemical Shifts'!AC63-$G$2)/$G$3,$G$4,1)))))</f>
        <v/>
      </c>
      <c r="DP68" s="64" t="str">
        <f>IF('Chemical Shifts'!AD63="","",IF(Main!$A73="C","",IF(Main!O$13="Scaled Shifts",Main!O73,IF(Main!$B73="x",TDIST(ABS('Chemical Shifts'!AD63-$F$2)/$F$3,$F$4,1),TDIST(ABS('Chemical Shifts'!AD63-$G$2)/$G$3,$G$4,1)))))</f>
        <v/>
      </c>
      <c r="DQ68" s="64" t="str">
        <f>IF('Chemical Shifts'!AE63="","",IF(Main!$A73="C","",IF(Main!P$13="Scaled Shifts",Main!P73,IF(Main!$B73="x",TDIST(ABS('Chemical Shifts'!AE63-$F$2)/$F$3,$F$4,1),TDIST(ABS('Chemical Shifts'!AE63-$G$2)/$G$3,$G$4,1)))))</f>
        <v/>
      </c>
      <c r="DR68" s="64" t="str">
        <f>IF('Chemical Shifts'!AF63="","",IF(Main!$A73="C","",IF(Main!Q$13="Scaled Shifts",Main!Q73,IF(Main!$B73="x",TDIST(ABS('Chemical Shifts'!AF63-$F$2)/$F$3,$F$4,1),TDIST(ABS('Chemical Shifts'!AF63-$G$2)/$G$3,$G$4,1)))))</f>
        <v/>
      </c>
      <c r="DS68" s="64" t="str">
        <f>IF('Chemical Shifts'!AG63="","",IF(Main!$A73="C","",IF(Main!R$13="Scaled Shifts",Main!R73,IF(Main!$B73="x",TDIST(ABS('Chemical Shifts'!AG63-$F$2)/$F$3,$F$4,1),TDIST(ABS('Chemical Shifts'!AG63-$G$2)/$G$3,$G$4,1)))))</f>
        <v/>
      </c>
      <c r="DT68" s="64" t="str">
        <f>IF('Chemical Shifts'!AH63="","",IF(Main!$A73="C","",IF(Main!S$13="Scaled Shifts",Main!S73,IF(Main!$B73="x",TDIST(ABS('Chemical Shifts'!AH63-$F$2)/$F$3,$F$4,1),TDIST(ABS('Chemical Shifts'!AH63-$G$2)/$G$3,$G$4,1)))))</f>
        <v/>
      </c>
      <c r="DV68" s="64" t="str">
        <f>IF('Chemical Shifts'!S63="","",IF(Main!$A73="H","",IF(Main!D$13="Scaled Shifts",Main!D73,IF(Main!$B73="x",TDIST(ABS('Chemical Shifts'!S63-$D$2)/$D$3,$D$4,1),TDIST(ABS('Chemical Shifts'!S63-$E$2)/$E$3,$E$4,1)))))</f>
        <v/>
      </c>
      <c r="DW68" s="64" t="str">
        <f>IF('Chemical Shifts'!T63="","",IF(Main!$A73="H","",IF(Main!E$13="Scaled Shifts",Main!E73,IF(Main!$B73="x",TDIST(ABS('Chemical Shifts'!T63-$D$2)/$D$3,$D$4,1),TDIST(ABS('Chemical Shifts'!T63-$E$2)/$E$3,$E$4,1)))))</f>
        <v/>
      </c>
      <c r="DX68" s="64" t="str">
        <f>IF('Chemical Shifts'!U63="","",IF(Main!$A73="H","",IF(Main!F$13="Scaled Shifts",Main!F73,IF(Main!$B73="x",TDIST(ABS('Chemical Shifts'!U63-$D$2)/$D$3,$D$4,1),TDIST(ABS('Chemical Shifts'!U63-$E$2)/$E$3,$E$4,1)))))</f>
        <v/>
      </c>
      <c r="DY68" s="64" t="str">
        <f>IF('Chemical Shifts'!V63="","",IF(Main!$A73="H","",IF(Main!G$13="Scaled Shifts",Main!G73,IF(Main!$B73="x",TDIST(ABS('Chemical Shifts'!V63-$D$2)/$D$3,$D$4,1),TDIST(ABS('Chemical Shifts'!V63-$E$2)/$E$3,$E$4,1)))))</f>
        <v/>
      </c>
      <c r="DZ68" s="64" t="str">
        <f>IF('Chemical Shifts'!W63="","",IF(Main!$A73="H","",IF(Main!H$13="Scaled Shifts",Main!H73,IF(Main!$B73="x",TDIST(ABS('Chemical Shifts'!W63-$D$2)/$D$3,$D$4,1),TDIST(ABS('Chemical Shifts'!W63-$E$2)/$E$3,$E$4,1)))))</f>
        <v/>
      </c>
      <c r="EA68" s="64" t="str">
        <f>IF('Chemical Shifts'!X63="","",IF(Main!$A73="H","",IF(Main!I$13="Scaled Shifts",Main!I73,IF(Main!$B73="x",TDIST(ABS('Chemical Shifts'!X63-$D$2)/$D$3,$D$4,1),TDIST(ABS('Chemical Shifts'!X63-$E$2)/$E$3,$E$4,1)))))</f>
        <v/>
      </c>
      <c r="EB68" s="64" t="str">
        <f>IF('Chemical Shifts'!Y63="","",IF(Main!$A73="H","",IF(Main!J$13="Scaled Shifts",Main!J73,IF(Main!$B73="x",TDIST(ABS('Chemical Shifts'!Y63-$D$2)/$D$3,$D$4,1),TDIST(ABS('Chemical Shifts'!Y63-$E$2)/$E$3,$E$4,1)))))</f>
        <v/>
      </c>
      <c r="EC68" s="64" t="str">
        <f>IF('Chemical Shifts'!Z63="","",IF(Main!$A73="H","",IF(Main!K$13="Scaled Shifts",Main!K73,IF(Main!$B73="x",TDIST(ABS('Chemical Shifts'!Z63-$D$2)/$D$3,$D$4,1),TDIST(ABS('Chemical Shifts'!Z63-$E$2)/$E$3,$E$4,1)))))</f>
        <v/>
      </c>
      <c r="ED68" s="64" t="str">
        <f>IF('Chemical Shifts'!AA63="","",IF(Main!$A73="H","",IF(Main!L$13="Scaled Shifts",Main!L73,IF(Main!$B73="x",TDIST(ABS('Chemical Shifts'!AA63-$D$2)/$D$3,$D$4,1),TDIST(ABS('Chemical Shifts'!AA63-$E$2)/$E$3,$E$4,1)))))</f>
        <v/>
      </c>
      <c r="EE68" s="64" t="str">
        <f>IF('Chemical Shifts'!AB63="","",IF(Main!$A73="H","",IF(Main!M$13="Scaled Shifts",Main!M73,IF(Main!$B73="x",TDIST(ABS('Chemical Shifts'!AB63-$D$2)/$D$3,$D$4,1),TDIST(ABS('Chemical Shifts'!AB63-$E$2)/$E$3,$E$4,1)))))</f>
        <v/>
      </c>
      <c r="EF68" s="64" t="str">
        <f>IF('Chemical Shifts'!AC63="","",IF(Main!$A73="H","",IF(Main!N$13="Scaled Shifts",Main!N73,IF(Main!$B73="x",TDIST(ABS('Chemical Shifts'!AC63-$D$2)/$D$3,$D$4,1),TDIST(ABS('Chemical Shifts'!AC63-$E$2)/$E$3,$E$4,1)))))</f>
        <v/>
      </c>
      <c r="EG68" s="64" t="str">
        <f>IF('Chemical Shifts'!AD63="","",IF(Main!$A73="H","",IF(Main!O$13="Scaled Shifts",Main!O73,IF(Main!$B73="x",TDIST(ABS('Chemical Shifts'!AD63-$D$2)/$D$3,$D$4,1),TDIST(ABS('Chemical Shifts'!AD63-$E$2)/$E$3,$E$4,1)))))</f>
        <v/>
      </c>
      <c r="EH68" s="64" t="str">
        <f>IF('Chemical Shifts'!AE63="","",IF(Main!$A73="H","",IF(Main!P$13="Scaled Shifts",Main!P73,IF(Main!$B73="x",TDIST(ABS('Chemical Shifts'!AE63-$D$2)/$D$3,$D$4,1),TDIST(ABS('Chemical Shifts'!AE63-$E$2)/$E$3,$E$4,1)))))</f>
        <v/>
      </c>
      <c r="EI68" s="64" t="str">
        <f>IF('Chemical Shifts'!AF63="","",IF(Main!$A73="H","",IF(Main!Q$13="Scaled Shifts",Main!Q73,IF(Main!$B73="x",TDIST(ABS('Chemical Shifts'!AF63-$D$2)/$D$3,$D$4,1),TDIST(ABS('Chemical Shifts'!AF63-$E$2)/$E$3,$E$4,1)))))</f>
        <v/>
      </c>
      <c r="EJ68" s="64" t="str">
        <f>IF('Chemical Shifts'!AG63="","",IF(Main!$A73="H","",IF(Main!R$13="Scaled Shifts",Main!R73,IF(Main!$B73="x",TDIST(ABS('Chemical Shifts'!AG63-$D$2)/$D$3,$D$4,1),TDIST(ABS('Chemical Shifts'!AG63-$E$2)/$E$3,$E$4,1)))))</f>
        <v/>
      </c>
      <c r="EK68" s="64" t="str">
        <f>IF('Chemical Shifts'!AH63="","",IF(Main!$A73="H","",IF(Main!S$13="Scaled Shifts",Main!S73,IF(Main!$B73="x",TDIST(ABS('Chemical Shifts'!AH63-$D$2)/$D$3,$D$4,1),TDIST(ABS('Chemical Shifts'!AH63-$E$2)/$E$3,$E$4,1)))))</f>
        <v/>
      </c>
      <c r="EO68" s="49">
        <f>IF(Main!$A73="H",1,0)</f>
        <v>1</v>
      </c>
      <c r="EP68" s="52">
        <f>IF(OR(Main!C73="",Main!C73=0,Main!C73=""),"",1)</f>
        <v>1</v>
      </c>
    </row>
    <row r="69" spans="1:146" x14ac:dyDescent="0.15">
      <c r="A69" s="64">
        <f>IF('Chemical Shifts'!BA64="","",IF(Main!$A74="C",TDIST(ABS('Chemical Shifts'!BA64)/$B$3,$B$4,1),TDIST(ABS('Chemical Shifts'!BA64)/$C$3,$C$4,1)))</f>
        <v>2.3527160089762387E-4</v>
      </c>
      <c r="B69" s="64">
        <f>IF('Chemical Shifts'!BB64="","",IF(Main!$A74="C",TDIST(ABS('Chemical Shifts'!BB64)/$B$3,$B$4,1),TDIST(ABS('Chemical Shifts'!BB64)/$C$3,$C$4,1)))</f>
        <v>1.7588635387066743E-4</v>
      </c>
      <c r="C69" s="64">
        <f>IF('Chemical Shifts'!BC64="","",IF(Main!$A74="C",TDIST(ABS('Chemical Shifts'!BC64)/$B$3,$B$4,1),TDIST(ABS('Chemical Shifts'!BC64)/$C$3,$C$4,1)))</f>
        <v>3.0427781581065009E-4</v>
      </c>
      <c r="D69" s="64">
        <f>IF('Chemical Shifts'!BD64="","",IF(Main!$A74="C",TDIST(ABS('Chemical Shifts'!BD64)/$B$3,$B$4,1),TDIST(ABS('Chemical Shifts'!BD64)/$C$3,$C$4,1)))</f>
        <v>1.6524549525608412E-3</v>
      </c>
      <c r="E69" s="64" t="str">
        <f>IF('Chemical Shifts'!BE64="","",IF(Main!$A74="C",TDIST(ABS('Chemical Shifts'!BE64)/$B$3,$B$4,1),TDIST(ABS('Chemical Shifts'!BE64)/$C$3,$C$4,1)))</f>
        <v/>
      </c>
      <c r="F69" s="64" t="str">
        <f>IF('Chemical Shifts'!BF64="","",IF(Main!$A74="C",TDIST(ABS('Chemical Shifts'!BF64)/$B$3,$B$4,1),TDIST(ABS('Chemical Shifts'!BF64)/$C$3,$C$4,1)))</f>
        <v/>
      </c>
      <c r="G69" s="64" t="str">
        <f>IF('Chemical Shifts'!BG64="","",IF(Main!$A74="C",TDIST(ABS('Chemical Shifts'!BG64)/$B$3,$B$4,1),TDIST(ABS('Chemical Shifts'!BG64)/$C$3,$C$4,1)))</f>
        <v/>
      </c>
      <c r="H69" s="64" t="str">
        <f>IF('Chemical Shifts'!BH64="","",IF(Main!$A74="C",TDIST(ABS('Chemical Shifts'!BH64)/$B$3,$B$4,1),TDIST(ABS('Chemical Shifts'!BH64)/$C$3,$C$4,1)))</f>
        <v/>
      </c>
      <c r="I69" s="64" t="str">
        <f>IF('Chemical Shifts'!BI64="","",IF(Main!$A74="C",TDIST(ABS('Chemical Shifts'!BI64)/$B$3,$B$4,1),TDIST(ABS('Chemical Shifts'!BI64)/$C$3,$C$4,1)))</f>
        <v/>
      </c>
      <c r="J69" s="64" t="str">
        <f>IF('Chemical Shifts'!BJ64="","",IF(Main!$A74="C",TDIST(ABS('Chemical Shifts'!BJ64)/$B$3,$B$4,1),TDIST(ABS('Chemical Shifts'!BJ64)/$C$3,$C$4,1)))</f>
        <v/>
      </c>
      <c r="K69" s="64" t="str">
        <f>IF('Chemical Shifts'!BK64="","",IF(Main!$A74="C",TDIST(ABS('Chemical Shifts'!BK64)/$B$3,$B$4,1),TDIST(ABS('Chemical Shifts'!BK64)/$C$3,$C$4,1)))</f>
        <v/>
      </c>
      <c r="L69" s="64" t="str">
        <f>IF('Chemical Shifts'!BL64="","",IF(Main!$A74="C",TDIST(ABS('Chemical Shifts'!BL64)/$B$3,$B$4,1),TDIST(ABS('Chemical Shifts'!BL64)/$C$3,$C$4,1)))</f>
        <v/>
      </c>
      <c r="M69" s="64" t="str">
        <f>IF('Chemical Shifts'!BM64="","",IF(Main!$A74="C",TDIST(ABS('Chemical Shifts'!BM64)/$B$3,$B$4,1),TDIST(ABS('Chemical Shifts'!BM64)/$C$3,$C$4,1)))</f>
        <v/>
      </c>
      <c r="N69" s="64" t="str">
        <f>IF('Chemical Shifts'!BN64="","",IF(Main!$A74="C",TDIST(ABS('Chemical Shifts'!BN64)/$B$3,$B$4,1),TDIST(ABS('Chemical Shifts'!BN64)/$C$3,$C$4,1)))</f>
        <v/>
      </c>
      <c r="O69" s="64" t="str">
        <f>IF('Chemical Shifts'!BO64="","",IF(Main!$A74="C",TDIST(ABS('Chemical Shifts'!BO64)/$B$3,$B$4,1),TDIST(ABS('Chemical Shifts'!BO64)/$C$3,$C$4,1)))</f>
        <v/>
      </c>
      <c r="P69" s="64" t="str">
        <f>IF('Chemical Shifts'!BP64="","",IF(Main!$A74="C",TDIST(ABS('Chemical Shifts'!BP64)/$B$3,$B$4,1),TDIST(ABS('Chemical Shifts'!BP64)/$C$3,$C$4,1)))</f>
        <v/>
      </c>
      <c r="R69" s="48">
        <f>IF(A69="","",IF(Main!$A74="H",A69,""))</f>
        <v>2.3527160089762387E-4</v>
      </c>
      <c r="S69" s="48">
        <f>IF(B69="","",IF(Main!$A74="H",B69,""))</f>
        <v>1.7588635387066743E-4</v>
      </c>
      <c r="T69" s="48">
        <f>IF(C69="","",IF(Main!$A74="H",C69,""))</f>
        <v>3.0427781581065009E-4</v>
      </c>
      <c r="U69" s="48">
        <f>IF(D69="","",IF(Main!$A74="H",D69,""))</f>
        <v>1.6524549525608412E-3</v>
      </c>
      <c r="V69" s="48" t="str">
        <f>IF(E69="","",IF(Main!$A74="H",E69,""))</f>
        <v/>
      </c>
      <c r="W69" s="48" t="str">
        <f>IF(F69="","",IF(Main!$A74="H",F69,""))</f>
        <v/>
      </c>
      <c r="X69" s="48" t="str">
        <f>IF(G69="","",IF(Main!$A74="H",G69,""))</f>
        <v/>
      </c>
      <c r="Y69" s="48" t="str">
        <f>IF(H69="","",IF(Main!$A74="H",H69,""))</f>
        <v/>
      </c>
      <c r="Z69" s="48" t="str">
        <f>IF(I69="","",IF(Main!$A74="H",I69,""))</f>
        <v/>
      </c>
      <c r="AA69" s="48" t="str">
        <f>IF(J69="","",IF(Main!$A74="H",J69,""))</f>
        <v/>
      </c>
      <c r="AB69" s="48" t="str">
        <f>IF(K69="","",IF(Main!$A74="H",K69,""))</f>
        <v/>
      </c>
      <c r="AC69" s="48" t="str">
        <f>IF(L69="","",IF(Main!$A74="H",L69,""))</f>
        <v/>
      </c>
      <c r="AD69" s="48" t="str">
        <f>IF(M69="","",IF(Main!$A74="H",M69,""))</f>
        <v/>
      </c>
      <c r="AE69" s="48" t="str">
        <f>IF(N69="","",IF(Main!$A74="H",N69,""))</f>
        <v/>
      </c>
      <c r="AF69" s="48" t="str">
        <f>IF(O69="","",IF(Main!$A74="H",O69,""))</f>
        <v/>
      </c>
      <c r="AG69" s="48" t="str">
        <f>IF(P69="","",IF(Main!$A74="H",P69,""))</f>
        <v/>
      </c>
      <c r="AI69" s="49">
        <f>IF(Main!$A74="C",1,0)</f>
        <v>0</v>
      </c>
      <c r="AJ69" s="54" t="str">
        <f>IF(Main!$A74="C",Main!C74,"")</f>
        <v/>
      </c>
      <c r="AK69" s="54" t="str">
        <f t="shared" si="85"/>
        <v/>
      </c>
      <c r="AL69" s="48" t="str">
        <f>IF('Chemical Shifts'!B64="","",IF(Main!$A74="C",'Chemical Shifts'!B64,""))</f>
        <v/>
      </c>
      <c r="AM69" s="48" t="str">
        <f>IF('Chemical Shifts'!C64="","",IF(Main!$A74="C",'Chemical Shifts'!C64,""))</f>
        <v/>
      </c>
      <c r="AN69" s="48" t="str">
        <f>IF('Chemical Shifts'!D64="","",IF(Main!$A74="C",'Chemical Shifts'!D64,""))</f>
        <v/>
      </c>
      <c r="AO69" s="48" t="str">
        <f>IF('Chemical Shifts'!E64="","",IF(Main!$A74="C",'Chemical Shifts'!E64,""))</f>
        <v/>
      </c>
      <c r="AP69" s="48" t="str">
        <f>IF('Chemical Shifts'!F64="","",IF(Main!$A74="C",'Chemical Shifts'!F64,""))</f>
        <v/>
      </c>
      <c r="AQ69" s="48" t="str">
        <f>IF('Chemical Shifts'!G64="","",IF(Main!$A74="C",'Chemical Shifts'!G64,""))</f>
        <v/>
      </c>
      <c r="AR69" s="48" t="str">
        <f>IF('Chemical Shifts'!H64="","",IF(Main!$A74="C",'Chemical Shifts'!H64,""))</f>
        <v/>
      </c>
      <c r="AS69" s="48" t="str">
        <f>IF('Chemical Shifts'!I64="","",IF(Main!$A74="C",'Chemical Shifts'!I64,""))</f>
        <v/>
      </c>
      <c r="AT69" s="48" t="str">
        <f>IF('Chemical Shifts'!J64="","",IF(Main!$A74="C",'Chemical Shifts'!J64,""))</f>
        <v/>
      </c>
      <c r="AU69" s="48" t="str">
        <f>IF('Chemical Shifts'!K64="","",IF(Main!$A74="C",'Chemical Shifts'!K64,""))</f>
        <v/>
      </c>
      <c r="AV69" s="48" t="str">
        <f>IF('Chemical Shifts'!L64="","",IF(Main!$A74="C",'Chemical Shifts'!L64,""))</f>
        <v/>
      </c>
      <c r="AW69" s="48" t="str">
        <f>IF('Chemical Shifts'!M64="","",IF(Main!$A74="C",'Chemical Shifts'!M64,""))</f>
        <v/>
      </c>
      <c r="AX69" s="48" t="str">
        <f>IF('Chemical Shifts'!N64="","",IF(Main!$A74="C",'Chemical Shifts'!N64,""))</f>
        <v/>
      </c>
      <c r="AY69" s="48" t="str">
        <f>IF('Chemical Shifts'!O64="","",IF(Main!$A74="C",'Chemical Shifts'!O64,""))</f>
        <v/>
      </c>
      <c r="AZ69" s="48" t="str">
        <f>IF('Chemical Shifts'!P64="","",IF(Main!$A74="C",'Chemical Shifts'!P64,""))</f>
        <v/>
      </c>
      <c r="BA69" s="48" t="str">
        <f>IF('Chemical Shifts'!Q64="","",IF(Main!$A74="C",'Chemical Shifts'!Q64,""))</f>
        <v/>
      </c>
      <c r="BC69" s="48" t="str">
        <f t="shared" si="86"/>
        <v/>
      </c>
      <c r="BD69" s="48" t="str">
        <f t="shared" si="87"/>
        <v/>
      </c>
      <c r="BE69" s="48" t="str">
        <f t="shared" si="88"/>
        <v/>
      </c>
      <c r="BF69" s="48" t="str">
        <f t="shared" si="89"/>
        <v/>
      </c>
      <c r="BG69" s="48" t="str">
        <f t="shared" si="90"/>
        <v/>
      </c>
      <c r="BH69" s="48" t="str">
        <f t="shared" si="91"/>
        <v/>
      </c>
      <c r="BI69" s="48" t="str">
        <f t="shared" si="92"/>
        <v/>
      </c>
      <c r="BJ69" s="48" t="str">
        <f t="shared" si="93"/>
        <v/>
      </c>
      <c r="BK69" s="48" t="str">
        <f t="shared" si="94"/>
        <v/>
      </c>
      <c r="BL69" s="48" t="str">
        <f t="shared" si="95"/>
        <v/>
      </c>
      <c r="BM69" s="48" t="str">
        <f t="shared" si="96"/>
        <v/>
      </c>
      <c r="BN69" s="48" t="str">
        <f t="shared" si="97"/>
        <v/>
      </c>
      <c r="BO69" s="48" t="str">
        <f t="shared" si="98"/>
        <v/>
      </c>
      <c r="BP69" s="48" t="str">
        <f t="shared" si="99"/>
        <v/>
      </c>
      <c r="BQ69" s="48" t="str">
        <f t="shared" si="100"/>
        <v/>
      </c>
      <c r="BR69" s="48" t="str">
        <f t="shared" si="101"/>
        <v/>
      </c>
      <c r="BT69" s="49">
        <f>IF(Main!$A74="H",1,0)</f>
        <v>1</v>
      </c>
      <c r="BU69" s="54">
        <f>IF(Main!$A74="H",Main!C74,"")</f>
        <v>5.14</v>
      </c>
      <c r="BV69" s="54">
        <f t="shared" si="102"/>
        <v>26.419599999999996</v>
      </c>
      <c r="BW69" s="48">
        <f>IF('Chemical Shifts'!B64="","",IF(Main!$A74="H",'Chemical Shifts'!B64,""))</f>
        <v>5.8221249999999998</v>
      </c>
      <c r="BX69" s="48">
        <f>IF('Chemical Shifts'!C64="","",IF(Main!$A74="H",'Chemical Shifts'!C64,""))</f>
        <v>6.1574050000000007</v>
      </c>
      <c r="BY69" s="48">
        <f>IF('Chemical Shifts'!D64="","",IF(Main!$A74="H",'Chemical Shifts'!D64,""))</f>
        <v>5.5420850000000002</v>
      </c>
      <c r="BZ69" s="48">
        <f>IF('Chemical Shifts'!E64="","",IF(Main!$A74="H",'Chemical Shifts'!E64,""))</f>
        <v>5.5263649999999984</v>
      </c>
      <c r="CA69" s="48" t="str">
        <f>IF('Chemical Shifts'!F64="","",IF(Main!$A74="H",'Chemical Shifts'!F64,""))</f>
        <v/>
      </c>
      <c r="CB69" s="48" t="str">
        <f>IF('Chemical Shifts'!G64="","",IF(Main!$A74="H",'Chemical Shifts'!G64,""))</f>
        <v/>
      </c>
      <c r="CC69" s="48" t="str">
        <f>IF('Chemical Shifts'!H64="","",IF(Main!$A74="H",'Chemical Shifts'!H64,""))</f>
        <v/>
      </c>
      <c r="CD69" s="48" t="str">
        <f>IF('Chemical Shifts'!I64="","",IF(Main!$A74="H",'Chemical Shifts'!I64,""))</f>
        <v/>
      </c>
      <c r="CE69" s="48" t="str">
        <f>IF('Chemical Shifts'!J64="","",IF(Main!$A74="H",'Chemical Shifts'!J64,""))</f>
        <v/>
      </c>
      <c r="CF69" s="48" t="str">
        <f>IF('Chemical Shifts'!K64="","",IF(Main!$A74="H",'Chemical Shifts'!K64,""))</f>
        <v/>
      </c>
      <c r="CG69" s="48" t="str">
        <f>IF('Chemical Shifts'!L64="","",IF(Main!$A74="H",'Chemical Shifts'!L64,""))</f>
        <v/>
      </c>
      <c r="CH69" s="48" t="str">
        <f>IF('Chemical Shifts'!M64="","",IF(Main!$A74="H",'Chemical Shifts'!M64,""))</f>
        <v/>
      </c>
      <c r="CI69" s="48" t="str">
        <f>IF('Chemical Shifts'!N64="","",IF(Main!$A74="H",'Chemical Shifts'!N64,""))</f>
        <v/>
      </c>
      <c r="CJ69" s="48" t="str">
        <f>IF('Chemical Shifts'!O64="","",IF(Main!$A74="H",'Chemical Shifts'!O64,""))</f>
        <v/>
      </c>
      <c r="CK69" s="48" t="str">
        <f>IF('Chemical Shifts'!P64="","",IF(Main!$A74="H",'Chemical Shifts'!P64,""))</f>
        <v/>
      </c>
      <c r="CL69" s="48" t="str">
        <f>IF('Chemical Shifts'!Q64="","",IF(Main!$A74="H",'Chemical Shifts'!Q64,""))</f>
        <v/>
      </c>
      <c r="CN69" s="48">
        <f t="shared" si="103"/>
        <v>29.925722499999996</v>
      </c>
      <c r="CO69" s="48">
        <f t="shared" si="104"/>
        <v>31.649061700000001</v>
      </c>
      <c r="CP69" s="48">
        <f t="shared" si="105"/>
        <v>28.486316899999998</v>
      </c>
      <c r="CQ69" s="48">
        <f t="shared" si="106"/>
        <v>28.405516099999989</v>
      </c>
      <c r="CR69" s="48" t="str">
        <f t="shared" si="107"/>
        <v/>
      </c>
      <c r="CS69" s="48" t="str">
        <f t="shared" si="108"/>
        <v/>
      </c>
      <c r="CT69" s="48" t="str">
        <f t="shared" si="109"/>
        <v/>
      </c>
      <c r="CU69" s="48" t="str">
        <f t="shared" si="110"/>
        <v/>
      </c>
      <c r="CV69" s="48" t="str">
        <f t="shared" si="111"/>
        <v/>
      </c>
      <c r="CW69" s="48" t="str">
        <f t="shared" si="112"/>
        <v/>
      </c>
      <c r="CX69" s="48" t="str">
        <f t="shared" si="113"/>
        <v/>
      </c>
      <c r="CY69" s="48" t="str">
        <f t="shared" si="114"/>
        <v/>
      </c>
      <c r="CZ69" s="48" t="str">
        <f t="shared" si="115"/>
        <v/>
      </c>
      <c r="DA69" s="48" t="str">
        <f t="shared" si="116"/>
        <v/>
      </c>
      <c r="DB69" s="48" t="str">
        <f t="shared" si="117"/>
        <v/>
      </c>
      <c r="DC69" s="48" t="str">
        <f t="shared" si="118"/>
        <v/>
      </c>
      <c r="DE69" s="64">
        <f>IF('Chemical Shifts'!S64="","",IF(Main!$A74="C","",IF(Main!D$13="Scaled Shifts",Main!D74,IF(Main!$B74="x",TDIST(ABS('Chemical Shifts'!S64-$F$2)/$F$3,$F$4,1),TDIST(ABS('Chemical Shifts'!S64-$G$2)/$G$3,$G$4,1)))))</f>
        <v>1.6986701214348377E-3</v>
      </c>
      <c r="DF69" s="64">
        <f>IF('Chemical Shifts'!T64="","",IF(Main!$A74="C","",IF(Main!E$13="Scaled Shifts",Main!E74,IF(Main!$B74="x",TDIST(ABS('Chemical Shifts'!T64-$F$2)/$F$3,$F$4,1),TDIST(ABS('Chemical Shifts'!T64-$G$2)/$G$3,$G$4,1)))))</f>
        <v>4.0120704902833645E-4</v>
      </c>
      <c r="DG69" s="64">
        <f>IF('Chemical Shifts'!U64="","",IF(Main!$A74="C","",IF(Main!F$13="Scaled Shifts",Main!F74,IF(Main!$B74="x",TDIST(ABS('Chemical Shifts'!U64-$F$2)/$F$3,$F$4,1),TDIST(ABS('Chemical Shifts'!U64-$G$2)/$G$3,$G$4,1)))))</f>
        <v>9.5316069954775404E-3</v>
      </c>
      <c r="DH69" s="64">
        <f>IF('Chemical Shifts'!V64="","",IF(Main!$A74="C","",IF(Main!G$13="Scaled Shifts",Main!G74,IF(Main!$B74="x",TDIST(ABS('Chemical Shifts'!V64-$F$2)/$F$3,$F$4,1),TDIST(ABS('Chemical Shifts'!V64-$G$2)/$G$3,$G$4,1)))))</f>
        <v>1.0727152759987658E-2</v>
      </c>
      <c r="DI69" s="64" t="str">
        <f>IF('Chemical Shifts'!W64="","",IF(Main!$A74="C","",IF(Main!H$13="Scaled Shifts",Main!H74,IF(Main!$B74="x",TDIST(ABS('Chemical Shifts'!W64-$F$2)/$F$3,$F$4,1),TDIST(ABS('Chemical Shifts'!W64-$G$2)/$G$3,$G$4,1)))))</f>
        <v/>
      </c>
      <c r="DJ69" s="64" t="str">
        <f>IF('Chemical Shifts'!X64="","",IF(Main!$A74="C","",IF(Main!I$13="Scaled Shifts",Main!I74,IF(Main!$B74="x",TDIST(ABS('Chemical Shifts'!X64-$F$2)/$F$3,$F$4,1),TDIST(ABS('Chemical Shifts'!X64-$G$2)/$G$3,$G$4,1)))))</f>
        <v/>
      </c>
      <c r="DK69" s="64" t="str">
        <f>IF('Chemical Shifts'!Y64="","",IF(Main!$A74="C","",IF(Main!J$13="Scaled Shifts",Main!J74,IF(Main!$B74="x",TDIST(ABS('Chemical Shifts'!Y64-$F$2)/$F$3,$F$4,1),TDIST(ABS('Chemical Shifts'!Y64-$G$2)/$G$3,$G$4,1)))))</f>
        <v/>
      </c>
      <c r="DL69" s="64" t="str">
        <f>IF('Chemical Shifts'!Z64="","",IF(Main!$A74="C","",IF(Main!K$13="Scaled Shifts",Main!K74,IF(Main!$B74="x",TDIST(ABS('Chemical Shifts'!Z64-$F$2)/$F$3,$F$4,1),TDIST(ABS('Chemical Shifts'!Z64-$G$2)/$G$3,$G$4,1)))))</f>
        <v/>
      </c>
      <c r="DM69" s="64" t="str">
        <f>IF('Chemical Shifts'!AA64="","",IF(Main!$A74="C","",IF(Main!L$13="Scaled Shifts",Main!L74,IF(Main!$B74="x",TDIST(ABS('Chemical Shifts'!AA64-$F$2)/$F$3,$F$4,1),TDIST(ABS('Chemical Shifts'!AA64-$G$2)/$G$3,$G$4,1)))))</f>
        <v/>
      </c>
      <c r="DN69" s="64" t="str">
        <f>IF('Chemical Shifts'!AB64="","",IF(Main!$A74="C","",IF(Main!M$13="Scaled Shifts",Main!M74,IF(Main!$B74="x",TDIST(ABS('Chemical Shifts'!AB64-$F$2)/$F$3,$F$4,1),TDIST(ABS('Chemical Shifts'!AB64-$G$2)/$G$3,$G$4,1)))))</f>
        <v/>
      </c>
      <c r="DO69" s="64" t="str">
        <f>IF('Chemical Shifts'!AC64="","",IF(Main!$A74="C","",IF(Main!N$13="Scaled Shifts",Main!N74,IF(Main!$B74="x",TDIST(ABS('Chemical Shifts'!AC64-$F$2)/$F$3,$F$4,1),TDIST(ABS('Chemical Shifts'!AC64-$G$2)/$G$3,$G$4,1)))))</f>
        <v/>
      </c>
      <c r="DP69" s="64" t="str">
        <f>IF('Chemical Shifts'!AD64="","",IF(Main!$A74="C","",IF(Main!O$13="Scaled Shifts",Main!O74,IF(Main!$B74="x",TDIST(ABS('Chemical Shifts'!AD64-$F$2)/$F$3,$F$4,1),TDIST(ABS('Chemical Shifts'!AD64-$G$2)/$G$3,$G$4,1)))))</f>
        <v/>
      </c>
      <c r="DQ69" s="64" t="str">
        <f>IF('Chemical Shifts'!AE64="","",IF(Main!$A74="C","",IF(Main!P$13="Scaled Shifts",Main!P74,IF(Main!$B74="x",TDIST(ABS('Chemical Shifts'!AE64-$F$2)/$F$3,$F$4,1),TDIST(ABS('Chemical Shifts'!AE64-$G$2)/$G$3,$G$4,1)))))</f>
        <v/>
      </c>
      <c r="DR69" s="64" t="str">
        <f>IF('Chemical Shifts'!AF64="","",IF(Main!$A74="C","",IF(Main!Q$13="Scaled Shifts",Main!Q74,IF(Main!$B74="x",TDIST(ABS('Chemical Shifts'!AF64-$F$2)/$F$3,$F$4,1),TDIST(ABS('Chemical Shifts'!AF64-$G$2)/$G$3,$G$4,1)))))</f>
        <v/>
      </c>
      <c r="DS69" s="64" t="str">
        <f>IF('Chemical Shifts'!AG64="","",IF(Main!$A74="C","",IF(Main!R$13="Scaled Shifts",Main!R74,IF(Main!$B74="x",TDIST(ABS('Chemical Shifts'!AG64-$F$2)/$F$3,$F$4,1),TDIST(ABS('Chemical Shifts'!AG64-$G$2)/$G$3,$G$4,1)))))</f>
        <v/>
      </c>
      <c r="DT69" s="64" t="str">
        <f>IF('Chemical Shifts'!AH64="","",IF(Main!$A74="C","",IF(Main!S$13="Scaled Shifts",Main!S74,IF(Main!$B74="x",TDIST(ABS('Chemical Shifts'!AH64-$F$2)/$F$3,$F$4,1),TDIST(ABS('Chemical Shifts'!AH64-$G$2)/$G$3,$G$4,1)))))</f>
        <v/>
      </c>
      <c r="DV69" s="64" t="str">
        <f>IF('Chemical Shifts'!S64="","",IF(Main!$A74="H","",IF(Main!D$13="Scaled Shifts",Main!D74,IF(Main!$B74="x",TDIST(ABS('Chemical Shifts'!S64-$D$2)/$D$3,$D$4,1),TDIST(ABS('Chemical Shifts'!S64-$E$2)/$E$3,$E$4,1)))))</f>
        <v/>
      </c>
      <c r="DW69" s="64" t="str">
        <f>IF('Chemical Shifts'!T64="","",IF(Main!$A74="H","",IF(Main!E$13="Scaled Shifts",Main!E74,IF(Main!$B74="x",TDIST(ABS('Chemical Shifts'!T64-$D$2)/$D$3,$D$4,1),TDIST(ABS('Chemical Shifts'!T64-$E$2)/$E$3,$E$4,1)))))</f>
        <v/>
      </c>
      <c r="DX69" s="64" t="str">
        <f>IF('Chemical Shifts'!U64="","",IF(Main!$A74="H","",IF(Main!F$13="Scaled Shifts",Main!F74,IF(Main!$B74="x",TDIST(ABS('Chemical Shifts'!U64-$D$2)/$D$3,$D$4,1),TDIST(ABS('Chemical Shifts'!U64-$E$2)/$E$3,$E$4,1)))))</f>
        <v/>
      </c>
      <c r="DY69" s="64" t="str">
        <f>IF('Chemical Shifts'!V64="","",IF(Main!$A74="H","",IF(Main!G$13="Scaled Shifts",Main!G74,IF(Main!$B74="x",TDIST(ABS('Chemical Shifts'!V64-$D$2)/$D$3,$D$4,1),TDIST(ABS('Chemical Shifts'!V64-$E$2)/$E$3,$E$4,1)))))</f>
        <v/>
      </c>
      <c r="DZ69" s="64" t="str">
        <f>IF('Chemical Shifts'!W64="","",IF(Main!$A74="H","",IF(Main!H$13="Scaled Shifts",Main!H74,IF(Main!$B74="x",TDIST(ABS('Chemical Shifts'!W64-$D$2)/$D$3,$D$4,1),TDIST(ABS('Chemical Shifts'!W64-$E$2)/$E$3,$E$4,1)))))</f>
        <v/>
      </c>
      <c r="EA69" s="64" t="str">
        <f>IF('Chemical Shifts'!X64="","",IF(Main!$A74="H","",IF(Main!I$13="Scaled Shifts",Main!I74,IF(Main!$B74="x",TDIST(ABS('Chemical Shifts'!X64-$D$2)/$D$3,$D$4,1),TDIST(ABS('Chemical Shifts'!X64-$E$2)/$E$3,$E$4,1)))))</f>
        <v/>
      </c>
      <c r="EB69" s="64" t="str">
        <f>IF('Chemical Shifts'!Y64="","",IF(Main!$A74="H","",IF(Main!J$13="Scaled Shifts",Main!J74,IF(Main!$B74="x",TDIST(ABS('Chemical Shifts'!Y64-$D$2)/$D$3,$D$4,1),TDIST(ABS('Chemical Shifts'!Y64-$E$2)/$E$3,$E$4,1)))))</f>
        <v/>
      </c>
      <c r="EC69" s="64" t="str">
        <f>IF('Chemical Shifts'!Z64="","",IF(Main!$A74="H","",IF(Main!K$13="Scaled Shifts",Main!K74,IF(Main!$B74="x",TDIST(ABS('Chemical Shifts'!Z64-$D$2)/$D$3,$D$4,1),TDIST(ABS('Chemical Shifts'!Z64-$E$2)/$E$3,$E$4,1)))))</f>
        <v/>
      </c>
      <c r="ED69" s="64" t="str">
        <f>IF('Chemical Shifts'!AA64="","",IF(Main!$A74="H","",IF(Main!L$13="Scaled Shifts",Main!L74,IF(Main!$B74="x",TDIST(ABS('Chemical Shifts'!AA64-$D$2)/$D$3,$D$4,1),TDIST(ABS('Chemical Shifts'!AA64-$E$2)/$E$3,$E$4,1)))))</f>
        <v/>
      </c>
      <c r="EE69" s="64" t="str">
        <f>IF('Chemical Shifts'!AB64="","",IF(Main!$A74="H","",IF(Main!M$13="Scaled Shifts",Main!M74,IF(Main!$B74="x",TDIST(ABS('Chemical Shifts'!AB64-$D$2)/$D$3,$D$4,1),TDIST(ABS('Chemical Shifts'!AB64-$E$2)/$E$3,$E$4,1)))))</f>
        <v/>
      </c>
      <c r="EF69" s="64" t="str">
        <f>IF('Chemical Shifts'!AC64="","",IF(Main!$A74="H","",IF(Main!N$13="Scaled Shifts",Main!N74,IF(Main!$B74="x",TDIST(ABS('Chemical Shifts'!AC64-$D$2)/$D$3,$D$4,1),TDIST(ABS('Chemical Shifts'!AC64-$E$2)/$E$3,$E$4,1)))))</f>
        <v/>
      </c>
      <c r="EG69" s="64" t="str">
        <f>IF('Chemical Shifts'!AD64="","",IF(Main!$A74="H","",IF(Main!O$13="Scaled Shifts",Main!O74,IF(Main!$B74="x",TDIST(ABS('Chemical Shifts'!AD64-$D$2)/$D$3,$D$4,1),TDIST(ABS('Chemical Shifts'!AD64-$E$2)/$E$3,$E$4,1)))))</f>
        <v/>
      </c>
      <c r="EH69" s="64" t="str">
        <f>IF('Chemical Shifts'!AE64="","",IF(Main!$A74="H","",IF(Main!P$13="Scaled Shifts",Main!P74,IF(Main!$B74="x",TDIST(ABS('Chemical Shifts'!AE64-$D$2)/$D$3,$D$4,1),TDIST(ABS('Chemical Shifts'!AE64-$E$2)/$E$3,$E$4,1)))))</f>
        <v/>
      </c>
      <c r="EI69" s="64" t="str">
        <f>IF('Chemical Shifts'!AF64="","",IF(Main!$A74="H","",IF(Main!Q$13="Scaled Shifts",Main!Q74,IF(Main!$B74="x",TDIST(ABS('Chemical Shifts'!AF64-$D$2)/$D$3,$D$4,1),TDIST(ABS('Chemical Shifts'!AF64-$E$2)/$E$3,$E$4,1)))))</f>
        <v/>
      </c>
      <c r="EJ69" s="64" t="str">
        <f>IF('Chemical Shifts'!AG64="","",IF(Main!$A74="H","",IF(Main!R$13="Scaled Shifts",Main!R74,IF(Main!$B74="x",TDIST(ABS('Chemical Shifts'!AG64-$D$2)/$D$3,$D$4,1),TDIST(ABS('Chemical Shifts'!AG64-$E$2)/$E$3,$E$4,1)))))</f>
        <v/>
      </c>
      <c r="EK69" s="64" t="str">
        <f>IF('Chemical Shifts'!AH64="","",IF(Main!$A74="H","",IF(Main!S$13="Scaled Shifts",Main!S74,IF(Main!$B74="x",TDIST(ABS('Chemical Shifts'!AH64-$D$2)/$D$3,$D$4,1),TDIST(ABS('Chemical Shifts'!AH64-$E$2)/$E$3,$E$4,1)))))</f>
        <v/>
      </c>
      <c r="EO69" s="49">
        <f>IF(Main!$A74="H",1,0)</f>
        <v>1</v>
      </c>
      <c r="EP69" s="52">
        <f>IF(OR(Main!C74="",Main!C74=0,Main!C74=""),"",1)</f>
        <v>1</v>
      </c>
    </row>
    <row r="70" spans="1:146" x14ac:dyDescent="0.15">
      <c r="A70" s="64">
        <f>IF('Chemical Shifts'!BA65="","",IF(Main!$A75="C",TDIST(ABS('Chemical Shifts'!BA65)/$B$3,$B$4,1),TDIST(ABS('Chemical Shifts'!BA65)/$C$3,$C$4,1)))</f>
        <v>0.21620212233487862</v>
      </c>
      <c r="B70" s="64">
        <f>IF('Chemical Shifts'!BB65="","",IF(Main!$A75="C",TDIST(ABS('Chemical Shifts'!BB65)/$B$3,$B$4,1),TDIST(ABS('Chemical Shifts'!BB65)/$C$3,$C$4,1)))</f>
        <v>0.33296906072094146</v>
      </c>
      <c r="C70" s="64">
        <f>IF('Chemical Shifts'!BC65="","",IF(Main!$A75="C",TDIST(ABS('Chemical Shifts'!BC65)/$B$3,$B$4,1),TDIST(ABS('Chemical Shifts'!BC65)/$C$3,$C$4,1)))</f>
        <v>1.4083724075654839E-3</v>
      </c>
      <c r="D70" s="64">
        <f>IF('Chemical Shifts'!BD65="","",IF(Main!$A75="C",TDIST(ABS('Chemical Shifts'!BD65)/$B$3,$B$4,1),TDIST(ABS('Chemical Shifts'!BD65)/$C$3,$C$4,1)))</f>
        <v>0.24278934567475416</v>
      </c>
      <c r="E70" s="64" t="str">
        <f>IF('Chemical Shifts'!BE65="","",IF(Main!$A75="C",TDIST(ABS('Chemical Shifts'!BE65)/$B$3,$B$4,1),TDIST(ABS('Chemical Shifts'!BE65)/$C$3,$C$4,1)))</f>
        <v/>
      </c>
      <c r="F70" s="64" t="str">
        <f>IF('Chemical Shifts'!BF65="","",IF(Main!$A75="C",TDIST(ABS('Chemical Shifts'!BF65)/$B$3,$B$4,1),TDIST(ABS('Chemical Shifts'!BF65)/$C$3,$C$4,1)))</f>
        <v/>
      </c>
      <c r="G70" s="64" t="str">
        <f>IF('Chemical Shifts'!BG65="","",IF(Main!$A75="C",TDIST(ABS('Chemical Shifts'!BG65)/$B$3,$B$4,1),TDIST(ABS('Chemical Shifts'!BG65)/$C$3,$C$4,1)))</f>
        <v/>
      </c>
      <c r="H70" s="64" t="str">
        <f>IF('Chemical Shifts'!BH65="","",IF(Main!$A75="C",TDIST(ABS('Chemical Shifts'!BH65)/$B$3,$B$4,1),TDIST(ABS('Chemical Shifts'!BH65)/$C$3,$C$4,1)))</f>
        <v/>
      </c>
      <c r="I70" s="64" t="str">
        <f>IF('Chemical Shifts'!BI65="","",IF(Main!$A75="C",TDIST(ABS('Chemical Shifts'!BI65)/$B$3,$B$4,1),TDIST(ABS('Chemical Shifts'!BI65)/$C$3,$C$4,1)))</f>
        <v/>
      </c>
      <c r="J70" s="64" t="str">
        <f>IF('Chemical Shifts'!BJ65="","",IF(Main!$A75="C",TDIST(ABS('Chemical Shifts'!BJ65)/$B$3,$B$4,1),TDIST(ABS('Chemical Shifts'!BJ65)/$C$3,$C$4,1)))</f>
        <v/>
      </c>
      <c r="K70" s="64" t="str">
        <f>IF('Chemical Shifts'!BK65="","",IF(Main!$A75="C",TDIST(ABS('Chemical Shifts'!BK65)/$B$3,$B$4,1),TDIST(ABS('Chemical Shifts'!BK65)/$C$3,$C$4,1)))</f>
        <v/>
      </c>
      <c r="L70" s="64" t="str">
        <f>IF('Chemical Shifts'!BL65="","",IF(Main!$A75="C",TDIST(ABS('Chemical Shifts'!BL65)/$B$3,$B$4,1),TDIST(ABS('Chemical Shifts'!BL65)/$C$3,$C$4,1)))</f>
        <v/>
      </c>
      <c r="M70" s="64" t="str">
        <f>IF('Chemical Shifts'!BM65="","",IF(Main!$A75="C",TDIST(ABS('Chemical Shifts'!BM65)/$B$3,$B$4,1),TDIST(ABS('Chemical Shifts'!BM65)/$C$3,$C$4,1)))</f>
        <v/>
      </c>
      <c r="N70" s="64" t="str">
        <f>IF('Chemical Shifts'!BN65="","",IF(Main!$A75="C",TDIST(ABS('Chemical Shifts'!BN65)/$B$3,$B$4,1),TDIST(ABS('Chemical Shifts'!BN65)/$C$3,$C$4,1)))</f>
        <v/>
      </c>
      <c r="O70" s="64" t="str">
        <f>IF('Chemical Shifts'!BO65="","",IF(Main!$A75="C",TDIST(ABS('Chemical Shifts'!BO65)/$B$3,$B$4,1),TDIST(ABS('Chemical Shifts'!BO65)/$C$3,$C$4,1)))</f>
        <v/>
      </c>
      <c r="P70" s="64" t="str">
        <f>IF('Chemical Shifts'!BP65="","",IF(Main!$A75="C",TDIST(ABS('Chemical Shifts'!BP65)/$B$3,$B$4,1),TDIST(ABS('Chemical Shifts'!BP65)/$C$3,$C$4,1)))</f>
        <v/>
      </c>
      <c r="R70" s="48">
        <f>IF(A70="","",IF(Main!$A75="H",A70,""))</f>
        <v>0.21620212233487862</v>
      </c>
      <c r="S70" s="48">
        <f>IF(B70="","",IF(Main!$A75="H",B70,""))</f>
        <v>0.33296906072094146</v>
      </c>
      <c r="T70" s="48">
        <f>IF(C70="","",IF(Main!$A75="H",C70,""))</f>
        <v>1.4083724075654839E-3</v>
      </c>
      <c r="U70" s="48">
        <f>IF(D70="","",IF(Main!$A75="H",D70,""))</f>
        <v>0.24278934567475416</v>
      </c>
      <c r="V70" s="48" t="str">
        <f>IF(E70="","",IF(Main!$A75="H",E70,""))</f>
        <v/>
      </c>
      <c r="W70" s="48" t="str">
        <f>IF(F70="","",IF(Main!$A75="H",F70,""))</f>
        <v/>
      </c>
      <c r="X70" s="48" t="str">
        <f>IF(G70="","",IF(Main!$A75="H",G70,""))</f>
        <v/>
      </c>
      <c r="Y70" s="48" t="str">
        <f>IF(H70="","",IF(Main!$A75="H",H70,""))</f>
        <v/>
      </c>
      <c r="Z70" s="48" t="str">
        <f>IF(I70="","",IF(Main!$A75="H",I70,""))</f>
        <v/>
      </c>
      <c r="AA70" s="48" t="str">
        <f>IF(J70="","",IF(Main!$A75="H",J70,""))</f>
        <v/>
      </c>
      <c r="AB70" s="48" t="str">
        <f>IF(K70="","",IF(Main!$A75="H",K70,""))</f>
        <v/>
      </c>
      <c r="AC70" s="48" t="str">
        <f>IF(L70="","",IF(Main!$A75="H",L70,""))</f>
        <v/>
      </c>
      <c r="AD70" s="48" t="str">
        <f>IF(M70="","",IF(Main!$A75="H",M70,""))</f>
        <v/>
      </c>
      <c r="AE70" s="48" t="str">
        <f>IF(N70="","",IF(Main!$A75="H",N70,""))</f>
        <v/>
      </c>
      <c r="AF70" s="48" t="str">
        <f>IF(O70="","",IF(Main!$A75="H",O70,""))</f>
        <v/>
      </c>
      <c r="AG70" s="48" t="str">
        <f>IF(P70="","",IF(Main!$A75="H",P70,""))</f>
        <v/>
      </c>
      <c r="AI70" s="49">
        <f>IF(Main!$A75="C",1,0)</f>
        <v>0</v>
      </c>
      <c r="AJ70" s="54" t="str">
        <f>IF(Main!$A75="C",Main!C75,"")</f>
        <v/>
      </c>
      <c r="AK70" s="54" t="str">
        <f t="shared" si="85"/>
        <v/>
      </c>
      <c r="AL70" s="48" t="str">
        <f>IF('Chemical Shifts'!B65="","",IF(Main!$A75="C",'Chemical Shifts'!B65,""))</f>
        <v/>
      </c>
      <c r="AM70" s="48" t="str">
        <f>IF('Chemical Shifts'!C65="","",IF(Main!$A75="C",'Chemical Shifts'!C65,""))</f>
        <v/>
      </c>
      <c r="AN70" s="48" t="str">
        <f>IF('Chemical Shifts'!D65="","",IF(Main!$A75="C",'Chemical Shifts'!D65,""))</f>
        <v/>
      </c>
      <c r="AO70" s="48" t="str">
        <f>IF('Chemical Shifts'!E65="","",IF(Main!$A75="C",'Chemical Shifts'!E65,""))</f>
        <v/>
      </c>
      <c r="AP70" s="48" t="str">
        <f>IF('Chemical Shifts'!F65="","",IF(Main!$A75="C",'Chemical Shifts'!F65,""))</f>
        <v/>
      </c>
      <c r="AQ70" s="48" t="str">
        <f>IF('Chemical Shifts'!G65="","",IF(Main!$A75="C",'Chemical Shifts'!G65,""))</f>
        <v/>
      </c>
      <c r="AR70" s="48" t="str">
        <f>IF('Chemical Shifts'!H65="","",IF(Main!$A75="C",'Chemical Shifts'!H65,""))</f>
        <v/>
      </c>
      <c r="AS70" s="48" t="str">
        <f>IF('Chemical Shifts'!I65="","",IF(Main!$A75="C",'Chemical Shifts'!I65,""))</f>
        <v/>
      </c>
      <c r="AT70" s="48" t="str">
        <f>IF('Chemical Shifts'!J65="","",IF(Main!$A75="C",'Chemical Shifts'!J65,""))</f>
        <v/>
      </c>
      <c r="AU70" s="48" t="str">
        <f>IF('Chemical Shifts'!K65="","",IF(Main!$A75="C",'Chemical Shifts'!K65,""))</f>
        <v/>
      </c>
      <c r="AV70" s="48" t="str">
        <f>IF('Chemical Shifts'!L65="","",IF(Main!$A75="C",'Chemical Shifts'!L65,""))</f>
        <v/>
      </c>
      <c r="AW70" s="48" t="str">
        <f>IF('Chemical Shifts'!M65="","",IF(Main!$A75="C",'Chemical Shifts'!M65,""))</f>
        <v/>
      </c>
      <c r="AX70" s="48" t="str">
        <f>IF('Chemical Shifts'!N65="","",IF(Main!$A75="C",'Chemical Shifts'!N65,""))</f>
        <v/>
      </c>
      <c r="AY70" s="48" t="str">
        <f>IF('Chemical Shifts'!O65="","",IF(Main!$A75="C",'Chemical Shifts'!O65,""))</f>
        <v/>
      </c>
      <c r="AZ70" s="48" t="str">
        <f>IF('Chemical Shifts'!P65="","",IF(Main!$A75="C",'Chemical Shifts'!P65,""))</f>
        <v/>
      </c>
      <c r="BA70" s="48" t="str">
        <f>IF('Chemical Shifts'!Q65="","",IF(Main!$A75="C",'Chemical Shifts'!Q65,""))</f>
        <v/>
      </c>
      <c r="BC70" s="48" t="str">
        <f t="shared" si="86"/>
        <v/>
      </c>
      <c r="BD70" s="48" t="str">
        <f t="shared" si="87"/>
        <v/>
      </c>
      <c r="BE70" s="48" t="str">
        <f t="shared" si="88"/>
        <v/>
      </c>
      <c r="BF70" s="48" t="str">
        <f t="shared" si="89"/>
        <v/>
      </c>
      <c r="BG70" s="48" t="str">
        <f t="shared" si="90"/>
        <v/>
      </c>
      <c r="BH70" s="48" t="str">
        <f t="shared" si="91"/>
        <v/>
      </c>
      <c r="BI70" s="48" t="str">
        <f t="shared" si="92"/>
        <v/>
      </c>
      <c r="BJ70" s="48" t="str">
        <f t="shared" si="93"/>
        <v/>
      </c>
      <c r="BK70" s="48" t="str">
        <f t="shared" si="94"/>
        <v/>
      </c>
      <c r="BL70" s="48" t="str">
        <f t="shared" si="95"/>
        <v/>
      </c>
      <c r="BM70" s="48" t="str">
        <f t="shared" si="96"/>
        <v/>
      </c>
      <c r="BN70" s="48" t="str">
        <f t="shared" si="97"/>
        <v/>
      </c>
      <c r="BO70" s="48" t="str">
        <f t="shared" si="98"/>
        <v/>
      </c>
      <c r="BP70" s="48" t="str">
        <f t="shared" si="99"/>
        <v/>
      </c>
      <c r="BQ70" s="48" t="str">
        <f t="shared" si="100"/>
        <v/>
      </c>
      <c r="BR70" s="48" t="str">
        <f t="shared" si="101"/>
        <v/>
      </c>
      <c r="BT70" s="49">
        <f>IF(Main!$A75="H",1,0)</f>
        <v>1</v>
      </c>
      <c r="BU70" s="54">
        <f>IF(Main!$A75="H",Main!C75,"")</f>
        <v>6.56</v>
      </c>
      <c r="BV70" s="54">
        <f t="shared" si="102"/>
        <v>43.033599999999993</v>
      </c>
      <c r="BW70" s="48">
        <f>IF('Chemical Shifts'!B65="","",IF(Main!$A75="H",'Chemical Shifts'!B65,""))</f>
        <v>6.1699549999999981</v>
      </c>
      <c r="BX70" s="48">
        <f>IF('Chemical Shifts'!C65="","",IF(Main!$A75="H",'Chemical Shifts'!C65,""))</f>
        <v>6.4323249999999987</v>
      </c>
      <c r="BY70" s="48">
        <f>IF('Chemical Shifts'!D65="","",IF(Main!$A75="H",'Chemical Shifts'!D65,""))</f>
        <v>6.3760549999999974</v>
      </c>
      <c r="BZ70" s="48">
        <f>IF('Chemical Shifts'!E65="","",IF(Main!$A75="H",'Chemical Shifts'!E65,""))</f>
        <v>6.2657950000000007</v>
      </c>
      <c r="CA70" s="48" t="str">
        <f>IF('Chemical Shifts'!F65="","",IF(Main!$A75="H",'Chemical Shifts'!F65,""))</f>
        <v/>
      </c>
      <c r="CB70" s="48" t="str">
        <f>IF('Chemical Shifts'!G65="","",IF(Main!$A75="H",'Chemical Shifts'!G65,""))</f>
        <v/>
      </c>
      <c r="CC70" s="48" t="str">
        <f>IF('Chemical Shifts'!H65="","",IF(Main!$A75="H",'Chemical Shifts'!H65,""))</f>
        <v/>
      </c>
      <c r="CD70" s="48" t="str">
        <f>IF('Chemical Shifts'!I65="","",IF(Main!$A75="H",'Chemical Shifts'!I65,""))</f>
        <v/>
      </c>
      <c r="CE70" s="48" t="str">
        <f>IF('Chemical Shifts'!J65="","",IF(Main!$A75="H",'Chemical Shifts'!J65,""))</f>
        <v/>
      </c>
      <c r="CF70" s="48" t="str">
        <f>IF('Chemical Shifts'!K65="","",IF(Main!$A75="H",'Chemical Shifts'!K65,""))</f>
        <v/>
      </c>
      <c r="CG70" s="48" t="str">
        <f>IF('Chemical Shifts'!L65="","",IF(Main!$A75="H",'Chemical Shifts'!L65,""))</f>
        <v/>
      </c>
      <c r="CH70" s="48" t="str">
        <f>IF('Chemical Shifts'!M65="","",IF(Main!$A75="H",'Chemical Shifts'!M65,""))</f>
        <v/>
      </c>
      <c r="CI70" s="48" t="str">
        <f>IF('Chemical Shifts'!N65="","",IF(Main!$A75="H",'Chemical Shifts'!N65,""))</f>
        <v/>
      </c>
      <c r="CJ70" s="48" t="str">
        <f>IF('Chemical Shifts'!O65="","",IF(Main!$A75="H",'Chemical Shifts'!O65,""))</f>
        <v/>
      </c>
      <c r="CK70" s="48" t="str">
        <f>IF('Chemical Shifts'!P65="","",IF(Main!$A75="H",'Chemical Shifts'!P65,""))</f>
        <v/>
      </c>
      <c r="CL70" s="48" t="str">
        <f>IF('Chemical Shifts'!Q65="","",IF(Main!$A75="H",'Chemical Shifts'!Q65,""))</f>
        <v/>
      </c>
      <c r="CN70" s="48">
        <f t="shared" si="103"/>
        <v>40.474904799999983</v>
      </c>
      <c r="CO70" s="48">
        <f t="shared" si="104"/>
        <v>42.196051999999987</v>
      </c>
      <c r="CP70" s="48">
        <f t="shared" si="105"/>
        <v>41.826920799999982</v>
      </c>
      <c r="CQ70" s="48">
        <f t="shared" si="106"/>
        <v>41.1036152</v>
      </c>
      <c r="CR70" s="48" t="str">
        <f t="shared" si="107"/>
        <v/>
      </c>
      <c r="CS70" s="48" t="str">
        <f t="shared" si="108"/>
        <v/>
      </c>
      <c r="CT70" s="48" t="str">
        <f t="shared" si="109"/>
        <v/>
      </c>
      <c r="CU70" s="48" t="str">
        <f t="shared" si="110"/>
        <v/>
      </c>
      <c r="CV70" s="48" t="str">
        <f t="shared" si="111"/>
        <v/>
      </c>
      <c r="CW70" s="48" t="str">
        <f t="shared" si="112"/>
        <v/>
      </c>
      <c r="CX70" s="48" t="str">
        <f t="shared" si="113"/>
        <v/>
      </c>
      <c r="CY70" s="48" t="str">
        <f t="shared" si="114"/>
        <v/>
      </c>
      <c r="CZ70" s="48" t="str">
        <f t="shared" si="115"/>
        <v/>
      </c>
      <c r="DA70" s="48" t="str">
        <f t="shared" si="116"/>
        <v/>
      </c>
      <c r="DB70" s="48" t="str">
        <f t="shared" si="117"/>
        <v/>
      </c>
      <c r="DC70" s="48" t="str">
        <f t="shared" si="118"/>
        <v/>
      </c>
      <c r="DE70" s="64">
        <f>IF('Chemical Shifts'!S65="","",IF(Main!$A75="C","",IF(Main!D$13="Scaled Shifts",Main!D75,IF(Main!$B75="x",TDIST(ABS('Chemical Shifts'!S65-$F$2)/$F$3,$F$4,1),TDIST(ABS('Chemical Shifts'!S65-$G$2)/$G$3,$G$4,1)))))</f>
        <v>1.9178079296534424E-3</v>
      </c>
      <c r="DF70" s="64">
        <f>IF('Chemical Shifts'!T65="","",IF(Main!$A75="C","",IF(Main!E$13="Scaled Shifts",Main!E75,IF(Main!$B75="x",TDIST(ABS('Chemical Shifts'!T65-$F$2)/$F$3,$F$4,1),TDIST(ABS('Chemical Shifts'!T65-$G$2)/$G$3,$G$4,1)))))</f>
        <v>1.9239816019907981E-2</v>
      </c>
      <c r="DG70" s="64">
        <f>IF('Chemical Shifts'!U65="","",IF(Main!$A75="C","",IF(Main!F$13="Scaled Shifts",Main!F75,IF(Main!$B75="x",TDIST(ABS('Chemical Shifts'!U65-$F$2)/$F$3,$F$4,1),TDIST(ABS('Chemical Shifts'!U65-$G$2)/$G$3,$G$4,1)))))</f>
        <v>1.1205310783403567E-2</v>
      </c>
      <c r="DH70" s="64">
        <f>IF('Chemical Shifts'!V65="","",IF(Main!$A75="C","",IF(Main!G$13="Scaled Shifts",Main!G75,IF(Main!$B75="x",TDIST(ABS('Chemical Shifts'!V65-$F$2)/$F$3,$F$4,1),TDIST(ABS('Chemical Shifts'!V65-$G$2)/$G$3,$G$4,1)))))</f>
        <v>4.1739963608150559E-3</v>
      </c>
      <c r="DI70" s="64" t="str">
        <f>IF('Chemical Shifts'!W65="","",IF(Main!$A75="C","",IF(Main!H$13="Scaled Shifts",Main!H75,IF(Main!$B75="x",TDIST(ABS('Chemical Shifts'!W65-$F$2)/$F$3,$F$4,1),TDIST(ABS('Chemical Shifts'!W65-$G$2)/$G$3,$G$4,1)))))</f>
        <v/>
      </c>
      <c r="DJ70" s="64" t="str">
        <f>IF('Chemical Shifts'!X65="","",IF(Main!$A75="C","",IF(Main!I$13="Scaled Shifts",Main!I75,IF(Main!$B75="x",TDIST(ABS('Chemical Shifts'!X65-$F$2)/$F$3,$F$4,1),TDIST(ABS('Chemical Shifts'!X65-$G$2)/$G$3,$G$4,1)))))</f>
        <v/>
      </c>
      <c r="DK70" s="64" t="str">
        <f>IF('Chemical Shifts'!Y65="","",IF(Main!$A75="C","",IF(Main!J$13="Scaled Shifts",Main!J75,IF(Main!$B75="x",TDIST(ABS('Chemical Shifts'!Y65-$F$2)/$F$3,$F$4,1),TDIST(ABS('Chemical Shifts'!Y65-$G$2)/$G$3,$G$4,1)))))</f>
        <v/>
      </c>
      <c r="DL70" s="64" t="str">
        <f>IF('Chemical Shifts'!Z65="","",IF(Main!$A75="C","",IF(Main!K$13="Scaled Shifts",Main!K75,IF(Main!$B75="x",TDIST(ABS('Chemical Shifts'!Z65-$F$2)/$F$3,$F$4,1),TDIST(ABS('Chemical Shifts'!Z65-$G$2)/$G$3,$G$4,1)))))</f>
        <v/>
      </c>
      <c r="DM70" s="64" t="str">
        <f>IF('Chemical Shifts'!AA65="","",IF(Main!$A75="C","",IF(Main!L$13="Scaled Shifts",Main!L75,IF(Main!$B75="x",TDIST(ABS('Chemical Shifts'!AA65-$F$2)/$F$3,$F$4,1),TDIST(ABS('Chemical Shifts'!AA65-$G$2)/$G$3,$G$4,1)))))</f>
        <v/>
      </c>
      <c r="DN70" s="64" t="str">
        <f>IF('Chemical Shifts'!AB65="","",IF(Main!$A75="C","",IF(Main!M$13="Scaled Shifts",Main!M75,IF(Main!$B75="x",TDIST(ABS('Chemical Shifts'!AB65-$F$2)/$F$3,$F$4,1),TDIST(ABS('Chemical Shifts'!AB65-$G$2)/$G$3,$G$4,1)))))</f>
        <v/>
      </c>
      <c r="DO70" s="64" t="str">
        <f>IF('Chemical Shifts'!AC65="","",IF(Main!$A75="C","",IF(Main!N$13="Scaled Shifts",Main!N75,IF(Main!$B75="x",TDIST(ABS('Chemical Shifts'!AC65-$F$2)/$F$3,$F$4,1),TDIST(ABS('Chemical Shifts'!AC65-$G$2)/$G$3,$G$4,1)))))</f>
        <v/>
      </c>
      <c r="DP70" s="64" t="str">
        <f>IF('Chemical Shifts'!AD65="","",IF(Main!$A75="C","",IF(Main!O$13="Scaled Shifts",Main!O75,IF(Main!$B75="x",TDIST(ABS('Chemical Shifts'!AD65-$F$2)/$F$3,$F$4,1),TDIST(ABS('Chemical Shifts'!AD65-$G$2)/$G$3,$G$4,1)))))</f>
        <v/>
      </c>
      <c r="DQ70" s="64" t="str">
        <f>IF('Chemical Shifts'!AE65="","",IF(Main!$A75="C","",IF(Main!P$13="Scaled Shifts",Main!P75,IF(Main!$B75="x",TDIST(ABS('Chemical Shifts'!AE65-$F$2)/$F$3,$F$4,1),TDIST(ABS('Chemical Shifts'!AE65-$G$2)/$G$3,$G$4,1)))))</f>
        <v/>
      </c>
      <c r="DR70" s="64" t="str">
        <f>IF('Chemical Shifts'!AF65="","",IF(Main!$A75="C","",IF(Main!Q$13="Scaled Shifts",Main!Q75,IF(Main!$B75="x",TDIST(ABS('Chemical Shifts'!AF65-$F$2)/$F$3,$F$4,1),TDIST(ABS('Chemical Shifts'!AF65-$G$2)/$G$3,$G$4,1)))))</f>
        <v/>
      </c>
      <c r="DS70" s="64" t="str">
        <f>IF('Chemical Shifts'!AG65="","",IF(Main!$A75="C","",IF(Main!R$13="Scaled Shifts",Main!R75,IF(Main!$B75="x",TDIST(ABS('Chemical Shifts'!AG65-$F$2)/$F$3,$F$4,1),TDIST(ABS('Chemical Shifts'!AG65-$G$2)/$G$3,$G$4,1)))))</f>
        <v/>
      </c>
      <c r="DT70" s="64" t="str">
        <f>IF('Chemical Shifts'!AH65="","",IF(Main!$A75="C","",IF(Main!S$13="Scaled Shifts",Main!S75,IF(Main!$B75="x",TDIST(ABS('Chemical Shifts'!AH65-$F$2)/$F$3,$F$4,1),TDIST(ABS('Chemical Shifts'!AH65-$G$2)/$G$3,$G$4,1)))))</f>
        <v/>
      </c>
      <c r="DV70" s="64" t="str">
        <f>IF('Chemical Shifts'!S65="","",IF(Main!$A75="H","",IF(Main!D$13="Scaled Shifts",Main!D75,IF(Main!$B75="x",TDIST(ABS('Chemical Shifts'!S65-$D$2)/$D$3,$D$4,1),TDIST(ABS('Chemical Shifts'!S65-$E$2)/$E$3,$E$4,1)))))</f>
        <v/>
      </c>
      <c r="DW70" s="64" t="str">
        <f>IF('Chemical Shifts'!T65="","",IF(Main!$A75="H","",IF(Main!E$13="Scaled Shifts",Main!E75,IF(Main!$B75="x",TDIST(ABS('Chemical Shifts'!T65-$D$2)/$D$3,$D$4,1),TDIST(ABS('Chemical Shifts'!T65-$E$2)/$E$3,$E$4,1)))))</f>
        <v/>
      </c>
      <c r="DX70" s="64" t="str">
        <f>IF('Chemical Shifts'!U65="","",IF(Main!$A75="H","",IF(Main!F$13="Scaled Shifts",Main!F75,IF(Main!$B75="x",TDIST(ABS('Chemical Shifts'!U65-$D$2)/$D$3,$D$4,1),TDIST(ABS('Chemical Shifts'!U65-$E$2)/$E$3,$E$4,1)))))</f>
        <v/>
      </c>
      <c r="DY70" s="64" t="str">
        <f>IF('Chemical Shifts'!V65="","",IF(Main!$A75="H","",IF(Main!G$13="Scaled Shifts",Main!G75,IF(Main!$B75="x",TDIST(ABS('Chemical Shifts'!V65-$D$2)/$D$3,$D$4,1),TDIST(ABS('Chemical Shifts'!V65-$E$2)/$E$3,$E$4,1)))))</f>
        <v/>
      </c>
      <c r="DZ70" s="64" t="str">
        <f>IF('Chemical Shifts'!W65="","",IF(Main!$A75="H","",IF(Main!H$13="Scaled Shifts",Main!H75,IF(Main!$B75="x",TDIST(ABS('Chemical Shifts'!W65-$D$2)/$D$3,$D$4,1),TDIST(ABS('Chemical Shifts'!W65-$E$2)/$E$3,$E$4,1)))))</f>
        <v/>
      </c>
      <c r="EA70" s="64" t="str">
        <f>IF('Chemical Shifts'!X65="","",IF(Main!$A75="H","",IF(Main!I$13="Scaled Shifts",Main!I75,IF(Main!$B75="x",TDIST(ABS('Chemical Shifts'!X65-$D$2)/$D$3,$D$4,1),TDIST(ABS('Chemical Shifts'!X65-$E$2)/$E$3,$E$4,1)))))</f>
        <v/>
      </c>
      <c r="EB70" s="64" t="str">
        <f>IF('Chemical Shifts'!Y65="","",IF(Main!$A75="H","",IF(Main!J$13="Scaled Shifts",Main!J75,IF(Main!$B75="x",TDIST(ABS('Chemical Shifts'!Y65-$D$2)/$D$3,$D$4,1),TDIST(ABS('Chemical Shifts'!Y65-$E$2)/$E$3,$E$4,1)))))</f>
        <v/>
      </c>
      <c r="EC70" s="64" t="str">
        <f>IF('Chemical Shifts'!Z65="","",IF(Main!$A75="H","",IF(Main!K$13="Scaled Shifts",Main!K75,IF(Main!$B75="x",TDIST(ABS('Chemical Shifts'!Z65-$D$2)/$D$3,$D$4,1),TDIST(ABS('Chemical Shifts'!Z65-$E$2)/$E$3,$E$4,1)))))</f>
        <v/>
      </c>
      <c r="ED70" s="64" t="str">
        <f>IF('Chemical Shifts'!AA65="","",IF(Main!$A75="H","",IF(Main!L$13="Scaled Shifts",Main!L75,IF(Main!$B75="x",TDIST(ABS('Chemical Shifts'!AA65-$D$2)/$D$3,$D$4,1),TDIST(ABS('Chemical Shifts'!AA65-$E$2)/$E$3,$E$4,1)))))</f>
        <v/>
      </c>
      <c r="EE70" s="64" t="str">
        <f>IF('Chemical Shifts'!AB65="","",IF(Main!$A75="H","",IF(Main!M$13="Scaled Shifts",Main!M75,IF(Main!$B75="x",TDIST(ABS('Chemical Shifts'!AB65-$D$2)/$D$3,$D$4,1),TDIST(ABS('Chemical Shifts'!AB65-$E$2)/$E$3,$E$4,1)))))</f>
        <v/>
      </c>
      <c r="EF70" s="64" t="str">
        <f>IF('Chemical Shifts'!AC65="","",IF(Main!$A75="H","",IF(Main!N$13="Scaled Shifts",Main!N75,IF(Main!$B75="x",TDIST(ABS('Chemical Shifts'!AC65-$D$2)/$D$3,$D$4,1),TDIST(ABS('Chemical Shifts'!AC65-$E$2)/$E$3,$E$4,1)))))</f>
        <v/>
      </c>
      <c r="EG70" s="64" t="str">
        <f>IF('Chemical Shifts'!AD65="","",IF(Main!$A75="H","",IF(Main!O$13="Scaled Shifts",Main!O75,IF(Main!$B75="x",TDIST(ABS('Chemical Shifts'!AD65-$D$2)/$D$3,$D$4,1),TDIST(ABS('Chemical Shifts'!AD65-$E$2)/$E$3,$E$4,1)))))</f>
        <v/>
      </c>
      <c r="EH70" s="64" t="str">
        <f>IF('Chemical Shifts'!AE65="","",IF(Main!$A75="H","",IF(Main!P$13="Scaled Shifts",Main!P75,IF(Main!$B75="x",TDIST(ABS('Chemical Shifts'!AE65-$D$2)/$D$3,$D$4,1),TDIST(ABS('Chemical Shifts'!AE65-$E$2)/$E$3,$E$4,1)))))</f>
        <v/>
      </c>
      <c r="EI70" s="64" t="str">
        <f>IF('Chemical Shifts'!AF65="","",IF(Main!$A75="H","",IF(Main!Q$13="Scaled Shifts",Main!Q75,IF(Main!$B75="x",TDIST(ABS('Chemical Shifts'!AF65-$D$2)/$D$3,$D$4,1),TDIST(ABS('Chemical Shifts'!AF65-$E$2)/$E$3,$E$4,1)))))</f>
        <v/>
      </c>
      <c r="EJ70" s="64" t="str">
        <f>IF('Chemical Shifts'!AG65="","",IF(Main!$A75="H","",IF(Main!R$13="Scaled Shifts",Main!R75,IF(Main!$B75="x",TDIST(ABS('Chemical Shifts'!AG65-$D$2)/$D$3,$D$4,1),TDIST(ABS('Chemical Shifts'!AG65-$E$2)/$E$3,$E$4,1)))))</f>
        <v/>
      </c>
      <c r="EK70" s="64" t="str">
        <f>IF('Chemical Shifts'!AH65="","",IF(Main!$A75="H","",IF(Main!S$13="Scaled Shifts",Main!S75,IF(Main!$B75="x",TDIST(ABS('Chemical Shifts'!AH65-$D$2)/$D$3,$D$4,1),TDIST(ABS('Chemical Shifts'!AH65-$E$2)/$E$3,$E$4,1)))))</f>
        <v/>
      </c>
      <c r="EO70" s="49">
        <f>IF(Main!$A75="H",1,0)</f>
        <v>1</v>
      </c>
      <c r="EP70" s="52">
        <f>IF(OR(Main!C75="",Main!C75=0,Main!C75=""),"",1)</f>
        <v>1</v>
      </c>
    </row>
    <row r="71" spans="1:146" x14ac:dyDescent="0.15">
      <c r="A71" s="64">
        <f>IF('Chemical Shifts'!BA66="","",IF(Main!$A76="C",TDIST(ABS('Chemical Shifts'!BA66)/$B$3,$B$4,1),TDIST(ABS('Chemical Shifts'!BA66)/$C$3,$C$4,1)))</f>
        <v>6.158099320480783E-5</v>
      </c>
      <c r="B71" s="64">
        <f>IF('Chemical Shifts'!BB66="","",IF(Main!$A76="C",TDIST(ABS('Chemical Shifts'!BB66)/$B$3,$B$4,1),TDIST(ABS('Chemical Shifts'!BB66)/$C$3,$C$4,1)))</f>
        <v>1.1102280983597213E-2</v>
      </c>
      <c r="C71" s="64">
        <f>IF('Chemical Shifts'!BC66="","",IF(Main!$A76="C",TDIST(ABS('Chemical Shifts'!BC66)/$B$3,$B$4,1),TDIST(ABS('Chemical Shifts'!BC66)/$C$3,$C$4,1)))</f>
        <v>9.3663607064417033E-5</v>
      </c>
      <c r="D71" s="64">
        <f>IF('Chemical Shifts'!BD66="","",IF(Main!$A76="C",TDIST(ABS('Chemical Shifts'!BD66)/$B$3,$B$4,1),TDIST(ABS('Chemical Shifts'!BD66)/$C$3,$C$4,1)))</f>
        <v>3.1756597044636487E-5</v>
      </c>
      <c r="E71" s="64" t="str">
        <f>IF('Chemical Shifts'!BE66="","",IF(Main!$A76="C",TDIST(ABS('Chemical Shifts'!BE66)/$B$3,$B$4,1),TDIST(ABS('Chemical Shifts'!BE66)/$C$3,$C$4,1)))</f>
        <v/>
      </c>
      <c r="F71" s="64" t="str">
        <f>IF('Chemical Shifts'!BF66="","",IF(Main!$A76="C",TDIST(ABS('Chemical Shifts'!BF66)/$B$3,$B$4,1),TDIST(ABS('Chemical Shifts'!BF66)/$C$3,$C$4,1)))</f>
        <v/>
      </c>
      <c r="G71" s="64" t="str">
        <f>IF('Chemical Shifts'!BG66="","",IF(Main!$A76="C",TDIST(ABS('Chemical Shifts'!BG66)/$B$3,$B$4,1),TDIST(ABS('Chemical Shifts'!BG66)/$C$3,$C$4,1)))</f>
        <v/>
      </c>
      <c r="H71" s="64" t="str">
        <f>IF('Chemical Shifts'!BH66="","",IF(Main!$A76="C",TDIST(ABS('Chemical Shifts'!BH66)/$B$3,$B$4,1),TDIST(ABS('Chemical Shifts'!BH66)/$C$3,$C$4,1)))</f>
        <v/>
      </c>
      <c r="I71" s="64" t="str">
        <f>IF('Chemical Shifts'!BI66="","",IF(Main!$A76="C",TDIST(ABS('Chemical Shifts'!BI66)/$B$3,$B$4,1),TDIST(ABS('Chemical Shifts'!BI66)/$C$3,$C$4,1)))</f>
        <v/>
      </c>
      <c r="J71" s="64" t="str">
        <f>IF('Chemical Shifts'!BJ66="","",IF(Main!$A76="C",TDIST(ABS('Chemical Shifts'!BJ66)/$B$3,$B$4,1),TDIST(ABS('Chemical Shifts'!BJ66)/$C$3,$C$4,1)))</f>
        <v/>
      </c>
      <c r="K71" s="64" t="str">
        <f>IF('Chemical Shifts'!BK66="","",IF(Main!$A76="C",TDIST(ABS('Chemical Shifts'!BK66)/$B$3,$B$4,1),TDIST(ABS('Chemical Shifts'!BK66)/$C$3,$C$4,1)))</f>
        <v/>
      </c>
      <c r="L71" s="64" t="str">
        <f>IF('Chemical Shifts'!BL66="","",IF(Main!$A76="C",TDIST(ABS('Chemical Shifts'!BL66)/$B$3,$B$4,1),TDIST(ABS('Chemical Shifts'!BL66)/$C$3,$C$4,1)))</f>
        <v/>
      </c>
      <c r="M71" s="64" t="str">
        <f>IF('Chemical Shifts'!BM66="","",IF(Main!$A76="C",TDIST(ABS('Chemical Shifts'!BM66)/$B$3,$B$4,1),TDIST(ABS('Chemical Shifts'!BM66)/$C$3,$C$4,1)))</f>
        <v/>
      </c>
      <c r="N71" s="64" t="str">
        <f>IF('Chemical Shifts'!BN66="","",IF(Main!$A76="C",TDIST(ABS('Chemical Shifts'!BN66)/$B$3,$B$4,1),TDIST(ABS('Chemical Shifts'!BN66)/$C$3,$C$4,1)))</f>
        <v/>
      </c>
      <c r="O71" s="64" t="str">
        <f>IF('Chemical Shifts'!BO66="","",IF(Main!$A76="C",TDIST(ABS('Chemical Shifts'!BO66)/$B$3,$B$4,1),TDIST(ABS('Chemical Shifts'!BO66)/$C$3,$C$4,1)))</f>
        <v/>
      </c>
      <c r="P71" s="64" t="str">
        <f>IF('Chemical Shifts'!BP66="","",IF(Main!$A76="C",TDIST(ABS('Chemical Shifts'!BP66)/$B$3,$B$4,1),TDIST(ABS('Chemical Shifts'!BP66)/$C$3,$C$4,1)))</f>
        <v/>
      </c>
      <c r="R71" s="48">
        <f>IF(A71="","",IF(Main!$A76="H",A71,""))</f>
        <v>6.158099320480783E-5</v>
      </c>
      <c r="S71" s="48">
        <f>IF(B71="","",IF(Main!$A76="H",B71,""))</f>
        <v>1.1102280983597213E-2</v>
      </c>
      <c r="T71" s="48">
        <f>IF(C71="","",IF(Main!$A76="H",C71,""))</f>
        <v>9.3663607064417033E-5</v>
      </c>
      <c r="U71" s="48">
        <f>IF(D71="","",IF(Main!$A76="H",D71,""))</f>
        <v>3.1756597044636487E-5</v>
      </c>
      <c r="V71" s="48" t="str">
        <f>IF(E71="","",IF(Main!$A76="H",E71,""))</f>
        <v/>
      </c>
      <c r="W71" s="48" t="str">
        <f>IF(F71="","",IF(Main!$A76="H",F71,""))</f>
        <v/>
      </c>
      <c r="X71" s="48" t="str">
        <f>IF(G71="","",IF(Main!$A76="H",G71,""))</f>
        <v/>
      </c>
      <c r="Y71" s="48" t="str">
        <f>IF(H71="","",IF(Main!$A76="H",H71,""))</f>
        <v/>
      </c>
      <c r="Z71" s="48" t="str">
        <f>IF(I71="","",IF(Main!$A76="H",I71,""))</f>
        <v/>
      </c>
      <c r="AA71" s="48" t="str">
        <f>IF(J71="","",IF(Main!$A76="H",J71,""))</f>
        <v/>
      </c>
      <c r="AB71" s="48" t="str">
        <f>IF(K71="","",IF(Main!$A76="H",K71,""))</f>
        <v/>
      </c>
      <c r="AC71" s="48" t="str">
        <f>IF(L71="","",IF(Main!$A76="H",L71,""))</f>
        <v/>
      </c>
      <c r="AD71" s="48" t="str">
        <f>IF(M71="","",IF(Main!$A76="H",M71,""))</f>
        <v/>
      </c>
      <c r="AE71" s="48" t="str">
        <f>IF(N71="","",IF(Main!$A76="H",N71,""))</f>
        <v/>
      </c>
      <c r="AF71" s="48" t="str">
        <f>IF(O71="","",IF(Main!$A76="H",O71,""))</f>
        <v/>
      </c>
      <c r="AG71" s="48" t="str">
        <f>IF(P71="","",IF(Main!$A76="H",P71,""))</f>
        <v/>
      </c>
      <c r="AI71" s="49">
        <f>IF(Main!$A76="C",1,0)</f>
        <v>0</v>
      </c>
      <c r="AJ71" s="54" t="str">
        <f>IF(Main!$A76="C",Main!C76,"")</f>
        <v/>
      </c>
      <c r="AK71" s="54" t="str">
        <f t="shared" si="85"/>
        <v/>
      </c>
      <c r="AL71" s="48" t="str">
        <f>IF('Chemical Shifts'!B66="","",IF(Main!$A76="C",'Chemical Shifts'!B66,""))</f>
        <v/>
      </c>
      <c r="AM71" s="48" t="str">
        <f>IF('Chemical Shifts'!C66="","",IF(Main!$A76="C",'Chemical Shifts'!C66,""))</f>
        <v/>
      </c>
      <c r="AN71" s="48" t="str">
        <f>IF('Chemical Shifts'!D66="","",IF(Main!$A76="C",'Chemical Shifts'!D66,""))</f>
        <v/>
      </c>
      <c r="AO71" s="48" t="str">
        <f>IF('Chemical Shifts'!E66="","",IF(Main!$A76="C",'Chemical Shifts'!E66,""))</f>
        <v/>
      </c>
      <c r="AP71" s="48" t="str">
        <f>IF('Chemical Shifts'!F66="","",IF(Main!$A76="C",'Chemical Shifts'!F66,""))</f>
        <v/>
      </c>
      <c r="AQ71" s="48" t="str">
        <f>IF('Chemical Shifts'!G66="","",IF(Main!$A76="C",'Chemical Shifts'!G66,""))</f>
        <v/>
      </c>
      <c r="AR71" s="48" t="str">
        <f>IF('Chemical Shifts'!H66="","",IF(Main!$A76="C",'Chemical Shifts'!H66,""))</f>
        <v/>
      </c>
      <c r="AS71" s="48" t="str">
        <f>IF('Chemical Shifts'!I66="","",IF(Main!$A76="C",'Chemical Shifts'!I66,""))</f>
        <v/>
      </c>
      <c r="AT71" s="48" t="str">
        <f>IF('Chemical Shifts'!J66="","",IF(Main!$A76="C",'Chemical Shifts'!J66,""))</f>
        <v/>
      </c>
      <c r="AU71" s="48" t="str">
        <f>IF('Chemical Shifts'!K66="","",IF(Main!$A76="C",'Chemical Shifts'!K66,""))</f>
        <v/>
      </c>
      <c r="AV71" s="48" t="str">
        <f>IF('Chemical Shifts'!L66="","",IF(Main!$A76="C",'Chemical Shifts'!L66,""))</f>
        <v/>
      </c>
      <c r="AW71" s="48" t="str">
        <f>IF('Chemical Shifts'!M66="","",IF(Main!$A76="C",'Chemical Shifts'!M66,""))</f>
        <v/>
      </c>
      <c r="AX71" s="48" t="str">
        <f>IF('Chemical Shifts'!N66="","",IF(Main!$A76="C",'Chemical Shifts'!N66,""))</f>
        <v/>
      </c>
      <c r="AY71" s="48" t="str">
        <f>IF('Chemical Shifts'!O66="","",IF(Main!$A76="C",'Chemical Shifts'!O66,""))</f>
        <v/>
      </c>
      <c r="AZ71" s="48" t="str">
        <f>IF('Chemical Shifts'!P66="","",IF(Main!$A76="C",'Chemical Shifts'!P66,""))</f>
        <v/>
      </c>
      <c r="BA71" s="48" t="str">
        <f>IF('Chemical Shifts'!Q66="","",IF(Main!$A76="C",'Chemical Shifts'!Q66,""))</f>
        <v/>
      </c>
      <c r="BC71" s="48" t="str">
        <f t="shared" si="86"/>
        <v/>
      </c>
      <c r="BD71" s="48" t="str">
        <f t="shared" si="87"/>
        <v/>
      </c>
      <c r="BE71" s="48" t="str">
        <f t="shared" si="88"/>
        <v/>
      </c>
      <c r="BF71" s="48" t="str">
        <f t="shared" si="89"/>
        <v/>
      </c>
      <c r="BG71" s="48" t="str">
        <f t="shared" si="90"/>
        <v/>
      </c>
      <c r="BH71" s="48" t="str">
        <f t="shared" si="91"/>
        <v/>
      </c>
      <c r="BI71" s="48" t="str">
        <f t="shared" si="92"/>
        <v/>
      </c>
      <c r="BJ71" s="48" t="str">
        <f t="shared" si="93"/>
        <v/>
      </c>
      <c r="BK71" s="48" t="str">
        <f t="shared" si="94"/>
        <v/>
      </c>
      <c r="BL71" s="48" t="str">
        <f t="shared" si="95"/>
        <v/>
      </c>
      <c r="BM71" s="48" t="str">
        <f t="shared" si="96"/>
        <v/>
      </c>
      <c r="BN71" s="48" t="str">
        <f t="shared" si="97"/>
        <v/>
      </c>
      <c r="BO71" s="48" t="str">
        <f t="shared" si="98"/>
        <v/>
      </c>
      <c r="BP71" s="48" t="str">
        <f t="shared" si="99"/>
        <v/>
      </c>
      <c r="BQ71" s="48" t="str">
        <f t="shared" si="100"/>
        <v/>
      </c>
      <c r="BR71" s="48" t="str">
        <f t="shared" si="101"/>
        <v/>
      </c>
      <c r="BT71" s="49">
        <f>IF(Main!$A76="H",1,0)</f>
        <v>1</v>
      </c>
      <c r="BU71" s="54">
        <f>IF(Main!$A76="H",Main!C76,"")</f>
        <v>6.18</v>
      </c>
      <c r="BV71" s="54">
        <f t="shared" si="102"/>
        <v>38.192399999999999</v>
      </c>
      <c r="BW71" s="48">
        <f>IF('Chemical Shifts'!B66="","",IF(Main!$A76="H",'Chemical Shifts'!B66,""))</f>
        <v>7.0804249999999982</v>
      </c>
      <c r="BX71" s="48">
        <f>IF('Chemical Shifts'!C66="","",IF(Main!$A76="H",'Chemical Shifts'!C66,""))</f>
        <v>6.3860549999999989</v>
      </c>
      <c r="BY71" s="48">
        <f>IF('Chemical Shifts'!D66="","",IF(Main!$A76="H",'Chemical Shifts'!D66,""))</f>
        <v>6.6272349999999989</v>
      </c>
      <c r="BZ71" s="48">
        <f>IF('Chemical Shifts'!E66="","",IF(Main!$A76="H",'Chemical Shifts'!E66,""))</f>
        <v>7.4701549999999983</v>
      </c>
      <c r="CA71" s="48" t="str">
        <f>IF('Chemical Shifts'!F66="","",IF(Main!$A76="H",'Chemical Shifts'!F66,""))</f>
        <v/>
      </c>
      <c r="CB71" s="48" t="str">
        <f>IF('Chemical Shifts'!G66="","",IF(Main!$A76="H",'Chemical Shifts'!G66,""))</f>
        <v/>
      </c>
      <c r="CC71" s="48" t="str">
        <f>IF('Chemical Shifts'!H66="","",IF(Main!$A76="H",'Chemical Shifts'!H66,""))</f>
        <v/>
      </c>
      <c r="CD71" s="48" t="str">
        <f>IF('Chemical Shifts'!I66="","",IF(Main!$A76="H",'Chemical Shifts'!I66,""))</f>
        <v/>
      </c>
      <c r="CE71" s="48" t="str">
        <f>IF('Chemical Shifts'!J66="","",IF(Main!$A76="H",'Chemical Shifts'!J66,""))</f>
        <v/>
      </c>
      <c r="CF71" s="48" t="str">
        <f>IF('Chemical Shifts'!K66="","",IF(Main!$A76="H",'Chemical Shifts'!K66,""))</f>
        <v/>
      </c>
      <c r="CG71" s="48" t="str">
        <f>IF('Chemical Shifts'!L66="","",IF(Main!$A76="H",'Chemical Shifts'!L66,""))</f>
        <v/>
      </c>
      <c r="CH71" s="48" t="str">
        <f>IF('Chemical Shifts'!M66="","",IF(Main!$A76="H",'Chemical Shifts'!M66,""))</f>
        <v/>
      </c>
      <c r="CI71" s="48" t="str">
        <f>IF('Chemical Shifts'!N66="","",IF(Main!$A76="H",'Chemical Shifts'!N66,""))</f>
        <v/>
      </c>
      <c r="CJ71" s="48" t="str">
        <f>IF('Chemical Shifts'!O66="","",IF(Main!$A76="H",'Chemical Shifts'!O66,""))</f>
        <v/>
      </c>
      <c r="CK71" s="48" t="str">
        <f>IF('Chemical Shifts'!P66="","",IF(Main!$A76="H",'Chemical Shifts'!P66,""))</f>
        <v/>
      </c>
      <c r="CL71" s="48" t="str">
        <f>IF('Chemical Shifts'!Q66="","",IF(Main!$A76="H",'Chemical Shifts'!Q66,""))</f>
        <v/>
      </c>
      <c r="CN71" s="48">
        <f t="shared" si="103"/>
        <v>43.757026499999988</v>
      </c>
      <c r="CO71" s="48">
        <f t="shared" si="104"/>
        <v>39.465819899999993</v>
      </c>
      <c r="CP71" s="48">
        <f t="shared" si="105"/>
        <v>40.956312299999993</v>
      </c>
      <c r="CQ71" s="48">
        <f t="shared" si="106"/>
        <v>46.165557899999989</v>
      </c>
      <c r="CR71" s="48" t="str">
        <f t="shared" si="107"/>
        <v/>
      </c>
      <c r="CS71" s="48" t="str">
        <f t="shared" si="108"/>
        <v/>
      </c>
      <c r="CT71" s="48" t="str">
        <f t="shared" si="109"/>
        <v/>
      </c>
      <c r="CU71" s="48" t="str">
        <f t="shared" si="110"/>
        <v/>
      </c>
      <c r="CV71" s="48" t="str">
        <f t="shared" si="111"/>
        <v/>
      </c>
      <c r="CW71" s="48" t="str">
        <f t="shared" si="112"/>
        <v/>
      </c>
      <c r="CX71" s="48" t="str">
        <f t="shared" si="113"/>
        <v/>
      </c>
      <c r="CY71" s="48" t="str">
        <f t="shared" si="114"/>
        <v/>
      </c>
      <c r="CZ71" s="48" t="str">
        <f t="shared" si="115"/>
        <v/>
      </c>
      <c r="DA71" s="48" t="str">
        <f t="shared" si="116"/>
        <v/>
      </c>
      <c r="DB71" s="48" t="str">
        <f t="shared" si="117"/>
        <v/>
      </c>
      <c r="DC71" s="48" t="str">
        <f t="shared" si="118"/>
        <v/>
      </c>
      <c r="DE71" s="64">
        <f>IF('Chemical Shifts'!S66="","",IF(Main!$A76="C","",IF(Main!D$13="Scaled Shifts",Main!D76,IF(Main!$B76="x",TDIST(ABS('Chemical Shifts'!S66-$F$2)/$F$3,$F$4,1),TDIST(ABS('Chemical Shifts'!S66-$G$2)/$G$3,$G$4,1)))))</f>
        <v>1.3657342105148345E-3</v>
      </c>
      <c r="DF71" s="64">
        <f>IF('Chemical Shifts'!T66="","",IF(Main!$A76="C","",IF(Main!E$13="Scaled Shifts",Main!E76,IF(Main!$B76="x",TDIST(ABS('Chemical Shifts'!T66-$F$2)/$F$3,$F$4,1),TDIST(ABS('Chemical Shifts'!T66-$G$2)/$G$3,$G$4,1)))))</f>
        <v>0.42565931987796368</v>
      </c>
      <c r="DG71" s="64">
        <f>IF('Chemical Shifts'!U66="","",IF(Main!$A76="C","",IF(Main!F$13="Scaled Shifts",Main!F76,IF(Main!$B76="x",TDIST(ABS('Chemical Shifts'!U66-$F$2)/$F$3,$F$4,1),TDIST(ABS('Chemical Shifts'!U66-$G$2)/$G$3,$G$4,1)))))</f>
        <v>8.3546975132941431E-2</v>
      </c>
      <c r="DH71" s="64">
        <f>IF('Chemical Shifts'!V66="","",IF(Main!$A76="C","",IF(Main!G$13="Scaled Shifts",Main!G76,IF(Main!$B76="x",TDIST(ABS('Chemical Shifts'!V66-$F$2)/$F$3,$F$4,1),TDIST(ABS('Chemical Shifts'!V66-$G$2)/$G$3,$G$4,1)))))</f>
        <v>1.2142040622001844E-4</v>
      </c>
      <c r="DI71" s="64" t="str">
        <f>IF('Chemical Shifts'!W66="","",IF(Main!$A76="C","",IF(Main!H$13="Scaled Shifts",Main!H76,IF(Main!$B76="x",TDIST(ABS('Chemical Shifts'!W66-$F$2)/$F$3,$F$4,1),TDIST(ABS('Chemical Shifts'!W66-$G$2)/$G$3,$G$4,1)))))</f>
        <v/>
      </c>
      <c r="DJ71" s="64" t="str">
        <f>IF('Chemical Shifts'!X66="","",IF(Main!$A76="C","",IF(Main!I$13="Scaled Shifts",Main!I76,IF(Main!$B76="x",TDIST(ABS('Chemical Shifts'!X66-$F$2)/$F$3,$F$4,1),TDIST(ABS('Chemical Shifts'!X66-$G$2)/$G$3,$G$4,1)))))</f>
        <v/>
      </c>
      <c r="DK71" s="64" t="str">
        <f>IF('Chemical Shifts'!Y66="","",IF(Main!$A76="C","",IF(Main!J$13="Scaled Shifts",Main!J76,IF(Main!$B76="x",TDIST(ABS('Chemical Shifts'!Y66-$F$2)/$F$3,$F$4,1),TDIST(ABS('Chemical Shifts'!Y66-$G$2)/$G$3,$G$4,1)))))</f>
        <v/>
      </c>
      <c r="DL71" s="64" t="str">
        <f>IF('Chemical Shifts'!Z66="","",IF(Main!$A76="C","",IF(Main!K$13="Scaled Shifts",Main!K76,IF(Main!$B76="x",TDIST(ABS('Chemical Shifts'!Z66-$F$2)/$F$3,$F$4,1),TDIST(ABS('Chemical Shifts'!Z66-$G$2)/$G$3,$G$4,1)))))</f>
        <v/>
      </c>
      <c r="DM71" s="64" t="str">
        <f>IF('Chemical Shifts'!AA66="","",IF(Main!$A76="C","",IF(Main!L$13="Scaled Shifts",Main!L76,IF(Main!$B76="x",TDIST(ABS('Chemical Shifts'!AA66-$F$2)/$F$3,$F$4,1),TDIST(ABS('Chemical Shifts'!AA66-$G$2)/$G$3,$G$4,1)))))</f>
        <v/>
      </c>
      <c r="DN71" s="64" t="str">
        <f>IF('Chemical Shifts'!AB66="","",IF(Main!$A76="C","",IF(Main!M$13="Scaled Shifts",Main!M76,IF(Main!$B76="x",TDIST(ABS('Chemical Shifts'!AB66-$F$2)/$F$3,$F$4,1),TDIST(ABS('Chemical Shifts'!AB66-$G$2)/$G$3,$G$4,1)))))</f>
        <v/>
      </c>
      <c r="DO71" s="64" t="str">
        <f>IF('Chemical Shifts'!AC66="","",IF(Main!$A76="C","",IF(Main!N$13="Scaled Shifts",Main!N76,IF(Main!$B76="x",TDIST(ABS('Chemical Shifts'!AC66-$F$2)/$F$3,$F$4,1),TDIST(ABS('Chemical Shifts'!AC66-$G$2)/$G$3,$G$4,1)))))</f>
        <v/>
      </c>
      <c r="DP71" s="64" t="str">
        <f>IF('Chemical Shifts'!AD66="","",IF(Main!$A76="C","",IF(Main!O$13="Scaled Shifts",Main!O76,IF(Main!$B76="x",TDIST(ABS('Chemical Shifts'!AD66-$F$2)/$F$3,$F$4,1),TDIST(ABS('Chemical Shifts'!AD66-$G$2)/$G$3,$G$4,1)))))</f>
        <v/>
      </c>
      <c r="DQ71" s="64" t="str">
        <f>IF('Chemical Shifts'!AE66="","",IF(Main!$A76="C","",IF(Main!P$13="Scaled Shifts",Main!P76,IF(Main!$B76="x",TDIST(ABS('Chemical Shifts'!AE66-$F$2)/$F$3,$F$4,1),TDIST(ABS('Chemical Shifts'!AE66-$G$2)/$G$3,$G$4,1)))))</f>
        <v/>
      </c>
      <c r="DR71" s="64" t="str">
        <f>IF('Chemical Shifts'!AF66="","",IF(Main!$A76="C","",IF(Main!Q$13="Scaled Shifts",Main!Q76,IF(Main!$B76="x",TDIST(ABS('Chemical Shifts'!AF66-$F$2)/$F$3,$F$4,1),TDIST(ABS('Chemical Shifts'!AF66-$G$2)/$G$3,$G$4,1)))))</f>
        <v/>
      </c>
      <c r="DS71" s="64" t="str">
        <f>IF('Chemical Shifts'!AG66="","",IF(Main!$A76="C","",IF(Main!R$13="Scaled Shifts",Main!R76,IF(Main!$B76="x",TDIST(ABS('Chemical Shifts'!AG66-$F$2)/$F$3,$F$4,1),TDIST(ABS('Chemical Shifts'!AG66-$G$2)/$G$3,$G$4,1)))))</f>
        <v/>
      </c>
      <c r="DT71" s="64" t="str">
        <f>IF('Chemical Shifts'!AH66="","",IF(Main!$A76="C","",IF(Main!S$13="Scaled Shifts",Main!S76,IF(Main!$B76="x",TDIST(ABS('Chemical Shifts'!AH66-$F$2)/$F$3,$F$4,1),TDIST(ABS('Chemical Shifts'!AH66-$G$2)/$G$3,$G$4,1)))))</f>
        <v/>
      </c>
      <c r="DV71" s="64" t="str">
        <f>IF('Chemical Shifts'!S66="","",IF(Main!$A76="H","",IF(Main!D$13="Scaled Shifts",Main!D76,IF(Main!$B76="x",TDIST(ABS('Chemical Shifts'!S66-$D$2)/$D$3,$D$4,1),TDIST(ABS('Chemical Shifts'!S66-$E$2)/$E$3,$E$4,1)))))</f>
        <v/>
      </c>
      <c r="DW71" s="64" t="str">
        <f>IF('Chemical Shifts'!T66="","",IF(Main!$A76="H","",IF(Main!E$13="Scaled Shifts",Main!E76,IF(Main!$B76="x",TDIST(ABS('Chemical Shifts'!T66-$D$2)/$D$3,$D$4,1),TDIST(ABS('Chemical Shifts'!T66-$E$2)/$E$3,$E$4,1)))))</f>
        <v/>
      </c>
      <c r="DX71" s="64" t="str">
        <f>IF('Chemical Shifts'!U66="","",IF(Main!$A76="H","",IF(Main!F$13="Scaled Shifts",Main!F76,IF(Main!$B76="x",TDIST(ABS('Chemical Shifts'!U66-$D$2)/$D$3,$D$4,1),TDIST(ABS('Chemical Shifts'!U66-$E$2)/$E$3,$E$4,1)))))</f>
        <v/>
      </c>
      <c r="DY71" s="64" t="str">
        <f>IF('Chemical Shifts'!V66="","",IF(Main!$A76="H","",IF(Main!G$13="Scaled Shifts",Main!G76,IF(Main!$B76="x",TDIST(ABS('Chemical Shifts'!V66-$D$2)/$D$3,$D$4,1),TDIST(ABS('Chemical Shifts'!V66-$E$2)/$E$3,$E$4,1)))))</f>
        <v/>
      </c>
      <c r="DZ71" s="64" t="str">
        <f>IF('Chemical Shifts'!W66="","",IF(Main!$A76="H","",IF(Main!H$13="Scaled Shifts",Main!H76,IF(Main!$B76="x",TDIST(ABS('Chemical Shifts'!W66-$D$2)/$D$3,$D$4,1),TDIST(ABS('Chemical Shifts'!W66-$E$2)/$E$3,$E$4,1)))))</f>
        <v/>
      </c>
      <c r="EA71" s="64" t="str">
        <f>IF('Chemical Shifts'!X66="","",IF(Main!$A76="H","",IF(Main!I$13="Scaled Shifts",Main!I76,IF(Main!$B76="x",TDIST(ABS('Chemical Shifts'!X66-$D$2)/$D$3,$D$4,1),TDIST(ABS('Chemical Shifts'!X66-$E$2)/$E$3,$E$4,1)))))</f>
        <v/>
      </c>
      <c r="EB71" s="64" t="str">
        <f>IF('Chemical Shifts'!Y66="","",IF(Main!$A76="H","",IF(Main!J$13="Scaled Shifts",Main!J76,IF(Main!$B76="x",TDIST(ABS('Chemical Shifts'!Y66-$D$2)/$D$3,$D$4,1),TDIST(ABS('Chemical Shifts'!Y66-$E$2)/$E$3,$E$4,1)))))</f>
        <v/>
      </c>
      <c r="EC71" s="64" t="str">
        <f>IF('Chemical Shifts'!Z66="","",IF(Main!$A76="H","",IF(Main!K$13="Scaled Shifts",Main!K76,IF(Main!$B76="x",TDIST(ABS('Chemical Shifts'!Z66-$D$2)/$D$3,$D$4,1),TDIST(ABS('Chemical Shifts'!Z66-$E$2)/$E$3,$E$4,1)))))</f>
        <v/>
      </c>
      <c r="ED71" s="64" t="str">
        <f>IF('Chemical Shifts'!AA66="","",IF(Main!$A76="H","",IF(Main!L$13="Scaled Shifts",Main!L76,IF(Main!$B76="x",TDIST(ABS('Chemical Shifts'!AA66-$D$2)/$D$3,$D$4,1),TDIST(ABS('Chemical Shifts'!AA66-$E$2)/$E$3,$E$4,1)))))</f>
        <v/>
      </c>
      <c r="EE71" s="64" t="str">
        <f>IF('Chemical Shifts'!AB66="","",IF(Main!$A76="H","",IF(Main!M$13="Scaled Shifts",Main!M76,IF(Main!$B76="x",TDIST(ABS('Chemical Shifts'!AB66-$D$2)/$D$3,$D$4,1),TDIST(ABS('Chemical Shifts'!AB66-$E$2)/$E$3,$E$4,1)))))</f>
        <v/>
      </c>
      <c r="EF71" s="64" t="str">
        <f>IF('Chemical Shifts'!AC66="","",IF(Main!$A76="H","",IF(Main!N$13="Scaled Shifts",Main!N76,IF(Main!$B76="x",TDIST(ABS('Chemical Shifts'!AC66-$D$2)/$D$3,$D$4,1),TDIST(ABS('Chemical Shifts'!AC66-$E$2)/$E$3,$E$4,1)))))</f>
        <v/>
      </c>
      <c r="EG71" s="64" t="str">
        <f>IF('Chemical Shifts'!AD66="","",IF(Main!$A76="H","",IF(Main!O$13="Scaled Shifts",Main!O76,IF(Main!$B76="x",TDIST(ABS('Chemical Shifts'!AD66-$D$2)/$D$3,$D$4,1),TDIST(ABS('Chemical Shifts'!AD66-$E$2)/$E$3,$E$4,1)))))</f>
        <v/>
      </c>
      <c r="EH71" s="64" t="str">
        <f>IF('Chemical Shifts'!AE66="","",IF(Main!$A76="H","",IF(Main!P$13="Scaled Shifts",Main!P76,IF(Main!$B76="x",TDIST(ABS('Chemical Shifts'!AE66-$D$2)/$D$3,$D$4,1),TDIST(ABS('Chemical Shifts'!AE66-$E$2)/$E$3,$E$4,1)))))</f>
        <v/>
      </c>
      <c r="EI71" s="64" t="str">
        <f>IF('Chemical Shifts'!AF66="","",IF(Main!$A76="H","",IF(Main!Q$13="Scaled Shifts",Main!Q76,IF(Main!$B76="x",TDIST(ABS('Chemical Shifts'!AF66-$D$2)/$D$3,$D$4,1),TDIST(ABS('Chemical Shifts'!AF66-$E$2)/$E$3,$E$4,1)))))</f>
        <v/>
      </c>
      <c r="EJ71" s="64" t="str">
        <f>IF('Chemical Shifts'!AG66="","",IF(Main!$A76="H","",IF(Main!R$13="Scaled Shifts",Main!R76,IF(Main!$B76="x",TDIST(ABS('Chemical Shifts'!AG66-$D$2)/$D$3,$D$4,1),TDIST(ABS('Chemical Shifts'!AG66-$E$2)/$E$3,$E$4,1)))))</f>
        <v/>
      </c>
      <c r="EK71" s="64" t="str">
        <f>IF('Chemical Shifts'!AH66="","",IF(Main!$A76="H","",IF(Main!S$13="Scaled Shifts",Main!S76,IF(Main!$B76="x",TDIST(ABS('Chemical Shifts'!AH66-$D$2)/$D$3,$D$4,1),TDIST(ABS('Chemical Shifts'!AH66-$E$2)/$E$3,$E$4,1)))))</f>
        <v/>
      </c>
      <c r="EO71" s="49">
        <f>IF(Main!$A76="H",1,0)</f>
        <v>1</v>
      </c>
      <c r="EP71" s="52">
        <f>IF(OR(Main!C76="",Main!C76=0,Main!C76=""),"",1)</f>
        <v>1</v>
      </c>
    </row>
    <row r="72" spans="1:146" x14ac:dyDescent="0.15">
      <c r="A72" s="64">
        <f>IF('Chemical Shifts'!BA67="","",IF(Main!$A77="C",TDIST(ABS('Chemical Shifts'!BA67)/$B$3,$B$4,1),TDIST(ABS('Chemical Shifts'!BA67)/$C$3,$C$4,1)))</f>
        <v>3.4222520951178348E-3</v>
      </c>
      <c r="B72" s="64">
        <f>IF('Chemical Shifts'!BB67="","",IF(Main!$A77="C",TDIST(ABS('Chemical Shifts'!BB67)/$B$3,$B$4,1),TDIST(ABS('Chemical Shifts'!BB67)/$C$3,$C$4,1)))</f>
        <v>4.9160842687246756E-3</v>
      </c>
      <c r="C72" s="64">
        <f>IF('Chemical Shifts'!BC67="","",IF(Main!$A77="C",TDIST(ABS('Chemical Shifts'!BC67)/$B$3,$B$4,1),TDIST(ABS('Chemical Shifts'!BC67)/$C$3,$C$4,1)))</f>
        <v>1.46423991484272E-3</v>
      </c>
      <c r="D72" s="64">
        <f>IF('Chemical Shifts'!BD67="","",IF(Main!$A77="C",TDIST(ABS('Chemical Shifts'!BD67)/$B$3,$B$4,1),TDIST(ABS('Chemical Shifts'!BD67)/$C$3,$C$4,1)))</f>
        <v>2.5014417849213819E-3</v>
      </c>
      <c r="E72" s="64" t="str">
        <f>IF('Chemical Shifts'!BE67="","",IF(Main!$A77="C",TDIST(ABS('Chemical Shifts'!BE67)/$B$3,$B$4,1),TDIST(ABS('Chemical Shifts'!BE67)/$C$3,$C$4,1)))</f>
        <v/>
      </c>
      <c r="F72" s="64" t="str">
        <f>IF('Chemical Shifts'!BF67="","",IF(Main!$A77="C",TDIST(ABS('Chemical Shifts'!BF67)/$B$3,$B$4,1),TDIST(ABS('Chemical Shifts'!BF67)/$C$3,$C$4,1)))</f>
        <v/>
      </c>
      <c r="G72" s="64" t="str">
        <f>IF('Chemical Shifts'!BG67="","",IF(Main!$A77="C",TDIST(ABS('Chemical Shifts'!BG67)/$B$3,$B$4,1),TDIST(ABS('Chemical Shifts'!BG67)/$C$3,$C$4,1)))</f>
        <v/>
      </c>
      <c r="H72" s="64" t="str">
        <f>IF('Chemical Shifts'!BH67="","",IF(Main!$A77="C",TDIST(ABS('Chemical Shifts'!BH67)/$B$3,$B$4,1),TDIST(ABS('Chemical Shifts'!BH67)/$C$3,$C$4,1)))</f>
        <v/>
      </c>
      <c r="I72" s="64" t="str">
        <f>IF('Chemical Shifts'!BI67="","",IF(Main!$A77="C",TDIST(ABS('Chemical Shifts'!BI67)/$B$3,$B$4,1),TDIST(ABS('Chemical Shifts'!BI67)/$C$3,$C$4,1)))</f>
        <v/>
      </c>
      <c r="J72" s="64" t="str">
        <f>IF('Chemical Shifts'!BJ67="","",IF(Main!$A77="C",TDIST(ABS('Chemical Shifts'!BJ67)/$B$3,$B$4,1),TDIST(ABS('Chemical Shifts'!BJ67)/$C$3,$C$4,1)))</f>
        <v/>
      </c>
      <c r="K72" s="64" t="str">
        <f>IF('Chemical Shifts'!BK67="","",IF(Main!$A77="C",TDIST(ABS('Chemical Shifts'!BK67)/$B$3,$B$4,1),TDIST(ABS('Chemical Shifts'!BK67)/$C$3,$C$4,1)))</f>
        <v/>
      </c>
      <c r="L72" s="64" t="str">
        <f>IF('Chemical Shifts'!BL67="","",IF(Main!$A77="C",TDIST(ABS('Chemical Shifts'!BL67)/$B$3,$B$4,1),TDIST(ABS('Chemical Shifts'!BL67)/$C$3,$C$4,1)))</f>
        <v/>
      </c>
      <c r="M72" s="64" t="str">
        <f>IF('Chemical Shifts'!BM67="","",IF(Main!$A77="C",TDIST(ABS('Chemical Shifts'!BM67)/$B$3,$B$4,1),TDIST(ABS('Chemical Shifts'!BM67)/$C$3,$C$4,1)))</f>
        <v/>
      </c>
      <c r="N72" s="64" t="str">
        <f>IF('Chemical Shifts'!BN67="","",IF(Main!$A77="C",TDIST(ABS('Chemical Shifts'!BN67)/$B$3,$B$4,1),TDIST(ABS('Chemical Shifts'!BN67)/$C$3,$C$4,1)))</f>
        <v/>
      </c>
      <c r="O72" s="64" t="str">
        <f>IF('Chemical Shifts'!BO67="","",IF(Main!$A77="C",TDIST(ABS('Chemical Shifts'!BO67)/$B$3,$B$4,1),TDIST(ABS('Chemical Shifts'!BO67)/$C$3,$C$4,1)))</f>
        <v/>
      </c>
      <c r="P72" s="64" t="str">
        <f>IF('Chemical Shifts'!BP67="","",IF(Main!$A77="C",TDIST(ABS('Chemical Shifts'!BP67)/$B$3,$B$4,1),TDIST(ABS('Chemical Shifts'!BP67)/$C$3,$C$4,1)))</f>
        <v/>
      </c>
      <c r="R72" s="48">
        <f>IF(A72="","",IF(Main!$A77="H",A72,""))</f>
        <v>3.4222520951178348E-3</v>
      </c>
      <c r="S72" s="48">
        <f>IF(B72="","",IF(Main!$A77="H",B72,""))</f>
        <v>4.9160842687246756E-3</v>
      </c>
      <c r="T72" s="48">
        <f>IF(C72="","",IF(Main!$A77="H",C72,""))</f>
        <v>1.46423991484272E-3</v>
      </c>
      <c r="U72" s="48">
        <f>IF(D72="","",IF(Main!$A77="H",D72,""))</f>
        <v>2.5014417849213819E-3</v>
      </c>
      <c r="V72" s="48" t="str">
        <f>IF(E72="","",IF(Main!$A77="H",E72,""))</f>
        <v/>
      </c>
      <c r="W72" s="48" t="str">
        <f>IF(F72="","",IF(Main!$A77="H",F72,""))</f>
        <v/>
      </c>
      <c r="X72" s="48" t="str">
        <f>IF(G72="","",IF(Main!$A77="H",G72,""))</f>
        <v/>
      </c>
      <c r="Y72" s="48" t="str">
        <f>IF(H72="","",IF(Main!$A77="H",H72,""))</f>
        <v/>
      </c>
      <c r="Z72" s="48" t="str">
        <f>IF(I72="","",IF(Main!$A77="H",I72,""))</f>
        <v/>
      </c>
      <c r="AA72" s="48" t="str">
        <f>IF(J72="","",IF(Main!$A77="H",J72,""))</f>
        <v/>
      </c>
      <c r="AB72" s="48" t="str">
        <f>IF(K72="","",IF(Main!$A77="H",K72,""))</f>
        <v/>
      </c>
      <c r="AC72" s="48" t="str">
        <f>IF(L72="","",IF(Main!$A77="H",L72,""))</f>
        <v/>
      </c>
      <c r="AD72" s="48" t="str">
        <f>IF(M72="","",IF(Main!$A77="H",M72,""))</f>
        <v/>
      </c>
      <c r="AE72" s="48" t="str">
        <f>IF(N72="","",IF(Main!$A77="H",N72,""))</f>
        <v/>
      </c>
      <c r="AF72" s="48" t="str">
        <f>IF(O72="","",IF(Main!$A77="H",O72,""))</f>
        <v/>
      </c>
      <c r="AG72" s="48" t="str">
        <f>IF(P72="","",IF(Main!$A77="H",P72,""))</f>
        <v/>
      </c>
      <c r="AI72" s="49">
        <f>IF(Main!$A77="C",1,0)</f>
        <v>0</v>
      </c>
      <c r="AJ72" s="54" t="str">
        <f>IF(Main!$A77="C",Main!C77,"")</f>
        <v/>
      </c>
      <c r="AK72" s="54" t="str">
        <f t="shared" si="85"/>
        <v/>
      </c>
      <c r="AL72" s="48" t="str">
        <f>IF('Chemical Shifts'!B67="","",IF(Main!$A77="C",'Chemical Shifts'!B67,""))</f>
        <v/>
      </c>
      <c r="AM72" s="48" t="str">
        <f>IF('Chemical Shifts'!C67="","",IF(Main!$A77="C",'Chemical Shifts'!C67,""))</f>
        <v/>
      </c>
      <c r="AN72" s="48" t="str">
        <f>IF('Chemical Shifts'!D67="","",IF(Main!$A77="C",'Chemical Shifts'!D67,""))</f>
        <v/>
      </c>
      <c r="AO72" s="48" t="str">
        <f>IF('Chemical Shifts'!E67="","",IF(Main!$A77="C",'Chemical Shifts'!E67,""))</f>
        <v/>
      </c>
      <c r="AP72" s="48" t="str">
        <f>IF('Chemical Shifts'!F67="","",IF(Main!$A77="C",'Chemical Shifts'!F67,""))</f>
        <v/>
      </c>
      <c r="AQ72" s="48" t="str">
        <f>IF('Chemical Shifts'!G67="","",IF(Main!$A77="C",'Chemical Shifts'!G67,""))</f>
        <v/>
      </c>
      <c r="AR72" s="48" t="str">
        <f>IF('Chemical Shifts'!H67="","",IF(Main!$A77="C",'Chemical Shifts'!H67,""))</f>
        <v/>
      </c>
      <c r="AS72" s="48" t="str">
        <f>IF('Chemical Shifts'!I67="","",IF(Main!$A77="C",'Chemical Shifts'!I67,""))</f>
        <v/>
      </c>
      <c r="AT72" s="48" t="str">
        <f>IF('Chemical Shifts'!J67="","",IF(Main!$A77="C",'Chemical Shifts'!J67,""))</f>
        <v/>
      </c>
      <c r="AU72" s="48" t="str">
        <f>IF('Chemical Shifts'!K67="","",IF(Main!$A77="C",'Chemical Shifts'!K67,""))</f>
        <v/>
      </c>
      <c r="AV72" s="48" t="str">
        <f>IF('Chemical Shifts'!L67="","",IF(Main!$A77="C",'Chemical Shifts'!L67,""))</f>
        <v/>
      </c>
      <c r="AW72" s="48" t="str">
        <f>IF('Chemical Shifts'!M67="","",IF(Main!$A77="C",'Chemical Shifts'!M67,""))</f>
        <v/>
      </c>
      <c r="AX72" s="48" t="str">
        <f>IF('Chemical Shifts'!N67="","",IF(Main!$A77="C",'Chemical Shifts'!N67,""))</f>
        <v/>
      </c>
      <c r="AY72" s="48" t="str">
        <f>IF('Chemical Shifts'!O67="","",IF(Main!$A77="C",'Chemical Shifts'!O67,""))</f>
        <v/>
      </c>
      <c r="AZ72" s="48" t="str">
        <f>IF('Chemical Shifts'!P67="","",IF(Main!$A77="C",'Chemical Shifts'!P67,""))</f>
        <v/>
      </c>
      <c r="BA72" s="48" t="str">
        <f>IF('Chemical Shifts'!Q67="","",IF(Main!$A77="C",'Chemical Shifts'!Q67,""))</f>
        <v/>
      </c>
      <c r="BC72" s="48" t="str">
        <f t="shared" si="86"/>
        <v/>
      </c>
      <c r="BD72" s="48" t="str">
        <f t="shared" si="87"/>
        <v/>
      </c>
      <c r="BE72" s="48" t="str">
        <f t="shared" si="88"/>
        <v/>
      </c>
      <c r="BF72" s="48" t="str">
        <f t="shared" si="89"/>
        <v/>
      </c>
      <c r="BG72" s="48" t="str">
        <f t="shared" si="90"/>
        <v/>
      </c>
      <c r="BH72" s="48" t="str">
        <f t="shared" si="91"/>
        <v/>
      </c>
      <c r="BI72" s="48" t="str">
        <f t="shared" si="92"/>
        <v/>
      </c>
      <c r="BJ72" s="48" t="str">
        <f t="shared" si="93"/>
        <v/>
      </c>
      <c r="BK72" s="48" t="str">
        <f t="shared" si="94"/>
        <v/>
      </c>
      <c r="BL72" s="48" t="str">
        <f t="shared" si="95"/>
        <v/>
      </c>
      <c r="BM72" s="48" t="str">
        <f t="shared" si="96"/>
        <v/>
      </c>
      <c r="BN72" s="48" t="str">
        <f t="shared" si="97"/>
        <v/>
      </c>
      <c r="BO72" s="48" t="str">
        <f t="shared" si="98"/>
        <v/>
      </c>
      <c r="BP72" s="48" t="str">
        <f t="shared" si="99"/>
        <v/>
      </c>
      <c r="BQ72" s="48" t="str">
        <f t="shared" si="100"/>
        <v/>
      </c>
      <c r="BR72" s="48" t="str">
        <f t="shared" si="101"/>
        <v/>
      </c>
      <c r="BT72" s="49">
        <f>IF(Main!$A77="H",1,0)</f>
        <v>1</v>
      </c>
      <c r="BU72" s="54">
        <f>IF(Main!$A77="H",Main!C77,"")</f>
        <v>3.63</v>
      </c>
      <c r="BV72" s="54">
        <f t="shared" si="102"/>
        <v>13.1769</v>
      </c>
      <c r="BW72" s="48">
        <f>IF('Chemical Shifts'!B67="","",IF(Main!$A77="H",'Chemical Shifts'!B67,""))</f>
        <v>3.1615249999999975</v>
      </c>
      <c r="BX72" s="48">
        <f>IF('Chemical Shifts'!C67="","",IF(Main!$A77="H",'Chemical Shifts'!C67,""))</f>
        <v>3.0724449999999983</v>
      </c>
      <c r="BY72" s="48">
        <f>IF('Chemical Shifts'!D67="","",IF(Main!$A77="H",'Chemical Shifts'!D67,""))</f>
        <v>3.0520049999999976</v>
      </c>
      <c r="BZ72" s="48">
        <f>IF('Chemical Shifts'!E67="","",IF(Main!$A77="H",'Chemical Shifts'!E67,""))</f>
        <v>3.1054649999999988</v>
      </c>
      <c r="CA72" s="48" t="str">
        <f>IF('Chemical Shifts'!F67="","",IF(Main!$A77="H",'Chemical Shifts'!F67,""))</f>
        <v/>
      </c>
      <c r="CB72" s="48" t="str">
        <f>IF('Chemical Shifts'!G67="","",IF(Main!$A77="H",'Chemical Shifts'!G67,""))</f>
        <v/>
      </c>
      <c r="CC72" s="48" t="str">
        <f>IF('Chemical Shifts'!H67="","",IF(Main!$A77="H",'Chemical Shifts'!H67,""))</f>
        <v/>
      </c>
      <c r="CD72" s="48" t="str">
        <f>IF('Chemical Shifts'!I67="","",IF(Main!$A77="H",'Chemical Shifts'!I67,""))</f>
        <v/>
      </c>
      <c r="CE72" s="48" t="str">
        <f>IF('Chemical Shifts'!J67="","",IF(Main!$A77="H",'Chemical Shifts'!J67,""))</f>
        <v/>
      </c>
      <c r="CF72" s="48" t="str">
        <f>IF('Chemical Shifts'!K67="","",IF(Main!$A77="H",'Chemical Shifts'!K67,""))</f>
        <v/>
      </c>
      <c r="CG72" s="48" t="str">
        <f>IF('Chemical Shifts'!L67="","",IF(Main!$A77="H",'Chemical Shifts'!L67,""))</f>
        <v/>
      </c>
      <c r="CH72" s="48" t="str">
        <f>IF('Chemical Shifts'!M67="","",IF(Main!$A77="H",'Chemical Shifts'!M67,""))</f>
        <v/>
      </c>
      <c r="CI72" s="48" t="str">
        <f>IF('Chemical Shifts'!N67="","",IF(Main!$A77="H",'Chemical Shifts'!N67,""))</f>
        <v/>
      </c>
      <c r="CJ72" s="48" t="str">
        <f>IF('Chemical Shifts'!O67="","",IF(Main!$A77="H",'Chemical Shifts'!O67,""))</f>
        <v/>
      </c>
      <c r="CK72" s="48" t="str">
        <f>IF('Chemical Shifts'!P67="","",IF(Main!$A77="H",'Chemical Shifts'!P67,""))</f>
        <v/>
      </c>
      <c r="CL72" s="48" t="str">
        <f>IF('Chemical Shifts'!Q67="","",IF(Main!$A77="H",'Chemical Shifts'!Q67,""))</f>
        <v/>
      </c>
      <c r="CN72" s="48">
        <f t="shared" si="103"/>
        <v>11.47633574999999</v>
      </c>
      <c r="CO72" s="48">
        <f t="shared" si="104"/>
        <v>11.152975349999993</v>
      </c>
      <c r="CP72" s="48">
        <f t="shared" si="105"/>
        <v>11.078778149999991</v>
      </c>
      <c r="CQ72" s="48">
        <f t="shared" si="106"/>
        <v>11.272837949999996</v>
      </c>
      <c r="CR72" s="48" t="str">
        <f t="shared" si="107"/>
        <v/>
      </c>
      <c r="CS72" s="48" t="str">
        <f t="shared" si="108"/>
        <v/>
      </c>
      <c r="CT72" s="48" t="str">
        <f t="shared" si="109"/>
        <v/>
      </c>
      <c r="CU72" s="48" t="str">
        <f t="shared" si="110"/>
        <v/>
      </c>
      <c r="CV72" s="48" t="str">
        <f t="shared" si="111"/>
        <v/>
      </c>
      <c r="CW72" s="48" t="str">
        <f t="shared" si="112"/>
        <v/>
      </c>
      <c r="CX72" s="48" t="str">
        <f t="shared" si="113"/>
        <v/>
      </c>
      <c r="CY72" s="48" t="str">
        <f t="shared" si="114"/>
        <v/>
      </c>
      <c r="CZ72" s="48" t="str">
        <f t="shared" si="115"/>
        <v/>
      </c>
      <c r="DA72" s="48" t="str">
        <f t="shared" si="116"/>
        <v/>
      </c>
      <c r="DB72" s="48" t="str">
        <f t="shared" si="117"/>
        <v/>
      </c>
      <c r="DC72" s="48" t="str">
        <f t="shared" si="118"/>
        <v/>
      </c>
      <c r="DE72" s="64">
        <f>IF('Chemical Shifts'!S67="","",IF(Main!$A77="C","",IF(Main!D$13="Scaled Shifts",Main!D77,IF(Main!$B77="x",TDIST(ABS('Chemical Shifts'!S67-$F$2)/$F$3,$F$4,1),TDIST(ABS('Chemical Shifts'!S67-$G$2)/$G$3,$G$4,1)))))</f>
        <v>1.024769216894582E-2</v>
      </c>
      <c r="DF72" s="64">
        <f>IF('Chemical Shifts'!T67="","",IF(Main!$A77="C","",IF(Main!E$13="Scaled Shifts",Main!E77,IF(Main!$B77="x",TDIST(ABS('Chemical Shifts'!T67-$F$2)/$F$3,$F$4,1),TDIST(ABS('Chemical Shifts'!T67-$G$2)/$G$3,$G$4,1)))))</f>
        <v>5.4593988206140228E-3</v>
      </c>
      <c r="DG72" s="64">
        <f>IF('Chemical Shifts'!U67="","",IF(Main!$A77="C","",IF(Main!F$13="Scaled Shifts",Main!F77,IF(Main!$B77="x",TDIST(ABS('Chemical Shifts'!U67-$F$2)/$F$3,$F$4,1),TDIST(ABS('Chemical Shifts'!U67-$G$2)/$G$3,$G$4,1)))))</f>
        <v>4.7767782336134096E-3</v>
      </c>
      <c r="DH72" s="64">
        <f>IF('Chemical Shifts'!V67="","",IF(Main!$A77="C","",IF(Main!G$13="Scaled Shifts",Main!G77,IF(Main!$B77="x",TDIST(ABS('Chemical Shifts'!V67-$F$2)/$F$3,$F$4,1),TDIST(ABS('Chemical Shifts'!V67-$G$2)/$G$3,$G$4,1)))))</f>
        <v>6.8304752913840635E-3</v>
      </c>
      <c r="DI72" s="64" t="str">
        <f>IF('Chemical Shifts'!W67="","",IF(Main!$A77="C","",IF(Main!H$13="Scaled Shifts",Main!H77,IF(Main!$B77="x",TDIST(ABS('Chemical Shifts'!W67-$F$2)/$F$3,$F$4,1),TDIST(ABS('Chemical Shifts'!W67-$G$2)/$G$3,$G$4,1)))))</f>
        <v/>
      </c>
      <c r="DJ72" s="64" t="str">
        <f>IF('Chemical Shifts'!X67="","",IF(Main!$A77="C","",IF(Main!I$13="Scaled Shifts",Main!I77,IF(Main!$B77="x",TDIST(ABS('Chemical Shifts'!X67-$F$2)/$F$3,$F$4,1),TDIST(ABS('Chemical Shifts'!X67-$G$2)/$G$3,$G$4,1)))))</f>
        <v/>
      </c>
      <c r="DK72" s="64" t="str">
        <f>IF('Chemical Shifts'!Y67="","",IF(Main!$A77="C","",IF(Main!J$13="Scaled Shifts",Main!J77,IF(Main!$B77="x",TDIST(ABS('Chemical Shifts'!Y67-$F$2)/$F$3,$F$4,1),TDIST(ABS('Chemical Shifts'!Y67-$G$2)/$G$3,$G$4,1)))))</f>
        <v/>
      </c>
      <c r="DL72" s="64" t="str">
        <f>IF('Chemical Shifts'!Z67="","",IF(Main!$A77="C","",IF(Main!K$13="Scaled Shifts",Main!K77,IF(Main!$B77="x",TDIST(ABS('Chemical Shifts'!Z67-$F$2)/$F$3,$F$4,1),TDIST(ABS('Chemical Shifts'!Z67-$G$2)/$G$3,$G$4,1)))))</f>
        <v/>
      </c>
      <c r="DM72" s="64" t="str">
        <f>IF('Chemical Shifts'!AA67="","",IF(Main!$A77="C","",IF(Main!L$13="Scaled Shifts",Main!L77,IF(Main!$B77="x",TDIST(ABS('Chemical Shifts'!AA67-$F$2)/$F$3,$F$4,1),TDIST(ABS('Chemical Shifts'!AA67-$G$2)/$G$3,$G$4,1)))))</f>
        <v/>
      </c>
      <c r="DN72" s="64" t="str">
        <f>IF('Chemical Shifts'!AB67="","",IF(Main!$A77="C","",IF(Main!M$13="Scaled Shifts",Main!M77,IF(Main!$B77="x",TDIST(ABS('Chemical Shifts'!AB67-$F$2)/$F$3,$F$4,1),TDIST(ABS('Chemical Shifts'!AB67-$G$2)/$G$3,$G$4,1)))))</f>
        <v/>
      </c>
      <c r="DO72" s="64" t="str">
        <f>IF('Chemical Shifts'!AC67="","",IF(Main!$A77="C","",IF(Main!N$13="Scaled Shifts",Main!N77,IF(Main!$B77="x",TDIST(ABS('Chemical Shifts'!AC67-$F$2)/$F$3,$F$4,1),TDIST(ABS('Chemical Shifts'!AC67-$G$2)/$G$3,$G$4,1)))))</f>
        <v/>
      </c>
      <c r="DP72" s="64" t="str">
        <f>IF('Chemical Shifts'!AD67="","",IF(Main!$A77="C","",IF(Main!O$13="Scaled Shifts",Main!O77,IF(Main!$B77="x",TDIST(ABS('Chemical Shifts'!AD67-$F$2)/$F$3,$F$4,1),TDIST(ABS('Chemical Shifts'!AD67-$G$2)/$G$3,$G$4,1)))))</f>
        <v/>
      </c>
      <c r="DQ72" s="64" t="str">
        <f>IF('Chemical Shifts'!AE67="","",IF(Main!$A77="C","",IF(Main!P$13="Scaled Shifts",Main!P77,IF(Main!$B77="x",TDIST(ABS('Chemical Shifts'!AE67-$F$2)/$F$3,$F$4,1),TDIST(ABS('Chemical Shifts'!AE67-$G$2)/$G$3,$G$4,1)))))</f>
        <v/>
      </c>
      <c r="DR72" s="64" t="str">
        <f>IF('Chemical Shifts'!AF67="","",IF(Main!$A77="C","",IF(Main!Q$13="Scaled Shifts",Main!Q77,IF(Main!$B77="x",TDIST(ABS('Chemical Shifts'!AF67-$F$2)/$F$3,$F$4,1),TDIST(ABS('Chemical Shifts'!AF67-$G$2)/$G$3,$G$4,1)))))</f>
        <v/>
      </c>
      <c r="DS72" s="64" t="str">
        <f>IF('Chemical Shifts'!AG67="","",IF(Main!$A77="C","",IF(Main!R$13="Scaled Shifts",Main!R77,IF(Main!$B77="x",TDIST(ABS('Chemical Shifts'!AG67-$F$2)/$F$3,$F$4,1),TDIST(ABS('Chemical Shifts'!AG67-$G$2)/$G$3,$G$4,1)))))</f>
        <v/>
      </c>
      <c r="DT72" s="64" t="str">
        <f>IF('Chemical Shifts'!AH67="","",IF(Main!$A77="C","",IF(Main!S$13="Scaled Shifts",Main!S77,IF(Main!$B77="x",TDIST(ABS('Chemical Shifts'!AH67-$F$2)/$F$3,$F$4,1),TDIST(ABS('Chemical Shifts'!AH67-$G$2)/$G$3,$G$4,1)))))</f>
        <v/>
      </c>
      <c r="DV72" s="64" t="str">
        <f>IF('Chemical Shifts'!S67="","",IF(Main!$A77="H","",IF(Main!D$13="Scaled Shifts",Main!D77,IF(Main!$B77="x",TDIST(ABS('Chemical Shifts'!S67-$D$2)/$D$3,$D$4,1),TDIST(ABS('Chemical Shifts'!S67-$E$2)/$E$3,$E$4,1)))))</f>
        <v/>
      </c>
      <c r="DW72" s="64" t="str">
        <f>IF('Chemical Shifts'!T67="","",IF(Main!$A77="H","",IF(Main!E$13="Scaled Shifts",Main!E77,IF(Main!$B77="x",TDIST(ABS('Chemical Shifts'!T67-$D$2)/$D$3,$D$4,1),TDIST(ABS('Chemical Shifts'!T67-$E$2)/$E$3,$E$4,1)))))</f>
        <v/>
      </c>
      <c r="DX72" s="64" t="str">
        <f>IF('Chemical Shifts'!U67="","",IF(Main!$A77="H","",IF(Main!F$13="Scaled Shifts",Main!F77,IF(Main!$B77="x",TDIST(ABS('Chemical Shifts'!U67-$D$2)/$D$3,$D$4,1),TDIST(ABS('Chemical Shifts'!U67-$E$2)/$E$3,$E$4,1)))))</f>
        <v/>
      </c>
      <c r="DY72" s="64" t="str">
        <f>IF('Chemical Shifts'!V67="","",IF(Main!$A77="H","",IF(Main!G$13="Scaled Shifts",Main!G77,IF(Main!$B77="x",TDIST(ABS('Chemical Shifts'!V67-$D$2)/$D$3,$D$4,1),TDIST(ABS('Chemical Shifts'!V67-$E$2)/$E$3,$E$4,1)))))</f>
        <v/>
      </c>
      <c r="DZ72" s="64" t="str">
        <f>IF('Chemical Shifts'!W67="","",IF(Main!$A77="H","",IF(Main!H$13="Scaled Shifts",Main!H77,IF(Main!$B77="x",TDIST(ABS('Chemical Shifts'!W67-$D$2)/$D$3,$D$4,1),TDIST(ABS('Chemical Shifts'!W67-$E$2)/$E$3,$E$4,1)))))</f>
        <v/>
      </c>
      <c r="EA72" s="64" t="str">
        <f>IF('Chemical Shifts'!X67="","",IF(Main!$A77="H","",IF(Main!I$13="Scaled Shifts",Main!I77,IF(Main!$B77="x",TDIST(ABS('Chemical Shifts'!X67-$D$2)/$D$3,$D$4,1),TDIST(ABS('Chemical Shifts'!X67-$E$2)/$E$3,$E$4,1)))))</f>
        <v/>
      </c>
      <c r="EB72" s="64" t="str">
        <f>IF('Chemical Shifts'!Y67="","",IF(Main!$A77="H","",IF(Main!J$13="Scaled Shifts",Main!J77,IF(Main!$B77="x",TDIST(ABS('Chemical Shifts'!Y67-$D$2)/$D$3,$D$4,1),TDIST(ABS('Chemical Shifts'!Y67-$E$2)/$E$3,$E$4,1)))))</f>
        <v/>
      </c>
      <c r="EC72" s="64" t="str">
        <f>IF('Chemical Shifts'!Z67="","",IF(Main!$A77="H","",IF(Main!K$13="Scaled Shifts",Main!K77,IF(Main!$B77="x",TDIST(ABS('Chemical Shifts'!Z67-$D$2)/$D$3,$D$4,1),TDIST(ABS('Chemical Shifts'!Z67-$E$2)/$E$3,$E$4,1)))))</f>
        <v/>
      </c>
      <c r="ED72" s="64" t="str">
        <f>IF('Chemical Shifts'!AA67="","",IF(Main!$A77="H","",IF(Main!L$13="Scaled Shifts",Main!L77,IF(Main!$B77="x",TDIST(ABS('Chemical Shifts'!AA67-$D$2)/$D$3,$D$4,1),TDIST(ABS('Chemical Shifts'!AA67-$E$2)/$E$3,$E$4,1)))))</f>
        <v/>
      </c>
      <c r="EE72" s="64" t="str">
        <f>IF('Chemical Shifts'!AB67="","",IF(Main!$A77="H","",IF(Main!M$13="Scaled Shifts",Main!M77,IF(Main!$B77="x",TDIST(ABS('Chemical Shifts'!AB67-$D$2)/$D$3,$D$4,1),TDIST(ABS('Chemical Shifts'!AB67-$E$2)/$E$3,$E$4,1)))))</f>
        <v/>
      </c>
      <c r="EF72" s="64" t="str">
        <f>IF('Chemical Shifts'!AC67="","",IF(Main!$A77="H","",IF(Main!N$13="Scaled Shifts",Main!N77,IF(Main!$B77="x",TDIST(ABS('Chemical Shifts'!AC67-$D$2)/$D$3,$D$4,1),TDIST(ABS('Chemical Shifts'!AC67-$E$2)/$E$3,$E$4,1)))))</f>
        <v/>
      </c>
      <c r="EG72" s="64" t="str">
        <f>IF('Chemical Shifts'!AD67="","",IF(Main!$A77="H","",IF(Main!O$13="Scaled Shifts",Main!O77,IF(Main!$B77="x",TDIST(ABS('Chemical Shifts'!AD67-$D$2)/$D$3,$D$4,1),TDIST(ABS('Chemical Shifts'!AD67-$E$2)/$E$3,$E$4,1)))))</f>
        <v/>
      </c>
      <c r="EH72" s="64" t="str">
        <f>IF('Chemical Shifts'!AE67="","",IF(Main!$A77="H","",IF(Main!P$13="Scaled Shifts",Main!P77,IF(Main!$B77="x",TDIST(ABS('Chemical Shifts'!AE67-$D$2)/$D$3,$D$4,1),TDIST(ABS('Chemical Shifts'!AE67-$E$2)/$E$3,$E$4,1)))))</f>
        <v/>
      </c>
      <c r="EI72" s="64" t="str">
        <f>IF('Chemical Shifts'!AF67="","",IF(Main!$A77="H","",IF(Main!Q$13="Scaled Shifts",Main!Q77,IF(Main!$B77="x",TDIST(ABS('Chemical Shifts'!AF67-$D$2)/$D$3,$D$4,1),TDIST(ABS('Chemical Shifts'!AF67-$E$2)/$E$3,$E$4,1)))))</f>
        <v/>
      </c>
      <c r="EJ72" s="64" t="str">
        <f>IF('Chemical Shifts'!AG67="","",IF(Main!$A77="H","",IF(Main!R$13="Scaled Shifts",Main!R77,IF(Main!$B77="x",TDIST(ABS('Chemical Shifts'!AG67-$D$2)/$D$3,$D$4,1),TDIST(ABS('Chemical Shifts'!AG67-$E$2)/$E$3,$E$4,1)))))</f>
        <v/>
      </c>
      <c r="EK72" s="64" t="str">
        <f>IF('Chemical Shifts'!AH67="","",IF(Main!$A77="H","",IF(Main!S$13="Scaled Shifts",Main!S77,IF(Main!$B77="x",TDIST(ABS('Chemical Shifts'!AH67-$D$2)/$D$3,$D$4,1),TDIST(ABS('Chemical Shifts'!AH67-$E$2)/$E$3,$E$4,1)))))</f>
        <v/>
      </c>
      <c r="EO72" s="49">
        <f>IF(Main!$A77="H",1,0)</f>
        <v>1</v>
      </c>
      <c r="EP72" s="52">
        <f>IF(OR(Main!C77="",Main!C77=0,Main!C77=""),"",1)</f>
        <v>1</v>
      </c>
    </row>
    <row r="73" spans="1:146" x14ac:dyDescent="0.15">
      <c r="A73" s="64">
        <f>IF('Chemical Shifts'!BA68="","",IF(Main!$A78="C",TDIST(ABS('Chemical Shifts'!BA68)/$B$3,$B$4,1),TDIST(ABS('Chemical Shifts'!BA68)/$C$3,$C$4,1)))</f>
        <v>0.4343401192881704</v>
      </c>
      <c r="B73" s="64">
        <f>IF('Chemical Shifts'!BB68="","",IF(Main!$A78="C",TDIST(ABS('Chemical Shifts'!BB68)/$B$3,$B$4,1),TDIST(ABS('Chemical Shifts'!BB68)/$C$3,$C$4,1)))</f>
        <v>9.1639977630329578E-2</v>
      </c>
      <c r="C73" s="64">
        <f>IF('Chemical Shifts'!BC68="","",IF(Main!$A78="C",TDIST(ABS('Chemical Shifts'!BC68)/$B$3,$B$4,1),TDIST(ABS('Chemical Shifts'!BC68)/$C$3,$C$4,1)))</f>
        <v>1.8717102630661024E-4</v>
      </c>
      <c r="D73" s="64">
        <f>IF('Chemical Shifts'!BD68="","",IF(Main!$A78="C",TDIST(ABS('Chemical Shifts'!BD68)/$B$3,$B$4,1),TDIST(ABS('Chemical Shifts'!BD68)/$C$3,$C$4,1)))</f>
        <v>2.110448974500672E-3</v>
      </c>
      <c r="E73" s="64" t="str">
        <f>IF('Chemical Shifts'!BE68="","",IF(Main!$A78="C",TDIST(ABS('Chemical Shifts'!BE68)/$B$3,$B$4,1),TDIST(ABS('Chemical Shifts'!BE68)/$C$3,$C$4,1)))</f>
        <v/>
      </c>
      <c r="F73" s="64" t="str">
        <f>IF('Chemical Shifts'!BF68="","",IF(Main!$A78="C",TDIST(ABS('Chemical Shifts'!BF68)/$B$3,$B$4,1),TDIST(ABS('Chemical Shifts'!BF68)/$C$3,$C$4,1)))</f>
        <v/>
      </c>
      <c r="G73" s="64" t="str">
        <f>IF('Chemical Shifts'!BG68="","",IF(Main!$A78="C",TDIST(ABS('Chemical Shifts'!BG68)/$B$3,$B$4,1),TDIST(ABS('Chemical Shifts'!BG68)/$C$3,$C$4,1)))</f>
        <v/>
      </c>
      <c r="H73" s="64" t="str">
        <f>IF('Chemical Shifts'!BH68="","",IF(Main!$A78="C",TDIST(ABS('Chemical Shifts'!BH68)/$B$3,$B$4,1),TDIST(ABS('Chemical Shifts'!BH68)/$C$3,$C$4,1)))</f>
        <v/>
      </c>
      <c r="I73" s="64" t="str">
        <f>IF('Chemical Shifts'!BI68="","",IF(Main!$A78="C",TDIST(ABS('Chemical Shifts'!BI68)/$B$3,$B$4,1),TDIST(ABS('Chemical Shifts'!BI68)/$C$3,$C$4,1)))</f>
        <v/>
      </c>
      <c r="J73" s="64" t="str">
        <f>IF('Chemical Shifts'!BJ68="","",IF(Main!$A78="C",TDIST(ABS('Chemical Shifts'!BJ68)/$B$3,$B$4,1),TDIST(ABS('Chemical Shifts'!BJ68)/$C$3,$C$4,1)))</f>
        <v/>
      </c>
      <c r="K73" s="64" t="str">
        <f>IF('Chemical Shifts'!BK68="","",IF(Main!$A78="C",TDIST(ABS('Chemical Shifts'!BK68)/$B$3,$B$4,1),TDIST(ABS('Chemical Shifts'!BK68)/$C$3,$C$4,1)))</f>
        <v/>
      </c>
      <c r="L73" s="64" t="str">
        <f>IF('Chemical Shifts'!BL68="","",IF(Main!$A78="C",TDIST(ABS('Chemical Shifts'!BL68)/$B$3,$B$4,1),TDIST(ABS('Chemical Shifts'!BL68)/$C$3,$C$4,1)))</f>
        <v/>
      </c>
      <c r="M73" s="64" t="str">
        <f>IF('Chemical Shifts'!BM68="","",IF(Main!$A78="C",TDIST(ABS('Chemical Shifts'!BM68)/$B$3,$B$4,1),TDIST(ABS('Chemical Shifts'!BM68)/$C$3,$C$4,1)))</f>
        <v/>
      </c>
      <c r="N73" s="64" t="str">
        <f>IF('Chemical Shifts'!BN68="","",IF(Main!$A78="C",TDIST(ABS('Chemical Shifts'!BN68)/$B$3,$B$4,1),TDIST(ABS('Chemical Shifts'!BN68)/$C$3,$C$4,1)))</f>
        <v/>
      </c>
      <c r="O73" s="64" t="str">
        <f>IF('Chemical Shifts'!BO68="","",IF(Main!$A78="C",TDIST(ABS('Chemical Shifts'!BO68)/$B$3,$B$4,1),TDIST(ABS('Chemical Shifts'!BO68)/$C$3,$C$4,1)))</f>
        <v/>
      </c>
      <c r="P73" s="64" t="str">
        <f>IF('Chemical Shifts'!BP68="","",IF(Main!$A78="C",TDIST(ABS('Chemical Shifts'!BP68)/$B$3,$B$4,1),TDIST(ABS('Chemical Shifts'!BP68)/$C$3,$C$4,1)))</f>
        <v/>
      </c>
      <c r="R73" s="48">
        <f>IF(A73="","",IF(Main!$A78="H",A73,""))</f>
        <v>0.4343401192881704</v>
      </c>
      <c r="S73" s="48">
        <f>IF(B73="","",IF(Main!$A78="H",B73,""))</f>
        <v>9.1639977630329578E-2</v>
      </c>
      <c r="T73" s="48">
        <f>IF(C73="","",IF(Main!$A78="H",C73,""))</f>
        <v>1.8717102630661024E-4</v>
      </c>
      <c r="U73" s="48">
        <f>IF(D73="","",IF(Main!$A78="H",D73,""))</f>
        <v>2.110448974500672E-3</v>
      </c>
      <c r="V73" s="48" t="str">
        <f>IF(E73="","",IF(Main!$A78="H",E73,""))</f>
        <v/>
      </c>
      <c r="W73" s="48" t="str">
        <f>IF(F73="","",IF(Main!$A78="H",F73,""))</f>
        <v/>
      </c>
      <c r="X73" s="48" t="str">
        <f>IF(G73="","",IF(Main!$A78="H",G73,""))</f>
        <v/>
      </c>
      <c r="Y73" s="48" t="str">
        <f>IF(H73="","",IF(Main!$A78="H",H73,""))</f>
        <v/>
      </c>
      <c r="Z73" s="48" t="str">
        <f>IF(I73="","",IF(Main!$A78="H",I73,""))</f>
        <v/>
      </c>
      <c r="AA73" s="48" t="str">
        <f>IF(J73="","",IF(Main!$A78="H",J73,""))</f>
        <v/>
      </c>
      <c r="AB73" s="48" t="str">
        <f>IF(K73="","",IF(Main!$A78="H",K73,""))</f>
        <v/>
      </c>
      <c r="AC73" s="48" t="str">
        <f>IF(L73="","",IF(Main!$A78="H",L73,""))</f>
        <v/>
      </c>
      <c r="AD73" s="48" t="str">
        <f>IF(M73="","",IF(Main!$A78="H",M73,""))</f>
        <v/>
      </c>
      <c r="AE73" s="48" t="str">
        <f>IF(N73="","",IF(Main!$A78="H",N73,""))</f>
        <v/>
      </c>
      <c r="AF73" s="48" t="str">
        <f>IF(O73="","",IF(Main!$A78="H",O73,""))</f>
        <v/>
      </c>
      <c r="AG73" s="48" t="str">
        <f>IF(P73="","",IF(Main!$A78="H",P73,""))</f>
        <v/>
      </c>
      <c r="AI73" s="49">
        <f>IF(Main!$A78="C",1,0)</f>
        <v>0</v>
      </c>
      <c r="AJ73" s="54" t="str">
        <f>IF(Main!$A78="C",Main!C78,"")</f>
        <v/>
      </c>
      <c r="AK73" s="54" t="str">
        <f t="shared" si="85"/>
        <v/>
      </c>
      <c r="AL73" s="48" t="str">
        <f>IF('Chemical Shifts'!B68="","",IF(Main!$A78="C",'Chemical Shifts'!B68,""))</f>
        <v/>
      </c>
      <c r="AM73" s="48" t="str">
        <f>IF('Chemical Shifts'!C68="","",IF(Main!$A78="C",'Chemical Shifts'!C68,""))</f>
        <v/>
      </c>
      <c r="AN73" s="48" t="str">
        <f>IF('Chemical Shifts'!D68="","",IF(Main!$A78="C",'Chemical Shifts'!D68,""))</f>
        <v/>
      </c>
      <c r="AO73" s="48" t="str">
        <f>IF('Chemical Shifts'!E68="","",IF(Main!$A78="C",'Chemical Shifts'!E68,""))</f>
        <v/>
      </c>
      <c r="AP73" s="48" t="str">
        <f>IF('Chemical Shifts'!F68="","",IF(Main!$A78="C",'Chemical Shifts'!F68,""))</f>
        <v/>
      </c>
      <c r="AQ73" s="48" t="str">
        <f>IF('Chemical Shifts'!G68="","",IF(Main!$A78="C",'Chemical Shifts'!G68,""))</f>
        <v/>
      </c>
      <c r="AR73" s="48" t="str">
        <f>IF('Chemical Shifts'!H68="","",IF(Main!$A78="C",'Chemical Shifts'!H68,""))</f>
        <v/>
      </c>
      <c r="AS73" s="48" t="str">
        <f>IF('Chemical Shifts'!I68="","",IF(Main!$A78="C",'Chemical Shifts'!I68,""))</f>
        <v/>
      </c>
      <c r="AT73" s="48" t="str">
        <f>IF('Chemical Shifts'!J68="","",IF(Main!$A78="C",'Chemical Shifts'!J68,""))</f>
        <v/>
      </c>
      <c r="AU73" s="48" t="str">
        <f>IF('Chemical Shifts'!K68="","",IF(Main!$A78="C",'Chemical Shifts'!K68,""))</f>
        <v/>
      </c>
      <c r="AV73" s="48" t="str">
        <f>IF('Chemical Shifts'!L68="","",IF(Main!$A78="C",'Chemical Shifts'!L68,""))</f>
        <v/>
      </c>
      <c r="AW73" s="48" t="str">
        <f>IF('Chemical Shifts'!M68="","",IF(Main!$A78="C",'Chemical Shifts'!M68,""))</f>
        <v/>
      </c>
      <c r="AX73" s="48" t="str">
        <f>IF('Chemical Shifts'!N68="","",IF(Main!$A78="C",'Chemical Shifts'!N68,""))</f>
        <v/>
      </c>
      <c r="AY73" s="48" t="str">
        <f>IF('Chemical Shifts'!O68="","",IF(Main!$A78="C",'Chemical Shifts'!O68,""))</f>
        <v/>
      </c>
      <c r="AZ73" s="48" t="str">
        <f>IF('Chemical Shifts'!P68="","",IF(Main!$A78="C",'Chemical Shifts'!P68,""))</f>
        <v/>
      </c>
      <c r="BA73" s="48" t="str">
        <f>IF('Chemical Shifts'!Q68="","",IF(Main!$A78="C",'Chemical Shifts'!Q68,""))</f>
        <v/>
      </c>
      <c r="BC73" s="48" t="str">
        <f t="shared" si="86"/>
        <v/>
      </c>
      <c r="BD73" s="48" t="str">
        <f t="shared" si="87"/>
        <v/>
      </c>
      <c r="BE73" s="48" t="str">
        <f t="shared" si="88"/>
        <v/>
      </c>
      <c r="BF73" s="48" t="str">
        <f t="shared" si="89"/>
        <v/>
      </c>
      <c r="BG73" s="48" t="str">
        <f t="shared" si="90"/>
        <v/>
      </c>
      <c r="BH73" s="48" t="str">
        <f t="shared" si="91"/>
        <v/>
      </c>
      <c r="BI73" s="48" t="str">
        <f t="shared" si="92"/>
        <v/>
      </c>
      <c r="BJ73" s="48" t="str">
        <f t="shared" si="93"/>
        <v/>
      </c>
      <c r="BK73" s="48" t="str">
        <f t="shared" si="94"/>
        <v/>
      </c>
      <c r="BL73" s="48" t="str">
        <f t="shared" si="95"/>
        <v/>
      </c>
      <c r="BM73" s="48" t="str">
        <f t="shared" si="96"/>
        <v/>
      </c>
      <c r="BN73" s="48" t="str">
        <f t="shared" si="97"/>
        <v/>
      </c>
      <c r="BO73" s="48" t="str">
        <f t="shared" si="98"/>
        <v/>
      </c>
      <c r="BP73" s="48" t="str">
        <f t="shared" si="99"/>
        <v/>
      </c>
      <c r="BQ73" s="48" t="str">
        <f t="shared" si="100"/>
        <v/>
      </c>
      <c r="BR73" s="48" t="str">
        <f t="shared" si="101"/>
        <v/>
      </c>
      <c r="BT73" s="49">
        <f>IF(Main!$A78="H",1,0)</f>
        <v>1</v>
      </c>
      <c r="BU73" s="54">
        <f>IF(Main!$A78="H",Main!C78,"")</f>
        <v>4.7</v>
      </c>
      <c r="BV73" s="54">
        <f t="shared" si="102"/>
        <v>22.090000000000003</v>
      </c>
      <c r="BW73" s="48">
        <f>IF('Chemical Shifts'!B68="","",IF(Main!$A78="H",'Chemical Shifts'!B68,""))</f>
        <v>4.5052950000000003</v>
      </c>
      <c r="BX73" s="48">
        <f>IF('Chemical Shifts'!C68="","",IF(Main!$A78="H",'Chemical Shifts'!C68,""))</f>
        <v>4.7451049999999988</v>
      </c>
      <c r="BY73" s="48">
        <f>IF('Chemical Shifts'!D68="","",IF(Main!$A78="H",'Chemical Shifts'!D68,""))</f>
        <v>5.307974999999999</v>
      </c>
      <c r="BZ73" s="48">
        <f>IF('Chemical Shifts'!E68="","",IF(Main!$A78="H",'Chemical Shifts'!E68,""))</f>
        <v>5.1026749999999979</v>
      </c>
      <c r="CA73" s="48" t="str">
        <f>IF('Chemical Shifts'!F68="","",IF(Main!$A78="H",'Chemical Shifts'!F68,""))</f>
        <v/>
      </c>
      <c r="CB73" s="48" t="str">
        <f>IF('Chemical Shifts'!G68="","",IF(Main!$A78="H",'Chemical Shifts'!G68,""))</f>
        <v/>
      </c>
      <c r="CC73" s="48" t="str">
        <f>IF('Chemical Shifts'!H68="","",IF(Main!$A78="H",'Chemical Shifts'!H68,""))</f>
        <v/>
      </c>
      <c r="CD73" s="48" t="str">
        <f>IF('Chemical Shifts'!I68="","",IF(Main!$A78="H",'Chemical Shifts'!I68,""))</f>
        <v/>
      </c>
      <c r="CE73" s="48" t="str">
        <f>IF('Chemical Shifts'!J68="","",IF(Main!$A78="H",'Chemical Shifts'!J68,""))</f>
        <v/>
      </c>
      <c r="CF73" s="48" t="str">
        <f>IF('Chemical Shifts'!K68="","",IF(Main!$A78="H",'Chemical Shifts'!K68,""))</f>
        <v/>
      </c>
      <c r="CG73" s="48" t="str">
        <f>IF('Chemical Shifts'!L68="","",IF(Main!$A78="H",'Chemical Shifts'!L68,""))</f>
        <v/>
      </c>
      <c r="CH73" s="48" t="str">
        <f>IF('Chemical Shifts'!M68="","",IF(Main!$A78="H",'Chemical Shifts'!M68,""))</f>
        <v/>
      </c>
      <c r="CI73" s="48" t="str">
        <f>IF('Chemical Shifts'!N68="","",IF(Main!$A78="H",'Chemical Shifts'!N68,""))</f>
        <v/>
      </c>
      <c r="CJ73" s="48" t="str">
        <f>IF('Chemical Shifts'!O68="","",IF(Main!$A78="H",'Chemical Shifts'!O68,""))</f>
        <v/>
      </c>
      <c r="CK73" s="48" t="str">
        <f>IF('Chemical Shifts'!P68="","",IF(Main!$A78="H",'Chemical Shifts'!P68,""))</f>
        <v/>
      </c>
      <c r="CL73" s="48" t="str">
        <f>IF('Chemical Shifts'!Q68="","",IF(Main!$A78="H",'Chemical Shifts'!Q68,""))</f>
        <v/>
      </c>
      <c r="CN73" s="48">
        <f t="shared" si="103"/>
        <v>21.174886500000003</v>
      </c>
      <c r="CO73" s="48">
        <f t="shared" si="104"/>
        <v>22.301993499999995</v>
      </c>
      <c r="CP73" s="48">
        <f t="shared" si="105"/>
        <v>24.947482499999996</v>
      </c>
      <c r="CQ73" s="48">
        <f t="shared" si="106"/>
        <v>23.982572499999989</v>
      </c>
      <c r="CR73" s="48" t="str">
        <f t="shared" si="107"/>
        <v/>
      </c>
      <c r="CS73" s="48" t="str">
        <f t="shared" si="108"/>
        <v/>
      </c>
      <c r="CT73" s="48" t="str">
        <f t="shared" si="109"/>
        <v/>
      </c>
      <c r="CU73" s="48" t="str">
        <f t="shared" si="110"/>
        <v/>
      </c>
      <c r="CV73" s="48" t="str">
        <f t="shared" si="111"/>
        <v/>
      </c>
      <c r="CW73" s="48" t="str">
        <f t="shared" si="112"/>
        <v/>
      </c>
      <c r="CX73" s="48" t="str">
        <f t="shared" si="113"/>
        <v/>
      </c>
      <c r="CY73" s="48" t="str">
        <f t="shared" si="114"/>
        <v/>
      </c>
      <c r="CZ73" s="48" t="str">
        <f t="shared" si="115"/>
        <v/>
      </c>
      <c r="DA73" s="48" t="str">
        <f t="shared" si="116"/>
        <v/>
      </c>
      <c r="DB73" s="48" t="str">
        <f t="shared" si="117"/>
        <v/>
      </c>
      <c r="DC73" s="48" t="str">
        <f t="shared" si="118"/>
        <v/>
      </c>
      <c r="DE73" s="64">
        <f>IF('Chemical Shifts'!S68="","",IF(Main!$A78="C","",IF(Main!D$13="Scaled Shifts",Main!D78,IF(Main!$B78="x",TDIST(ABS('Chemical Shifts'!S68-$F$2)/$F$3,$F$4,1),TDIST(ABS('Chemical Shifts'!S68-$G$2)/$G$3,$G$4,1)))))</f>
        <v>0.12365327706906197</v>
      </c>
      <c r="DF73" s="64">
        <f>IF('Chemical Shifts'!T68="","",IF(Main!$A78="C","",IF(Main!E$13="Scaled Shifts",Main!E78,IF(Main!$B78="x",TDIST(ABS('Chemical Shifts'!T68-$F$2)/$F$3,$F$4,1),TDIST(ABS('Chemical Shifts'!T68-$G$2)/$G$3,$G$4,1)))))</f>
        <v>0.25614703062824684</v>
      </c>
      <c r="DG73" s="64">
        <f>IF('Chemical Shifts'!U68="","",IF(Main!$A78="C","",IF(Main!F$13="Scaled Shifts",Main!F78,IF(Main!$B78="x",TDIST(ABS('Chemical Shifts'!U68-$F$2)/$F$3,$F$4,1),TDIST(ABS('Chemical Shifts'!U68-$G$2)/$G$3,$G$4,1)))))</f>
        <v>2.5265225261934172E-3</v>
      </c>
      <c r="DH73" s="64">
        <f>IF('Chemical Shifts'!V68="","",IF(Main!$A78="C","",IF(Main!G$13="Scaled Shifts",Main!G78,IF(Main!$B78="x",TDIST(ABS('Chemical Shifts'!V68-$F$2)/$F$3,$F$4,1),TDIST(ABS('Chemical Shifts'!V68-$G$2)/$G$3,$G$4,1)))))</f>
        <v>9.4899312591150663E-3</v>
      </c>
      <c r="DI73" s="64" t="str">
        <f>IF('Chemical Shifts'!W68="","",IF(Main!$A78="C","",IF(Main!H$13="Scaled Shifts",Main!H78,IF(Main!$B78="x",TDIST(ABS('Chemical Shifts'!W68-$F$2)/$F$3,$F$4,1),TDIST(ABS('Chemical Shifts'!W68-$G$2)/$G$3,$G$4,1)))))</f>
        <v/>
      </c>
      <c r="DJ73" s="64" t="str">
        <f>IF('Chemical Shifts'!X68="","",IF(Main!$A78="C","",IF(Main!I$13="Scaled Shifts",Main!I78,IF(Main!$B78="x",TDIST(ABS('Chemical Shifts'!X68-$F$2)/$F$3,$F$4,1),TDIST(ABS('Chemical Shifts'!X68-$G$2)/$G$3,$G$4,1)))))</f>
        <v/>
      </c>
      <c r="DK73" s="64" t="str">
        <f>IF('Chemical Shifts'!Y68="","",IF(Main!$A78="C","",IF(Main!J$13="Scaled Shifts",Main!J78,IF(Main!$B78="x",TDIST(ABS('Chemical Shifts'!Y68-$F$2)/$F$3,$F$4,1),TDIST(ABS('Chemical Shifts'!Y68-$G$2)/$G$3,$G$4,1)))))</f>
        <v/>
      </c>
      <c r="DL73" s="64" t="str">
        <f>IF('Chemical Shifts'!Z68="","",IF(Main!$A78="C","",IF(Main!K$13="Scaled Shifts",Main!K78,IF(Main!$B78="x",TDIST(ABS('Chemical Shifts'!Z68-$F$2)/$F$3,$F$4,1),TDIST(ABS('Chemical Shifts'!Z68-$G$2)/$G$3,$G$4,1)))))</f>
        <v/>
      </c>
      <c r="DM73" s="64" t="str">
        <f>IF('Chemical Shifts'!AA68="","",IF(Main!$A78="C","",IF(Main!L$13="Scaled Shifts",Main!L78,IF(Main!$B78="x",TDIST(ABS('Chemical Shifts'!AA68-$F$2)/$F$3,$F$4,1),TDIST(ABS('Chemical Shifts'!AA68-$G$2)/$G$3,$G$4,1)))))</f>
        <v/>
      </c>
      <c r="DN73" s="64" t="str">
        <f>IF('Chemical Shifts'!AB68="","",IF(Main!$A78="C","",IF(Main!M$13="Scaled Shifts",Main!M78,IF(Main!$B78="x",TDIST(ABS('Chemical Shifts'!AB68-$F$2)/$F$3,$F$4,1),TDIST(ABS('Chemical Shifts'!AB68-$G$2)/$G$3,$G$4,1)))))</f>
        <v/>
      </c>
      <c r="DO73" s="64" t="str">
        <f>IF('Chemical Shifts'!AC68="","",IF(Main!$A78="C","",IF(Main!N$13="Scaled Shifts",Main!N78,IF(Main!$B78="x",TDIST(ABS('Chemical Shifts'!AC68-$F$2)/$F$3,$F$4,1),TDIST(ABS('Chemical Shifts'!AC68-$G$2)/$G$3,$G$4,1)))))</f>
        <v/>
      </c>
      <c r="DP73" s="64" t="str">
        <f>IF('Chemical Shifts'!AD68="","",IF(Main!$A78="C","",IF(Main!O$13="Scaled Shifts",Main!O78,IF(Main!$B78="x",TDIST(ABS('Chemical Shifts'!AD68-$F$2)/$F$3,$F$4,1),TDIST(ABS('Chemical Shifts'!AD68-$G$2)/$G$3,$G$4,1)))))</f>
        <v/>
      </c>
      <c r="DQ73" s="64" t="str">
        <f>IF('Chemical Shifts'!AE68="","",IF(Main!$A78="C","",IF(Main!P$13="Scaled Shifts",Main!P78,IF(Main!$B78="x",TDIST(ABS('Chemical Shifts'!AE68-$F$2)/$F$3,$F$4,1),TDIST(ABS('Chemical Shifts'!AE68-$G$2)/$G$3,$G$4,1)))))</f>
        <v/>
      </c>
      <c r="DR73" s="64" t="str">
        <f>IF('Chemical Shifts'!AF68="","",IF(Main!$A78="C","",IF(Main!Q$13="Scaled Shifts",Main!Q78,IF(Main!$B78="x",TDIST(ABS('Chemical Shifts'!AF68-$F$2)/$F$3,$F$4,1),TDIST(ABS('Chemical Shifts'!AF68-$G$2)/$G$3,$G$4,1)))))</f>
        <v/>
      </c>
      <c r="DS73" s="64" t="str">
        <f>IF('Chemical Shifts'!AG68="","",IF(Main!$A78="C","",IF(Main!R$13="Scaled Shifts",Main!R78,IF(Main!$B78="x",TDIST(ABS('Chemical Shifts'!AG68-$F$2)/$F$3,$F$4,1),TDIST(ABS('Chemical Shifts'!AG68-$G$2)/$G$3,$G$4,1)))))</f>
        <v/>
      </c>
      <c r="DT73" s="64" t="str">
        <f>IF('Chemical Shifts'!AH68="","",IF(Main!$A78="C","",IF(Main!S$13="Scaled Shifts",Main!S78,IF(Main!$B78="x",TDIST(ABS('Chemical Shifts'!AH68-$F$2)/$F$3,$F$4,1),TDIST(ABS('Chemical Shifts'!AH68-$G$2)/$G$3,$G$4,1)))))</f>
        <v/>
      </c>
      <c r="DV73" s="64" t="str">
        <f>IF('Chemical Shifts'!S68="","",IF(Main!$A78="H","",IF(Main!D$13="Scaled Shifts",Main!D78,IF(Main!$B78="x",TDIST(ABS('Chemical Shifts'!S68-$D$2)/$D$3,$D$4,1),TDIST(ABS('Chemical Shifts'!S68-$E$2)/$E$3,$E$4,1)))))</f>
        <v/>
      </c>
      <c r="DW73" s="64" t="str">
        <f>IF('Chemical Shifts'!T68="","",IF(Main!$A78="H","",IF(Main!E$13="Scaled Shifts",Main!E78,IF(Main!$B78="x",TDIST(ABS('Chemical Shifts'!T68-$D$2)/$D$3,$D$4,1),TDIST(ABS('Chemical Shifts'!T68-$E$2)/$E$3,$E$4,1)))))</f>
        <v/>
      </c>
      <c r="DX73" s="64" t="str">
        <f>IF('Chemical Shifts'!U68="","",IF(Main!$A78="H","",IF(Main!F$13="Scaled Shifts",Main!F78,IF(Main!$B78="x",TDIST(ABS('Chemical Shifts'!U68-$D$2)/$D$3,$D$4,1),TDIST(ABS('Chemical Shifts'!U68-$E$2)/$E$3,$E$4,1)))))</f>
        <v/>
      </c>
      <c r="DY73" s="64" t="str">
        <f>IF('Chemical Shifts'!V68="","",IF(Main!$A78="H","",IF(Main!G$13="Scaled Shifts",Main!G78,IF(Main!$B78="x",TDIST(ABS('Chemical Shifts'!V68-$D$2)/$D$3,$D$4,1),TDIST(ABS('Chemical Shifts'!V68-$E$2)/$E$3,$E$4,1)))))</f>
        <v/>
      </c>
      <c r="DZ73" s="64" t="str">
        <f>IF('Chemical Shifts'!W68="","",IF(Main!$A78="H","",IF(Main!H$13="Scaled Shifts",Main!H78,IF(Main!$B78="x",TDIST(ABS('Chemical Shifts'!W68-$D$2)/$D$3,$D$4,1),TDIST(ABS('Chemical Shifts'!W68-$E$2)/$E$3,$E$4,1)))))</f>
        <v/>
      </c>
      <c r="EA73" s="64" t="str">
        <f>IF('Chemical Shifts'!X68="","",IF(Main!$A78="H","",IF(Main!I$13="Scaled Shifts",Main!I78,IF(Main!$B78="x",TDIST(ABS('Chemical Shifts'!X68-$D$2)/$D$3,$D$4,1),TDIST(ABS('Chemical Shifts'!X68-$E$2)/$E$3,$E$4,1)))))</f>
        <v/>
      </c>
      <c r="EB73" s="64" t="str">
        <f>IF('Chemical Shifts'!Y68="","",IF(Main!$A78="H","",IF(Main!J$13="Scaled Shifts",Main!J78,IF(Main!$B78="x",TDIST(ABS('Chemical Shifts'!Y68-$D$2)/$D$3,$D$4,1),TDIST(ABS('Chemical Shifts'!Y68-$E$2)/$E$3,$E$4,1)))))</f>
        <v/>
      </c>
      <c r="EC73" s="64" t="str">
        <f>IF('Chemical Shifts'!Z68="","",IF(Main!$A78="H","",IF(Main!K$13="Scaled Shifts",Main!K78,IF(Main!$B78="x",TDIST(ABS('Chemical Shifts'!Z68-$D$2)/$D$3,$D$4,1),TDIST(ABS('Chemical Shifts'!Z68-$E$2)/$E$3,$E$4,1)))))</f>
        <v/>
      </c>
      <c r="ED73" s="64" t="str">
        <f>IF('Chemical Shifts'!AA68="","",IF(Main!$A78="H","",IF(Main!L$13="Scaled Shifts",Main!L78,IF(Main!$B78="x",TDIST(ABS('Chemical Shifts'!AA68-$D$2)/$D$3,$D$4,1),TDIST(ABS('Chemical Shifts'!AA68-$E$2)/$E$3,$E$4,1)))))</f>
        <v/>
      </c>
      <c r="EE73" s="64" t="str">
        <f>IF('Chemical Shifts'!AB68="","",IF(Main!$A78="H","",IF(Main!M$13="Scaled Shifts",Main!M78,IF(Main!$B78="x",TDIST(ABS('Chemical Shifts'!AB68-$D$2)/$D$3,$D$4,1),TDIST(ABS('Chemical Shifts'!AB68-$E$2)/$E$3,$E$4,1)))))</f>
        <v/>
      </c>
      <c r="EF73" s="64" t="str">
        <f>IF('Chemical Shifts'!AC68="","",IF(Main!$A78="H","",IF(Main!N$13="Scaled Shifts",Main!N78,IF(Main!$B78="x",TDIST(ABS('Chemical Shifts'!AC68-$D$2)/$D$3,$D$4,1),TDIST(ABS('Chemical Shifts'!AC68-$E$2)/$E$3,$E$4,1)))))</f>
        <v/>
      </c>
      <c r="EG73" s="64" t="str">
        <f>IF('Chemical Shifts'!AD68="","",IF(Main!$A78="H","",IF(Main!O$13="Scaled Shifts",Main!O78,IF(Main!$B78="x",TDIST(ABS('Chemical Shifts'!AD68-$D$2)/$D$3,$D$4,1),TDIST(ABS('Chemical Shifts'!AD68-$E$2)/$E$3,$E$4,1)))))</f>
        <v/>
      </c>
      <c r="EH73" s="64" t="str">
        <f>IF('Chemical Shifts'!AE68="","",IF(Main!$A78="H","",IF(Main!P$13="Scaled Shifts",Main!P78,IF(Main!$B78="x",TDIST(ABS('Chemical Shifts'!AE68-$D$2)/$D$3,$D$4,1),TDIST(ABS('Chemical Shifts'!AE68-$E$2)/$E$3,$E$4,1)))))</f>
        <v/>
      </c>
      <c r="EI73" s="64" t="str">
        <f>IF('Chemical Shifts'!AF68="","",IF(Main!$A78="H","",IF(Main!Q$13="Scaled Shifts",Main!Q78,IF(Main!$B78="x",TDIST(ABS('Chemical Shifts'!AF68-$D$2)/$D$3,$D$4,1),TDIST(ABS('Chemical Shifts'!AF68-$E$2)/$E$3,$E$4,1)))))</f>
        <v/>
      </c>
      <c r="EJ73" s="64" t="str">
        <f>IF('Chemical Shifts'!AG68="","",IF(Main!$A78="H","",IF(Main!R$13="Scaled Shifts",Main!R78,IF(Main!$B78="x",TDIST(ABS('Chemical Shifts'!AG68-$D$2)/$D$3,$D$4,1),TDIST(ABS('Chemical Shifts'!AG68-$E$2)/$E$3,$E$4,1)))))</f>
        <v/>
      </c>
      <c r="EK73" s="64" t="str">
        <f>IF('Chemical Shifts'!AH68="","",IF(Main!$A78="H","",IF(Main!S$13="Scaled Shifts",Main!S78,IF(Main!$B78="x",TDIST(ABS('Chemical Shifts'!AH68-$D$2)/$D$3,$D$4,1),TDIST(ABS('Chemical Shifts'!AH68-$E$2)/$E$3,$E$4,1)))))</f>
        <v/>
      </c>
      <c r="EO73" s="49">
        <f>IF(Main!$A78="H",1,0)</f>
        <v>1</v>
      </c>
      <c r="EP73" s="52">
        <f>IF(OR(Main!C78="",Main!C78=0,Main!C78=""),"",1)</f>
        <v>1</v>
      </c>
    </row>
    <row r="74" spans="1:146" x14ac:dyDescent="0.15">
      <c r="A74" s="64">
        <f>IF('Chemical Shifts'!BA69="","",IF(Main!$A79="C",TDIST(ABS('Chemical Shifts'!BA69)/$B$3,$B$4,1),TDIST(ABS('Chemical Shifts'!BA69)/$C$3,$C$4,1)))</f>
        <v>5.5798932685603715E-2</v>
      </c>
      <c r="B74" s="64">
        <f>IF('Chemical Shifts'!BB69="","",IF(Main!$A79="C",TDIST(ABS('Chemical Shifts'!BB69)/$B$3,$B$4,1),TDIST(ABS('Chemical Shifts'!BB69)/$C$3,$C$4,1)))</f>
        <v>0.33904020054152129</v>
      </c>
      <c r="C74" s="64">
        <f>IF('Chemical Shifts'!BC69="","",IF(Main!$A79="C",TDIST(ABS('Chemical Shifts'!BC69)/$B$3,$B$4,1),TDIST(ABS('Chemical Shifts'!BC69)/$C$3,$C$4,1)))</f>
        <v>5.0100780871116329E-2</v>
      </c>
      <c r="D74" s="64">
        <f>IF('Chemical Shifts'!BD69="","",IF(Main!$A79="C",TDIST(ABS('Chemical Shifts'!BD69)/$B$3,$B$4,1),TDIST(ABS('Chemical Shifts'!BD69)/$C$3,$C$4,1)))</f>
        <v>0.43655739564271784</v>
      </c>
      <c r="E74" s="64" t="str">
        <f>IF('Chemical Shifts'!BE69="","",IF(Main!$A79="C",TDIST(ABS('Chemical Shifts'!BE69)/$B$3,$B$4,1),TDIST(ABS('Chemical Shifts'!BE69)/$C$3,$C$4,1)))</f>
        <v/>
      </c>
      <c r="F74" s="64" t="str">
        <f>IF('Chemical Shifts'!BF69="","",IF(Main!$A79="C",TDIST(ABS('Chemical Shifts'!BF69)/$B$3,$B$4,1),TDIST(ABS('Chemical Shifts'!BF69)/$C$3,$C$4,1)))</f>
        <v/>
      </c>
      <c r="G74" s="64" t="str">
        <f>IF('Chemical Shifts'!BG69="","",IF(Main!$A79="C",TDIST(ABS('Chemical Shifts'!BG69)/$B$3,$B$4,1),TDIST(ABS('Chemical Shifts'!BG69)/$C$3,$C$4,1)))</f>
        <v/>
      </c>
      <c r="H74" s="64" t="str">
        <f>IF('Chemical Shifts'!BH69="","",IF(Main!$A79="C",TDIST(ABS('Chemical Shifts'!BH69)/$B$3,$B$4,1),TDIST(ABS('Chemical Shifts'!BH69)/$C$3,$C$4,1)))</f>
        <v/>
      </c>
      <c r="I74" s="64" t="str">
        <f>IF('Chemical Shifts'!BI69="","",IF(Main!$A79="C",TDIST(ABS('Chemical Shifts'!BI69)/$B$3,$B$4,1),TDIST(ABS('Chemical Shifts'!BI69)/$C$3,$C$4,1)))</f>
        <v/>
      </c>
      <c r="J74" s="64" t="str">
        <f>IF('Chemical Shifts'!BJ69="","",IF(Main!$A79="C",TDIST(ABS('Chemical Shifts'!BJ69)/$B$3,$B$4,1),TDIST(ABS('Chemical Shifts'!BJ69)/$C$3,$C$4,1)))</f>
        <v/>
      </c>
      <c r="K74" s="64" t="str">
        <f>IF('Chemical Shifts'!BK69="","",IF(Main!$A79="C",TDIST(ABS('Chemical Shifts'!BK69)/$B$3,$B$4,1),TDIST(ABS('Chemical Shifts'!BK69)/$C$3,$C$4,1)))</f>
        <v/>
      </c>
      <c r="L74" s="64" t="str">
        <f>IF('Chemical Shifts'!BL69="","",IF(Main!$A79="C",TDIST(ABS('Chemical Shifts'!BL69)/$B$3,$B$4,1),TDIST(ABS('Chemical Shifts'!BL69)/$C$3,$C$4,1)))</f>
        <v/>
      </c>
      <c r="M74" s="64" t="str">
        <f>IF('Chemical Shifts'!BM69="","",IF(Main!$A79="C",TDIST(ABS('Chemical Shifts'!BM69)/$B$3,$B$4,1),TDIST(ABS('Chemical Shifts'!BM69)/$C$3,$C$4,1)))</f>
        <v/>
      </c>
      <c r="N74" s="64" t="str">
        <f>IF('Chemical Shifts'!BN69="","",IF(Main!$A79="C",TDIST(ABS('Chemical Shifts'!BN69)/$B$3,$B$4,1),TDIST(ABS('Chemical Shifts'!BN69)/$C$3,$C$4,1)))</f>
        <v/>
      </c>
      <c r="O74" s="64" t="str">
        <f>IF('Chemical Shifts'!BO69="","",IF(Main!$A79="C",TDIST(ABS('Chemical Shifts'!BO69)/$B$3,$B$4,1),TDIST(ABS('Chemical Shifts'!BO69)/$C$3,$C$4,1)))</f>
        <v/>
      </c>
      <c r="P74" s="64" t="str">
        <f>IF('Chemical Shifts'!BP69="","",IF(Main!$A79="C",TDIST(ABS('Chemical Shifts'!BP69)/$B$3,$B$4,1),TDIST(ABS('Chemical Shifts'!BP69)/$C$3,$C$4,1)))</f>
        <v/>
      </c>
      <c r="R74" s="48">
        <f>IF(A74="","",IF(Main!$A79="H",A74,""))</f>
        <v>5.5798932685603715E-2</v>
      </c>
      <c r="S74" s="48">
        <f>IF(B74="","",IF(Main!$A79="H",B74,""))</f>
        <v>0.33904020054152129</v>
      </c>
      <c r="T74" s="48">
        <f>IF(C74="","",IF(Main!$A79="H",C74,""))</f>
        <v>5.0100780871116329E-2</v>
      </c>
      <c r="U74" s="48">
        <f>IF(D74="","",IF(Main!$A79="H",D74,""))</f>
        <v>0.43655739564271784</v>
      </c>
      <c r="V74" s="48" t="str">
        <f>IF(E74="","",IF(Main!$A79="H",E74,""))</f>
        <v/>
      </c>
      <c r="W74" s="48" t="str">
        <f>IF(F74="","",IF(Main!$A79="H",F74,""))</f>
        <v/>
      </c>
      <c r="X74" s="48" t="str">
        <f>IF(G74="","",IF(Main!$A79="H",G74,""))</f>
        <v/>
      </c>
      <c r="Y74" s="48" t="str">
        <f>IF(H74="","",IF(Main!$A79="H",H74,""))</f>
        <v/>
      </c>
      <c r="Z74" s="48" t="str">
        <f>IF(I74="","",IF(Main!$A79="H",I74,""))</f>
        <v/>
      </c>
      <c r="AA74" s="48" t="str">
        <f>IF(J74="","",IF(Main!$A79="H",J74,""))</f>
        <v/>
      </c>
      <c r="AB74" s="48" t="str">
        <f>IF(K74="","",IF(Main!$A79="H",K74,""))</f>
        <v/>
      </c>
      <c r="AC74" s="48" t="str">
        <f>IF(L74="","",IF(Main!$A79="H",L74,""))</f>
        <v/>
      </c>
      <c r="AD74" s="48" t="str">
        <f>IF(M74="","",IF(Main!$A79="H",M74,""))</f>
        <v/>
      </c>
      <c r="AE74" s="48" t="str">
        <f>IF(N74="","",IF(Main!$A79="H",N74,""))</f>
        <v/>
      </c>
      <c r="AF74" s="48" t="str">
        <f>IF(O74="","",IF(Main!$A79="H",O74,""))</f>
        <v/>
      </c>
      <c r="AG74" s="48" t="str">
        <f>IF(P74="","",IF(Main!$A79="H",P74,""))</f>
        <v/>
      </c>
      <c r="AI74" s="49">
        <f>IF(Main!$A79="C",1,0)</f>
        <v>0</v>
      </c>
      <c r="AJ74" s="54" t="str">
        <f>IF(Main!$A79="C",Main!C79,"")</f>
        <v/>
      </c>
      <c r="AK74" s="54" t="str">
        <f t="shared" ref="AK74:AK105" si="119">IF(AJ74="","",AJ74^2)</f>
        <v/>
      </c>
      <c r="AL74" s="48" t="str">
        <f>IF('Chemical Shifts'!B69="","",IF(Main!$A79="C",'Chemical Shifts'!B69,""))</f>
        <v/>
      </c>
      <c r="AM74" s="48" t="str">
        <f>IF('Chemical Shifts'!C69="","",IF(Main!$A79="C",'Chemical Shifts'!C69,""))</f>
        <v/>
      </c>
      <c r="AN74" s="48" t="str">
        <f>IF('Chemical Shifts'!D69="","",IF(Main!$A79="C",'Chemical Shifts'!D69,""))</f>
        <v/>
      </c>
      <c r="AO74" s="48" t="str">
        <f>IF('Chemical Shifts'!E69="","",IF(Main!$A79="C",'Chemical Shifts'!E69,""))</f>
        <v/>
      </c>
      <c r="AP74" s="48" t="str">
        <f>IF('Chemical Shifts'!F69="","",IF(Main!$A79="C",'Chemical Shifts'!F69,""))</f>
        <v/>
      </c>
      <c r="AQ74" s="48" t="str">
        <f>IF('Chemical Shifts'!G69="","",IF(Main!$A79="C",'Chemical Shifts'!G69,""))</f>
        <v/>
      </c>
      <c r="AR74" s="48" t="str">
        <f>IF('Chemical Shifts'!H69="","",IF(Main!$A79="C",'Chemical Shifts'!H69,""))</f>
        <v/>
      </c>
      <c r="AS74" s="48" t="str">
        <f>IF('Chemical Shifts'!I69="","",IF(Main!$A79="C",'Chemical Shifts'!I69,""))</f>
        <v/>
      </c>
      <c r="AT74" s="48" t="str">
        <f>IF('Chemical Shifts'!J69="","",IF(Main!$A79="C",'Chemical Shifts'!J69,""))</f>
        <v/>
      </c>
      <c r="AU74" s="48" t="str">
        <f>IF('Chemical Shifts'!K69="","",IF(Main!$A79="C",'Chemical Shifts'!K69,""))</f>
        <v/>
      </c>
      <c r="AV74" s="48" t="str">
        <f>IF('Chemical Shifts'!L69="","",IF(Main!$A79="C",'Chemical Shifts'!L69,""))</f>
        <v/>
      </c>
      <c r="AW74" s="48" t="str">
        <f>IF('Chemical Shifts'!M69="","",IF(Main!$A79="C",'Chemical Shifts'!M69,""))</f>
        <v/>
      </c>
      <c r="AX74" s="48" t="str">
        <f>IF('Chemical Shifts'!N69="","",IF(Main!$A79="C",'Chemical Shifts'!N69,""))</f>
        <v/>
      </c>
      <c r="AY74" s="48" t="str">
        <f>IF('Chemical Shifts'!O69="","",IF(Main!$A79="C",'Chemical Shifts'!O69,""))</f>
        <v/>
      </c>
      <c r="AZ74" s="48" t="str">
        <f>IF('Chemical Shifts'!P69="","",IF(Main!$A79="C",'Chemical Shifts'!P69,""))</f>
        <v/>
      </c>
      <c r="BA74" s="48" t="str">
        <f>IF('Chemical Shifts'!Q69="","",IF(Main!$A79="C",'Chemical Shifts'!Q69,""))</f>
        <v/>
      </c>
      <c r="BC74" s="48" t="str">
        <f t="shared" ref="BC74:BC105" si="120">IF(AL74="","",AL74*AJ74)</f>
        <v/>
      </c>
      <c r="BD74" s="48" t="str">
        <f t="shared" ref="BD74:BD105" si="121">IF(AM74="","",AM74*AJ74)</f>
        <v/>
      </c>
      <c r="BE74" s="48" t="str">
        <f t="shared" ref="BE74:BE105" si="122">IF(AN74="","",AN74*AJ74)</f>
        <v/>
      </c>
      <c r="BF74" s="48" t="str">
        <f t="shared" ref="BF74:BF105" si="123">IF(AO74="","",AO74*AJ74)</f>
        <v/>
      </c>
      <c r="BG74" s="48" t="str">
        <f t="shared" ref="BG74:BG105" si="124">IF(AP74="","",AP74*AJ74)</f>
        <v/>
      </c>
      <c r="BH74" s="48" t="str">
        <f t="shared" ref="BH74:BH105" si="125">IF(AQ74="","",AQ74*AJ74)</f>
        <v/>
      </c>
      <c r="BI74" s="48" t="str">
        <f t="shared" ref="BI74:BI105" si="126">IF(AR74="","",AR74*AJ74)</f>
        <v/>
      </c>
      <c r="BJ74" s="48" t="str">
        <f t="shared" ref="BJ74:BJ105" si="127">IF(AS74="","",AS74*AJ74)</f>
        <v/>
      </c>
      <c r="BK74" s="48" t="str">
        <f t="shared" ref="BK74:BK105" si="128">IF(AT74="","",AT74*AJ74)</f>
        <v/>
      </c>
      <c r="BL74" s="48" t="str">
        <f t="shared" ref="BL74:BL105" si="129">IF(AU74="","",AU74*AJ74)</f>
        <v/>
      </c>
      <c r="BM74" s="48" t="str">
        <f t="shared" ref="BM74:BM105" si="130">IF(AV74="","",AV74*AJ74)</f>
        <v/>
      </c>
      <c r="BN74" s="48" t="str">
        <f t="shared" ref="BN74:BN105" si="131">IF(AW74="","",AW74*AJ74)</f>
        <v/>
      </c>
      <c r="BO74" s="48" t="str">
        <f t="shared" ref="BO74:BO105" si="132">IF(AX74="","",AX74*AJ74)</f>
        <v/>
      </c>
      <c r="BP74" s="48" t="str">
        <f t="shared" ref="BP74:BP105" si="133">IF(AY74="","",AY74*AJ74)</f>
        <v/>
      </c>
      <c r="BQ74" s="48" t="str">
        <f t="shared" ref="BQ74:BQ105" si="134">IF(AZ74="","",AZ74*AJ74)</f>
        <v/>
      </c>
      <c r="BR74" s="48" t="str">
        <f t="shared" ref="BR74:BR105" si="135">IF(BA74="","",BA74*AJ74)</f>
        <v/>
      </c>
      <c r="BT74" s="49">
        <f>IF(Main!$A79="H",1,0)</f>
        <v>1</v>
      </c>
      <c r="BU74" s="54">
        <f>IF(Main!$A79="H",Main!C79,"")</f>
        <v>3.35</v>
      </c>
      <c r="BV74" s="54">
        <f t="shared" ref="BV74:BV105" si="136">IF(BU74="","",BU74^2)</f>
        <v>11.2225</v>
      </c>
      <c r="BW74" s="48">
        <f>IF('Chemical Shifts'!B69="","",IF(Main!$A79="H",'Chemical Shifts'!B69,""))</f>
        <v>3.1996149999999979</v>
      </c>
      <c r="BX74" s="48">
        <f>IF('Chemical Shifts'!C69="","",IF(Main!$A79="H",'Chemical Shifts'!C69,""))</f>
        <v>3.3178449999999984</v>
      </c>
      <c r="BY74" s="48">
        <f>IF('Chemical Shifts'!D69="","",IF(Main!$A79="H",'Chemical Shifts'!D69,""))</f>
        <v>3.1886749999999999</v>
      </c>
      <c r="BZ74" s="48">
        <f>IF('Chemical Shifts'!E69="","",IF(Main!$A79="H",'Chemical Shifts'!E69,""))</f>
        <v>3.3602849999999975</v>
      </c>
      <c r="CA74" s="48" t="str">
        <f>IF('Chemical Shifts'!F69="","",IF(Main!$A79="H",'Chemical Shifts'!F69,""))</f>
        <v/>
      </c>
      <c r="CB74" s="48" t="str">
        <f>IF('Chemical Shifts'!G69="","",IF(Main!$A79="H",'Chemical Shifts'!G69,""))</f>
        <v/>
      </c>
      <c r="CC74" s="48" t="str">
        <f>IF('Chemical Shifts'!H69="","",IF(Main!$A79="H",'Chemical Shifts'!H69,""))</f>
        <v/>
      </c>
      <c r="CD74" s="48" t="str">
        <f>IF('Chemical Shifts'!I69="","",IF(Main!$A79="H",'Chemical Shifts'!I69,""))</f>
        <v/>
      </c>
      <c r="CE74" s="48" t="str">
        <f>IF('Chemical Shifts'!J69="","",IF(Main!$A79="H",'Chemical Shifts'!J69,""))</f>
        <v/>
      </c>
      <c r="CF74" s="48" t="str">
        <f>IF('Chemical Shifts'!K69="","",IF(Main!$A79="H",'Chemical Shifts'!K69,""))</f>
        <v/>
      </c>
      <c r="CG74" s="48" t="str">
        <f>IF('Chemical Shifts'!L69="","",IF(Main!$A79="H",'Chemical Shifts'!L69,""))</f>
        <v/>
      </c>
      <c r="CH74" s="48" t="str">
        <f>IF('Chemical Shifts'!M69="","",IF(Main!$A79="H",'Chemical Shifts'!M69,""))</f>
        <v/>
      </c>
      <c r="CI74" s="48" t="str">
        <f>IF('Chemical Shifts'!N69="","",IF(Main!$A79="H",'Chemical Shifts'!N69,""))</f>
        <v/>
      </c>
      <c r="CJ74" s="48" t="str">
        <f>IF('Chemical Shifts'!O69="","",IF(Main!$A79="H",'Chemical Shifts'!O69,""))</f>
        <v/>
      </c>
      <c r="CK74" s="48" t="str">
        <f>IF('Chemical Shifts'!P69="","",IF(Main!$A79="H",'Chemical Shifts'!P69,""))</f>
        <v/>
      </c>
      <c r="CL74" s="48" t="str">
        <f>IF('Chemical Shifts'!Q69="","",IF(Main!$A79="H",'Chemical Shifts'!Q69,""))</f>
        <v/>
      </c>
      <c r="CN74" s="48">
        <f t="shared" ref="CN74:CN105" si="137">IF(BW74="","",BW74*BU74)</f>
        <v>10.718710249999994</v>
      </c>
      <c r="CO74" s="48">
        <f t="shared" ref="CO74:CO105" si="138">IF(BX74="","",BX74*BU74)</f>
        <v>11.114780749999994</v>
      </c>
      <c r="CP74" s="48">
        <f t="shared" ref="CP74:CP105" si="139">IF(BY74="","",BY74*BU74)</f>
        <v>10.68206125</v>
      </c>
      <c r="CQ74" s="48">
        <f t="shared" ref="CQ74:CQ105" si="140">IF(BZ74="","",BZ74*BU74)</f>
        <v>11.256954749999991</v>
      </c>
      <c r="CR74" s="48" t="str">
        <f t="shared" ref="CR74:CR105" si="141">IF(CA74="","",CA74*BU74)</f>
        <v/>
      </c>
      <c r="CS74" s="48" t="str">
        <f t="shared" ref="CS74:CS105" si="142">IF(CB74="","",CB74*BU74)</f>
        <v/>
      </c>
      <c r="CT74" s="48" t="str">
        <f t="shared" ref="CT74:CT105" si="143">IF(CC74="","",CC74*BU74)</f>
        <v/>
      </c>
      <c r="CU74" s="48" t="str">
        <f t="shared" ref="CU74:CU105" si="144">IF(CD74="","",CD74*BU74)</f>
        <v/>
      </c>
      <c r="CV74" s="48" t="str">
        <f t="shared" ref="CV74:CV105" si="145">IF(CE74="","",CE74*BU74)</f>
        <v/>
      </c>
      <c r="CW74" s="48" t="str">
        <f t="shared" ref="CW74:CW105" si="146">IF(CF74="","",CF74*BU74)</f>
        <v/>
      </c>
      <c r="CX74" s="48" t="str">
        <f t="shared" ref="CX74:CX105" si="147">IF(CG74="","",CG74*BU74)</f>
        <v/>
      </c>
      <c r="CY74" s="48" t="str">
        <f t="shared" ref="CY74:CY105" si="148">IF(CH74="","",CH74*BU74)</f>
        <v/>
      </c>
      <c r="CZ74" s="48" t="str">
        <f t="shared" ref="CZ74:CZ105" si="149">IF(CI74="","",CI74*BU74)</f>
        <v/>
      </c>
      <c r="DA74" s="48" t="str">
        <f t="shared" ref="DA74:DA105" si="150">IF(CJ74="","",CJ74*BU74)</f>
        <v/>
      </c>
      <c r="DB74" s="48" t="str">
        <f t="shared" ref="DB74:DB105" si="151">IF(CK74="","",CK74*BU74)</f>
        <v/>
      </c>
      <c r="DC74" s="48" t="str">
        <f t="shared" ref="DC74:DC105" si="152">IF(CL74="","",CL74*BU74)</f>
        <v/>
      </c>
      <c r="DE74" s="64">
        <f>IF('Chemical Shifts'!S69="","",IF(Main!$A79="C","",IF(Main!D$13="Scaled Shifts",Main!D79,IF(Main!$B79="x",TDIST(ABS('Chemical Shifts'!S69-$F$2)/$F$3,$F$4,1),TDIST(ABS('Chemical Shifts'!S69-$G$2)/$G$3,$G$4,1)))))</f>
        <v>0.19334144993225649</v>
      </c>
      <c r="DF74" s="64">
        <f>IF('Chemical Shifts'!T69="","",IF(Main!$A79="C","",IF(Main!E$13="Scaled Shifts",Main!E79,IF(Main!$B79="x",TDIST(ABS('Chemical Shifts'!T69-$F$2)/$F$3,$F$4,1),TDIST(ABS('Chemical Shifts'!T69-$G$2)/$G$3,$G$4,1)))))</f>
        <v>0.48095990116761234</v>
      </c>
      <c r="DG74" s="64">
        <f>IF('Chemical Shifts'!U69="","",IF(Main!$A79="C","",IF(Main!F$13="Scaled Shifts",Main!F79,IF(Main!$B79="x",TDIST(ABS('Chemical Shifts'!U69-$F$2)/$F$3,$F$4,1),TDIST(ABS('Chemical Shifts'!U69-$G$2)/$G$3,$G$4,1)))))</f>
        <v>0.17341110926109213</v>
      </c>
      <c r="DH74" s="64">
        <f>IF('Chemical Shifts'!V69="","",IF(Main!$A79="C","",IF(Main!G$13="Scaled Shifts",Main!G79,IF(Main!$B79="x",TDIST(ABS('Chemical Shifts'!V69-$F$2)/$F$3,$F$4,1),TDIST(ABS('Chemical Shifts'!V69-$G$2)/$G$3,$G$4,1)))))</f>
        <v>0.34888586517655967</v>
      </c>
      <c r="DI74" s="64" t="str">
        <f>IF('Chemical Shifts'!W69="","",IF(Main!$A79="C","",IF(Main!H$13="Scaled Shifts",Main!H79,IF(Main!$B79="x",TDIST(ABS('Chemical Shifts'!W69-$F$2)/$F$3,$F$4,1),TDIST(ABS('Chemical Shifts'!W69-$G$2)/$G$3,$G$4,1)))))</f>
        <v/>
      </c>
      <c r="DJ74" s="64" t="str">
        <f>IF('Chemical Shifts'!X69="","",IF(Main!$A79="C","",IF(Main!I$13="Scaled Shifts",Main!I79,IF(Main!$B79="x",TDIST(ABS('Chemical Shifts'!X69-$F$2)/$F$3,$F$4,1),TDIST(ABS('Chemical Shifts'!X69-$G$2)/$G$3,$G$4,1)))))</f>
        <v/>
      </c>
      <c r="DK74" s="64" t="str">
        <f>IF('Chemical Shifts'!Y69="","",IF(Main!$A79="C","",IF(Main!J$13="Scaled Shifts",Main!J79,IF(Main!$B79="x",TDIST(ABS('Chemical Shifts'!Y69-$F$2)/$F$3,$F$4,1),TDIST(ABS('Chemical Shifts'!Y69-$G$2)/$G$3,$G$4,1)))))</f>
        <v/>
      </c>
      <c r="DL74" s="64" t="str">
        <f>IF('Chemical Shifts'!Z69="","",IF(Main!$A79="C","",IF(Main!K$13="Scaled Shifts",Main!K79,IF(Main!$B79="x",TDIST(ABS('Chemical Shifts'!Z69-$F$2)/$F$3,$F$4,1),TDIST(ABS('Chemical Shifts'!Z69-$G$2)/$G$3,$G$4,1)))))</f>
        <v/>
      </c>
      <c r="DM74" s="64" t="str">
        <f>IF('Chemical Shifts'!AA69="","",IF(Main!$A79="C","",IF(Main!L$13="Scaled Shifts",Main!L79,IF(Main!$B79="x",TDIST(ABS('Chemical Shifts'!AA69-$F$2)/$F$3,$F$4,1),TDIST(ABS('Chemical Shifts'!AA69-$G$2)/$G$3,$G$4,1)))))</f>
        <v/>
      </c>
      <c r="DN74" s="64" t="str">
        <f>IF('Chemical Shifts'!AB69="","",IF(Main!$A79="C","",IF(Main!M$13="Scaled Shifts",Main!M79,IF(Main!$B79="x",TDIST(ABS('Chemical Shifts'!AB69-$F$2)/$F$3,$F$4,1),TDIST(ABS('Chemical Shifts'!AB69-$G$2)/$G$3,$G$4,1)))))</f>
        <v/>
      </c>
      <c r="DO74" s="64" t="str">
        <f>IF('Chemical Shifts'!AC69="","",IF(Main!$A79="C","",IF(Main!N$13="Scaled Shifts",Main!N79,IF(Main!$B79="x",TDIST(ABS('Chemical Shifts'!AC69-$F$2)/$F$3,$F$4,1),TDIST(ABS('Chemical Shifts'!AC69-$G$2)/$G$3,$G$4,1)))))</f>
        <v/>
      </c>
      <c r="DP74" s="64" t="str">
        <f>IF('Chemical Shifts'!AD69="","",IF(Main!$A79="C","",IF(Main!O$13="Scaled Shifts",Main!O79,IF(Main!$B79="x",TDIST(ABS('Chemical Shifts'!AD69-$F$2)/$F$3,$F$4,1),TDIST(ABS('Chemical Shifts'!AD69-$G$2)/$G$3,$G$4,1)))))</f>
        <v/>
      </c>
      <c r="DQ74" s="64" t="str">
        <f>IF('Chemical Shifts'!AE69="","",IF(Main!$A79="C","",IF(Main!P$13="Scaled Shifts",Main!P79,IF(Main!$B79="x",TDIST(ABS('Chemical Shifts'!AE69-$F$2)/$F$3,$F$4,1),TDIST(ABS('Chemical Shifts'!AE69-$G$2)/$G$3,$G$4,1)))))</f>
        <v/>
      </c>
      <c r="DR74" s="64" t="str">
        <f>IF('Chemical Shifts'!AF69="","",IF(Main!$A79="C","",IF(Main!Q$13="Scaled Shifts",Main!Q79,IF(Main!$B79="x",TDIST(ABS('Chemical Shifts'!AF69-$F$2)/$F$3,$F$4,1),TDIST(ABS('Chemical Shifts'!AF69-$G$2)/$G$3,$G$4,1)))))</f>
        <v/>
      </c>
      <c r="DS74" s="64" t="str">
        <f>IF('Chemical Shifts'!AG69="","",IF(Main!$A79="C","",IF(Main!R$13="Scaled Shifts",Main!R79,IF(Main!$B79="x",TDIST(ABS('Chemical Shifts'!AG69-$F$2)/$F$3,$F$4,1),TDIST(ABS('Chemical Shifts'!AG69-$G$2)/$G$3,$G$4,1)))))</f>
        <v/>
      </c>
      <c r="DT74" s="64" t="str">
        <f>IF('Chemical Shifts'!AH69="","",IF(Main!$A79="C","",IF(Main!S$13="Scaled Shifts",Main!S79,IF(Main!$B79="x",TDIST(ABS('Chemical Shifts'!AH69-$F$2)/$F$3,$F$4,1),TDIST(ABS('Chemical Shifts'!AH69-$G$2)/$G$3,$G$4,1)))))</f>
        <v/>
      </c>
      <c r="DV74" s="64" t="str">
        <f>IF('Chemical Shifts'!S69="","",IF(Main!$A79="H","",IF(Main!D$13="Scaled Shifts",Main!D79,IF(Main!$B79="x",TDIST(ABS('Chemical Shifts'!S69-$D$2)/$D$3,$D$4,1),TDIST(ABS('Chemical Shifts'!S69-$E$2)/$E$3,$E$4,1)))))</f>
        <v/>
      </c>
      <c r="DW74" s="64" t="str">
        <f>IF('Chemical Shifts'!T69="","",IF(Main!$A79="H","",IF(Main!E$13="Scaled Shifts",Main!E79,IF(Main!$B79="x",TDIST(ABS('Chemical Shifts'!T69-$D$2)/$D$3,$D$4,1),TDIST(ABS('Chemical Shifts'!T69-$E$2)/$E$3,$E$4,1)))))</f>
        <v/>
      </c>
      <c r="DX74" s="64" t="str">
        <f>IF('Chemical Shifts'!U69="","",IF(Main!$A79="H","",IF(Main!F$13="Scaled Shifts",Main!F79,IF(Main!$B79="x",TDIST(ABS('Chemical Shifts'!U69-$D$2)/$D$3,$D$4,1),TDIST(ABS('Chemical Shifts'!U69-$E$2)/$E$3,$E$4,1)))))</f>
        <v/>
      </c>
      <c r="DY74" s="64" t="str">
        <f>IF('Chemical Shifts'!V69="","",IF(Main!$A79="H","",IF(Main!G$13="Scaled Shifts",Main!G79,IF(Main!$B79="x",TDIST(ABS('Chemical Shifts'!V69-$D$2)/$D$3,$D$4,1),TDIST(ABS('Chemical Shifts'!V69-$E$2)/$E$3,$E$4,1)))))</f>
        <v/>
      </c>
      <c r="DZ74" s="64" t="str">
        <f>IF('Chemical Shifts'!W69="","",IF(Main!$A79="H","",IF(Main!H$13="Scaled Shifts",Main!H79,IF(Main!$B79="x",TDIST(ABS('Chemical Shifts'!W69-$D$2)/$D$3,$D$4,1),TDIST(ABS('Chemical Shifts'!W69-$E$2)/$E$3,$E$4,1)))))</f>
        <v/>
      </c>
      <c r="EA74" s="64" t="str">
        <f>IF('Chemical Shifts'!X69="","",IF(Main!$A79="H","",IF(Main!I$13="Scaled Shifts",Main!I79,IF(Main!$B79="x",TDIST(ABS('Chemical Shifts'!X69-$D$2)/$D$3,$D$4,1),TDIST(ABS('Chemical Shifts'!X69-$E$2)/$E$3,$E$4,1)))))</f>
        <v/>
      </c>
      <c r="EB74" s="64" t="str">
        <f>IF('Chemical Shifts'!Y69="","",IF(Main!$A79="H","",IF(Main!J$13="Scaled Shifts",Main!J79,IF(Main!$B79="x",TDIST(ABS('Chemical Shifts'!Y69-$D$2)/$D$3,$D$4,1),TDIST(ABS('Chemical Shifts'!Y69-$E$2)/$E$3,$E$4,1)))))</f>
        <v/>
      </c>
      <c r="EC74" s="64" t="str">
        <f>IF('Chemical Shifts'!Z69="","",IF(Main!$A79="H","",IF(Main!K$13="Scaled Shifts",Main!K79,IF(Main!$B79="x",TDIST(ABS('Chemical Shifts'!Z69-$D$2)/$D$3,$D$4,1),TDIST(ABS('Chemical Shifts'!Z69-$E$2)/$E$3,$E$4,1)))))</f>
        <v/>
      </c>
      <c r="ED74" s="64" t="str">
        <f>IF('Chemical Shifts'!AA69="","",IF(Main!$A79="H","",IF(Main!L$13="Scaled Shifts",Main!L79,IF(Main!$B79="x",TDIST(ABS('Chemical Shifts'!AA69-$D$2)/$D$3,$D$4,1),TDIST(ABS('Chemical Shifts'!AA69-$E$2)/$E$3,$E$4,1)))))</f>
        <v/>
      </c>
      <c r="EE74" s="64" t="str">
        <f>IF('Chemical Shifts'!AB69="","",IF(Main!$A79="H","",IF(Main!M$13="Scaled Shifts",Main!M79,IF(Main!$B79="x",TDIST(ABS('Chemical Shifts'!AB69-$D$2)/$D$3,$D$4,1),TDIST(ABS('Chemical Shifts'!AB69-$E$2)/$E$3,$E$4,1)))))</f>
        <v/>
      </c>
      <c r="EF74" s="64" t="str">
        <f>IF('Chemical Shifts'!AC69="","",IF(Main!$A79="H","",IF(Main!N$13="Scaled Shifts",Main!N79,IF(Main!$B79="x",TDIST(ABS('Chemical Shifts'!AC69-$D$2)/$D$3,$D$4,1),TDIST(ABS('Chemical Shifts'!AC69-$E$2)/$E$3,$E$4,1)))))</f>
        <v/>
      </c>
      <c r="EG74" s="64" t="str">
        <f>IF('Chemical Shifts'!AD69="","",IF(Main!$A79="H","",IF(Main!O$13="Scaled Shifts",Main!O79,IF(Main!$B79="x",TDIST(ABS('Chemical Shifts'!AD69-$D$2)/$D$3,$D$4,1),TDIST(ABS('Chemical Shifts'!AD69-$E$2)/$E$3,$E$4,1)))))</f>
        <v/>
      </c>
      <c r="EH74" s="64" t="str">
        <f>IF('Chemical Shifts'!AE69="","",IF(Main!$A79="H","",IF(Main!P$13="Scaled Shifts",Main!P79,IF(Main!$B79="x",TDIST(ABS('Chemical Shifts'!AE69-$D$2)/$D$3,$D$4,1),TDIST(ABS('Chemical Shifts'!AE69-$E$2)/$E$3,$E$4,1)))))</f>
        <v/>
      </c>
      <c r="EI74" s="64" t="str">
        <f>IF('Chemical Shifts'!AF69="","",IF(Main!$A79="H","",IF(Main!Q$13="Scaled Shifts",Main!Q79,IF(Main!$B79="x",TDIST(ABS('Chemical Shifts'!AF69-$D$2)/$D$3,$D$4,1),TDIST(ABS('Chemical Shifts'!AF69-$E$2)/$E$3,$E$4,1)))))</f>
        <v/>
      </c>
      <c r="EJ74" s="64" t="str">
        <f>IF('Chemical Shifts'!AG69="","",IF(Main!$A79="H","",IF(Main!R$13="Scaled Shifts",Main!R79,IF(Main!$B79="x",TDIST(ABS('Chemical Shifts'!AG69-$D$2)/$D$3,$D$4,1),TDIST(ABS('Chemical Shifts'!AG69-$E$2)/$E$3,$E$4,1)))))</f>
        <v/>
      </c>
      <c r="EK74" s="64" t="str">
        <f>IF('Chemical Shifts'!AH69="","",IF(Main!$A79="H","",IF(Main!S$13="Scaled Shifts",Main!S79,IF(Main!$B79="x",TDIST(ABS('Chemical Shifts'!AH69-$D$2)/$D$3,$D$4,1),TDIST(ABS('Chemical Shifts'!AH69-$E$2)/$E$3,$E$4,1)))))</f>
        <v/>
      </c>
      <c r="EO74" s="49">
        <f>IF(Main!$A79="H",1,0)</f>
        <v>1</v>
      </c>
      <c r="EP74" s="52">
        <f>IF(OR(Main!C79="",Main!C79=0,Main!C79=""),"",1)</f>
        <v>1</v>
      </c>
    </row>
    <row r="75" spans="1:146" x14ac:dyDescent="0.15">
      <c r="A75" s="64">
        <f>IF('Chemical Shifts'!BA70="","",IF(Main!$A80="C",TDIST(ABS('Chemical Shifts'!BA70)/$B$3,$B$4,1),TDIST(ABS('Chemical Shifts'!BA70)/$C$3,$C$4,1)))</f>
        <v>6.0471493229377323E-4</v>
      </c>
      <c r="B75" s="64">
        <f>IF('Chemical Shifts'!BB70="","",IF(Main!$A80="C",TDIST(ABS('Chemical Shifts'!BB70)/$B$3,$B$4,1),TDIST(ABS('Chemical Shifts'!BB70)/$C$3,$C$4,1)))</f>
        <v>0.11054461307622984</v>
      </c>
      <c r="C75" s="64">
        <f>IF('Chemical Shifts'!BC70="","",IF(Main!$A80="C",TDIST(ABS('Chemical Shifts'!BC70)/$B$3,$B$4,1),TDIST(ABS('Chemical Shifts'!BC70)/$C$3,$C$4,1)))</f>
        <v>1.6279388381943883E-4</v>
      </c>
      <c r="D75" s="64">
        <f>IF('Chemical Shifts'!BD70="","",IF(Main!$A80="C",TDIST(ABS('Chemical Shifts'!BD70)/$B$3,$B$4,1),TDIST(ABS('Chemical Shifts'!BD70)/$C$3,$C$4,1)))</f>
        <v>5.1527960456917736E-3</v>
      </c>
      <c r="E75" s="64" t="str">
        <f>IF('Chemical Shifts'!BE70="","",IF(Main!$A80="C",TDIST(ABS('Chemical Shifts'!BE70)/$B$3,$B$4,1),TDIST(ABS('Chemical Shifts'!BE70)/$C$3,$C$4,1)))</f>
        <v/>
      </c>
      <c r="F75" s="64" t="str">
        <f>IF('Chemical Shifts'!BF70="","",IF(Main!$A80="C",TDIST(ABS('Chemical Shifts'!BF70)/$B$3,$B$4,1),TDIST(ABS('Chemical Shifts'!BF70)/$C$3,$C$4,1)))</f>
        <v/>
      </c>
      <c r="G75" s="64" t="str">
        <f>IF('Chemical Shifts'!BG70="","",IF(Main!$A80="C",TDIST(ABS('Chemical Shifts'!BG70)/$B$3,$B$4,1),TDIST(ABS('Chemical Shifts'!BG70)/$C$3,$C$4,1)))</f>
        <v/>
      </c>
      <c r="H75" s="64" t="str">
        <f>IF('Chemical Shifts'!BH70="","",IF(Main!$A80="C",TDIST(ABS('Chemical Shifts'!BH70)/$B$3,$B$4,1),TDIST(ABS('Chemical Shifts'!BH70)/$C$3,$C$4,1)))</f>
        <v/>
      </c>
      <c r="I75" s="64" t="str">
        <f>IF('Chemical Shifts'!BI70="","",IF(Main!$A80="C",TDIST(ABS('Chemical Shifts'!BI70)/$B$3,$B$4,1),TDIST(ABS('Chemical Shifts'!BI70)/$C$3,$C$4,1)))</f>
        <v/>
      </c>
      <c r="J75" s="64" t="str">
        <f>IF('Chemical Shifts'!BJ70="","",IF(Main!$A80="C",TDIST(ABS('Chemical Shifts'!BJ70)/$B$3,$B$4,1),TDIST(ABS('Chemical Shifts'!BJ70)/$C$3,$C$4,1)))</f>
        <v/>
      </c>
      <c r="K75" s="64" t="str">
        <f>IF('Chemical Shifts'!BK70="","",IF(Main!$A80="C",TDIST(ABS('Chemical Shifts'!BK70)/$B$3,$B$4,1),TDIST(ABS('Chemical Shifts'!BK70)/$C$3,$C$4,1)))</f>
        <v/>
      </c>
      <c r="L75" s="64" t="str">
        <f>IF('Chemical Shifts'!BL70="","",IF(Main!$A80="C",TDIST(ABS('Chemical Shifts'!BL70)/$B$3,$B$4,1),TDIST(ABS('Chemical Shifts'!BL70)/$C$3,$C$4,1)))</f>
        <v/>
      </c>
      <c r="M75" s="64" t="str">
        <f>IF('Chemical Shifts'!BM70="","",IF(Main!$A80="C",TDIST(ABS('Chemical Shifts'!BM70)/$B$3,$B$4,1),TDIST(ABS('Chemical Shifts'!BM70)/$C$3,$C$4,1)))</f>
        <v/>
      </c>
      <c r="N75" s="64" t="str">
        <f>IF('Chemical Shifts'!BN70="","",IF(Main!$A80="C",TDIST(ABS('Chemical Shifts'!BN70)/$B$3,$B$4,1),TDIST(ABS('Chemical Shifts'!BN70)/$C$3,$C$4,1)))</f>
        <v/>
      </c>
      <c r="O75" s="64" t="str">
        <f>IF('Chemical Shifts'!BO70="","",IF(Main!$A80="C",TDIST(ABS('Chemical Shifts'!BO70)/$B$3,$B$4,1),TDIST(ABS('Chemical Shifts'!BO70)/$C$3,$C$4,1)))</f>
        <v/>
      </c>
      <c r="P75" s="64" t="str">
        <f>IF('Chemical Shifts'!BP70="","",IF(Main!$A80="C",TDIST(ABS('Chemical Shifts'!BP70)/$B$3,$B$4,1),TDIST(ABS('Chemical Shifts'!BP70)/$C$3,$C$4,1)))</f>
        <v/>
      </c>
      <c r="R75" s="48">
        <f>IF(A75="","",IF(Main!$A80="H",A75,""))</f>
        <v>6.0471493229377323E-4</v>
      </c>
      <c r="S75" s="48">
        <f>IF(B75="","",IF(Main!$A80="H",B75,""))</f>
        <v>0.11054461307622984</v>
      </c>
      <c r="T75" s="48">
        <f>IF(C75="","",IF(Main!$A80="H",C75,""))</f>
        <v>1.6279388381943883E-4</v>
      </c>
      <c r="U75" s="48">
        <f>IF(D75="","",IF(Main!$A80="H",D75,""))</f>
        <v>5.1527960456917736E-3</v>
      </c>
      <c r="V75" s="48" t="str">
        <f>IF(E75="","",IF(Main!$A80="H",E75,""))</f>
        <v/>
      </c>
      <c r="W75" s="48" t="str">
        <f>IF(F75="","",IF(Main!$A80="H",F75,""))</f>
        <v/>
      </c>
      <c r="X75" s="48" t="str">
        <f>IF(G75="","",IF(Main!$A80="H",G75,""))</f>
        <v/>
      </c>
      <c r="Y75" s="48" t="str">
        <f>IF(H75="","",IF(Main!$A80="H",H75,""))</f>
        <v/>
      </c>
      <c r="Z75" s="48" t="str">
        <f>IF(I75="","",IF(Main!$A80="H",I75,""))</f>
        <v/>
      </c>
      <c r="AA75" s="48" t="str">
        <f>IF(J75="","",IF(Main!$A80="H",J75,""))</f>
        <v/>
      </c>
      <c r="AB75" s="48" t="str">
        <f>IF(K75="","",IF(Main!$A80="H",K75,""))</f>
        <v/>
      </c>
      <c r="AC75" s="48" t="str">
        <f>IF(L75="","",IF(Main!$A80="H",L75,""))</f>
        <v/>
      </c>
      <c r="AD75" s="48" t="str">
        <f>IF(M75="","",IF(Main!$A80="H",M75,""))</f>
        <v/>
      </c>
      <c r="AE75" s="48" t="str">
        <f>IF(N75="","",IF(Main!$A80="H",N75,""))</f>
        <v/>
      </c>
      <c r="AF75" s="48" t="str">
        <f>IF(O75="","",IF(Main!$A80="H",O75,""))</f>
        <v/>
      </c>
      <c r="AG75" s="48" t="str">
        <f>IF(P75="","",IF(Main!$A80="H",P75,""))</f>
        <v/>
      </c>
      <c r="AI75" s="49">
        <f>IF(Main!$A80="C",1,0)</f>
        <v>0</v>
      </c>
      <c r="AJ75" s="54" t="str">
        <f>IF(Main!$A80="C",Main!C80,"")</f>
        <v/>
      </c>
      <c r="AK75" s="54" t="str">
        <f t="shared" si="119"/>
        <v/>
      </c>
      <c r="AL75" s="48" t="str">
        <f>IF('Chemical Shifts'!B70="","",IF(Main!$A80="C",'Chemical Shifts'!B70,""))</f>
        <v/>
      </c>
      <c r="AM75" s="48" t="str">
        <f>IF('Chemical Shifts'!C70="","",IF(Main!$A80="C",'Chemical Shifts'!C70,""))</f>
        <v/>
      </c>
      <c r="AN75" s="48" t="str">
        <f>IF('Chemical Shifts'!D70="","",IF(Main!$A80="C",'Chemical Shifts'!D70,""))</f>
        <v/>
      </c>
      <c r="AO75" s="48" t="str">
        <f>IF('Chemical Shifts'!E70="","",IF(Main!$A80="C",'Chemical Shifts'!E70,""))</f>
        <v/>
      </c>
      <c r="AP75" s="48" t="str">
        <f>IF('Chemical Shifts'!F70="","",IF(Main!$A80="C",'Chemical Shifts'!F70,""))</f>
        <v/>
      </c>
      <c r="AQ75" s="48" t="str">
        <f>IF('Chemical Shifts'!G70="","",IF(Main!$A80="C",'Chemical Shifts'!G70,""))</f>
        <v/>
      </c>
      <c r="AR75" s="48" t="str">
        <f>IF('Chemical Shifts'!H70="","",IF(Main!$A80="C",'Chemical Shifts'!H70,""))</f>
        <v/>
      </c>
      <c r="AS75" s="48" t="str">
        <f>IF('Chemical Shifts'!I70="","",IF(Main!$A80="C",'Chemical Shifts'!I70,""))</f>
        <v/>
      </c>
      <c r="AT75" s="48" t="str">
        <f>IF('Chemical Shifts'!J70="","",IF(Main!$A80="C",'Chemical Shifts'!J70,""))</f>
        <v/>
      </c>
      <c r="AU75" s="48" t="str">
        <f>IF('Chemical Shifts'!K70="","",IF(Main!$A80="C",'Chemical Shifts'!K70,""))</f>
        <v/>
      </c>
      <c r="AV75" s="48" t="str">
        <f>IF('Chemical Shifts'!L70="","",IF(Main!$A80="C",'Chemical Shifts'!L70,""))</f>
        <v/>
      </c>
      <c r="AW75" s="48" t="str">
        <f>IF('Chemical Shifts'!M70="","",IF(Main!$A80="C",'Chemical Shifts'!M70,""))</f>
        <v/>
      </c>
      <c r="AX75" s="48" t="str">
        <f>IF('Chemical Shifts'!N70="","",IF(Main!$A80="C",'Chemical Shifts'!N70,""))</f>
        <v/>
      </c>
      <c r="AY75" s="48" t="str">
        <f>IF('Chemical Shifts'!O70="","",IF(Main!$A80="C",'Chemical Shifts'!O70,""))</f>
        <v/>
      </c>
      <c r="AZ75" s="48" t="str">
        <f>IF('Chemical Shifts'!P70="","",IF(Main!$A80="C",'Chemical Shifts'!P70,""))</f>
        <v/>
      </c>
      <c r="BA75" s="48" t="str">
        <f>IF('Chemical Shifts'!Q70="","",IF(Main!$A80="C",'Chemical Shifts'!Q70,""))</f>
        <v/>
      </c>
      <c r="BC75" s="48" t="str">
        <f t="shared" si="120"/>
        <v/>
      </c>
      <c r="BD75" s="48" t="str">
        <f t="shared" si="121"/>
        <v/>
      </c>
      <c r="BE75" s="48" t="str">
        <f t="shared" si="122"/>
        <v/>
      </c>
      <c r="BF75" s="48" t="str">
        <f t="shared" si="123"/>
        <v/>
      </c>
      <c r="BG75" s="48" t="str">
        <f t="shared" si="124"/>
        <v/>
      </c>
      <c r="BH75" s="48" t="str">
        <f t="shared" si="125"/>
        <v/>
      </c>
      <c r="BI75" s="48" t="str">
        <f t="shared" si="126"/>
        <v/>
      </c>
      <c r="BJ75" s="48" t="str">
        <f t="shared" si="127"/>
        <v/>
      </c>
      <c r="BK75" s="48" t="str">
        <f t="shared" si="128"/>
        <v/>
      </c>
      <c r="BL75" s="48" t="str">
        <f t="shared" si="129"/>
        <v/>
      </c>
      <c r="BM75" s="48" t="str">
        <f t="shared" si="130"/>
        <v/>
      </c>
      <c r="BN75" s="48" t="str">
        <f t="shared" si="131"/>
        <v/>
      </c>
      <c r="BO75" s="48" t="str">
        <f t="shared" si="132"/>
        <v/>
      </c>
      <c r="BP75" s="48" t="str">
        <f t="shared" si="133"/>
        <v/>
      </c>
      <c r="BQ75" s="48" t="str">
        <f t="shared" si="134"/>
        <v/>
      </c>
      <c r="BR75" s="48" t="str">
        <f t="shared" si="135"/>
        <v/>
      </c>
      <c r="BT75" s="49">
        <f>IF(Main!$A80="H",1,0)</f>
        <v>1</v>
      </c>
      <c r="BU75" s="54">
        <f>IF(Main!$A80="H",Main!C80,"")</f>
        <v>2.6</v>
      </c>
      <c r="BV75" s="54">
        <f t="shared" si="136"/>
        <v>6.7600000000000007</v>
      </c>
      <c r="BW75" s="48">
        <f>IF('Chemical Shifts'!B70="","",IF(Main!$A80="H",'Chemical Shifts'!B70,""))</f>
        <v>2.0192549999999976</v>
      </c>
      <c r="BX75" s="48">
        <f>IF('Chemical Shifts'!C70="","",IF(Main!$A80="H",'Chemical Shifts'!C70,""))</f>
        <v>2.3975049999999989</v>
      </c>
      <c r="BY75" s="48">
        <f>IF('Chemical Shifts'!D70="","",IF(Main!$A80="H",'Chemical Shifts'!D70,""))</f>
        <v>1.8466749999999976</v>
      </c>
      <c r="BZ75" s="48">
        <f>IF('Chemical Shifts'!E70="","",IF(Main!$A80="H",'Chemical Shifts'!E70,""))</f>
        <v>2.2961949999999973</v>
      </c>
      <c r="CA75" s="48" t="str">
        <f>IF('Chemical Shifts'!F70="","",IF(Main!$A80="H",'Chemical Shifts'!F70,""))</f>
        <v/>
      </c>
      <c r="CB75" s="48" t="str">
        <f>IF('Chemical Shifts'!G70="","",IF(Main!$A80="H",'Chemical Shifts'!G70,""))</f>
        <v/>
      </c>
      <c r="CC75" s="48" t="str">
        <f>IF('Chemical Shifts'!H70="","",IF(Main!$A80="H",'Chemical Shifts'!H70,""))</f>
        <v/>
      </c>
      <c r="CD75" s="48" t="str">
        <f>IF('Chemical Shifts'!I70="","",IF(Main!$A80="H",'Chemical Shifts'!I70,""))</f>
        <v/>
      </c>
      <c r="CE75" s="48" t="str">
        <f>IF('Chemical Shifts'!J70="","",IF(Main!$A80="H",'Chemical Shifts'!J70,""))</f>
        <v/>
      </c>
      <c r="CF75" s="48" t="str">
        <f>IF('Chemical Shifts'!K70="","",IF(Main!$A80="H",'Chemical Shifts'!K70,""))</f>
        <v/>
      </c>
      <c r="CG75" s="48" t="str">
        <f>IF('Chemical Shifts'!L70="","",IF(Main!$A80="H",'Chemical Shifts'!L70,""))</f>
        <v/>
      </c>
      <c r="CH75" s="48" t="str">
        <f>IF('Chemical Shifts'!M70="","",IF(Main!$A80="H",'Chemical Shifts'!M70,""))</f>
        <v/>
      </c>
      <c r="CI75" s="48" t="str">
        <f>IF('Chemical Shifts'!N70="","",IF(Main!$A80="H",'Chemical Shifts'!N70,""))</f>
        <v/>
      </c>
      <c r="CJ75" s="48" t="str">
        <f>IF('Chemical Shifts'!O70="","",IF(Main!$A80="H",'Chemical Shifts'!O70,""))</f>
        <v/>
      </c>
      <c r="CK75" s="48" t="str">
        <f>IF('Chemical Shifts'!P70="","",IF(Main!$A80="H",'Chemical Shifts'!P70,""))</f>
        <v/>
      </c>
      <c r="CL75" s="48" t="str">
        <f>IF('Chemical Shifts'!Q70="","",IF(Main!$A80="H",'Chemical Shifts'!Q70,""))</f>
        <v/>
      </c>
      <c r="CN75" s="48">
        <f t="shared" si="137"/>
        <v>5.2500629999999937</v>
      </c>
      <c r="CO75" s="48">
        <f t="shared" si="138"/>
        <v>6.2335129999999976</v>
      </c>
      <c r="CP75" s="48">
        <f t="shared" si="139"/>
        <v>4.8013549999999938</v>
      </c>
      <c r="CQ75" s="48">
        <f t="shared" si="140"/>
        <v>5.9701069999999934</v>
      </c>
      <c r="CR75" s="48" t="str">
        <f t="shared" si="141"/>
        <v/>
      </c>
      <c r="CS75" s="48" t="str">
        <f t="shared" si="142"/>
        <v/>
      </c>
      <c r="CT75" s="48" t="str">
        <f t="shared" si="143"/>
        <v/>
      </c>
      <c r="CU75" s="48" t="str">
        <f t="shared" si="144"/>
        <v/>
      </c>
      <c r="CV75" s="48" t="str">
        <f t="shared" si="145"/>
        <v/>
      </c>
      <c r="CW75" s="48" t="str">
        <f t="shared" si="146"/>
        <v/>
      </c>
      <c r="CX75" s="48" t="str">
        <f t="shared" si="147"/>
        <v/>
      </c>
      <c r="CY75" s="48" t="str">
        <f t="shared" si="148"/>
        <v/>
      </c>
      <c r="CZ75" s="48" t="str">
        <f t="shared" si="149"/>
        <v/>
      </c>
      <c r="DA75" s="48" t="str">
        <f t="shared" si="150"/>
        <v/>
      </c>
      <c r="DB75" s="48" t="str">
        <f t="shared" si="151"/>
        <v/>
      </c>
      <c r="DC75" s="48" t="str">
        <f t="shared" si="152"/>
        <v/>
      </c>
      <c r="DE75" s="64">
        <f>IF('Chemical Shifts'!S70="","",IF(Main!$A80="C","",IF(Main!D$13="Scaled Shifts",Main!D80,IF(Main!$B80="x",TDIST(ABS('Chemical Shifts'!S70-$F$2)/$F$3,$F$4,1),TDIST(ABS('Chemical Shifts'!S70-$G$2)/$G$3,$G$4,1)))))</f>
        <v>4.6930492963543633E-3</v>
      </c>
      <c r="DF75" s="64">
        <f>IF('Chemical Shifts'!T70="","",IF(Main!$A80="C","",IF(Main!E$13="Scaled Shifts",Main!E80,IF(Main!$B80="x",TDIST(ABS('Chemical Shifts'!T70-$F$2)/$F$3,$F$4,1),TDIST(ABS('Chemical Shifts'!T70-$G$2)/$G$3,$G$4,1)))))</f>
        <v>0.11419756182991404</v>
      </c>
      <c r="DG75" s="64">
        <f>IF('Chemical Shifts'!U70="","",IF(Main!$A80="C","",IF(Main!F$13="Scaled Shifts",Main!F80,IF(Main!$B80="x",TDIST(ABS('Chemical Shifts'!U70-$F$2)/$F$3,$F$4,1),TDIST(ABS('Chemical Shifts'!U70-$G$2)/$G$3,$G$4,1)))))</f>
        <v>1.7416744745808346E-3</v>
      </c>
      <c r="DH75" s="64">
        <f>IF('Chemical Shifts'!V70="","",IF(Main!$A80="C","",IF(Main!G$13="Scaled Shifts",Main!G80,IF(Main!$B80="x",TDIST(ABS('Chemical Shifts'!V70-$F$2)/$F$3,$F$4,1),TDIST(ABS('Chemical Shifts'!V70-$G$2)/$G$3,$G$4,1)))))</f>
        <v>4.1645639837165099E-2</v>
      </c>
      <c r="DI75" s="64" t="str">
        <f>IF('Chemical Shifts'!W70="","",IF(Main!$A80="C","",IF(Main!H$13="Scaled Shifts",Main!H80,IF(Main!$B80="x",TDIST(ABS('Chemical Shifts'!W70-$F$2)/$F$3,$F$4,1),TDIST(ABS('Chemical Shifts'!W70-$G$2)/$G$3,$G$4,1)))))</f>
        <v/>
      </c>
      <c r="DJ75" s="64" t="str">
        <f>IF('Chemical Shifts'!X70="","",IF(Main!$A80="C","",IF(Main!I$13="Scaled Shifts",Main!I80,IF(Main!$B80="x",TDIST(ABS('Chemical Shifts'!X70-$F$2)/$F$3,$F$4,1),TDIST(ABS('Chemical Shifts'!X70-$G$2)/$G$3,$G$4,1)))))</f>
        <v/>
      </c>
      <c r="DK75" s="64" t="str">
        <f>IF('Chemical Shifts'!Y70="","",IF(Main!$A80="C","",IF(Main!J$13="Scaled Shifts",Main!J80,IF(Main!$B80="x",TDIST(ABS('Chemical Shifts'!Y70-$F$2)/$F$3,$F$4,1),TDIST(ABS('Chemical Shifts'!Y70-$G$2)/$G$3,$G$4,1)))))</f>
        <v/>
      </c>
      <c r="DL75" s="64" t="str">
        <f>IF('Chemical Shifts'!Z70="","",IF(Main!$A80="C","",IF(Main!K$13="Scaled Shifts",Main!K80,IF(Main!$B80="x",TDIST(ABS('Chemical Shifts'!Z70-$F$2)/$F$3,$F$4,1),TDIST(ABS('Chemical Shifts'!Z70-$G$2)/$G$3,$G$4,1)))))</f>
        <v/>
      </c>
      <c r="DM75" s="64" t="str">
        <f>IF('Chemical Shifts'!AA70="","",IF(Main!$A80="C","",IF(Main!L$13="Scaled Shifts",Main!L80,IF(Main!$B80="x",TDIST(ABS('Chemical Shifts'!AA70-$F$2)/$F$3,$F$4,1),TDIST(ABS('Chemical Shifts'!AA70-$G$2)/$G$3,$G$4,1)))))</f>
        <v/>
      </c>
      <c r="DN75" s="64" t="str">
        <f>IF('Chemical Shifts'!AB70="","",IF(Main!$A80="C","",IF(Main!M$13="Scaled Shifts",Main!M80,IF(Main!$B80="x",TDIST(ABS('Chemical Shifts'!AB70-$F$2)/$F$3,$F$4,1),TDIST(ABS('Chemical Shifts'!AB70-$G$2)/$G$3,$G$4,1)))))</f>
        <v/>
      </c>
      <c r="DO75" s="64" t="str">
        <f>IF('Chemical Shifts'!AC70="","",IF(Main!$A80="C","",IF(Main!N$13="Scaled Shifts",Main!N80,IF(Main!$B80="x",TDIST(ABS('Chemical Shifts'!AC70-$F$2)/$F$3,$F$4,1),TDIST(ABS('Chemical Shifts'!AC70-$G$2)/$G$3,$G$4,1)))))</f>
        <v/>
      </c>
      <c r="DP75" s="64" t="str">
        <f>IF('Chemical Shifts'!AD70="","",IF(Main!$A80="C","",IF(Main!O$13="Scaled Shifts",Main!O80,IF(Main!$B80="x",TDIST(ABS('Chemical Shifts'!AD70-$F$2)/$F$3,$F$4,1),TDIST(ABS('Chemical Shifts'!AD70-$G$2)/$G$3,$G$4,1)))))</f>
        <v/>
      </c>
      <c r="DQ75" s="64" t="str">
        <f>IF('Chemical Shifts'!AE70="","",IF(Main!$A80="C","",IF(Main!P$13="Scaled Shifts",Main!P80,IF(Main!$B80="x",TDIST(ABS('Chemical Shifts'!AE70-$F$2)/$F$3,$F$4,1),TDIST(ABS('Chemical Shifts'!AE70-$G$2)/$G$3,$G$4,1)))))</f>
        <v/>
      </c>
      <c r="DR75" s="64" t="str">
        <f>IF('Chemical Shifts'!AF70="","",IF(Main!$A80="C","",IF(Main!Q$13="Scaled Shifts",Main!Q80,IF(Main!$B80="x",TDIST(ABS('Chemical Shifts'!AF70-$F$2)/$F$3,$F$4,1),TDIST(ABS('Chemical Shifts'!AF70-$G$2)/$G$3,$G$4,1)))))</f>
        <v/>
      </c>
      <c r="DS75" s="64" t="str">
        <f>IF('Chemical Shifts'!AG70="","",IF(Main!$A80="C","",IF(Main!R$13="Scaled Shifts",Main!R80,IF(Main!$B80="x",TDIST(ABS('Chemical Shifts'!AG70-$F$2)/$F$3,$F$4,1),TDIST(ABS('Chemical Shifts'!AG70-$G$2)/$G$3,$G$4,1)))))</f>
        <v/>
      </c>
      <c r="DT75" s="64" t="str">
        <f>IF('Chemical Shifts'!AH70="","",IF(Main!$A80="C","",IF(Main!S$13="Scaled Shifts",Main!S80,IF(Main!$B80="x",TDIST(ABS('Chemical Shifts'!AH70-$F$2)/$F$3,$F$4,1),TDIST(ABS('Chemical Shifts'!AH70-$G$2)/$G$3,$G$4,1)))))</f>
        <v/>
      </c>
      <c r="DV75" s="64" t="str">
        <f>IF('Chemical Shifts'!S70="","",IF(Main!$A80="H","",IF(Main!D$13="Scaled Shifts",Main!D80,IF(Main!$B80="x",TDIST(ABS('Chemical Shifts'!S70-$D$2)/$D$3,$D$4,1),TDIST(ABS('Chemical Shifts'!S70-$E$2)/$E$3,$E$4,1)))))</f>
        <v/>
      </c>
      <c r="DW75" s="64" t="str">
        <f>IF('Chemical Shifts'!T70="","",IF(Main!$A80="H","",IF(Main!E$13="Scaled Shifts",Main!E80,IF(Main!$B80="x",TDIST(ABS('Chemical Shifts'!T70-$D$2)/$D$3,$D$4,1),TDIST(ABS('Chemical Shifts'!T70-$E$2)/$E$3,$E$4,1)))))</f>
        <v/>
      </c>
      <c r="DX75" s="64" t="str">
        <f>IF('Chemical Shifts'!U70="","",IF(Main!$A80="H","",IF(Main!F$13="Scaled Shifts",Main!F80,IF(Main!$B80="x",TDIST(ABS('Chemical Shifts'!U70-$D$2)/$D$3,$D$4,1),TDIST(ABS('Chemical Shifts'!U70-$E$2)/$E$3,$E$4,1)))))</f>
        <v/>
      </c>
      <c r="DY75" s="64" t="str">
        <f>IF('Chemical Shifts'!V70="","",IF(Main!$A80="H","",IF(Main!G$13="Scaled Shifts",Main!G80,IF(Main!$B80="x",TDIST(ABS('Chemical Shifts'!V70-$D$2)/$D$3,$D$4,1),TDIST(ABS('Chemical Shifts'!V70-$E$2)/$E$3,$E$4,1)))))</f>
        <v/>
      </c>
      <c r="DZ75" s="64" t="str">
        <f>IF('Chemical Shifts'!W70="","",IF(Main!$A80="H","",IF(Main!H$13="Scaled Shifts",Main!H80,IF(Main!$B80="x",TDIST(ABS('Chemical Shifts'!W70-$D$2)/$D$3,$D$4,1),TDIST(ABS('Chemical Shifts'!W70-$E$2)/$E$3,$E$4,1)))))</f>
        <v/>
      </c>
      <c r="EA75" s="64" t="str">
        <f>IF('Chemical Shifts'!X70="","",IF(Main!$A80="H","",IF(Main!I$13="Scaled Shifts",Main!I80,IF(Main!$B80="x",TDIST(ABS('Chemical Shifts'!X70-$D$2)/$D$3,$D$4,1),TDIST(ABS('Chemical Shifts'!X70-$E$2)/$E$3,$E$4,1)))))</f>
        <v/>
      </c>
      <c r="EB75" s="64" t="str">
        <f>IF('Chemical Shifts'!Y70="","",IF(Main!$A80="H","",IF(Main!J$13="Scaled Shifts",Main!J80,IF(Main!$B80="x",TDIST(ABS('Chemical Shifts'!Y70-$D$2)/$D$3,$D$4,1),TDIST(ABS('Chemical Shifts'!Y70-$E$2)/$E$3,$E$4,1)))))</f>
        <v/>
      </c>
      <c r="EC75" s="64" t="str">
        <f>IF('Chemical Shifts'!Z70="","",IF(Main!$A80="H","",IF(Main!K$13="Scaled Shifts",Main!K80,IF(Main!$B80="x",TDIST(ABS('Chemical Shifts'!Z70-$D$2)/$D$3,$D$4,1),TDIST(ABS('Chemical Shifts'!Z70-$E$2)/$E$3,$E$4,1)))))</f>
        <v/>
      </c>
      <c r="ED75" s="64" t="str">
        <f>IF('Chemical Shifts'!AA70="","",IF(Main!$A80="H","",IF(Main!L$13="Scaled Shifts",Main!L80,IF(Main!$B80="x",TDIST(ABS('Chemical Shifts'!AA70-$D$2)/$D$3,$D$4,1),TDIST(ABS('Chemical Shifts'!AA70-$E$2)/$E$3,$E$4,1)))))</f>
        <v/>
      </c>
      <c r="EE75" s="64" t="str">
        <f>IF('Chemical Shifts'!AB70="","",IF(Main!$A80="H","",IF(Main!M$13="Scaled Shifts",Main!M80,IF(Main!$B80="x",TDIST(ABS('Chemical Shifts'!AB70-$D$2)/$D$3,$D$4,1),TDIST(ABS('Chemical Shifts'!AB70-$E$2)/$E$3,$E$4,1)))))</f>
        <v/>
      </c>
      <c r="EF75" s="64" t="str">
        <f>IF('Chemical Shifts'!AC70="","",IF(Main!$A80="H","",IF(Main!N$13="Scaled Shifts",Main!N80,IF(Main!$B80="x",TDIST(ABS('Chemical Shifts'!AC70-$D$2)/$D$3,$D$4,1),TDIST(ABS('Chemical Shifts'!AC70-$E$2)/$E$3,$E$4,1)))))</f>
        <v/>
      </c>
      <c r="EG75" s="64" t="str">
        <f>IF('Chemical Shifts'!AD70="","",IF(Main!$A80="H","",IF(Main!O$13="Scaled Shifts",Main!O80,IF(Main!$B80="x",TDIST(ABS('Chemical Shifts'!AD70-$D$2)/$D$3,$D$4,1),TDIST(ABS('Chemical Shifts'!AD70-$E$2)/$E$3,$E$4,1)))))</f>
        <v/>
      </c>
      <c r="EH75" s="64" t="str">
        <f>IF('Chemical Shifts'!AE70="","",IF(Main!$A80="H","",IF(Main!P$13="Scaled Shifts",Main!P80,IF(Main!$B80="x",TDIST(ABS('Chemical Shifts'!AE70-$D$2)/$D$3,$D$4,1),TDIST(ABS('Chemical Shifts'!AE70-$E$2)/$E$3,$E$4,1)))))</f>
        <v/>
      </c>
      <c r="EI75" s="64" t="str">
        <f>IF('Chemical Shifts'!AF70="","",IF(Main!$A80="H","",IF(Main!Q$13="Scaled Shifts",Main!Q80,IF(Main!$B80="x",TDIST(ABS('Chemical Shifts'!AF70-$D$2)/$D$3,$D$4,1),TDIST(ABS('Chemical Shifts'!AF70-$E$2)/$E$3,$E$4,1)))))</f>
        <v/>
      </c>
      <c r="EJ75" s="64" t="str">
        <f>IF('Chemical Shifts'!AG70="","",IF(Main!$A80="H","",IF(Main!R$13="Scaled Shifts",Main!R80,IF(Main!$B80="x",TDIST(ABS('Chemical Shifts'!AG70-$D$2)/$D$3,$D$4,1),TDIST(ABS('Chemical Shifts'!AG70-$E$2)/$E$3,$E$4,1)))))</f>
        <v/>
      </c>
      <c r="EK75" s="64" t="str">
        <f>IF('Chemical Shifts'!AH70="","",IF(Main!$A80="H","",IF(Main!S$13="Scaled Shifts",Main!S80,IF(Main!$B80="x",TDIST(ABS('Chemical Shifts'!AH70-$D$2)/$D$3,$D$4,1),TDIST(ABS('Chemical Shifts'!AH70-$E$2)/$E$3,$E$4,1)))))</f>
        <v/>
      </c>
      <c r="EO75" s="49">
        <f>IF(Main!$A80="H",1,0)</f>
        <v>1</v>
      </c>
      <c r="EP75" s="52">
        <f>IF(OR(Main!C80="",Main!C80=0,Main!C80=""),"",1)</f>
        <v>1</v>
      </c>
    </row>
    <row r="76" spans="1:146" x14ac:dyDescent="0.15">
      <c r="A76" s="64">
        <f>IF('Chemical Shifts'!BA71="","",IF(Main!$A81="C",TDIST(ABS('Chemical Shifts'!BA71)/$B$3,$B$4,1),TDIST(ABS('Chemical Shifts'!BA71)/$C$3,$C$4,1)))</f>
        <v>8.8639900582817861E-3</v>
      </c>
      <c r="B76" s="64">
        <f>IF('Chemical Shifts'!BB71="","",IF(Main!$A81="C",TDIST(ABS('Chemical Shifts'!BB71)/$B$3,$B$4,1),TDIST(ABS('Chemical Shifts'!BB71)/$C$3,$C$4,1)))</f>
        <v>0.29518250055949902</v>
      </c>
      <c r="C76" s="64">
        <f>IF('Chemical Shifts'!BC71="","",IF(Main!$A81="C",TDIST(ABS('Chemical Shifts'!BC71)/$B$3,$B$4,1),TDIST(ABS('Chemical Shifts'!BC71)/$C$3,$C$4,1)))</f>
        <v>2.2256002465273145E-3</v>
      </c>
      <c r="D76" s="64">
        <f>IF('Chemical Shifts'!BD71="","",IF(Main!$A81="C",TDIST(ABS('Chemical Shifts'!BD71)/$B$3,$B$4,1),TDIST(ABS('Chemical Shifts'!BD71)/$C$3,$C$4,1)))</f>
        <v>3.1798850451072058E-2</v>
      </c>
      <c r="E76" s="64" t="str">
        <f>IF('Chemical Shifts'!BE71="","",IF(Main!$A81="C",TDIST(ABS('Chemical Shifts'!BE71)/$B$3,$B$4,1),TDIST(ABS('Chemical Shifts'!BE71)/$C$3,$C$4,1)))</f>
        <v/>
      </c>
      <c r="F76" s="64" t="str">
        <f>IF('Chemical Shifts'!BF71="","",IF(Main!$A81="C",TDIST(ABS('Chemical Shifts'!BF71)/$B$3,$B$4,1),TDIST(ABS('Chemical Shifts'!BF71)/$C$3,$C$4,1)))</f>
        <v/>
      </c>
      <c r="G76" s="64" t="str">
        <f>IF('Chemical Shifts'!BG71="","",IF(Main!$A81="C",TDIST(ABS('Chemical Shifts'!BG71)/$B$3,$B$4,1),TDIST(ABS('Chemical Shifts'!BG71)/$C$3,$C$4,1)))</f>
        <v/>
      </c>
      <c r="H76" s="64" t="str">
        <f>IF('Chemical Shifts'!BH71="","",IF(Main!$A81="C",TDIST(ABS('Chemical Shifts'!BH71)/$B$3,$B$4,1),TDIST(ABS('Chemical Shifts'!BH71)/$C$3,$C$4,1)))</f>
        <v/>
      </c>
      <c r="I76" s="64" t="str">
        <f>IF('Chemical Shifts'!BI71="","",IF(Main!$A81="C",TDIST(ABS('Chemical Shifts'!BI71)/$B$3,$B$4,1),TDIST(ABS('Chemical Shifts'!BI71)/$C$3,$C$4,1)))</f>
        <v/>
      </c>
      <c r="J76" s="64" t="str">
        <f>IF('Chemical Shifts'!BJ71="","",IF(Main!$A81="C",TDIST(ABS('Chemical Shifts'!BJ71)/$B$3,$B$4,1),TDIST(ABS('Chemical Shifts'!BJ71)/$C$3,$C$4,1)))</f>
        <v/>
      </c>
      <c r="K76" s="64" t="str">
        <f>IF('Chemical Shifts'!BK71="","",IF(Main!$A81="C",TDIST(ABS('Chemical Shifts'!BK71)/$B$3,$B$4,1),TDIST(ABS('Chemical Shifts'!BK71)/$C$3,$C$4,1)))</f>
        <v/>
      </c>
      <c r="L76" s="64" t="str">
        <f>IF('Chemical Shifts'!BL71="","",IF(Main!$A81="C",TDIST(ABS('Chemical Shifts'!BL71)/$B$3,$B$4,1),TDIST(ABS('Chemical Shifts'!BL71)/$C$3,$C$4,1)))</f>
        <v/>
      </c>
      <c r="M76" s="64" t="str">
        <f>IF('Chemical Shifts'!BM71="","",IF(Main!$A81="C",TDIST(ABS('Chemical Shifts'!BM71)/$B$3,$B$4,1),TDIST(ABS('Chemical Shifts'!BM71)/$C$3,$C$4,1)))</f>
        <v/>
      </c>
      <c r="N76" s="64" t="str">
        <f>IF('Chemical Shifts'!BN71="","",IF(Main!$A81="C",TDIST(ABS('Chemical Shifts'!BN71)/$B$3,$B$4,1),TDIST(ABS('Chemical Shifts'!BN71)/$C$3,$C$4,1)))</f>
        <v/>
      </c>
      <c r="O76" s="64" t="str">
        <f>IF('Chemical Shifts'!BO71="","",IF(Main!$A81="C",TDIST(ABS('Chemical Shifts'!BO71)/$B$3,$B$4,1),TDIST(ABS('Chemical Shifts'!BO71)/$C$3,$C$4,1)))</f>
        <v/>
      </c>
      <c r="P76" s="64" t="str">
        <f>IF('Chemical Shifts'!BP71="","",IF(Main!$A81="C",TDIST(ABS('Chemical Shifts'!BP71)/$B$3,$B$4,1),TDIST(ABS('Chemical Shifts'!BP71)/$C$3,$C$4,1)))</f>
        <v/>
      </c>
      <c r="R76" s="48">
        <f>IF(A76="","",IF(Main!$A81="H",A76,""))</f>
        <v>8.8639900582817861E-3</v>
      </c>
      <c r="S76" s="48">
        <f>IF(B76="","",IF(Main!$A81="H",B76,""))</f>
        <v>0.29518250055949902</v>
      </c>
      <c r="T76" s="48">
        <f>IF(C76="","",IF(Main!$A81="H",C76,""))</f>
        <v>2.2256002465273145E-3</v>
      </c>
      <c r="U76" s="48">
        <f>IF(D76="","",IF(Main!$A81="H",D76,""))</f>
        <v>3.1798850451072058E-2</v>
      </c>
      <c r="V76" s="48" t="str">
        <f>IF(E76="","",IF(Main!$A81="H",E76,""))</f>
        <v/>
      </c>
      <c r="W76" s="48" t="str">
        <f>IF(F76="","",IF(Main!$A81="H",F76,""))</f>
        <v/>
      </c>
      <c r="X76" s="48" t="str">
        <f>IF(G76="","",IF(Main!$A81="H",G76,""))</f>
        <v/>
      </c>
      <c r="Y76" s="48" t="str">
        <f>IF(H76="","",IF(Main!$A81="H",H76,""))</f>
        <v/>
      </c>
      <c r="Z76" s="48" t="str">
        <f>IF(I76="","",IF(Main!$A81="H",I76,""))</f>
        <v/>
      </c>
      <c r="AA76" s="48" t="str">
        <f>IF(J76="","",IF(Main!$A81="H",J76,""))</f>
        <v/>
      </c>
      <c r="AB76" s="48" t="str">
        <f>IF(K76="","",IF(Main!$A81="H",K76,""))</f>
        <v/>
      </c>
      <c r="AC76" s="48" t="str">
        <f>IF(L76="","",IF(Main!$A81="H",L76,""))</f>
        <v/>
      </c>
      <c r="AD76" s="48" t="str">
        <f>IF(M76="","",IF(Main!$A81="H",M76,""))</f>
        <v/>
      </c>
      <c r="AE76" s="48" t="str">
        <f>IF(N76="","",IF(Main!$A81="H",N76,""))</f>
        <v/>
      </c>
      <c r="AF76" s="48" t="str">
        <f>IF(O76="","",IF(Main!$A81="H",O76,""))</f>
        <v/>
      </c>
      <c r="AG76" s="48" t="str">
        <f>IF(P76="","",IF(Main!$A81="H",P76,""))</f>
        <v/>
      </c>
      <c r="AI76" s="49">
        <f>IF(Main!$A81="C",1,0)</f>
        <v>0</v>
      </c>
      <c r="AJ76" s="54" t="str">
        <f>IF(Main!$A81="C",Main!C81,"")</f>
        <v/>
      </c>
      <c r="AK76" s="54" t="str">
        <f t="shared" si="119"/>
        <v/>
      </c>
      <c r="AL76" s="48" t="str">
        <f>IF('Chemical Shifts'!B71="","",IF(Main!$A81="C",'Chemical Shifts'!B71,""))</f>
        <v/>
      </c>
      <c r="AM76" s="48" t="str">
        <f>IF('Chemical Shifts'!C71="","",IF(Main!$A81="C",'Chemical Shifts'!C71,""))</f>
        <v/>
      </c>
      <c r="AN76" s="48" t="str">
        <f>IF('Chemical Shifts'!D71="","",IF(Main!$A81="C",'Chemical Shifts'!D71,""))</f>
        <v/>
      </c>
      <c r="AO76" s="48" t="str">
        <f>IF('Chemical Shifts'!E71="","",IF(Main!$A81="C",'Chemical Shifts'!E71,""))</f>
        <v/>
      </c>
      <c r="AP76" s="48" t="str">
        <f>IF('Chemical Shifts'!F71="","",IF(Main!$A81="C",'Chemical Shifts'!F71,""))</f>
        <v/>
      </c>
      <c r="AQ76" s="48" t="str">
        <f>IF('Chemical Shifts'!G71="","",IF(Main!$A81="C",'Chemical Shifts'!G71,""))</f>
        <v/>
      </c>
      <c r="AR76" s="48" t="str">
        <f>IF('Chemical Shifts'!H71="","",IF(Main!$A81="C",'Chemical Shifts'!H71,""))</f>
        <v/>
      </c>
      <c r="AS76" s="48" t="str">
        <f>IF('Chemical Shifts'!I71="","",IF(Main!$A81="C",'Chemical Shifts'!I71,""))</f>
        <v/>
      </c>
      <c r="AT76" s="48" t="str">
        <f>IF('Chemical Shifts'!J71="","",IF(Main!$A81="C",'Chemical Shifts'!J71,""))</f>
        <v/>
      </c>
      <c r="AU76" s="48" t="str">
        <f>IF('Chemical Shifts'!K71="","",IF(Main!$A81="C",'Chemical Shifts'!K71,""))</f>
        <v/>
      </c>
      <c r="AV76" s="48" t="str">
        <f>IF('Chemical Shifts'!L71="","",IF(Main!$A81="C",'Chemical Shifts'!L71,""))</f>
        <v/>
      </c>
      <c r="AW76" s="48" t="str">
        <f>IF('Chemical Shifts'!M71="","",IF(Main!$A81="C",'Chemical Shifts'!M71,""))</f>
        <v/>
      </c>
      <c r="AX76" s="48" t="str">
        <f>IF('Chemical Shifts'!N71="","",IF(Main!$A81="C",'Chemical Shifts'!N71,""))</f>
        <v/>
      </c>
      <c r="AY76" s="48" t="str">
        <f>IF('Chemical Shifts'!O71="","",IF(Main!$A81="C",'Chemical Shifts'!O71,""))</f>
        <v/>
      </c>
      <c r="AZ76" s="48" t="str">
        <f>IF('Chemical Shifts'!P71="","",IF(Main!$A81="C",'Chemical Shifts'!P71,""))</f>
        <v/>
      </c>
      <c r="BA76" s="48" t="str">
        <f>IF('Chemical Shifts'!Q71="","",IF(Main!$A81="C",'Chemical Shifts'!Q71,""))</f>
        <v/>
      </c>
      <c r="BC76" s="48" t="str">
        <f t="shared" si="120"/>
        <v/>
      </c>
      <c r="BD76" s="48" t="str">
        <f t="shared" si="121"/>
        <v/>
      </c>
      <c r="BE76" s="48" t="str">
        <f t="shared" si="122"/>
        <v/>
      </c>
      <c r="BF76" s="48" t="str">
        <f t="shared" si="123"/>
        <v/>
      </c>
      <c r="BG76" s="48" t="str">
        <f t="shared" si="124"/>
        <v/>
      </c>
      <c r="BH76" s="48" t="str">
        <f t="shared" si="125"/>
        <v/>
      </c>
      <c r="BI76" s="48" t="str">
        <f t="shared" si="126"/>
        <v/>
      </c>
      <c r="BJ76" s="48" t="str">
        <f t="shared" si="127"/>
        <v/>
      </c>
      <c r="BK76" s="48" t="str">
        <f t="shared" si="128"/>
        <v/>
      </c>
      <c r="BL76" s="48" t="str">
        <f t="shared" si="129"/>
        <v/>
      </c>
      <c r="BM76" s="48" t="str">
        <f t="shared" si="130"/>
        <v/>
      </c>
      <c r="BN76" s="48" t="str">
        <f t="shared" si="131"/>
        <v/>
      </c>
      <c r="BO76" s="48" t="str">
        <f t="shared" si="132"/>
        <v/>
      </c>
      <c r="BP76" s="48" t="str">
        <f t="shared" si="133"/>
        <v/>
      </c>
      <c r="BQ76" s="48" t="str">
        <f t="shared" si="134"/>
        <v/>
      </c>
      <c r="BR76" s="48" t="str">
        <f t="shared" si="135"/>
        <v/>
      </c>
      <c r="BT76" s="49">
        <f>IF(Main!$A81="H",1,0)</f>
        <v>1</v>
      </c>
      <c r="BU76" s="54">
        <f>IF(Main!$A81="H",Main!C81,"")</f>
        <v>1.33</v>
      </c>
      <c r="BV76" s="54">
        <f t="shared" si="136"/>
        <v>1.7689000000000001</v>
      </c>
      <c r="BW76" s="48">
        <f>IF('Chemical Shifts'!B71="","",IF(Main!$A81="H",'Chemical Shifts'!B71,""))</f>
        <v>1.3283483333332988</v>
      </c>
      <c r="BX76" s="48">
        <f>IF('Chemical Shifts'!C71="","",IF(Main!$A81="H",'Chemical Shifts'!C71,""))</f>
        <v>1.3731349999999978</v>
      </c>
      <c r="BY76" s="48">
        <f>IF('Chemical Shifts'!D71="","",IF(Main!$A81="H",'Chemical Shifts'!D71,""))</f>
        <v>1.3299449999999986</v>
      </c>
      <c r="BZ76" s="48">
        <f>IF('Chemical Shifts'!E71="","",IF(Main!$A81="H",'Chemical Shifts'!E71,""))</f>
        <v>1.3671550000000003</v>
      </c>
      <c r="CA76" s="48" t="str">
        <f>IF('Chemical Shifts'!F71="","",IF(Main!$A81="H",'Chemical Shifts'!F71,""))</f>
        <v/>
      </c>
      <c r="CB76" s="48" t="str">
        <f>IF('Chemical Shifts'!G71="","",IF(Main!$A81="H",'Chemical Shifts'!G71,""))</f>
        <v/>
      </c>
      <c r="CC76" s="48" t="str">
        <f>IF('Chemical Shifts'!H71="","",IF(Main!$A81="H",'Chemical Shifts'!H71,""))</f>
        <v/>
      </c>
      <c r="CD76" s="48" t="str">
        <f>IF('Chemical Shifts'!I71="","",IF(Main!$A81="H",'Chemical Shifts'!I71,""))</f>
        <v/>
      </c>
      <c r="CE76" s="48" t="str">
        <f>IF('Chemical Shifts'!J71="","",IF(Main!$A81="H",'Chemical Shifts'!J71,""))</f>
        <v/>
      </c>
      <c r="CF76" s="48" t="str">
        <f>IF('Chemical Shifts'!K71="","",IF(Main!$A81="H",'Chemical Shifts'!K71,""))</f>
        <v/>
      </c>
      <c r="CG76" s="48" t="str">
        <f>IF('Chemical Shifts'!L71="","",IF(Main!$A81="H",'Chemical Shifts'!L71,""))</f>
        <v/>
      </c>
      <c r="CH76" s="48" t="str">
        <f>IF('Chemical Shifts'!M71="","",IF(Main!$A81="H",'Chemical Shifts'!M71,""))</f>
        <v/>
      </c>
      <c r="CI76" s="48" t="str">
        <f>IF('Chemical Shifts'!N71="","",IF(Main!$A81="H",'Chemical Shifts'!N71,""))</f>
        <v/>
      </c>
      <c r="CJ76" s="48" t="str">
        <f>IF('Chemical Shifts'!O71="","",IF(Main!$A81="H",'Chemical Shifts'!O71,""))</f>
        <v/>
      </c>
      <c r="CK76" s="48" t="str">
        <f>IF('Chemical Shifts'!P71="","",IF(Main!$A81="H",'Chemical Shifts'!P71,""))</f>
        <v/>
      </c>
      <c r="CL76" s="48" t="str">
        <f>IF('Chemical Shifts'!Q71="","",IF(Main!$A81="H",'Chemical Shifts'!Q71,""))</f>
        <v/>
      </c>
      <c r="CN76" s="48">
        <f t="shared" si="137"/>
        <v>1.7667032833332876</v>
      </c>
      <c r="CO76" s="48">
        <f t="shared" si="138"/>
        <v>1.8262695499999972</v>
      </c>
      <c r="CP76" s="48">
        <f t="shared" si="139"/>
        <v>1.7688268499999982</v>
      </c>
      <c r="CQ76" s="48">
        <f t="shared" si="140"/>
        <v>1.8183161500000005</v>
      </c>
      <c r="CR76" s="48" t="str">
        <f t="shared" si="141"/>
        <v/>
      </c>
      <c r="CS76" s="48" t="str">
        <f t="shared" si="142"/>
        <v/>
      </c>
      <c r="CT76" s="48" t="str">
        <f t="shared" si="143"/>
        <v/>
      </c>
      <c r="CU76" s="48" t="str">
        <f t="shared" si="144"/>
        <v/>
      </c>
      <c r="CV76" s="48" t="str">
        <f t="shared" si="145"/>
        <v/>
      </c>
      <c r="CW76" s="48" t="str">
        <f t="shared" si="146"/>
        <v/>
      </c>
      <c r="CX76" s="48" t="str">
        <f t="shared" si="147"/>
        <v/>
      </c>
      <c r="CY76" s="48" t="str">
        <f t="shared" si="148"/>
        <v/>
      </c>
      <c r="CZ76" s="48" t="str">
        <f t="shared" si="149"/>
        <v/>
      </c>
      <c r="DA76" s="48" t="str">
        <f t="shared" si="150"/>
        <v/>
      </c>
      <c r="DB76" s="48" t="str">
        <f t="shared" si="151"/>
        <v/>
      </c>
      <c r="DC76" s="48" t="str">
        <f t="shared" si="152"/>
        <v/>
      </c>
      <c r="DE76" s="64">
        <f>IF('Chemical Shifts'!S71="","",IF(Main!$A81="C","",IF(Main!D$13="Scaled Shifts",Main!D81,IF(Main!$B81="x",TDIST(ABS('Chemical Shifts'!S71-$F$2)/$F$3,$F$4,1),TDIST(ABS('Chemical Shifts'!S71-$G$2)/$G$3,$G$4,1)))))</f>
        <v>0.38448853837761982</v>
      </c>
      <c r="DF76" s="64">
        <f>IF('Chemical Shifts'!T71="","",IF(Main!$A81="C","",IF(Main!E$13="Scaled Shifts",Main!E81,IF(Main!$B81="x",TDIST(ABS('Chemical Shifts'!T71-$F$2)/$F$3,$F$4,1),TDIST(ABS('Chemical Shifts'!T71-$G$2)/$G$3,$G$4,1)))))</f>
        <v>0.26089155931379809</v>
      </c>
      <c r="DG76" s="64">
        <f>IF('Chemical Shifts'!U71="","",IF(Main!$A81="C","",IF(Main!F$13="Scaled Shifts",Main!F81,IF(Main!$B81="x",TDIST(ABS('Chemical Shifts'!U71-$F$2)/$F$3,$F$4,1),TDIST(ABS('Chemical Shifts'!U71-$G$2)/$G$3,$G$4,1)))))</f>
        <v>0.37963474285194171</v>
      </c>
      <c r="DH76" s="64">
        <f>IF('Chemical Shifts'!V71="","",IF(Main!$A81="C","",IF(Main!G$13="Scaled Shifts",Main!G81,IF(Main!$B81="x",TDIST(ABS('Chemical Shifts'!V71-$F$2)/$F$3,$F$4,1),TDIST(ABS('Chemical Shifts'!V71-$G$2)/$G$3,$G$4,1)))))</f>
        <v>0.27568070993699689</v>
      </c>
      <c r="DI76" s="64" t="str">
        <f>IF('Chemical Shifts'!W71="","",IF(Main!$A81="C","",IF(Main!H$13="Scaled Shifts",Main!H81,IF(Main!$B81="x",TDIST(ABS('Chemical Shifts'!W71-$F$2)/$F$3,$F$4,1),TDIST(ABS('Chemical Shifts'!W71-$G$2)/$G$3,$G$4,1)))))</f>
        <v/>
      </c>
      <c r="DJ76" s="64" t="str">
        <f>IF('Chemical Shifts'!X71="","",IF(Main!$A81="C","",IF(Main!I$13="Scaled Shifts",Main!I81,IF(Main!$B81="x",TDIST(ABS('Chemical Shifts'!X71-$F$2)/$F$3,$F$4,1),TDIST(ABS('Chemical Shifts'!X71-$G$2)/$G$3,$G$4,1)))))</f>
        <v/>
      </c>
      <c r="DK76" s="64" t="str">
        <f>IF('Chemical Shifts'!Y71="","",IF(Main!$A81="C","",IF(Main!J$13="Scaled Shifts",Main!J81,IF(Main!$B81="x",TDIST(ABS('Chemical Shifts'!Y71-$F$2)/$F$3,$F$4,1),TDIST(ABS('Chemical Shifts'!Y71-$G$2)/$G$3,$G$4,1)))))</f>
        <v/>
      </c>
      <c r="DL76" s="64" t="str">
        <f>IF('Chemical Shifts'!Z71="","",IF(Main!$A81="C","",IF(Main!K$13="Scaled Shifts",Main!K81,IF(Main!$B81="x",TDIST(ABS('Chemical Shifts'!Z71-$F$2)/$F$3,$F$4,1),TDIST(ABS('Chemical Shifts'!Z71-$G$2)/$G$3,$G$4,1)))))</f>
        <v/>
      </c>
      <c r="DM76" s="64" t="str">
        <f>IF('Chemical Shifts'!AA71="","",IF(Main!$A81="C","",IF(Main!L$13="Scaled Shifts",Main!L81,IF(Main!$B81="x",TDIST(ABS('Chemical Shifts'!AA71-$F$2)/$F$3,$F$4,1),TDIST(ABS('Chemical Shifts'!AA71-$G$2)/$G$3,$G$4,1)))))</f>
        <v/>
      </c>
      <c r="DN76" s="64" t="str">
        <f>IF('Chemical Shifts'!AB71="","",IF(Main!$A81="C","",IF(Main!M$13="Scaled Shifts",Main!M81,IF(Main!$B81="x",TDIST(ABS('Chemical Shifts'!AB71-$F$2)/$F$3,$F$4,1),TDIST(ABS('Chemical Shifts'!AB71-$G$2)/$G$3,$G$4,1)))))</f>
        <v/>
      </c>
      <c r="DO76" s="64" t="str">
        <f>IF('Chemical Shifts'!AC71="","",IF(Main!$A81="C","",IF(Main!N$13="Scaled Shifts",Main!N81,IF(Main!$B81="x",TDIST(ABS('Chemical Shifts'!AC71-$F$2)/$F$3,$F$4,1),TDIST(ABS('Chemical Shifts'!AC71-$G$2)/$G$3,$G$4,1)))))</f>
        <v/>
      </c>
      <c r="DP76" s="64" t="str">
        <f>IF('Chemical Shifts'!AD71="","",IF(Main!$A81="C","",IF(Main!O$13="Scaled Shifts",Main!O81,IF(Main!$B81="x",TDIST(ABS('Chemical Shifts'!AD71-$F$2)/$F$3,$F$4,1),TDIST(ABS('Chemical Shifts'!AD71-$G$2)/$G$3,$G$4,1)))))</f>
        <v/>
      </c>
      <c r="DQ76" s="64" t="str">
        <f>IF('Chemical Shifts'!AE71="","",IF(Main!$A81="C","",IF(Main!P$13="Scaled Shifts",Main!P81,IF(Main!$B81="x",TDIST(ABS('Chemical Shifts'!AE71-$F$2)/$F$3,$F$4,1),TDIST(ABS('Chemical Shifts'!AE71-$G$2)/$G$3,$G$4,1)))))</f>
        <v/>
      </c>
      <c r="DR76" s="64" t="str">
        <f>IF('Chemical Shifts'!AF71="","",IF(Main!$A81="C","",IF(Main!Q$13="Scaled Shifts",Main!Q81,IF(Main!$B81="x",TDIST(ABS('Chemical Shifts'!AF71-$F$2)/$F$3,$F$4,1),TDIST(ABS('Chemical Shifts'!AF71-$G$2)/$G$3,$G$4,1)))))</f>
        <v/>
      </c>
      <c r="DS76" s="64" t="str">
        <f>IF('Chemical Shifts'!AG71="","",IF(Main!$A81="C","",IF(Main!R$13="Scaled Shifts",Main!R81,IF(Main!$B81="x",TDIST(ABS('Chemical Shifts'!AG71-$F$2)/$F$3,$F$4,1),TDIST(ABS('Chemical Shifts'!AG71-$G$2)/$G$3,$G$4,1)))))</f>
        <v/>
      </c>
      <c r="DT76" s="64" t="str">
        <f>IF('Chemical Shifts'!AH71="","",IF(Main!$A81="C","",IF(Main!S$13="Scaled Shifts",Main!S81,IF(Main!$B81="x",TDIST(ABS('Chemical Shifts'!AH71-$F$2)/$F$3,$F$4,1),TDIST(ABS('Chemical Shifts'!AH71-$G$2)/$G$3,$G$4,1)))))</f>
        <v/>
      </c>
      <c r="DV76" s="64" t="str">
        <f>IF('Chemical Shifts'!S71="","",IF(Main!$A81="H","",IF(Main!D$13="Scaled Shifts",Main!D81,IF(Main!$B81="x",TDIST(ABS('Chemical Shifts'!S71-$D$2)/$D$3,$D$4,1),TDIST(ABS('Chemical Shifts'!S71-$E$2)/$E$3,$E$4,1)))))</f>
        <v/>
      </c>
      <c r="DW76" s="64" t="str">
        <f>IF('Chemical Shifts'!T71="","",IF(Main!$A81="H","",IF(Main!E$13="Scaled Shifts",Main!E81,IF(Main!$B81="x",TDIST(ABS('Chemical Shifts'!T71-$D$2)/$D$3,$D$4,1),TDIST(ABS('Chemical Shifts'!T71-$E$2)/$E$3,$E$4,1)))))</f>
        <v/>
      </c>
      <c r="DX76" s="64" t="str">
        <f>IF('Chemical Shifts'!U71="","",IF(Main!$A81="H","",IF(Main!F$13="Scaled Shifts",Main!F81,IF(Main!$B81="x",TDIST(ABS('Chemical Shifts'!U71-$D$2)/$D$3,$D$4,1),TDIST(ABS('Chemical Shifts'!U71-$E$2)/$E$3,$E$4,1)))))</f>
        <v/>
      </c>
      <c r="DY76" s="64" t="str">
        <f>IF('Chemical Shifts'!V71="","",IF(Main!$A81="H","",IF(Main!G$13="Scaled Shifts",Main!G81,IF(Main!$B81="x",TDIST(ABS('Chemical Shifts'!V71-$D$2)/$D$3,$D$4,1),TDIST(ABS('Chemical Shifts'!V71-$E$2)/$E$3,$E$4,1)))))</f>
        <v/>
      </c>
      <c r="DZ76" s="64" t="str">
        <f>IF('Chemical Shifts'!W71="","",IF(Main!$A81="H","",IF(Main!H$13="Scaled Shifts",Main!H81,IF(Main!$B81="x",TDIST(ABS('Chemical Shifts'!W71-$D$2)/$D$3,$D$4,1),TDIST(ABS('Chemical Shifts'!W71-$E$2)/$E$3,$E$4,1)))))</f>
        <v/>
      </c>
      <c r="EA76" s="64" t="str">
        <f>IF('Chemical Shifts'!X71="","",IF(Main!$A81="H","",IF(Main!I$13="Scaled Shifts",Main!I81,IF(Main!$B81="x",TDIST(ABS('Chemical Shifts'!X71-$D$2)/$D$3,$D$4,1),TDIST(ABS('Chemical Shifts'!X71-$E$2)/$E$3,$E$4,1)))))</f>
        <v/>
      </c>
      <c r="EB76" s="64" t="str">
        <f>IF('Chemical Shifts'!Y71="","",IF(Main!$A81="H","",IF(Main!J$13="Scaled Shifts",Main!J81,IF(Main!$B81="x",TDIST(ABS('Chemical Shifts'!Y71-$D$2)/$D$3,$D$4,1),TDIST(ABS('Chemical Shifts'!Y71-$E$2)/$E$3,$E$4,1)))))</f>
        <v/>
      </c>
      <c r="EC76" s="64" t="str">
        <f>IF('Chemical Shifts'!Z71="","",IF(Main!$A81="H","",IF(Main!K$13="Scaled Shifts",Main!K81,IF(Main!$B81="x",TDIST(ABS('Chemical Shifts'!Z71-$D$2)/$D$3,$D$4,1),TDIST(ABS('Chemical Shifts'!Z71-$E$2)/$E$3,$E$4,1)))))</f>
        <v/>
      </c>
      <c r="ED76" s="64" t="str">
        <f>IF('Chemical Shifts'!AA71="","",IF(Main!$A81="H","",IF(Main!L$13="Scaled Shifts",Main!L81,IF(Main!$B81="x",TDIST(ABS('Chemical Shifts'!AA71-$D$2)/$D$3,$D$4,1),TDIST(ABS('Chemical Shifts'!AA71-$E$2)/$E$3,$E$4,1)))))</f>
        <v/>
      </c>
      <c r="EE76" s="64" t="str">
        <f>IF('Chemical Shifts'!AB71="","",IF(Main!$A81="H","",IF(Main!M$13="Scaled Shifts",Main!M81,IF(Main!$B81="x",TDIST(ABS('Chemical Shifts'!AB71-$D$2)/$D$3,$D$4,1),TDIST(ABS('Chemical Shifts'!AB71-$E$2)/$E$3,$E$4,1)))))</f>
        <v/>
      </c>
      <c r="EF76" s="64" t="str">
        <f>IF('Chemical Shifts'!AC71="","",IF(Main!$A81="H","",IF(Main!N$13="Scaled Shifts",Main!N81,IF(Main!$B81="x",TDIST(ABS('Chemical Shifts'!AC71-$D$2)/$D$3,$D$4,1),TDIST(ABS('Chemical Shifts'!AC71-$E$2)/$E$3,$E$4,1)))))</f>
        <v/>
      </c>
      <c r="EG76" s="64" t="str">
        <f>IF('Chemical Shifts'!AD71="","",IF(Main!$A81="H","",IF(Main!O$13="Scaled Shifts",Main!O81,IF(Main!$B81="x",TDIST(ABS('Chemical Shifts'!AD71-$D$2)/$D$3,$D$4,1),TDIST(ABS('Chemical Shifts'!AD71-$E$2)/$E$3,$E$4,1)))))</f>
        <v/>
      </c>
      <c r="EH76" s="64" t="str">
        <f>IF('Chemical Shifts'!AE71="","",IF(Main!$A81="H","",IF(Main!P$13="Scaled Shifts",Main!P81,IF(Main!$B81="x",TDIST(ABS('Chemical Shifts'!AE71-$D$2)/$D$3,$D$4,1),TDIST(ABS('Chemical Shifts'!AE71-$E$2)/$E$3,$E$4,1)))))</f>
        <v/>
      </c>
      <c r="EI76" s="64" t="str">
        <f>IF('Chemical Shifts'!AF71="","",IF(Main!$A81="H","",IF(Main!Q$13="Scaled Shifts",Main!Q81,IF(Main!$B81="x",TDIST(ABS('Chemical Shifts'!AF71-$D$2)/$D$3,$D$4,1),TDIST(ABS('Chemical Shifts'!AF71-$E$2)/$E$3,$E$4,1)))))</f>
        <v/>
      </c>
      <c r="EJ76" s="64" t="str">
        <f>IF('Chemical Shifts'!AG71="","",IF(Main!$A81="H","",IF(Main!R$13="Scaled Shifts",Main!R81,IF(Main!$B81="x",TDIST(ABS('Chemical Shifts'!AG71-$D$2)/$D$3,$D$4,1),TDIST(ABS('Chemical Shifts'!AG71-$E$2)/$E$3,$E$4,1)))))</f>
        <v/>
      </c>
      <c r="EK76" s="64" t="str">
        <f>IF('Chemical Shifts'!AH71="","",IF(Main!$A81="H","",IF(Main!S$13="Scaled Shifts",Main!S81,IF(Main!$B81="x",TDIST(ABS('Chemical Shifts'!AH71-$D$2)/$D$3,$D$4,1),TDIST(ABS('Chemical Shifts'!AH71-$E$2)/$E$3,$E$4,1)))))</f>
        <v/>
      </c>
      <c r="EO76" s="49">
        <f>IF(Main!$A81="H",1,0)</f>
        <v>1</v>
      </c>
      <c r="EP76" s="52">
        <f>IF(OR(Main!C81="",Main!C81=0,Main!C81=""),"",1)</f>
        <v>1</v>
      </c>
    </row>
    <row r="77" spans="1:146" x14ac:dyDescent="0.15">
      <c r="A77" s="64">
        <f>IF('Chemical Shifts'!BA72="","",IF(Main!$A82="C",TDIST(ABS('Chemical Shifts'!BA72)/$B$3,$B$4,1),TDIST(ABS('Chemical Shifts'!BA72)/$C$3,$C$4,1)))</f>
        <v>4.2395520762234858E-2</v>
      </c>
      <c r="B77" s="64">
        <f>IF('Chemical Shifts'!BB72="","",IF(Main!$A82="C",TDIST(ABS('Chemical Shifts'!BB72)/$B$3,$B$4,1),TDIST(ABS('Chemical Shifts'!BB72)/$C$3,$C$4,1)))</f>
        <v>4.6352570194526056E-3</v>
      </c>
      <c r="C77" s="64">
        <f>IF('Chemical Shifts'!BC72="","",IF(Main!$A82="C",TDIST(ABS('Chemical Shifts'!BC72)/$B$3,$B$4,1),TDIST(ABS('Chemical Shifts'!BC72)/$C$3,$C$4,1)))</f>
        <v>7.8258913534498209E-2</v>
      </c>
      <c r="D77" s="64">
        <f>IF('Chemical Shifts'!BD72="","",IF(Main!$A82="C",TDIST(ABS('Chemical Shifts'!BD72)/$B$3,$B$4,1),TDIST(ABS('Chemical Shifts'!BD72)/$C$3,$C$4,1)))</f>
        <v>5.1511115908385568E-3</v>
      </c>
      <c r="E77" s="64" t="str">
        <f>IF('Chemical Shifts'!BE72="","",IF(Main!$A82="C",TDIST(ABS('Chemical Shifts'!BE72)/$B$3,$B$4,1),TDIST(ABS('Chemical Shifts'!BE72)/$C$3,$C$4,1)))</f>
        <v/>
      </c>
      <c r="F77" s="64" t="str">
        <f>IF('Chemical Shifts'!BF72="","",IF(Main!$A82="C",TDIST(ABS('Chemical Shifts'!BF72)/$B$3,$B$4,1),TDIST(ABS('Chemical Shifts'!BF72)/$C$3,$C$4,1)))</f>
        <v/>
      </c>
      <c r="G77" s="64" t="str">
        <f>IF('Chemical Shifts'!BG72="","",IF(Main!$A82="C",TDIST(ABS('Chemical Shifts'!BG72)/$B$3,$B$4,1),TDIST(ABS('Chemical Shifts'!BG72)/$C$3,$C$4,1)))</f>
        <v/>
      </c>
      <c r="H77" s="64" t="str">
        <f>IF('Chemical Shifts'!BH72="","",IF(Main!$A82="C",TDIST(ABS('Chemical Shifts'!BH72)/$B$3,$B$4,1),TDIST(ABS('Chemical Shifts'!BH72)/$C$3,$C$4,1)))</f>
        <v/>
      </c>
      <c r="I77" s="64" t="str">
        <f>IF('Chemical Shifts'!BI72="","",IF(Main!$A82="C",TDIST(ABS('Chemical Shifts'!BI72)/$B$3,$B$4,1),TDIST(ABS('Chemical Shifts'!BI72)/$C$3,$C$4,1)))</f>
        <v/>
      </c>
      <c r="J77" s="64" t="str">
        <f>IF('Chemical Shifts'!BJ72="","",IF(Main!$A82="C",TDIST(ABS('Chemical Shifts'!BJ72)/$B$3,$B$4,1),TDIST(ABS('Chemical Shifts'!BJ72)/$C$3,$C$4,1)))</f>
        <v/>
      </c>
      <c r="K77" s="64" t="str">
        <f>IF('Chemical Shifts'!BK72="","",IF(Main!$A82="C",TDIST(ABS('Chemical Shifts'!BK72)/$B$3,$B$4,1),TDIST(ABS('Chemical Shifts'!BK72)/$C$3,$C$4,1)))</f>
        <v/>
      </c>
      <c r="L77" s="64" t="str">
        <f>IF('Chemical Shifts'!BL72="","",IF(Main!$A82="C",TDIST(ABS('Chemical Shifts'!BL72)/$B$3,$B$4,1),TDIST(ABS('Chemical Shifts'!BL72)/$C$3,$C$4,1)))</f>
        <v/>
      </c>
      <c r="M77" s="64" t="str">
        <f>IF('Chemical Shifts'!BM72="","",IF(Main!$A82="C",TDIST(ABS('Chemical Shifts'!BM72)/$B$3,$B$4,1),TDIST(ABS('Chemical Shifts'!BM72)/$C$3,$C$4,1)))</f>
        <v/>
      </c>
      <c r="N77" s="64" t="str">
        <f>IF('Chemical Shifts'!BN72="","",IF(Main!$A82="C",TDIST(ABS('Chemical Shifts'!BN72)/$B$3,$B$4,1),TDIST(ABS('Chemical Shifts'!BN72)/$C$3,$C$4,1)))</f>
        <v/>
      </c>
      <c r="O77" s="64" t="str">
        <f>IF('Chemical Shifts'!BO72="","",IF(Main!$A82="C",TDIST(ABS('Chemical Shifts'!BO72)/$B$3,$B$4,1),TDIST(ABS('Chemical Shifts'!BO72)/$C$3,$C$4,1)))</f>
        <v/>
      </c>
      <c r="P77" s="64" t="str">
        <f>IF('Chemical Shifts'!BP72="","",IF(Main!$A82="C",TDIST(ABS('Chemical Shifts'!BP72)/$B$3,$B$4,1),TDIST(ABS('Chemical Shifts'!BP72)/$C$3,$C$4,1)))</f>
        <v/>
      </c>
      <c r="R77" s="48">
        <f>IF(A77="","",IF(Main!$A82="H",A77,""))</f>
        <v>4.2395520762234858E-2</v>
      </c>
      <c r="S77" s="48">
        <f>IF(B77="","",IF(Main!$A82="H",B77,""))</f>
        <v>4.6352570194526056E-3</v>
      </c>
      <c r="T77" s="48">
        <f>IF(C77="","",IF(Main!$A82="H",C77,""))</f>
        <v>7.8258913534498209E-2</v>
      </c>
      <c r="U77" s="48">
        <f>IF(D77="","",IF(Main!$A82="H",D77,""))</f>
        <v>5.1511115908385568E-3</v>
      </c>
      <c r="V77" s="48" t="str">
        <f>IF(E77="","",IF(Main!$A82="H",E77,""))</f>
        <v/>
      </c>
      <c r="W77" s="48" t="str">
        <f>IF(F77="","",IF(Main!$A82="H",F77,""))</f>
        <v/>
      </c>
      <c r="X77" s="48" t="str">
        <f>IF(G77="","",IF(Main!$A82="H",G77,""))</f>
        <v/>
      </c>
      <c r="Y77" s="48" t="str">
        <f>IF(H77="","",IF(Main!$A82="H",H77,""))</f>
        <v/>
      </c>
      <c r="Z77" s="48" t="str">
        <f>IF(I77="","",IF(Main!$A82="H",I77,""))</f>
        <v/>
      </c>
      <c r="AA77" s="48" t="str">
        <f>IF(J77="","",IF(Main!$A82="H",J77,""))</f>
        <v/>
      </c>
      <c r="AB77" s="48" t="str">
        <f>IF(K77="","",IF(Main!$A82="H",K77,""))</f>
        <v/>
      </c>
      <c r="AC77" s="48" t="str">
        <f>IF(L77="","",IF(Main!$A82="H",L77,""))</f>
        <v/>
      </c>
      <c r="AD77" s="48" t="str">
        <f>IF(M77="","",IF(Main!$A82="H",M77,""))</f>
        <v/>
      </c>
      <c r="AE77" s="48" t="str">
        <f>IF(N77="","",IF(Main!$A82="H",N77,""))</f>
        <v/>
      </c>
      <c r="AF77" s="48" t="str">
        <f>IF(O77="","",IF(Main!$A82="H",O77,""))</f>
        <v/>
      </c>
      <c r="AG77" s="48" t="str">
        <f>IF(P77="","",IF(Main!$A82="H",P77,""))</f>
        <v/>
      </c>
      <c r="AI77" s="49">
        <f>IF(Main!$A82="C",1,0)</f>
        <v>0</v>
      </c>
      <c r="AJ77" s="54" t="str">
        <f>IF(Main!$A82="C",Main!C82,"")</f>
        <v/>
      </c>
      <c r="AK77" s="54" t="str">
        <f t="shared" si="119"/>
        <v/>
      </c>
      <c r="AL77" s="48" t="str">
        <f>IF('Chemical Shifts'!B72="","",IF(Main!$A82="C",'Chemical Shifts'!B72,""))</f>
        <v/>
      </c>
      <c r="AM77" s="48" t="str">
        <f>IF('Chemical Shifts'!C72="","",IF(Main!$A82="C",'Chemical Shifts'!C72,""))</f>
        <v/>
      </c>
      <c r="AN77" s="48" t="str">
        <f>IF('Chemical Shifts'!D72="","",IF(Main!$A82="C",'Chemical Shifts'!D72,""))</f>
        <v/>
      </c>
      <c r="AO77" s="48" t="str">
        <f>IF('Chemical Shifts'!E72="","",IF(Main!$A82="C",'Chemical Shifts'!E72,""))</f>
        <v/>
      </c>
      <c r="AP77" s="48" t="str">
        <f>IF('Chemical Shifts'!F72="","",IF(Main!$A82="C",'Chemical Shifts'!F72,""))</f>
        <v/>
      </c>
      <c r="AQ77" s="48" t="str">
        <f>IF('Chemical Shifts'!G72="","",IF(Main!$A82="C",'Chemical Shifts'!G72,""))</f>
        <v/>
      </c>
      <c r="AR77" s="48" t="str">
        <f>IF('Chemical Shifts'!H72="","",IF(Main!$A82="C",'Chemical Shifts'!H72,""))</f>
        <v/>
      </c>
      <c r="AS77" s="48" t="str">
        <f>IF('Chemical Shifts'!I72="","",IF(Main!$A82="C",'Chemical Shifts'!I72,""))</f>
        <v/>
      </c>
      <c r="AT77" s="48" t="str">
        <f>IF('Chemical Shifts'!J72="","",IF(Main!$A82="C",'Chemical Shifts'!J72,""))</f>
        <v/>
      </c>
      <c r="AU77" s="48" t="str">
        <f>IF('Chemical Shifts'!K72="","",IF(Main!$A82="C",'Chemical Shifts'!K72,""))</f>
        <v/>
      </c>
      <c r="AV77" s="48" t="str">
        <f>IF('Chemical Shifts'!L72="","",IF(Main!$A82="C",'Chemical Shifts'!L72,""))</f>
        <v/>
      </c>
      <c r="AW77" s="48" t="str">
        <f>IF('Chemical Shifts'!M72="","",IF(Main!$A82="C",'Chemical Shifts'!M72,""))</f>
        <v/>
      </c>
      <c r="AX77" s="48" t="str">
        <f>IF('Chemical Shifts'!N72="","",IF(Main!$A82="C",'Chemical Shifts'!N72,""))</f>
        <v/>
      </c>
      <c r="AY77" s="48" t="str">
        <f>IF('Chemical Shifts'!O72="","",IF(Main!$A82="C",'Chemical Shifts'!O72,""))</f>
        <v/>
      </c>
      <c r="AZ77" s="48" t="str">
        <f>IF('Chemical Shifts'!P72="","",IF(Main!$A82="C",'Chemical Shifts'!P72,""))</f>
        <v/>
      </c>
      <c r="BA77" s="48" t="str">
        <f>IF('Chemical Shifts'!Q72="","",IF(Main!$A82="C",'Chemical Shifts'!Q72,""))</f>
        <v/>
      </c>
      <c r="BC77" s="48" t="str">
        <f t="shared" si="120"/>
        <v/>
      </c>
      <c r="BD77" s="48" t="str">
        <f t="shared" si="121"/>
        <v/>
      </c>
      <c r="BE77" s="48" t="str">
        <f t="shared" si="122"/>
        <v/>
      </c>
      <c r="BF77" s="48" t="str">
        <f t="shared" si="123"/>
        <v/>
      </c>
      <c r="BG77" s="48" t="str">
        <f t="shared" si="124"/>
        <v/>
      </c>
      <c r="BH77" s="48" t="str">
        <f t="shared" si="125"/>
        <v/>
      </c>
      <c r="BI77" s="48" t="str">
        <f t="shared" si="126"/>
        <v/>
      </c>
      <c r="BJ77" s="48" t="str">
        <f t="shared" si="127"/>
        <v/>
      </c>
      <c r="BK77" s="48" t="str">
        <f t="shared" si="128"/>
        <v/>
      </c>
      <c r="BL77" s="48" t="str">
        <f t="shared" si="129"/>
        <v/>
      </c>
      <c r="BM77" s="48" t="str">
        <f t="shared" si="130"/>
        <v/>
      </c>
      <c r="BN77" s="48" t="str">
        <f t="shared" si="131"/>
        <v/>
      </c>
      <c r="BO77" s="48" t="str">
        <f t="shared" si="132"/>
        <v/>
      </c>
      <c r="BP77" s="48" t="str">
        <f t="shared" si="133"/>
        <v/>
      </c>
      <c r="BQ77" s="48" t="str">
        <f t="shared" si="134"/>
        <v/>
      </c>
      <c r="BR77" s="48" t="str">
        <f t="shared" si="135"/>
        <v/>
      </c>
      <c r="BT77" s="49">
        <f>IF(Main!$A82="H",1,0)</f>
        <v>1</v>
      </c>
      <c r="BU77" s="54">
        <f>IF(Main!$A82="H",Main!C82,"")</f>
        <v>4.93</v>
      </c>
      <c r="BV77" s="54">
        <f t="shared" si="136"/>
        <v>24.304899999999996</v>
      </c>
      <c r="BW77" s="48">
        <f>IF('Chemical Shifts'!B72="","",IF(Main!$A82="H",'Chemical Shifts'!B72,""))</f>
        <v>4.5128649999999979</v>
      </c>
      <c r="BX77" s="48">
        <f>IF('Chemical Shifts'!C72="","",IF(Main!$A82="H",'Chemical Shifts'!C72,""))</f>
        <v>4.3249649999999988</v>
      </c>
      <c r="BY77" s="48">
        <f>IF('Chemical Shifts'!D72="","",IF(Main!$A82="H",'Chemical Shifts'!D72,""))</f>
        <v>4.4421250000000008</v>
      </c>
      <c r="BZ77" s="48">
        <f>IF('Chemical Shifts'!E72="","",IF(Main!$A82="H",'Chemical Shifts'!E72,""))</f>
        <v>4.3423349999999985</v>
      </c>
      <c r="CA77" s="48" t="str">
        <f>IF('Chemical Shifts'!F72="","",IF(Main!$A82="H",'Chemical Shifts'!F72,""))</f>
        <v/>
      </c>
      <c r="CB77" s="48" t="str">
        <f>IF('Chemical Shifts'!G72="","",IF(Main!$A82="H",'Chemical Shifts'!G72,""))</f>
        <v/>
      </c>
      <c r="CC77" s="48" t="str">
        <f>IF('Chemical Shifts'!H72="","",IF(Main!$A82="H",'Chemical Shifts'!H72,""))</f>
        <v/>
      </c>
      <c r="CD77" s="48" t="str">
        <f>IF('Chemical Shifts'!I72="","",IF(Main!$A82="H",'Chemical Shifts'!I72,""))</f>
        <v/>
      </c>
      <c r="CE77" s="48" t="str">
        <f>IF('Chemical Shifts'!J72="","",IF(Main!$A82="H",'Chemical Shifts'!J72,""))</f>
        <v/>
      </c>
      <c r="CF77" s="48" t="str">
        <f>IF('Chemical Shifts'!K72="","",IF(Main!$A82="H",'Chemical Shifts'!K72,""))</f>
        <v/>
      </c>
      <c r="CG77" s="48" t="str">
        <f>IF('Chemical Shifts'!L72="","",IF(Main!$A82="H",'Chemical Shifts'!L72,""))</f>
        <v/>
      </c>
      <c r="CH77" s="48" t="str">
        <f>IF('Chemical Shifts'!M72="","",IF(Main!$A82="H",'Chemical Shifts'!M72,""))</f>
        <v/>
      </c>
      <c r="CI77" s="48" t="str">
        <f>IF('Chemical Shifts'!N72="","",IF(Main!$A82="H",'Chemical Shifts'!N72,""))</f>
        <v/>
      </c>
      <c r="CJ77" s="48" t="str">
        <f>IF('Chemical Shifts'!O72="","",IF(Main!$A82="H",'Chemical Shifts'!O72,""))</f>
        <v/>
      </c>
      <c r="CK77" s="48" t="str">
        <f>IF('Chemical Shifts'!P72="","",IF(Main!$A82="H",'Chemical Shifts'!P72,""))</f>
        <v/>
      </c>
      <c r="CL77" s="48" t="str">
        <f>IF('Chemical Shifts'!Q72="","",IF(Main!$A82="H",'Chemical Shifts'!Q72,""))</f>
        <v/>
      </c>
      <c r="CN77" s="48">
        <f t="shared" si="137"/>
        <v>22.248424449999987</v>
      </c>
      <c r="CO77" s="48">
        <f t="shared" si="138"/>
        <v>21.322077449999995</v>
      </c>
      <c r="CP77" s="48">
        <f t="shared" si="139"/>
        <v>21.899676250000002</v>
      </c>
      <c r="CQ77" s="48">
        <f t="shared" si="140"/>
        <v>21.407711549999991</v>
      </c>
      <c r="CR77" s="48" t="str">
        <f t="shared" si="141"/>
        <v/>
      </c>
      <c r="CS77" s="48" t="str">
        <f t="shared" si="142"/>
        <v/>
      </c>
      <c r="CT77" s="48" t="str">
        <f t="shared" si="143"/>
        <v/>
      </c>
      <c r="CU77" s="48" t="str">
        <f t="shared" si="144"/>
        <v/>
      </c>
      <c r="CV77" s="48" t="str">
        <f t="shared" si="145"/>
        <v/>
      </c>
      <c r="CW77" s="48" t="str">
        <f t="shared" si="146"/>
        <v/>
      </c>
      <c r="CX77" s="48" t="str">
        <f t="shared" si="147"/>
        <v/>
      </c>
      <c r="CY77" s="48" t="str">
        <f t="shared" si="148"/>
        <v/>
      </c>
      <c r="CZ77" s="48" t="str">
        <f t="shared" si="149"/>
        <v/>
      </c>
      <c r="DA77" s="48" t="str">
        <f t="shared" si="150"/>
        <v/>
      </c>
      <c r="DB77" s="48" t="str">
        <f t="shared" si="151"/>
        <v/>
      </c>
      <c r="DC77" s="48" t="str">
        <f t="shared" si="152"/>
        <v/>
      </c>
      <c r="DE77" s="64">
        <f>IF('Chemical Shifts'!S72="","",IF(Main!$A82="C","",IF(Main!D$13="Scaled Shifts",Main!D82,IF(Main!$B82="x",TDIST(ABS('Chemical Shifts'!S72-$F$2)/$F$3,$F$4,1),TDIST(ABS('Chemical Shifts'!S72-$G$2)/$G$3,$G$4,1)))))</f>
        <v>1.5318309132631241E-2</v>
      </c>
      <c r="DF77" s="64">
        <f>IF('Chemical Shifts'!T72="","",IF(Main!$A82="C","",IF(Main!E$13="Scaled Shifts",Main!E82,IF(Main!$B82="x",TDIST(ABS('Chemical Shifts'!T72-$F$2)/$F$3,$F$4,1),TDIST(ABS('Chemical Shifts'!T72-$G$2)/$G$3,$G$4,1)))))</f>
        <v>4.0258783271589294E-3</v>
      </c>
      <c r="DG77" s="64">
        <f>IF('Chemical Shifts'!U72="","",IF(Main!$A82="C","",IF(Main!F$13="Scaled Shifts",Main!F82,IF(Main!$B82="x",TDIST(ABS('Chemical Shifts'!U72-$F$2)/$F$3,$F$4,1),TDIST(ABS('Chemical Shifts'!U72-$G$2)/$G$3,$G$4,1)))))</f>
        <v>8.8720285775239355E-3</v>
      </c>
      <c r="DH77" s="64">
        <f>IF('Chemical Shifts'!V72="","",IF(Main!$A82="C","",IF(Main!G$13="Scaled Shifts",Main!G82,IF(Main!$B82="x",TDIST(ABS('Chemical Shifts'!V72-$F$2)/$F$3,$F$4,1),TDIST(ABS('Chemical Shifts'!V72-$G$2)/$G$3,$G$4,1)))))</f>
        <v>4.4901156403121248E-3</v>
      </c>
      <c r="DI77" s="64" t="str">
        <f>IF('Chemical Shifts'!W72="","",IF(Main!$A82="C","",IF(Main!H$13="Scaled Shifts",Main!H82,IF(Main!$B82="x",TDIST(ABS('Chemical Shifts'!W72-$F$2)/$F$3,$F$4,1),TDIST(ABS('Chemical Shifts'!W72-$G$2)/$G$3,$G$4,1)))))</f>
        <v/>
      </c>
      <c r="DJ77" s="64" t="str">
        <f>IF('Chemical Shifts'!X72="","",IF(Main!$A82="C","",IF(Main!I$13="Scaled Shifts",Main!I82,IF(Main!$B82="x",TDIST(ABS('Chemical Shifts'!X72-$F$2)/$F$3,$F$4,1),TDIST(ABS('Chemical Shifts'!X72-$G$2)/$G$3,$G$4,1)))))</f>
        <v/>
      </c>
      <c r="DK77" s="64" t="str">
        <f>IF('Chemical Shifts'!Y72="","",IF(Main!$A82="C","",IF(Main!J$13="Scaled Shifts",Main!J82,IF(Main!$B82="x",TDIST(ABS('Chemical Shifts'!Y72-$F$2)/$F$3,$F$4,1),TDIST(ABS('Chemical Shifts'!Y72-$G$2)/$G$3,$G$4,1)))))</f>
        <v/>
      </c>
      <c r="DL77" s="64" t="str">
        <f>IF('Chemical Shifts'!Z72="","",IF(Main!$A82="C","",IF(Main!K$13="Scaled Shifts",Main!K82,IF(Main!$B82="x",TDIST(ABS('Chemical Shifts'!Z72-$F$2)/$F$3,$F$4,1),TDIST(ABS('Chemical Shifts'!Z72-$G$2)/$G$3,$G$4,1)))))</f>
        <v/>
      </c>
      <c r="DM77" s="64" t="str">
        <f>IF('Chemical Shifts'!AA72="","",IF(Main!$A82="C","",IF(Main!L$13="Scaled Shifts",Main!L82,IF(Main!$B82="x",TDIST(ABS('Chemical Shifts'!AA72-$F$2)/$F$3,$F$4,1),TDIST(ABS('Chemical Shifts'!AA72-$G$2)/$G$3,$G$4,1)))))</f>
        <v/>
      </c>
      <c r="DN77" s="64" t="str">
        <f>IF('Chemical Shifts'!AB72="","",IF(Main!$A82="C","",IF(Main!M$13="Scaled Shifts",Main!M82,IF(Main!$B82="x",TDIST(ABS('Chemical Shifts'!AB72-$F$2)/$F$3,$F$4,1),TDIST(ABS('Chemical Shifts'!AB72-$G$2)/$G$3,$G$4,1)))))</f>
        <v/>
      </c>
      <c r="DO77" s="64" t="str">
        <f>IF('Chemical Shifts'!AC72="","",IF(Main!$A82="C","",IF(Main!N$13="Scaled Shifts",Main!N82,IF(Main!$B82="x",TDIST(ABS('Chemical Shifts'!AC72-$F$2)/$F$3,$F$4,1),TDIST(ABS('Chemical Shifts'!AC72-$G$2)/$G$3,$G$4,1)))))</f>
        <v/>
      </c>
      <c r="DP77" s="64" t="str">
        <f>IF('Chemical Shifts'!AD72="","",IF(Main!$A82="C","",IF(Main!O$13="Scaled Shifts",Main!O82,IF(Main!$B82="x",TDIST(ABS('Chemical Shifts'!AD72-$F$2)/$F$3,$F$4,1),TDIST(ABS('Chemical Shifts'!AD72-$G$2)/$G$3,$G$4,1)))))</f>
        <v/>
      </c>
      <c r="DQ77" s="64" t="str">
        <f>IF('Chemical Shifts'!AE72="","",IF(Main!$A82="C","",IF(Main!P$13="Scaled Shifts",Main!P82,IF(Main!$B82="x",TDIST(ABS('Chemical Shifts'!AE72-$F$2)/$F$3,$F$4,1),TDIST(ABS('Chemical Shifts'!AE72-$G$2)/$G$3,$G$4,1)))))</f>
        <v/>
      </c>
      <c r="DR77" s="64" t="str">
        <f>IF('Chemical Shifts'!AF72="","",IF(Main!$A82="C","",IF(Main!Q$13="Scaled Shifts",Main!Q82,IF(Main!$B82="x",TDIST(ABS('Chemical Shifts'!AF72-$F$2)/$F$3,$F$4,1),TDIST(ABS('Chemical Shifts'!AF72-$G$2)/$G$3,$G$4,1)))))</f>
        <v/>
      </c>
      <c r="DS77" s="64" t="str">
        <f>IF('Chemical Shifts'!AG72="","",IF(Main!$A82="C","",IF(Main!R$13="Scaled Shifts",Main!R82,IF(Main!$B82="x",TDIST(ABS('Chemical Shifts'!AG72-$F$2)/$F$3,$F$4,1),TDIST(ABS('Chemical Shifts'!AG72-$G$2)/$G$3,$G$4,1)))))</f>
        <v/>
      </c>
      <c r="DT77" s="64" t="str">
        <f>IF('Chemical Shifts'!AH72="","",IF(Main!$A82="C","",IF(Main!S$13="Scaled Shifts",Main!S82,IF(Main!$B82="x",TDIST(ABS('Chemical Shifts'!AH72-$F$2)/$F$3,$F$4,1),TDIST(ABS('Chemical Shifts'!AH72-$G$2)/$G$3,$G$4,1)))))</f>
        <v/>
      </c>
      <c r="DV77" s="64" t="str">
        <f>IF('Chemical Shifts'!S72="","",IF(Main!$A82="H","",IF(Main!D$13="Scaled Shifts",Main!D82,IF(Main!$B82="x",TDIST(ABS('Chemical Shifts'!S72-$D$2)/$D$3,$D$4,1),TDIST(ABS('Chemical Shifts'!S72-$E$2)/$E$3,$E$4,1)))))</f>
        <v/>
      </c>
      <c r="DW77" s="64" t="str">
        <f>IF('Chemical Shifts'!T72="","",IF(Main!$A82="H","",IF(Main!E$13="Scaled Shifts",Main!E82,IF(Main!$B82="x",TDIST(ABS('Chemical Shifts'!T72-$D$2)/$D$3,$D$4,1),TDIST(ABS('Chemical Shifts'!T72-$E$2)/$E$3,$E$4,1)))))</f>
        <v/>
      </c>
      <c r="DX77" s="64" t="str">
        <f>IF('Chemical Shifts'!U72="","",IF(Main!$A82="H","",IF(Main!F$13="Scaled Shifts",Main!F82,IF(Main!$B82="x",TDIST(ABS('Chemical Shifts'!U72-$D$2)/$D$3,$D$4,1),TDIST(ABS('Chemical Shifts'!U72-$E$2)/$E$3,$E$4,1)))))</f>
        <v/>
      </c>
      <c r="DY77" s="64" t="str">
        <f>IF('Chemical Shifts'!V72="","",IF(Main!$A82="H","",IF(Main!G$13="Scaled Shifts",Main!G82,IF(Main!$B82="x",TDIST(ABS('Chemical Shifts'!V72-$D$2)/$D$3,$D$4,1),TDIST(ABS('Chemical Shifts'!V72-$E$2)/$E$3,$E$4,1)))))</f>
        <v/>
      </c>
      <c r="DZ77" s="64" t="str">
        <f>IF('Chemical Shifts'!W72="","",IF(Main!$A82="H","",IF(Main!H$13="Scaled Shifts",Main!H82,IF(Main!$B82="x",TDIST(ABS('Chemical Shifts'!W72-$D$2)/$D$3,$D$4,1),TDIST(ABS('Chemical Shifts'!W72-$E$2)/$E$3,$E$4,1)))))</f>
        <v/>
      </c>
      <c r="EA77" s="64" t="str">
        <f>IF('Chemical Shifts'!X72="","",IF(Main!$A82="H","",IF(Main!I$13="Scaled Shifts",Main!I82,IF(Main!$B82="x",TDIST(ABS('Chemical Shifts'!X72-$D$2)/$D$3,$D$4,1),TDIST(ABS('Chemical Shifts'!X72-$E$2)/$E$3,$E$4,1)))))</f>
        <v/>
      </c>
      <c r="EB77" s="64" t="str">
        <f>IF('Chemical Shifts'!Y72="","",IF(Main!$A82="H","",IF(Main!J$13="Scaled Shifts",Main!J82,IF(Main!$B82="x",TDIST(ABS('Chemical Shifts'!Y72-$D$2)/$D$3,$D$4,1),TDIST(ABS('Chemical Shifts'!Y72-$E$2)/$E$3,$E$4,1)))))</f>
        <v/>
      </c>
      <c r="EC77" s="64" t="str">
        <f>IF('Chemical Shifts'!Z72="","",IF(Main!$A82="H","",IF(Main!K$13="Scaled Shifts",Main!K82,IF(Main!$B82="x",TDIST(ABS('Chemical Shifts'!Z72-$D$2)/$D$3,$D$4,1),TDIST(ABS('Chemical Shifts'!Z72-$E$2)/$E$3,$E$4,1)))))</f>
        <v/>
      </c>
      <c r="ED77" s="64" t="str">
        <f>IF('Chemical Shifts'!AA72="","",IF(Main!$A82="H","",IF(Main!L$13="Scaled Shifts",Main!L82,IF(Main!$B82="x",TDIST(ABS('Chemical Shifts'!AA72-$D$2)/$D$3,$D$4,1),TDIST(ABS('Chemical Shifts'!AA72-$E$2)/$E$3,$E$4,1)))))</f>
        <v/>
      </c>
      <c r="EE77" s="64" t="str">
        <f>IF('Chemical Shifts'!AB72="","",IF(Main!$A82="H","",IF(Main!M$13="Scaled Shifts",Main!M82,IF(Main!$B82="x",TDIST(ABS('Chemical Shifts'!AB72-$D$2)/$D$3,$D$4,1),TDIST(ABS('Chemical Shifts'!AB72-$E$2)/$E$3,$E$4,1)))))</f>
        <v/>
      </c>
      <c r="EF77" s="64" t="str">
        <f>IF('Chemical Shifts'!AC72="","",IF(Main!$A82="H","",IF(Main!N$13="Scaled Shifts",Main!N82,IF(Main!$B82="x",TDIST(ABS('Chemical Shifts'!AC72-$D$2)/$D$3,$D$4,1),TDIST(ABS('Chemical Shifts'!AC72-$E$2)/$E$3,$E$4,1)))))</f>
        <v/>
      </c>
      <c r="EG77" s="64" t="str">
        <f>IF('Chemical Shifts'!AD72="","",IF(Main!$A82="H","",IF(Main!O$13="Scaled Shifts",Main!O82,IF(Main!$B82="x",TDIST(ABS('Chemical Shifts'!AD72-$D$2)/$D$3,$D$4,1),TDIST(ABS('Chemical Shifts'!AD72-$E$2)/$E$3,$E$4,1)))))</f>
        <v/>
      </c>
      <c r="EH77" s="64" t="str">
        <f>IF('Chemical Shifts'!AE72="","",IF(Main!$A82="H","",IF(Main!P$13="Scaled Shifts",Main!P82,IF(Main!$B82="x",TDIST(ABS('Chemical Shifts'!AE72-$D$2)/$D$3,$D$4,1),TDIST(ABS('Chemical Shifts'!AE72-$E$2)/$E$3,$E$4,1)))))</f>
        <v/>
      </c>
      <c r="EI77" s="64" t="str">
        <f>IF('Chemical Shifts'!AF72="","",IF(Main!$A82="H","",IF(Main!Q$13="Scaled Shifts",Main!Q82,IF(Main!$B82="x",TDIST(ABS('Chemical Shifts'!AF72-$D$2)/$D$3,$D$4,1),TDIST(ABS('Chemical Shifts'!AF72-$E$2)/$E$3,$E$4,1)))))</f>
        <v/>
      </c>
      <c r="EJ77" s="64" t="str">
        <f>IF('Chemical Shifts'!AG72="","",IF(Main!$A82="H","",IF(Main!R$13="Scaled Shifts",Main!R82,IF(Main!$B82="x",TDIST(ABS('Chemical Shifts'!AG72-$D$2)/$D$3,$D$4,1),TDIST(ABS('Chemical Shifts'!AG72-$E$2)/$E$3,$E$4,1)))))</f>
        <v/>
      </c>
      <c r="EK77" s="64" t="str">
        <f>IF('Chemical Shifts'!AH72="","",IF(Main!$A82="H","",IF(Main!S$13="Scaled Shifts",Main!S82,IF(Main!$B82="x",TDIST(ABS('Chemical Shifts'!AH72-$D$2)/$D$3,$D$4,1),TDIST(ABS('Chemical Shifts'!AH72-$E$2)/$E$3,$E$4,1)))))</f>
        <v/>
      </c>
      <c r="EO77" s="49">
        <f>IF(Main!$A82="H",1,0)</f>
        <v>1</v>
      </c>
      <c r="EP77" s="52">
        <f>IF(OR(Main!C82="",Main!C82=0,Main!C82=""),"",1)</f>
        <v>1</v>
      </c>
    </row>
    <row r="78" spans="1:146" x14ac:dyDescent="0.15">
      <c r="A78" s="64">
        <f>IF('Chemical Shifts'!BA73="","",IF(Main!$A83="C",TDIST(ABS('Chemical Shifts'!BA73)/$B$3,$B$4,1),TDIST(ABS('Chemical Shifts'!BA73)/$C$3,$C$4,1)))</f>
        <v>8.0716718405523306E-7</v>
      </c>
      <c r="B78" s="64">
        <f>IF('Chemical Shifts'!BB73="","",IF(Main!$A83="C",TDIST(ABS('Chemical Shifts'!BB73)/$B$3,$B$4,1),TDIST(ABS('Chemical Shifts'!BB73)/$C$3,$C$4,1)))</f>
        <v>9.6176283646195475E-5</v>
      </c>
      <c r="C78" s="64">
        <f>IF('Chemical Shifts'!BC73="","",IF(Main!$A83="C",TDIST(ABS('Chemical Shifts'!BC73)/$B$3,$B$4,1),TDIST(ABS('Chemical Shifts'!BC73)/$C$3,$C$4,1)))</f>
        <v>1.2999405323410973E-6</v>
      </c>
      <c r="D78" s="64">
        <f>IF('Chemical Shifts'!BD73="","",IF(Main!$A83="C",TDIST(ABS('Chemical Shifts'!BD73)/$B$3,$B$4,1),TDIST(ABS('Chemical Shifts'!BD73)/$C$3,$C$4,1)))</f>
        <v>2.0008023170550802E-6</v>
      </c>
      <c r="E78" s="64" t="str">
        <f>IF('Chemical Shifts'!BE73="","",IF(Main!$A83="C",TDIST(ABS('Chemical Shifts'!BE73)/$B$3,$B$4,1),TDIST(ABS('Chemical Shifts'!BE73)/$C$3,$C$4,1)))</f>
        <v/>
      </c>
      <c r="F78" s="64" t="str">
        <f>IF('Chemical Shifts'!BF73="","",IF(Main!$A83="C",TDIST(ABS('Chemical Shifts'!BF73)/$B$3,$B$4,1),TDIST(ABS('Chemical Shifts'!BF73)/$C$3,$C$4,1)))</f>
        <v/>
      </c>
      <c r="G78" s="64" t="str">
        <f>IF('Chemical Shifts'!BG73="","",IF(Main!$A83="C",TDIST(ABS('Chemical Shifts'!BG73)/$B$3,$B$4,1),TDIST(ABS('Chemical Shifts'!BG73)/$C$3,$C$4,1)))</f>
        <v/>
      </c>
      <c r="H78" s="64" t="str">
        <f>IF('Chemical Shifts'!BH73="","",IF(Main!$A83="C",TDIST(ABS('Chemical Shifts'!BH73)/$B$3,$B$4,1),TDIST(ABS('Chemical Shifts'!BH73)/$C$3,$C$4,1)))</f>
        <v/>
      </c>
      <c r="I78" s="64" t="str">
        <f>IF('Chemical Shifts'!BI73="","",IF(Main!$A83="C",TDIST(ABS('Chemical Shifts'!BI73)/$B$3,$B$4,1),TDIST(ABS('Chemical Shifts'!BI73)/$C$3,$C$4,1)))</f>
        <v/>
      </c>
      <c r="J78" s="64" t="str">
        <f>IF('Chemical Shifts'!BJ73="","",IF(Main!$A83="C",TDIST(ABS('Chemical Shifts'!BJ73)/$B$3,$B$4,1),TDIST(ABS('Chemical Shifts'!BJ73)/$C$3,$C$4,1)))</f>
        <v/>
      </c>
      <c r="K78" s="64" t="str">
        <f>IF('Chemical Shifts'!BK73="","",IF(Main!$A83="C",TDIST(ABS('Chemical Shifts'!BK73)/$B$3,$B$4,1),TDIST(ABS('Chemical Shifts'!BK73)/$C$3,$C$4,1)))</f>
        <v/>
      </c>
      <c r="L78" s="64" t="str">
        <f>IF('Chemical Shifts'!BL73="","",IF(Main!$A83="C",TDIST(ABS('Chemical Shifts'!BL73)/$B$3,$B$4,1),TDIST(ABS('Chemical Shifts'!BL73)/$C$3,$C$4,1)))</f>
        <v/>
      </c>
      <c r="M78" s="64" t="str">
        <f>IF('Chemical Shifts'!BM73="","",IF(Main!$A83="C",TDIST(ABS('Chemical Shifts'!BM73)/$B$3,$B$4,1),TDIST(ABS('Chemical Shifts'!BM73)/$C$3,$C$4,1)))</f>
        <v/>
      </c>
      <c r="N78" s="64" t="str">
        <f>IF('Chemical Shifts'!BN73="","",IF(Main!$A83="C",TDIST(ABS('Chemical Shifts'!BN73)/$B$3,$B$4,1),TDIST(ABS('Chemical Shifts'!BN73)/$C$3,$C$4,1)))</f>
        <v/>
      </c>
      <c r="O78" s="64" t="str">
        <f>IF('Chemical Shifts'!BO73="","",IF(Main!$A83="C",TDIST(ABS('Chemical Shifts'!BO73)/$B$3,$B$4,1),TDIST(ABS('Chemical Shifts'!BO73)/$C$3,$C$4,1)))</f>
        <v/>
      </c>
      <c r="P78" s="64" t="str">
        <f>IF('Chemical Shifts'!BP73="","",IF(Main!$A83="C",TDIST(ABS('Chemical Shifts'!BP73)/$B$3,$B$4,1),TDIST(ABS('Chemical Shifts'!BP73)/$C$3,$C$4,1)))</f>
        <v/>
      </c>
      <c r="R78" s="48">
        <f>IF(A78="","",IF(Main!$A83="H",A78,""))</f>
        <v>8.0716718405523306E-7</v>
      </c>
      <c r="S78" s="48">
        <f>IF(B78="","",IF(Main!$A83="H",B78,""))</f>
        <v>9.6176283646195475E-5</v>
      </c>
      <c r="T78" s="48">
        <f>IF(C78="","",IF(Main!$A83="H",C78,""))</f>
        <v>1.2999405323410973E-6</v>
      </c>
      <c r="U78" s="48">
        <f>IF(D78="","",IF(Main!$A83="H",D78,""))</f>
        <v>2.0008023170550802E-6</v>
      </c>
      <c r="V78" s="48" t="str">
        <f>IF(E78="","",IF(Main!$A83="H",E78,""))</f>
        <v/>
      </c>
      <c r="W78" s="48" t="str">
        <f>IF(F78="","",IF(Main!$A83="H",F78,""))</f>
        <v/>
      </c>
      <c r="X78" s="48" t="str">
        <f>IF(G78="","",IF(Main!$A83="H",G78,""))</f>
        <v/>
      </c>
      <c r="Y78" s="48" t="str">
        <f>IF(H78="","",IF(Main!$A83="H",H78,""))</f>
        <v/>
      </c>
      <c r="Z78" s="48" t="str">
        <f>IF(I78="","",IF(Main!$A83="H",I78,""))</f>
        <v/>
      </c>
      <c r="AA78" s="48" t="str">
        <f>IF(J78="","",IF(Main!$A83="H",J78,""))</f>
        <v/>
      </c>
      <c r="AB78" s="48" t="str">
        <f>IF(K78="","",IF(Main!$A83="H",K78,""))</f>
        <v/>
      </c>
      <c r="AC78" s="48" t="str">
        <f>IF(L78="","",IF(Main!$A83="H",L78,""))</f>
        <v/>
      </c>
      <c r="AD78" s="48" t="str">
        <f>IF(M78="","",IF(Main!$A83="H",M78,""))</f>
        <v/>
      </c>
      <c r="AE78" s="48" t="str">
        <f>IF(N78="","",IF(Main!$A83="H",N78,""))</f>
        <v/>
      </c>
      <c r="AF78" s="48" t="str">
        <f>IF(O78="","",IF(Main!$A83="H",O78,""))</f>
        <v/>
      </c>
      <c r="AG78" s="48" t="str">
        <f>IF(P78="","",IF(Main!$A83="H",P78,""))</f>
        <v/>
      </c>
      <c r="AI78" s="49">
        <f>IF(Main!$A83="C",1,0)</f>
        <v>0</v>
      </c>
      <c r="AJ78" s="54" t="str">
        <f>IF(Main!$A83="C",Main!C83,"")</f>
        <v/>
      </c>
      <c r="AK78" s="54" t="str">
        <f t="shared" si="119"/>
        <v/>
      </c>
      <c r="AL78" s="48" t="str">
        <f>IF('Chemical Shifts'!B73="","",IF(Main!$A83="C",'Chemical Shifts'!B73,""))</f>
        <v/>
      </c>
      <c r="AM78" s="48" t="str">
        <f>IF('Chemical Shifts'!C73="","",IF(Main!$A83="C",'Chemical Shifts'!C73,""))</f>
        <v/>
      </c>
      <c r="AN78" s="48" t="str">
        <f>IF('Chemical Shifts'!D73="","",IF(Main!$A83="C",'Chemical Shifts'!D73,""))</f>
        <v/>
      </c>
      <c r="AO78" s="48" t="str">
        <f>IF('Chemical Shifts'!E73="","",IF(Main!$A83="C",'Chemical Shifts'!E73,""))</f>
        <v/>
      </c>
      <c r="AP78" s="48" t="str">
        <f>IF('Chemical Shifts'!F73="","",IF(Main!$A83="C",'Chemical Shifts'!F73,""))</f>
        <v/>
      </c>
      <c r="AQ78" s="48" t="str">
        <f>IF('Chemical Shifts'!G73="","",IF(Main!$A83="C",'Chemical Shifts'!G73,""))</f>
        <v/>
      </c>
      <c r="AR78" s="48" t="str">
        <f>IF('Chemical Shifts'!H73="","",IF(Main!$A83="C",'Chemical Shifts'!H73,""))</f>
        <v/>
      </c>
      <c r="AS78" s="48" t="str">
        <f>IF('Chemical Shifts'!I73="","",IF(Main!$A83="C",'Chemical Shifts'!I73,""))</f>
        <v/>
      </c>
      <c r="AT78" s="48" t="str">
        <f>IF('Chemical Shifts'!J73="","",IF(Main!$A83="C",'Chemical Shifts'!J73,""))</f>
        <v/>
      </c>
      <c r="AU78" s="48" t="str">
        <f>IF('Chemical Shifts'!K73="","",IF(Main!$A83="C",'Chemical Shifts'!K73,""))</f>
        <v/>
      </c>
      <c r="AV78" s="48" t="str">
        <f>IF('Chemical Shifts'!L73="","",IF(Main!$A83="C",'Chemical Shifts'!L73,""))</f>
        <v/>
      </c>
      <c r="AW78" s="48" t="str">
        <f>IF('Chemical Shifts'!M73="","",IF(Main!$A83="C",'Chemical Shifts'!M73,""))</f>
        <v/>
      </c>
      <c r="AX78" s="48" t="str">
        <f>IF('Chemical Shifts'!N73="","",IF(Main!$A83="C",'Chemical Shifts'!N73,""))</f>
        <v/>
      </c>
      <c r="AY78" s="48" t="str">
        <f>IF('Chemical Shifts'!O73="","",IF(Main!$A83="C",'Chemical Shifts'!O73,""))</f>
        <v/>
      </c>
      <c r="AZ78" s="48" t="str">
        <f>IF('Chemical Shifts'!P73="","",IF(Main!$A83="C",'Chemical Shifts'!P73,""))</f>
        <v/>
      </c>
      <c r="BA78" s="48" t="str">
        <f>IF('Chemical Shifts'!Q73="","",IF(Main!$A83="C",'Chemical Shifts'!Q73,""))</f>
        <v/>
      </c>
      <c r="BC78" s="48" t="str">
        <f t="shared" si="120"/>
        <v/>
      </c>
      <c r="BD78" s="48" t="str">
        <f t="shared" si="121"/>
        <v/>
      </c>
      <c r="BE78" s="48" t="str">
        <f t="shared" si="122"/>
        <v/>
      </c>
      <c r="BF78" s="48" t="str">
        <f t="shared" si="123"/>
        <v/>
      </c>
      <c r="BG78" s="48" t="str">
        <f t="shared" si="124"/>
        <v/>
      </c>
      <c r="BH78" s="48" t="str">
        <f t="shared" si="125"/>
        <v/>
      </c>
      <c r="BI78" s="48" t="str">
        <f t="shared" si="126"/>
        <v/>
      </c>
      <c r="BJ78" s="48" t="str">
        <f t="shared" si="127"/>
        <v/>
      </c>
      <c r="BK78" s="48" t="str">
        <f t="shared" si="128"/>
        <v/>
      </c>
      <c r="BL78" s="48" t="str">
        <f t="shared" si="129"/>
        <v/>
      </c>
      <c r="BM78" s="48" t="str">
        <f t="shared" si="130"/>
        <v/>
      </c>
      <c r="BN78" s="48" t="str">
        <f t="shared" si="131"/>
        <v/>
      </c>
      <c r="BO78" s="48" t="str">
        <f t="shared" si="132"/>
        <v/>
      </c>
      <c r="BP78" s="48" t="str">
        <f t="shared" si="133"/>
        <v/>
      </c>
      <c r="BQ78" s="48" t="str">
        <f t="shared" si="134"/>
        <v/>
      </c>
      <c r="BR78" s="48" t="str">
        <f t="shared" si="135"/>
        <v/>
      </c>
      <c r="BT78" s="49">
        <f>IF(Main!$A83="H",1,0)</f>
        <v>1</v>
      </c>
      <c r="BU78" s="54">
        <f>IF(Main!$A83="H",Main!C83,"")</f>
        <v>12.22</v>
      </c>
      <c r="BV78" s="54">
        <f t="shared" si="136"/>
        <v>149.32840000000002</v>
      </c>
      <c r="BW78" s="48">
        <f>IF('Chemical Shifts'!B73="","",IF(Main!$A83="H",'Chemical Shifts'!B73,""))</f>
        <v>6.9802149999999976</v>
      </c>
      <c r="BX78" s="48">
        <f>IF('Chemical Shifts'!C73="","",IF(Main!$A83="H",'Chemical Shifts'!C73,""))</f>
        <v>10.532024999999997</v>
      </c>
      <c r="BY78" s="48">
        <f>IF('Chemical Shifts'!D73="","",IF(Main!$A83="H",'Chemical Shifts'!D73,""))</f>
        <v>7.0577849999999991</v>
      </c>
      <c r="BZ78" s="48">
        <f>IF('Chemical Shifts'!E73="","",IF(Main!$A83="H",'Chemical Shifts'!E73,""))</f>
        <v>7.9410549999999986</v>
      </c>
      <c r="CA78" s="48" t="str">
        <f>IF('Chemical Shifts'!F73="","",IF(Main!$A83="H",'Chemical Shifts'!F73,""))</f>
        <v/>
      </c>
      <c r="CB78" s="48" t="str">
        <f>IF('Chemical Shifts'!G73="","",IF(Main!$A83="H",'Chemical Shifts'!G73,""))</f>
        <v/>
      </c>
      <c r="CC78" s="48" t="str">
        <f>IF('Chemical Shifts'!H73="","",IF(Main!$A83="H",'Chemical Shifts'!H73,""))</f>
        <v/>
      </c>
      <c r="CD78" s="48" t="str">
        <f>IF('Chemical Shifts'!I73="","",IF(Main!$A83="H",'Chemical Shifts'!I73,""))</f>
        <v/>
      </c>
      <c r="CE78" s="48" t="str">
        <f>IF('Chemical Shifts'!J73="","",IF(Main!$A83="H",'Chemical Shifts'!J73,""))</f>
        <v/>
      </c>
      <c r="CF78" s="48" t="str">
        <f>IF('Chemical Shifts'!K73="","",IF(Main!$A83="H",'Chemical Shifts'!K73,""))</f>
        <v/>
      </c>
      <c r="CG78" s="48" t="str">
        <f>IF('Chemical Shifts'!L73="","",IF(Main!$A83="H",'Chemical Shifts'!L73,""))</f>
        <v/>
      </c>
      <c r="CH78" s="48" t="str">
        <f>IF('Chemical Shifts'!M73="","",IF(Main!$A83="H",'Chemical Shifts'!M73,""))</f>
        <v/>
      </c>
      <c r="CI78" s="48" t="str">
        <f>IF('Chemical Shifts'!N73="","",IF(Main!$A83="H",'Chemical Shifts'!N73,""))</f>
        <v/>
      </c>
      <c r="CJ78" s="48" t="str">
        <f>IF('Chemical Shifts'!O73="","",IF(Main!$A83="H",'Chemical Shifts'!O73,""))</f>
        <v/>
      </c>
      <c r="CK78" s="48" t="str">
        <f>IF('Chemical Shifts'!P73="","",IF(Main!$A83="H",'Chemical Shifts'!P73,""))</f>
        <v/>
      </c>
      <c r="CL78" s="48" t="str">
        <f>IF('Chemical Shifts'!Q73="","",IF(Main!$A83="H",'Chemical Shifts'!Q73,""))</f>
        <v/>
      </c>
      <c r="CN78" s="48">
        <f t="shared" si="137"/>
        <v>85.298227299999979</v>
      </c>
      <c r="CO78" s="48">
        <f t="shared" si="138"/>
        <v>128.70134549999997</v>
      </c>
      <c r="CP78" s="48">
        <f t="shared" si="139"/>
        <v>86.24613269999999</v>
      </c>
      <c r="CQ78" s="48">
        <f t="shared" si="140"/>
        <v>97.039692099999982</v>
      </c>
      <c r="CR78" s="48" t="str">
        <f t="shared" si="141"/>
        <v/>
      </c>
      <c r="CS78" s="48" t="str">
        <f t="shared" si="142"/>
        <v/>
      </c>
      <c r="CT78" s="48" t="str">
        <f t="shared" si="143"/>
        <v/>
      </c>
      <c r="CU78" s="48" t="str">
        <f t="shared" si="144"/>
        <v/>
      </c>
      <c r="CV78" s="48" t="str">
        <f t="shared" si="145"/>
        <v/>
      </c>
      <c r="CW78" s="48" t="str">
        <f t="shared" si="146"/>
        <v/>
      </c>
      <c r="CX78" s="48" t="str">
        <f t="shared" si="147"/>
        <v/>
      </c>
      <c r="CY78" s="48" t="str">
        <f t="shared" si="148"/>
        <v/>
      </c>
      <c r="CZ78" s="48" t="str">
        <f t="shared" si="149"/>
        <v/>
      </c>
      <c r="DA78" s="48" t="str">
        <f t="shared" si="150"/>
        <v/>
      </c>
      <c r="DB78" s="48" t="str">
        <f t="shared" si="151"/>
        <v/>
      </c>
      <c r="DC78" s="48" t="str">
        <f t="shared" si="152"/>
        <v/>
      </c>
      <c r="DE78" s="64">
        <f>IF('Chemical Shifts'!S73="","",IF(Main!$A83="C","",IF(Main!D$13="Scaled Shifts",Main!D83,IF(Main!$B83="x",TDIST(ABS('Chemical Shifts'!S73-$F$2)/$F$3,$F$4,1),TDIST(ABS('Chemical Shifts'!S73-$G$2)/$G$3,$G$4,1)))))</f>
        <v>7.330188585106639E-7</v>
      </c>
      <c r="DF78" s="64">
        <f>IF('Chemical Shifts'!T73="","",IF(Main!$A83="C","",IF(Main!E$13="Scaled Shifts",Main!E83,IF(Main!$B83="x",TDIST(ABS('Chemical Shifts'!T73-$F$2)/$F$3,$F$4,1),TDIST(ABS('Chemical Shifts'!T73-$G$2)/$G$3,$G$4,1)))))</f>
        <v>7.0332623939536515E-5</v>
      </c>
      <c r="DG78" s="64">
        <f>IF('Chemical Shifts'!U73="","",IF(Main!$A83="C","",IF(Main!F$13="Scaled Shifts",Main!F83,IF(Main!$B83="x",TDIST(ABS('Chemical Shifts'!U73-$F$2)/$F$3,$F$4,1),TDIST(ABS('Chemical Shifts'!U73-$G$2)/$G$3,$G$4,1)))))</f>
        <v>7.7834456492906841E-7</v>
      </c>
      <c r="DH78" s="64">
        <f>IF('Chemical Shifts'!V73="","",IF(Main!$A83="C","",IF(Main!G$13="Scaled Shifts",Main!G83,IF(Main!$B83="x",TDIST(ABS('Chemical Shifts'!V73-$F$2)/$F$3,$F$4,1),TDIST(ABS('Chemical Shifts'!V73-$G$2)/$G$3,$G$4,1)))))</f>
        <v>1.6563624766762952E-6</v>
      </c>
      <c r="DI78" s="64" t="str">
        <f>IF('Chemical Shifts'!W73="","",IF(Main!$A83="C","",IF(Main!H$13="Scaled Shifts",Main!H83,IF(Main!$B83="x",TDIST(ABS('Chemical Shifts'!W73-$F$2)/$F$3,$F$4,1),TDIST(ABS('Chemical Shifts'!W73-$G$2)/$G$3,$G$4,1)))))</f>
        <v/>
      </c>
      <c r="DJ78" s="64" t="str">
        <f>IF('Chemical Shifts'!X73="","",IF(Main!$A83="C","",IF(Main!I$13="Scaled Shifts",Main!I83,IF(Main!$B83="x",TDIST(ABS('Chemical Shifts'!X73-$F$2)/$F$3,$F$4,1),TDIST(ABS('Chemical Shifts'!X73-$G$2)/$G$3,$G$4,1)))))</f>
        <v/>
      </c>
      <c r="DK78" s="64" t="str">
        <f>IF('Chemical Shifts'!Y73="","",IF(Main!$A83="C","",IF(Main!J$13="Scaled Shifts",Main!J83,IF(Main!$B83="x",TDIST(ABS('Chemical Shifts'!Y73-$F$2)/$F$3,$F$4,1),TDIST(ABS('Chemical Shifts'!Y73-$G$2)/$G$3,$G$4,1)))))</f>
        <v/>
      </c>
      <c r="DL78" s="64" t="str">
        <f>IF('Chemical Shifts'!Z73="","",IF(Main!$A83="C","",IF(Main!K$13="Scaled Shifts",Main!K83,IF(Main!$B83="x",TDIST(ABS('Chemical Shifts'!Z73-$F$2)/$F$3,$F$4,1),TDIST(ABS('Chemical Shifts'!Z73-$G$2)/$G$3,$G$4,1)))))</f>
        <v/>
      </c>
      <c r="DM78" s="64" t="str">
        <f>IF('Chemical Shifts'!AA73="","",IF(Main!$A83="C","",IF(Main!L$13="Scaled Shifts",Main!L83,IF(Main!$B83="x",TDIST(ABS('Chemical Shifts'!AA73-$F$2)/$F$3,$F$4,1),TDIST(ABS('Chemical Shifts'!AA73-$G$2)/$G$3,$G$4,1)))))</f>
        <v/>
      </c>
      <c r="DN78" s="64" t="str">
        <f>IF('Chemical Shifts'!AB73="","",IF(Main!$A83="C","",IF(Main!M$13="Scaled Shifts",Main!M83,IF(Main!$B83="x",TDIST(ABS('Chemical Shifts'!AB73-$F$2)/$F$3,$F$4,1),TDIST(ABS('Chemical Shifts'!AB73-$G$2)/$G$3,$G$4,1)))))</f>
        <v/>
      </c>
      <c r="DO78" s="64" t="str">
        <f>IF('Chemical Shifts'!AC73="","",IF(Main!$A83="C","",IF(Main!N$13="Scaled Shifts",Main!N83,IF(Main!$B83="x",TDIST(ABS('Chemical Shifts'!AC73-$F$2)/$F$3,$F$4,1),TDIST(ABS('Chemical Shifts'!AC73-$G$2)/$G$3,$G$4,1)))))</f>
        <v/>
      </c>
      <c r="DP78" s="64" t="str">
        <f>IF('Chemical Shifts'!AD73="","",IF(Main!$A83="C","",IF(Main!O$13="Scaled Shifts",Main!O83,IF(Main!$B83="x",TDIST(ABS('Chemical Shifts'!AD73-$F$2)/$F$3,$F$4,1),TDIST(ABS('Chemical Shifts'!AD73-$G$2)/$G$3,$G$4,1)))))</f>
        <v/>
      </c>
      <c r="DQ78" s="64" t="str">
        <f>IF('Chemical Shifts'!AE73="","",IF(Main!$A83="C","",IF(Main!P$13="Scaled Shifts",Main!P83,IF(Main!$B83="x",TDIST(ABS('Chemical Shifts'!AE73-$F$2)/$F$3,$F$4,1),TDIST(ABS('Chemical Shifts'!AE73-$G$2)/$G$3,$G$4,1)))))</f>
        <v/>
      </c>
      <c r="DR78" s="64" t="str">
        <f>IF('Chemical Shifts'!AF73="","",IF(Main!$A83="C","",IF(Main!Q$13="Scaled Shifts",Main!Q83,IF(Main!$B83="x",TDIST(ABS('Chemical Shifts'!AF73-$F$2)/$F$3,$F$4,1),TDIST(ABS('Chemical Shifts'!AF73-$G$2)/$G$3,$G$4,1)))))</f>
        <v/>
      </c>
      <c r="DS78" s="64" t="str">
        <f>IF('Chemical Shifts'!AG73="","",IF(Main!$A83="C","",IF(Main!R$13="Scaled Shifts",Main!R83,IF(Main!$B83="x",TDIST(ABS('Chemical Shifts'!AG73-$F$2)/$F$3,$F$4,1),TDIST(ABS('Chemical Shifts'!AG73-$G$2)/$G$3,$G$4,1)))))</f>
        <v/>
      </c>
      <c r="DT78" s="64" t="str">
        <f>IF('Chemical Shifts'!AH73="","",IF(Main!$A83="C","",IF(Main!S$13="Scaled Shifts",Main!S83,IF(Main!$B83="x",TDIST(ABS('Chemical Shifts'!AH73-$F$2)/$F$3,$F$4,1),TDIST(ABS('Chemical Shifts'!AH73-$G$2)/$G$3,$G$4,1)))))</f>
        <v/>
      </c>
      <c r="DV78" s="64" t="str">
        <f>IF('Chemical Shifts'!S73="","",IF(Main!$A83="H","",IF(Main!D$13="Scaled Shifts",Main!D83,IF(Main!$B83="x",TDIST(ABS('Chemical Shifts'!S73-$D$2)/$D$3,$D$4,1),TDIST(ABS('Chemical Shifts'!S73-$E$2)/$E$3,$E$4,1)))))</f>
        <v/>
      </c>
      <c r="DW78" s="64" t="str">
        <f>IF('Chemical Shifts'!T73="","",IF(Main!$A83="H","",IF(Main!E$13="Scaled Shifts",Main!E83,IF(Main!$B83="x",TDIST(ABS('Chemical Shifts'!T73-$D$2)/$D$3,$D$4,1),TDIST(ABS('Chemical Shifts'!T73-$E$2)/$E$3,$E$4,1)))))</f>
        <v/>
      </c>
      <c r="DX78" s="64" t="str">
        <f>IF('Chemical Shifts'!U73="","",IF(Main!$A83="H","",IF(Main!F$13="Scaled Shifts",Main!F83,IF(Main!$B83="x",TDIST(ABS('Chemical Shifts'!U73-$D$2)/$D$3,$D$4,1),TDIST(ABS('Chemical Shifts'!U73-$E$2)/$E$3,$E$4,1)))))</f>
        <v/>
      </c>
      <c r="DY78" s="64" t="str">
        <f>IF('Chemical Shifts'!V73="","",IF(Main!$A83="H","",IF(Main!G$13="Scaled Shifts",Main!G83,IF(Main!$B83="x",TDIST(ABS('Chemical Shifts'!V73-$D$2)/$D$3,$D$4,1),TDIST(ABS('Chemical Shifts'!V73-$E$2)/$E$3,$E$4,1)))))</f>
        <v/>
      </c>
      <c r="DZ78" s="64" t="str">
        <f>IF('Chemical Shifts'!W73="","",IF(Main!$A83="H","",IF(Main!H$13="Scaled Shifts",Main!H83,IF(Main!$B83="x",TDIST(ABS('Chemical Shifts'!W73-$D$2)/$D$3,$D$4,1),TDIST(ABS('Chemical Shifts'!W73-$E$2)/$E$3,$E$4,1)))))</f>
        <v/>
      </c>
      <c r="EA78" s="64" t="str">
        <f>IF('Chemical Shifts'!X73="","",IF(Main!$A83="H","",IF(Main!I$13="Scaled Shifts",Main!I83,IF(Main!$B83="x",TDIST(ABS('Chemical Shifts'!X73-$D$2)/$D$3,$D$4,1),TDIST(ABS('Chemical Shifts'!X73-$E$2)/$E$3,$E$4,1)))))</f>
        <v/>
      </c>
      <c r="EB78" s="64" t="str">
        <f>IF('Chemical Shifts'!Y73="","",IF(Main!$A83="H","",IF(Main!J$13="Scaled Shifts",Main!J83,IF(Main!$B83="x",TDIST(ABS('Chemical Shifts'!Y73-$D$2)/$D$3,$D$4,1),TDIST(ABS('Chemical Shifts'!Y73-$E$2)/$E$3,$E$4,1)))))</f>
        <v/>
      </c>
      <c r="EC78" s="64" t="str">
        <f>IF('Chemical Shifts'!Z73="","",IF(Main!$A83="H","",IF(Main!K$13="Scaled Shifts",Main!K83,IF(Main!$B83="x",TDIST(ABS('Chemical Shifts'!Z73-$D$2)/$D$3,$D$4,1),TDIST(ABS('Chemical Shifts'!Z73-$E$2)/$E$3,$E$4,1)))))</f>
        <v/>
      </c>
      <c r="ED78" s="64" t="str">
        <f>IF('Chemical Shifts'!AA73="","",IF(Main!$A83="H","",IF(Main!L$13="Scaled Shifts",Main!L83,IF(Main!$B83="x",TDIST(ABS('Chemical Shifts'!AA73-$D$2)/$D$3,$D$4,1),TDIST(ABS('Chemical Shifts'!AA73-$E$2)/$E$3,$E$4,1)))))</f>
        <v/>
      </c>
      <c r="EE78" s="64" t="str">
        <f>IF('Chemical Shifts'!AB73="","",IF(Main!$A83="H","",IF(Main!M$13="Scaled Shifts",Main!M83,IF(Main!$B83="x",TDIST(ABS('Chemical Shifts'!AB73-$D$2)/$D$3,$D$4,1),TDIST(ABS('Chemical Shifts'!AB73-$E$2)/$E$3,$E$4,1)))))</f>
        <v/>
      </c>
      <c r="EF78" s="64" t="str">
        <f>IF('Chemical Shifts'!AC73="","",IF(Main!$A83="H","",IF(Main!N$13="Scaled Shifts",Main!N83,IF(Main!$B83="x",TDIST(ABS('Chemical Shifts'!AC73-$D$2)/$D$3,$D$4,1),TDIST(ABS('Chemical Shifts'!AC73-$E$2)/$E$3,$E$4,1)))))</f>
        <v/>
      </c>
      <c r="EG78" s="64" t="str">
        <f>IF('Chemical Shifts'!AD73="","",IF(Main!$A83="H","",IF(Main!O$13="Scaled Shifts",Main!O83,IF(Main!$B83="x",TDIST(ABS('Chemical Shifts'!AD73-$D$2)/$D$3,$D$4,1),TDIST(ABS('Chemical Shifts'!AD73-$E$2)/$E$3,$E$4,1)))))</f>
        <v/>
      </c>
      <c r="EH78" s="64" t="str">
        <f>IF('Chemical Shifts'!AE73="","",IF(Main!$A83="H","",IF(Main!P$13="Scaled Shifts",Main!P83,IF(Main!$B83="x",TDIST(ABS('Chemical Shifts'!AE73-$D$2)/$D$3,$D$4,1),TDIST(ABS('Chemical Shifts'!AE73-$E$2)/$E$3,$E$4,1)))))</f>
        <v/>
      </c>
      <c r="EI78" s="64" t="str">
        <f>IF('Chemical Shifts'!AF73="","",IF(Main!$A83="H","",IF(Main!Q$13="Scaled Shifts",Main!Q83,IF(Main!$B83="x",TDIST(ABS('Chemical Shifts'!AF73-$D$2)/$D$3,$D$4,1),TDIST(ABS('Chemical Shifts'!AF73-$E$2)/$E$3,$E$4,1)))))</f>
        <v/>
      </c>
      <c r="EJ78" s="64" t="str">
        <f>IF('Chemical Shifts'!AG73="","",IF(Main!$A83="H","",IF(Main!R$13="Scaled Shifts",Main!R83,IF(Main!$B83="x",TDIST(ABS('Chemical Shifts'!AG73-$D$2)/$D$3,$D$4,1),TDIST(ABS('Chemical Shifts'!AG73-$E$2)/$E$3,$E$4,1)))))</f>
        <v/>
      </c>
      <c r="EK78" s="64" t="str">
        <f>IF('Chemical Shifts'!AH73="","",IF(Main!$A83="H","",IF(Main!S$13="Scaled Shifts",Main!S83,IF(Main!$B83="x",TDIST(ABS('Chemical Shifts'!AH73-$D$2)/$D$3,$D$4,1),TDIST(ABS('Chemical Shifts'!AH73-$E$2)/$E$3,$E$4,1)))))</f>
        <v/>
      </c>
      <c r="EO78" s="49">
        <f>IF(Main!$A83="H",1,0)</f>
        <v>1</v>
      </c>
      <c r="EP78" s="52">
        <f>IF(OR(Main!C83="",Main!C83=0,Main!C83=""),"",1)</f>
        <v>1</v>
      </c>
    </row>
    <row r="79" spans="1:146" x14ac:dyDescent="0.15">
      <c r="A79" s="64">
        <f>IF('Chemical Shifts'!BA74="","",IF(Main!$A84="C",TDIST(ABS('Chemical Shifts'!BA74)/$B$3,$B$4,1),TDIST(ABS('Chemical Shifts'!BA74)/$C$3,$C$4,1)))</f>
        <v>5.5196286437576099E-4</v>
      </c>
      <c r="B79" s="64">
        <f>IF('Chemical Shifts'!BB74="","",IF(Main!$A84="C",TDIST(ABS('Chemical Shifts'!BB74)/$B$3,$B$4,1),TDIST(ABS('Chemical Shifts'!BB74)/$C$3,$C$4,1)))</f>
        <v>3.6596086666149494E-3</v>
      </c>
      <c r="C79" s="64">
        <f>IF('Chemical Shifts'!BC74="","",IF(Main!$A84="C",TDIST(ABS('Chemical Shifts'!BC74)/$B$3,$B$4,1),TDIST(ABS('Chemical Shifts'!BC74)/$C$3,$C$4,1)))</f>
        <v>6.2707142194647598E-5</v>
      </c>
      <c r="D79" s="64">
        <f>IF('Chemical Shifts'!BD74="","",IF(Main!$A84="C",TDIST(ABS('Chemical Shifts'!BD74)/$B$3,$B$4,1),TDIST(ABS('Chemical Shifts'!BD74)/$C$3,$C$4,1)))</f>
        <v>8.8012882775298398E-4</v>
      </c>
      <c r="E79" s="64" t="str">
        <f>IF('Chemical Shifts'!BE74="","",IF(Main!$A84="C",TDIST(ABS('Chemical Shifts'!BE74)/$B$3,$B$4,1),TDIST(ABS('Chemical Shifts'!BE74)/$C$3,$C$4,1)))</f>
        <v/>
      </c>
      <c r="F79" s="64" t="str">
        <f>IF('Chemical Shifts'!BF74="","",IF(Main!$A84="C",TDIST(ABS('Chemical Shifts'!BF74)/$B$3,$B$4,1),TDIST(ABS('Chemical Shifts'!BF74)/$C$3,$C$4,1)))</f>
        <v/>
      </c>
      <c r="G79" s="64" t="str">
        <f>IF('Chemical Shifts'!BG74="","",IF(Main!$A84="C",TDIST(ABS('Chemical Shifts'!BG74)/$B$3,$B$4,1),TDIST(ABS('Chemical Shifts'!BG74)/$C$3,$C$4,1)))</f>
        <v/>
      </c>
      <c r="H79" s="64" t="str">
        <f>IF('Chemical Shifts'!BH74="","",IF(Main!$A84="C",TDIST(ABS('Chemical Shifts'!BH74)/$B$3,$B$4,1),TDIST(ABS('Chemical Shifts'!BH74)/$C$3,$C$4,1)))</f>
        <v/>
      </c>
      <c r="I79" s="64" t="str">
        <f>IF('Chemical Shifts'!BI74="","",IF(Main!$A84="C",TDIST(ABS('Chemical Shifts'!BI74)/$B$3,$B$4,1),TDIST(ABS('Chemical Shifts'!BI74)/$C$3,$C$4,1)))</f>
        <v/>
      </c>
      <c r="J79" s="64" t="str">
        <f>IF('Chemical Shifts'!BJ74="","",IF(Main!$A84="C",TDIST(ABS('Chemical Shifts'!BJ74)/$B$3,$B$4,1),TDIST(ABS('Chemical Shifts'!BJ74)/$C$3,$C$4,1)))</f>
        <v/>
      </c>
      <c r="K79" s="64" t="str">
        <f>IF('Chemical Shifts'!BK74="","",IF(Main!$A84="C",TDIST(ABS('Chemical Shifts'!BK74)/$B$3,$B$4,1),TDIST(ABS('Chemical Shifts'!BK74)/$C$3,$C$4,1)))</f>
        <v/>
      </c>
      <c r="L79" s="64" t="str">
        <f>IF('Chemical Shifts'!BL74="","",IF(Main!$A84="C",TDIST(ABS('Chemical Shifts'!BL74)/$B$3,$B$4,1),TDIST(ABS('Chemical Shifts'!BL74)/$C$3,$C$4,1)))</f>
        <v/>
      </c>
      <c r="M79" s="64" t="str">
        <f>IF('Chemical Shifts'!BM74="","",IF(Main!$A84="C",TDIST(ABS('Chemical Shifts'!BM74)/$B$3,$B$4,1),TDIST(ABS('Chemical Shifts'!BM74)/$C$3,$C$4,1)))</f>
        <v/>
      </c>
      <c r="N79" s="64" t="str">
        <f>IF('Chemical Shifts'!BN74="","",IF(Main!$A84="C",TDIST(ABS('Chemical Shifts'!BN74)/$B$3,$B$4,1),TDIST(ABS('Chemical Shifts'!BN74)/$C$3,$C$4,1)))</f>
        <v/>
      </c>
      <c r="O79" s="64" t="str">
        <f>IF('Chemical Shifts'!BO74="","",IF(Main!$A84="C",TDIST(ABS('Chemical Shifts'!BO74)/$B$3,$B$4,1),TDIST(ABS('Chemical Shifts'!BO74)/$C$3,$C$4,1)))</f>
        <v/>
      </c>
      <c r="P79" s="64" t="str">
        <f>IF('Chemical Shifts'!BP74="","",IF(Main!$A84="C",TDIST(ABS('Chemical Shifts'!BP74)/$B$3,$B$4,1),TDIST(ABS('Chemical Shifts'!BP74)/$C$3,$C$4,1)))</f>
        <v/>
      </c>
      <c r="R79" s="48">
        <f>IF(A79="","",IF(Main!$A84="H",A79,""))</f>
        <v>5.5196286437576099E-4</v>
      </c>
      <c r="S79" s="48">
        <f>IF(B79="","",IF(Main!$A84="H",B79,""))</f>
        <v>3.6596086666149494E-3</v>
      </c>
      <c r="T79" s="48">
        <f>IF(C79="","",IF(Main!$A84="H",C79,""))</f>
        <v>6.2707142194647598E-5</v>
      </c>
      <c r="U79" s="48">
        <f>IF(D79="","",IF(Main!$A84="H",D79,""))</f>
        <v>8.8012882775298398E-4</v>
      </c>
      <c r="V79" s="48" t="str">
        <f>IF(E79="","",IF(Main!$A84="H",E79,""))</f>
        <v/>
      </c>
      <c r="W79" s="48" t="str">
        <f>IF(F79="","",IF(Main!$A84="H",F79,""))</f>
        <v/>
      </c>
      <c r="X79" s="48" t="str">
        <f>IF(G79="","",IF(Main!$A84="H",G79,""))</f>
        <v/>
      </c>
      <c r="Y79" s="48" t="str">
        <f>IF(H79="","",IF(Main!$A84="H",H79,""))</f>
        <v/>
      </c>
      <c r="Z79" s="48" t="str">
        <f>IF(I79="","",IF(Main!$A84="H",I79,""))</f>
        <v/>
      </c>
      <c r="AA79" s="48" t="str">
        <f>IF(J79="","",IF(Main!$A84="H",J79,""))</f>
        <v/>
      </c>
      <c r="AB79" s="48" t="str">
        <f>IF(K79="","",IF(Main!$A84="H",K79,""))</f>
        <v/>
      </c>
      <c r="AC79" s="48" t="str">
        <f>IF(L79="","",IF(Main!$A84="H",L79,""))</f>
        <v/>
      </c>
      <c r="AD79" s="48" t="str">
        <f>IF(M79="","",IF(Main!$A84="H",M79,""))</f>
        <v/>
      </c>
      <c r="AE79" s="48" t="str">
        <f>IF(N79="","",IF(Main!$A84="H",N79,""))</f>
        <v/>
      </c>
      <c r="AF79" s="48" t="str">
        <f>IF(O79="","",IF(Main!$A84="H",O79,""))</f>
        <v/>
      </c>
      <c r="AG79" s="48" t="str">
        <f>IF(P79="","",IF(Main!$A84="H",P79,""))</f>
        <v/>
      </c>
      <c r="AI79" s="49">
        <f>IF(Main!$A84="C",1,0)</f>
        <v>0</v>
      </c>
      <c r="AJ79" s="54" t="str">
        <f>IF(Main!$A84="C",Main!C84,"")</f>
        <v/>
      </c>
      <c r="AK79" s="54" t="str">
        <f t="shared" si="119"/>
        <v/>
      </c>
      <c r="AL79" s="48" t="str">
        <f>IF('Chemical Shifts'!B74="","",IF(Main!$A84="C",'Chemical Shifts'!B74,""))</f>
        <v/>
      </c>
      <c r="AM79" s="48" t="str">
        <f>IF('Chemical Shifts'!C74="","",IF(Main!$A84="C",'Chemical Shifts'!C74,""))</f>
        <v/>
      </c>
      <c r="AN79" s="48" t="str">
        <f>IF('Chemical Shifts'!D74="","",IF(Main!$A84="C",'Chemical Shifts'!D74,""))</f>
        <v/>
      </c>
      <c r="AO79" s="48" t="str">
        <f>IF('Chemical Shifts'!E74="","",IF(Main!$A84="C",'Chemical Shifts'!E74,""))</f>
        <v/>
      </c>
      <c r="AP79" s="48" t="str">
        <f>IF('Chemical Shifts'!F74="","",IF(Main!$A84="C",'Chemical Shifts'!F74,""))</f>
        <v/>
      </c>
      <c r="AQ79" s="48" t="str">
        <f>IF('Chemical Shifts'!G74="","",IF(Main!$A84="C",'Chemical Shifts'!G74,""))</f>
        <v/>
      </c>
      <c r="AR79" s="48" t="str">
        <f>IF('Chemical Shifts'!H74="","",IF(Main!$A84="C",'Chemical Shifts'!H74,""))</f>
        <v/>
      </c>
      <c r="AS79" s="48" t="str">
        <f>IF('Chemical Shifts'!I74="","",IF(Main!$A84="C",'Chemical Shifts'!I74,""))</f>
        <v/>
      </c>
      <c r="AT79" s="48" t="str">
        <f>IF('Chemical Shifts'!J74="","",IF(Main!$A84="C",'Chemical Shifts'!J74,""))</f>
        <v/>
      </c>
      <c r="AU79" s="48" t="str">
        <f>IF('Chemical Shifts'!K74="","",IF(Main!$A84="C",'Chemical Shifts'!K74,""))</f>
        <v/>
      </c>
      <c r="AV79" s="48" t="str">
        <f>IF('Chemical Shifts'!L74="","",IF(Main!$A84="C",'Chemical Shifts'!L74,""))</f>
        <v/>
      </c>
      <c r="AW79" s="48" t="str">
        <f>IF('Chemical Shifts'!M74="","",IF(Main!$A84="C",'Chemical Shifts'!M74,""))</f>
        <v/>
      </c>
      <c r="AX79" s="48" t="str">
        <f>IF('Chemical Shifts'!N74="","",IF(Main!$A84="C",'Chemical Shifts'!N74,""))</f>
        <v/>
      </c>
      <c r="AY79" s="48" t="str">
        <f>IF('Chemical Shifts'!O74="","",IF(Main!$A84="C",'Chemical Shifts'!O74,""))</f>
        <v/>
      </c>
      <c r="AZ79" s="48" t="str">
        <f>IF('Chemical Shifts'!P74="","",IF(Main!$A84="C",'Chemical Shifts'!P74,""))</f>
        <v/>
      </c>
      <c r="BA79" s="48" t="str">
        <f>IF('Chemical Shifts'!Q74="","",IF(Main!$A84="C",'Chemical Shifts'!Q74,""))</f>
        <v/>
      </c>
      <c r="BC79" s="48" t="str">
        <f t="shared" si="120"/>
        <v/>
      </c>
      <c r="BD79" s="48" t="str">
        <f t="shared" si="121"/>
        <v/>
      </c>
      <c r="BE79" s="48" t="str">
        <f t="shared" si="122"/>
        <v/>
      </c>
      <c r="BF79" s="48" t="str">
        <f t="shared" si="123"/>
        <v/>
      </c>
      <c r="BG79" s="48" t="str">
        <f t="shared" si="124"/>
        <v/>
      </c>
      <c r="BH79" s="48" t="str">
        <f t="shared" si="125"/>
        <v/>
      </c>
      <c r="BI79" s="48" t="str">
        <f t="shared" si="126"/>
        <v/>
      </c>
      <c r="BJ79" s="48" t="str">
        <f t="shared" si="127"/>
        <v/>
      </c>
      <c r="BK79" s="48" t="str">
        <f t="shared" si="128"/>
        <v/>
      </c>
      <c r="BL79" s="48" t="str">
        <f t="shared" si="129"/>
        <v/>
      </c>
      <c r="BM79" s="48" t="str">
        <f t="shared" si="130"/>
        <v/>
      </c>
      <c r="BN79" s="48" t="str">
        <f t="shared" si="131"/>
        <v/>
      </c>
      <c r="BO79" s="48" t="str">
        <f t="shared" si="132"/>
        <v/>
      </c>
      <c r="BP79" s="48" t="str">
        <f t="shared" si="133"/>
        <v/>
      </c>
      <c r="BQ79" s="48" t="str">
        <f t="shared" si="134"/>
        <v/>
      </c>
      <c r="BR79" s="48" t="str">
        <f t="shared" si="135"/>
        <v/>
      </c>
      <c r="BT79" s="49">
        <f>IF(Main!$A84="H",1,0)</f>
        <v>1</v>
      </c>
      <c r="BU79" s="54">
        <f>IF(Main!$A84="H",Main!C84,"")</f>
        <v>11.91</v>
      </c>
      <c r="BV79" s="54">
        <f t="shared" si="136"/>
        <v>141.84810000000002</v>
      </c>
      <c r="BW79" s="48">
        <f>IF('Chemical Shifts'!B74="","",IF(Main!$A84="H",'Chemical Shifts'!B74,""))</f>
        <v>11.357894999999999</v>
      </c>
      <c r="BX79" s="48">
        <f>IF('Chemical Shifts'!C74="","",IF(Main!$A84="H",'Chemical Shifts'!C74,""))</f>
        <v>12.085355</v>
      </c>
      <c r="BY79" s="48">
        <f>IF('Chemical Shifts'!D74="","",IF(Main!$A84="H",'Chemical Shifts'!D74,""))</f>
        <v>8.7890949999999997</v>
      </c>
      <c r="BZ79" s="48">
        <f>IF('Chemical Shifts'!E74="","",IF(Main!$A84="H",'Chemical Shifts'!E74,""))</f>
        <v>11.577994999999998</v>
      </c>
      <c r="CA79" s="48" t="str">
        <f>IF('Chemical Shifts'!F74="","",IF(Main!$A84="H",'Chemical Shifts'!F74,""))</f>
        <v/>
      </c>
      <c r="CB79" s="48" t="str">
        <f>IF('Chemical Shifts'!G74="","",IF(Main!$A84="H",'Chemical Shifts'!G74,""))</f>
        <v/>
      </c>
      <c r="CC79" s="48" t="str">
        <f>IF('Chemical Shifts'!H74="","",IF(Main!$A84="H",'Chemical Shifts'!H74,""))</f>
        <v/>
      </c>
      <c r="CD79" s="48" t="str">
        <f>IF('Chemical Shifts'!I74="","",IF(Main!$A84="H",'Chemical Shifts'!I74,""))</f>
        <v/>
      </c>
      <c r="CE79" s="48" t="str">
        <f>IF('Chemical Shifts'!J74="","",IF(Main!$A84="H",'Chemical Shifts'!J74,""))</f>
        <v/>
      </c>
      <c r="CF79" s="48" t="str">
        <f>IF('Chemical Shifts'!K74="","",IF(Main!$A84="H",'Chemical Shifts'!K74,""))</f>
        <v/>
      </c>
      <c r="CG79" s="48" t="str">
        <f>IF('Chemical Shifts'!L74="","",IF(Main!$A84="H",'Chemical Shifts'!L74,""))</f>
        <v/>
      </c>
      <c r="CH79" s="48" t="str">
        <f>IF('Chemical Shifts'!M74="","",IF(Main!$A84="H",'Chemical Shifts'!M74,""))</f>
        <v/>
      </c>
      <c r="CI79" s="48" t="str">
        <f>IF('Chemical Shifts'!N74="","",IF(Main!$A84="H",'Chemical Shifts'!N74,""))</f>
        <v/>
      </c>
      <c r="CJ79" s="48" t="str">
        <f>IF('Chemical Shifts'!O74="","",IF(Main!$A84="H",'Chemical Shifts'!O74,""))</f>
        <v/>
      </c>
      <c r="CK79" s="48" t="str">
        <f>IF('Chemical Shifts'!P74="","",IF(Main!$A84="H",'Chemical Shifts'!P74,""))</f>
        <v/>
      </c>
      <c r="CL79" s="48" t="str">
        <f>IF('Chemical Shifts'!Q74="","",IF(Main!$A84="H",'Chemical Shifts'!Q74,""))</f>
        <v/>
      </c>
      <c r="CN79" s="48">
        <f t="shared" si="137"/>
        <v>135.27252944999998</v>
      </c>
      <c r="CO79" s="48">
        <f t="shared" si="138"/>
        <v>143.93657805000001</v>
      </c>
      <c r="CP79" s="48">
        <f t="shared" si="139"/>
        <v>104.67812144999999</v>
      </c>
      <c r="CQ79" s="48">
        <f t="shared" si="140"/>
        <v>137.89392044999997</v>
      </c>
      <c r="CR79" s="48" t="str">
        <f t="shared" si="141"/>
        <v/>
      </c>
      <c r="CS79" s="48" t="str">
        <f t="shared" si="142"/>
        <v/>
      </c>
      <c r="CT79" s="48" t="str">
        <f t="shared" si="143"/>
        <v/>
      </c>
      <c r="CU79" s="48" t="str">
        <f t="shared" si="144"/>
        <v/>
      </c>
      <c r="CV79" s="48" t="str">
        <f t="shared" si="145"/>
        <v/>
      </c>
      <c r="CW79" s="48" t="str">
        <f t="shared" si="146"/>
        <v/>
      </c>
      <c r="CX79" s="48" t="str">
        <f t="shared" si="147"/>
        <v/>
      </c>
      <c r="CY79" s="48" t="str">
        <f t="shared" si="148"/>
        <v/>
      </c>
      <c r="CZ79" s="48" t="str">
        <f t="shared" si="149"/>
        <v/>
      </c>
      <c r="DA79" s="48" t="str">
        <f t="shared" si="150"/>
        <v/>
      </c>
      <c r="DB79" s="48" t="str">
        <f t="shared" si="151"/>
        <v/>
      </c>
      <c r="DC79" s="48" t="str">
        <f t="shared" si="152"/>
        <v/>
      </c>
      <c r="DE79" s="64">
        <f>IF('Chemical Shifts'!S74="","",IF(Main!$A84="C","",IF(Main!D$13="Scaled Shifts",Main!D84,IF(Main!$B84="x",TDIST(ABS('Chemical Shifts'!S74-$F$2)/$F$3,$F$4,1),TDIST(ABS('Chemical Shifts'!S74-$G$2)/$G$3,$G$4,1)))))</f>
        <v>5.6610084176587465E-3</v>
      </c>
      <c r="DF79" s="64">
        <f>IF('Chemical Shifts'!T74="","",IF(Main!$A84="C","",IF(Main!E$13="Scaled Shifts",Main!E84,IF(Main!$B84="x",TDIST(ABS('Chemical Shifts'!T74-$F$2)/$F$3,$F$4,1),TDIST(ABS('Chemical Shifts'!T74-$G$2)/$G$3,$G$4,1)))))</f>
        <v>6.9507982020542966E-2</v>
      </c>
      <c r="DG79" s="64">
        <f>IF('Chemical Shifts'!U74="","",IF(Main!$A84="C","",IF(Main!F$13="Scaled Shifts",Main!F84,IF(Main!$B84="x",TDIST(ABS('Chemical Shifts'!U74-$F$2)/$F$3,$F$4,1),TDIST(ABS('Chemical Shifts'!U74-$G$2)/$G$3,$G$4,1)))))</f>
        <v>5.9054649598170997E-6</v>
      </c>
      <c r="DH79" s="64">
        <f>IF('Chemical Shifts'!V74="","",IF(Main!$A84="C","",IF(Main!G$13="Scaled Shifts",Main!G84,IF(Main!$B84="x",TDIST(ABS('Chemical Shifts'!V74-$F$2)/$F$3,$F$4,1),TDIST(ABS('Chemical Shifts'!V74-$G$2)/$G$3,$G$4,1)))))</f>
        <v>3.199774738363622E-2</v>
      </c>
      <c r="DI79" s="64" t="str">
        <f>IF('Chemical Shifts'!W74="","",IF(Main!$A84="C","",IF(Main!H$13="Scaled Shifts",Main!H84,IF(Main!$B84="x",TDIST(ABS('Chemical Shifts'!W74-$F$2)/$F$3,$F$4,1),TDIST(ABS('Chemical Shifts'!W74-$G$2)/$G$3,$G$4,1)))))</f>
        <v/>
      </c>
      <c r="DJ79" s="64" t="str">
        <f>IF('Chemical Shifts'!X74="","",IF(Main!$A84="C","",IF(Main!I$13="Scaled Shifts",Main!I84,IF(Main!$B84="x",TDIST(ABS('Chemical Shifts'!X74-$F$2)/$F$3,$F$4,1),TDIST(ABS('Chemical Shifts'!X74-$G$2)/$G$3,$G$4,1)))))</f>
        <v/>
      </c>
      <c r="DK79" s="64" t="str">
        <f>IF('Chemical Shifts'!Y74="","",IF(Main!$A84="C","",IF(Main!J$13="Scaled Shifts",Main!J84,IF(Main!$B84="x",TDIST(ABS('Chemical Shifts'!Y74-$F$2)/$F$3,$F$4,1),TDIST(ABS('Chemical Shifts'!Y74-$G$2)/$G$3,$G$4,1)))))</f>
        <v/>
      </c>
      <c r="DL79" s="64" t="str">
        <f>IF('Chemical Shifts'!Z74="","",IF(Main!$A84="C","",IF(Main!K$13="Scaled Shifts",Main!K84,IF(Main!$B84="x",TDIST(ABS('Chemical Shifts'!Z74-$F$2)/$F$3,$F$4,1),TDIST(ABS('Chemical Shifts'!Z74-$G$2)/$G$3,$G$4,1)))))</f>
        <v/>
      </c>
      <c r="DM79" s="64" t="str">
        <f>IF('Chemical Shifts'!AA74="","",IF(Main!$A84="C","",IF(Main!L$13="Scaled Shifts",Main!L84,IF(Main!$B84="x",TDIST(ABS('Chemical Shifts'!AA74-$F$2)/$F$3,$F$4,1),TDIST(ABS('Chemical Shifts'!AA74-$G$2)/$G$3,$G$4,1)))))</f>
        <v/>
      </c>
      <c r="DN79" s="64" t="str">
        <f>IF('Chemical Shifts'!AB74="","",IF(Main!$A84="C","",IF(Main!M$13="Scaled Shifts",Main!M84,IF(Main!$B84="x",TDIST(ABS('Chemical Shifts'!AB74-$F$2)/$F$3,$F$4,1),TDIST(ABS('Chemical Shifts'!AB74-$G$2)/$G$3,$G$4,1)))))</f>
        <v/>
      </c>
      <c r="DO79" s="64" t="str">
        <f>IF('Chemical Shifts'!AC74="","",IF(Main!$A84="C","",IF(Main!N$13="Scaled Shifts",Main!N84,IF(Main!$B84="x",TDIST(ABS('Chemical Shifts'!AC74-$F$2)/$F$3,$F$4,1),TDIST(ABS('Chemical Shifts'!AC74-$G$2)/$G$3,$G$4,1)))))</f>
        <v/>
      </c>
      <c r="DP79" s="64" t="str">
        <f>IF('Chemical Shifts'!AD74="","",IF(Main!$A84="C","",IF(Main!O$13="Scaled Shifts",Main!O84,IF(Main!$B84="x",TDIST(ABS('Chemical Shifts'!AD74-$F$2)/$F$3,$F$4,1),TDIST(ABS('Chemical Shifts'!AD74-$G$2)/$G$3,$G$4,1)))))</f>
        <v/>
      </c>
      <c r="DQ79" s="64" t="str">
        <f>IF('Chemical Shifts'!AE74="","",IF(Main!$A84="C","",IF(Main!P$13="Scaled Shifts",Main!P84,IF(Main!$B84="x",TDIST(ABS('Chemical Shifts'!AE74-$F$2)/$F$3,$F$4,1),TDIST(ABS('Chemical Shifts'!AE74-$G$2)/$G$3,$G$4,1)))))</f>
        <v/>
      </c>
      <c r="DR79" s="64" t="str">
        <f>IF('Chemical Shifts'!AF74="","",IF(Main!$A84="C","",IF(Main!Q$13="Scaled Shifts",Main!Q84,IF(Main!$B84="x",TDIST(ABS('Chemical Shifts'!AF74-$F$2)/$F$3,$F$4,1),TDIST(ABS('Chemical Shifts'!AF74-$G$2)/$G$3,$G$4,1)))))</f>
        <v/>
      </c>
      <c r="DS79" s="64" t="str">
        <f>IF('Chemical Shifts'!AG74="","",IF(Main!$A84="C","",IF(Main!R$13="Scaled Shifts",Main!R84,IF(Main!$B84="x",TDIST(ABS('Chemical Shifts'!AG74-$F$2)/$F$3,$F$4,1),TDIST(ABS('Chemical Shifts'!AG74-$G$2)/$G$3,$G$4,1)))))</f>
        <v/>
      </c>
      <c r="DT79" s="64" t="str">
        <f>IF('Chemical Shifts'!AH74="","",IF(Main!$A84="C","",IF(Main!S$13="Scaled Shifts",Main!S84,IF(Main!$B84="x",TDIST(ABS('Chemical Shifts'!AH74-$F$2)/$F$3,$F$4,1),TDIST(ABS('Chemical Shifts'!AH74-$G$2)/$G$3,$G$4,1)))))</f>
        <v/>
      </c>
      <c r="DV79" s="64" t="str">
        <f>IF('Chemical Shifts'!S74="","",IF(Main!$A84="H","",IF(Main!D$13="Scaled Shifts",Main!D84,IF(Main!$B84="x",TDIST(ABS('Chemical Shifts'!S74-$D$2)/$D$3,$D$4,1),TDIST(ABS('Chemical Shifts'!S74-$E$2)/$E$3,$E$4,1)))))</f>
        <v/>
      </c>
      <c r="DW79" s="64" t="str">
        <f>IF('Chemical Shifts'!T74="","",IF(Main!$A84="H","",IF(Main!E$13="Scaled Shifts",Main!E84,IF(Main!$B84="x",TDIST(ABS('Chemical Shifts'!T74-$D$2)/$D$3,$D$4,1),TDIST(ABS('Chemical Shifts'!T74-$E$2)/$E$3,$E$4,1)))))</f>
        <v/>
      </c>
      <c r="DX79" s="64" t="str">
        <f>IF('Chemical Shifts'!U74="","",IF(Main!$A84="H","",IF(Main!F$13="Scaled Shifts",Main!F84,IF(Main!$B84="x",TDIST(ABS('Chemical Shifts'!U74-$D$2)/$D$3,$D$4,1),TDIST(ABS('Chemical Shifts'!U74-$E$2)/$E$3,$E$4,1)))))</f>
        <v/>
      </c>
      <c r="DY79" s="64" t="str">
        <f>IF('Chemical Shifts'!V74="","",IF(Main!$A84="H","",IF(Main!G$13="Scaled Shifts",Main!G84,IF(Main!$B84="x",TDIST(ABS('Chemical Shifts'!V74-$D$2)/$D$3,$D$4,1),TDIST(ABS('Chemical Shifts'!V74-$E$2)/$E$3,$E$4,1)))))</f>
        <v/>
      </c>
      <c r="DZ79" s="64" t="str">
        <f>IF('Chemical Shifts'!W74="","",IF(Main!$A84="H","",IF(Main!H$13="Scaled Shifts",Main!H84,IF(Main!$B84="x",TDIST(ABS('Chemical Shifts'!W74-$D$2)/$D$3,$D$4,1),TDIST(ABS('Chemical Shifts'!W74-$E$2)/$E$3,$E$4,1)))))</f>
        <v/>
      </c>
      <c r="EA79" s="64" t="str">
        <f>IF('Chemical Shifts'!X74="","",IF(Main!$A84="H","",IF(Main!I$13="Scaled Shifts",Main!I84,IF(Main!$B84="x",TDIST(ABS('Chemical Shifts'!X74-$D$2)/$D$3,$D$4,1),TDIST(ABS('Chemical Shifts'!X74-$E$2)/$E$3,$E$4,1)))))</f>
        <v/>
      </c>
      <c r="EB79" s="64" t="str">
        <f>IF('Chemical Shifts'!Y74="","",IF(Main!$A84="H","",IF(Main!J$13="Scaled Shifts",Main!J84,IF(Main!$B84="x",TDIST(ABS('Chemical Shifts'!Y74-$D$2)/$D$3,$D$4,1),TDIST(ABS('Chemical Shifts'!Y74-$E$2)/$E$3,$E$4,1)))))</f>
        <v/>
      </c>
      <c r="EC79" s="64" t="str">
        <f>IF('Chemical Shifts'!Z74="","",IF(Main!$A84="H","",IF(Main!K$13="Scaled Shifts",Main!K84,IF(Main!$B84="x",TDIST(ABS('Chemical Shifts'!Z74-$D$2)/$D$3,$D$4,1),TDIST(ABS('Chemical Shifts'!Z74-$E$2)/$E$3,$E$4,1)))))</f>
        <v/>
      </c>
      <c r="ED79" s="64" t="str">
        <f>IF('Chemical Shifts'!AA74="","",IF(Main!$A84="H","",IF(Main!L$13="Scaled Shifts",Main!L84,IF(Main!$B84="x",TDIST(ABS('Chemical Shifts'!AA74-$D$2)/$D$3,$D$4,1),TDIST(ABS('Chemical Shifts'!AA74-$E$2)/$E$3,$E$4,1)))))</f>
        <v/>
      </c>
      <c r="EE79" s="64" t="str">
        <f>IF('Chemical Shifts'!AB74="","",IF(Main!$A84="H","",IF(Main!M$13="Scaled Shifts",Main!M84,IF(Main!$B84="x",TDIST(ABS('Chemical Shifts'!AB74-$D$2)/$D$3,$D$4,1),TDIST(ABS('Chemical Shifts'!AB74-$E$2)/$E$3,$E$4,1)))))</f>
        <v/>
      </c>
      <c r="EF79" s="64" t="str">
        <f>IF('Chemical Shifts'!AC74="","",IF(Main!$A84="H","",IF(Main!N$13="Scaled Shifts",Main!N84,IF(Main!$B84="x",TDIST(ABS('Chemical Shifts'!AC74-$D$2)/$D$3,$D$4,1),TDIST(ABS('Chemical Shifts'!AC74-$E$2)/$E$3,$E$4,1)))))</f>
        <v/>
      </c>
      <c r="EG79" s="64" t="str">
        <f>IF('Chemical Shifts'!AD74="","",IF(Main!$A84="H","",IF(Main!O$13="Scaled Shifts",Main!O84,IF(Main!$B84="x",TDIST(ABS('Chemical Shifts'!AD74-$D$2)/$D$3,$D$4,1),TDIST(ABS('Chemical Shifts'!AD74-$E$2)/$E$3,$E$4,1)))))</f>
        <v/>
      </c>
      <c r="EH79" s="64" t="str">
        <f>IF('Chemical Shifts'!AE74="","",IF(Main!$A84="H","",IF(Main!P$13="Scaled Shifts",Main!P84,IF(Main!$B84="x",TDIST(ABS('Chemical Shifts'!AE74-$D$2)/$D$3,$D$4,1),TDIST(ABS('Chemical Shifts'!AE74-$E$2)/$E$3,$E$4,1)))))</f>
        <v/>
      </c>
      <c r="EI79" s="64" t="str">
        <f>IF('Chemical Shifts'!AF74="","",IF(Main!$A84="H","",IF(Main!Q$13="Scaled Shifts",Main!Q84,IF(Main!$B84="x",TDIST(ABS('Chemical Shifts'!AF74-$D$2)/$D$3,$D$4,1),TDIST(ABS('Chemical Shifts'!AF74-$E$2)/$E$3,$E$4,1)))))</f>
        <v/>
      </c>
      <c r="EJ79" s="64" t="str">
        <f>IF('Chemical Shifts'!AG74="","",IF(Main!$A84="H","",IF(Main!R$13="Scaled Shifts",Main!R84,IF(Main!$B84="x",TDIST(ABS('Chemical Shifts'!AG74-$D$2)/$D$3,$D$4,1),TDIST(ABS('Chemical Shifts'!AG74-$E$2)/$E$3,$E$4,1)))))</f>
        <v/>
      </c>
      <c r="EK79" s="64" t="str">
        <f>IF('Chemical Shifts'!AH74="","",IF(Main!$A84="H","",IF(Main!S$13="Scaled Shifts",Main!S84,IF(Main!$B84="x",TDIST(ABS('Chemical Shifts'!AH74-$D$2)/$D$3,$D$4,1),TDIST(ABS('Chemical Shifts'!AH74-$E$2)/$E$3,$E$4,1)))))</f>
        <v/>
      </c>
      <c r="EO79" s="49">
        <f>IF(Main!$A84="H",1,0)</f>
        <v>1</v>
      </c>
      <c r="EP79" s="52">
        <f>IF(OR(Main!C84="",Main!C84=0,Main!C84=""),"",1)</f>
        <v>1</v>
      </c>
    </row>
    <row r="80" spans="1:146" x14ac:dyDescent="0.15">
      <c r="A80" s="64" t="str">
        <f>IF('Chemical Shifts'!BA75="","",IF(Main!$A85="C",TDIST(ABS('Chemical Shifts'!BA75)/$B$3,$B$4,1),TDIST(ABS('Chemical Shifts'!BA75)/$C$3,$C$4,1)))</f>
        <v/>
      </c>
      <c r="B80" s="64" t="str">
        <f>IF('Chemical Shifts'!BB75="","",IF(Main!$A85="C",TDIST(ABS('Chemical Shifts'!BB75)/$B$3,$B$4,1),TDIST(ABS('Chemical Shifts'!BB75)/$C$3,$C$4,1)))</f>
        <v/>
      </c>
      <c r="C80" s="64" t="str">
        <f>IF('Chemical Shifts'!BC75="","",IF(Main!$A85="C",TDIST(ABS('Chemical Shifts'!BC75)/$B$3,$B$4,1),TDIST(ABS('Chemical Shifts'!BC75)/$C$3,$C$4,1)))</f>
        <v/>
      </c>
      <c r="D80" s="64" t="str">
        <f>IF('Chemical Shifts'!BD75="","",IF(Main!$A85="C",TDIST(ABS('Chemical Shifts'!BD75)/$B$3,$B$4,1),TDIST(ABS('Chemical Shifts'!BD75)/$C$3,$C$4,1)))</f>
        <v/>
      </c>
      <c r="E80" s="64" t="str">
        <f>IF('Chemical Shifts'!BE75="","",IF(Main!$A85="C",TDIST(ABS('Chemical Shifts'!BE75)/$B$3,$B$4,1),TDIST(ABS('Chemical Shifts'!BE75)/$C$3,$C$4,1)))</f>
        <v/>
      </c>
      <c r="F80" s="64" t="str">
        <f>IF('Chemical Shifts'!BF75="","",IF(Main!$A85="C",TDIST(ABS('Chemical Shifts'!BF75)/$B$3,$B$4,1),TDIST(ABS('Chemical Shifts'!BF75)/$C$3,$C$4,1)))</f>
        <v/>
      </c>
      <c r="G80" s="64" t="str">
        <f>IF('Chemical Shifts'!BG75="","",IF(Main!$A85="C",TDIST(ABS('Chemical Shifts'!BG75)/$B$3,$B$4,1),TDIST(ABS('Chemical Shifts'!BG75)/$C$3,$C$4,1)))</f>
        <v/>
      </c>
      <c r="H80" s="64" t="str">
        <f>IF('Chemical Shifts'!BH75="","",IF(Main!$A85="C",TDIST(ABS('Chemical Shifts'!BH75)/$B$3,$B$4,1),TDIST(ABS('Chemical Shifts'!BH75)/$C$3,$C$4,1)))</f>
        <v/>
      </c>
      <c r="I80" s="64" t="str">
        <f>IF('Chemical Shifts'!BI75="","",IF(Main!$A85="C",TDIST(ABS('Chemical Shifts'!BI75)/$B$3,$B$4,1),TDIST(ABS('Chemical Shifts'!BI75)/$C$3,$C$4,1)))</f>
        <v/>
      </c>
      <c r="J80" s="64" t="str">
        <f>IF('Chemical Shifts'!BJ75="","",IF(Main!$A85="C",TDIST(ABS('Chemical Shifts'!BJ75)/$B$3,$B$4,1),TDIST(ABS('Chemical Shifts'!BJ75)/$C$3,$C$4,1)))</f>
        <v/>
      </c>
      <c r="K80" s="64" t="str">
        <f>IF('Chemical Shifts'!BK75="","",IF(Main!$A85="C",TDIST(ABS('Chemical Shifts'!BK75)/$B$3,$B$4,1),TDIST(ABS('Chemical Shifts'!BK75)/$C$3,$C$4,1)))</f>
        <v/>
      </c>
      <c r="L80" s="64" t="str">
        <f>IF('Chemical Shifts'!BL75="","",IF(Main!$A85="C",TDIST(ABS('Chemical Shifts'!BL75)/$B$3,$B$4,1),TDIST(ABS('Chemical Shifts'!BL75)/$C$3,$C$4,1)))</f>
        <v/>
      </c>
      <c r="M80" s="64" t="str">
        <f>IF('Chemical Shifts'!BM75="","",IF(Main!$A85="C",TDIST(ABS('Chemical Shifts'!BM75)/$B$3,$B$4,1),TDIST(ABS('Chemical Shifts'!BM75)/$C$3,$C$4,1)))</f>
        <v/>
      </c>
      <c r="N80" s="64" t="str">
        <f>IF('Chemical Shifts'!BN75="","",IF(Main!$A85="C",TDIST(ABS('Chemical Shifts'!BN75)/$B$3,$B$4,1),TDIST(ABS('Chemical Shifts'!BN75)/$C$3,$C$4,1)))</f>
        <v/>
      </c>
      <c r="O80" s="64" t="str">
        <f>IF('Chemical Shifts'!BO75="","",IF(Main!$A85="C",TDIST(ABS('Chemical Shifts'!BO75)/$B$3,$B$4,1),TDIST(ABS('Chemical Shifts'!BO75)/$C$3,$C$4,1)))</f>
        <v/>
      </c>
      <c r="P80" s="64" t="str">
        <f>IF('Chemical Shifts'!BP75="","",IF(Main!$A85="C",TDIST(ABS('Chemical Shifts'!BP75)/$B$3,$B$4,1),TDIST(ABS('Chemical Shifts'!BP75)/$C$3,$C$4,1)))</f>
        <v/>
      </c>
      <c r="R80" s="48" t="str">
        <f>IF(A80="","",IF(Main!$A85="H",A80,""))</f>
        <v/>
      </c>
      <c r="S80" s="48" t="str">
        <f>IF(B80="","",IF(Main!$A85="H",B80,""))</f>
        <v/>
      </c>
      <c r="T80" s="48" t="str">
        <f>IF(C80="","",IF(Main!$A85="H",C80,""))</f>
        <v/>
      </c>
      <c r="U80" s="48" t="str">
        <f>IF(D80="","",IF(Main!$A85="H",D80,""))</f>
        <v/>
      </c>
      <c r="V80" s="48" t="str">
        <f>IF(E80="","",IF(Main!$A85="H",E80,""))</f>
        <v/>
      </c>
      <c r="W80" s="48" t="str">
        <f>IF(F80="","",IF(Main!$A85="H",F80,""))</f>
        <v/>
      </c>
      <c r="X80" s="48" t="str">
        <f>IF(G80="","",IF(Main!$A85="H",G80,""))</f>
        <v/>
      </c>
      <c r="Y80" s="48" t="str">
        <f>IF(H80="","",IF(Main!$A85="H",H80,""))</f>
        <v/>
      </c>
      <c r="Z80" s="48" t="str">
        <f>IF(I80="","",IF(Main!$A85="H",I80,""))</f>
        <v/>
      </c>
      <c r="AA80" s="48" t="str">
        <f>IF(J80="","",IF(Main!$A85="H",J80,""))</f>
        <v/>
      </c>
      <c r="AB80" s="48" t="str">
        <f>IF(K80="","",IF(Main!$A85="H",K80,""))</f>
        <v/>
      </c>
      <c r="AC80" s="48" t="str">
        <f>IF(L80="","",IF(Main!$A85="H",L80,""))</f>
        <v/>
      </c>
      <c r="AD80" s="48" t="str">
        <f>IF(M80="","",IF(Main!$A85="H",M80,""))</f>
        <v/>
      </c>
      <c r="AE80" s="48" t="str">
        <f>IF(N80="","",IF(Main!$A85="H",N80,""))</f>
        <v/>
      </c>
      <c r="AF80" s="48" t="str">
        <f>IF(O80="","",IF(Main!$A85="H",O80,""))</f>
        <v/>
      </c>
      <c r="AG80" s="48" t="str">
        <f>IF(P80="","",IF(Main!$A85="H",P80,""))</f>
        <v/>
      </c>
      <c r="AI80" s="49">
        <f>IF(Main!$A85="C",1,0)</f>
        <v>0</v>
      </c>
      <c r="AJ80" s="54" t="str">
        <f>IF(Main!$A85="C",Main!C85,"")</f>
        <v/>
      </c>
      <c r="AK80" s="54" t="str">
        <f t="shared" si="119"/>
        <v/>
      </c>
      <c r="AL80" s="48" t="str">
        <f>IF('Chemical Shifts'!B75="","",IF(Main!$A85="C",'Chemical Shifts'!B75,""))</f>
        <v/>
      </c>
      <c r="AM80" s="48" t="str">
        <f>IF('Chemical Shifts'!C75="","",IF(Main!$A85="C",'Chemical Shifts'!C75,""))</f>
        <v/>
      </c>
      <c r="AN80" s="48" t="str">
        <f>IF('Chemical Shifts'!D75="","",IF(Main!$A85="C",'Chemical Shifts'!D75,""))</f>
        <v/>
      </c>
      <c r="AO80" s="48" t="str">
        <f>IF('Chemical Shifts'!E75="","",IF(Main!$A85="C",'Chemical Shifts'!E75,""))</f>
        <v/>
      </c>
      <c r="AP80" s="48" t="str">
        <f>IF('Chemical Shifts'!F75="","",IF(Main!$A85="C",'Chemical Shifts'!F75,""))</f>
        <v/>
      </c>
      <c r="AQ80" s="48" t="str">
        <f>IF('Chemical Shifts'!G75="","",IF(Main!$A85="C",'Chemical Shifts'!G75,""))</f>
        <v/>
      </c>
      <c r="AR80" s="48" t="str">
        <f>IF('Chemical Shifts'!H75="","",IF(Main!$A85="C",'Chemical Shifts'!H75,""))</f>
        <v/>
      </c>
      <c r="AS80" s="48" t="str">
        <f>IF('Chemical Shifts'!I75="","",IF(Main!$A85="C",'Chemical Shifts'!I75,""))</f>
        <v/>
      </c>
      <c r="AT80" s="48" t="str">
        <f>IF('Chemical Shifts'!J75="","",IF(Main!$A85="C",'Chemical Shifts'!J75,""))</f>
        <v/>
      </c>
      <c r="AU80" s="48" t="str">
        <f>IF('Chemical Shifts'!K75="","",IF(Main!$A85="C",'Chemical Shifts'!K75,""))</f>
        <v/>
      </c>
      <c r="AV80" s="48" t="str">
        <f>IF('Chemical Shifts'!L75="","",IF(Main!$A85="C",'Chemical Shifts'!L75,""))</f>
        <v/>
      </c>
      <c r="AW80" s="48" t="str">
        <f>IF('Chemical Shifts'!M75="","",IF(Main!$A85="C",'Chemical Shifts'!M75,""))</f>
        <v/>
      </c>
      <c r="AX80" s="48" t="str">
        <f>IF('Chemical Shifts'!N75="","",IF(Main!$A85="C",'Chemical Shifts'!N75,""))</f>
        <v/>
      </c>
      <c r="AY80" s="48" t="str">
        <f>IF('Chemical Shifts'!O75="","",IF(Main!$A85="C",'Chemical Shifts'!O75,""))</f>
        <v/>
      </c>
      <c r="AZ80" s="48" t="str">
        <f>IF('Chemical Shifts'!P75="","",IF(Main!$A85="C",'Chemical Shifts'!P75,""))</f>
        <v/>
      </c>
      <c r="BA80" s="48" t="str">
        <f>IF('Chemical Shifts'!Q75="","",IF(Main!$A85="C",'Chemical Shifts'!Q75,""))</f>
        <v/>
      </c>
      <c r="BC80" s="48" t="str">
        <f t="shared" si="120"/>
        <v/>
      </c>
      <c r="BD80" s="48" t="str">
        <f t="shared" si="121"/>
        <v/>
      </c>
      <c r="BE80" s="48" t="str">
        <f t="shared" si="122"/>
        <v/>
      </c>
      <c r="BF80" s="48" t="str">
        <f t="shared" si="123"/>
        <v/>
      </c>
      <c r="BG80" s="48" t="str">
        <f t="shared" si="124"/>
        <v/>
      </c>
      <c r="BH80" s="48" t="str">
        <f t="shared" si="125"/>
        <v/>
      </c>
      <c r="BI80" s="48" t="str">
        <f t="shared" si="126"/>
        <v/>
      </c>
      <c r="BJ80" s="48" t="str">
        <f t="shared" si="127"/>
        <v/>
      </c>
      <c r="BK80" s="48" t="str">
        <f t="shared" si="128"/>
        <v/>
      </c>
      <c r="BL80" s="48" t="str">
        <f t="shared" si="129"/>
        <v/>
      </c>
      <c r="BM80" s="48" t="str">
        <f t="shared" si="130"/>
        <v/>
      </c>
      <c r="BN80" s="48" t="str">
        <f t="shared" si="131"/>
        <v/>
      </c>
      <c r="BO80" s="48" t="str">
        <f t="shared" si="132"/>
        <v/>
      </c>
      <c r="BP80" s="48" t="str">
        <f t="shared" si="133"/>
        <v/>
      </c>
      <c r="BQ80" s="48" t="str">
        <f t="shared" si="134"/>
        <v/>
      </c>
      <c r="BR80" s="48" t="str">
        <f t="shared" si="135"/>
        <v/>
      </c>
      <c r="BT80" s="49">
        <f>IF(Main!$A85="H",1,0)</f>
        <v>0</v>
      </c>
      <c r="BU80" s="54" t="str">
        <f>IF(Main!$A85="H",Main!C85,"")</f>
        <v/>
      </c>
      <c r="BV80" s="54" t="str">
        <f t="shared" si="136"/>
        <v/>
      </c>
      <c r="BW80" s="48" t="str">
        <f>IF('Chemical Shifts'!B75="","",IF(Main!$A85="H",'Chemical Shifts'!B75,""))</f>
        <v/>
      </c>
      <c r="BX80" s="48" t="str">
        <f>IF('Chemical Shifts'!C75="","",IF(Main!$A85="H",'Chemical Shifts'!C75,""))</f>
        <v/>
      </c>
      <c r="BY80" s="48" t="str">
        <f>IF('Chemical Shifts'!D75="","",IF(Main!$A85="H",'Chemical Shifts'!D75,""))</f>
        <v/>
      </c>
      <c r="BZ80" s="48" t="str">
        <f>IF('Chemical Shifts'!E75="","",IF(Main!$A85="H",'Chemical Shifts'!E75,""))</f>
        <v/>
      </c>
      <c r="CA80" s="48" t="str">
        <f>IF('Chemical Shifts'!F75="","",IF(Main!$A85="H",'Chemical Shifts'!F75,""))</f>
        <v/>
      </c>
      <c r="CB80" s="48" t="str">
        <f>IF('Chemical Shifts'!G75="","",IF(Main!$A85="H",'Chemical Shifts'!G75,""))</f>
        <v/>
      </c>
      <c r="CC80" s="48" t="str">
        <f>IF('Chemical Shifts'!H75="","",IF(Main!$A85="H",'Chemical Shifts'!H75,""))</f>
        <v/>
      </c>
      <c r="CD80" s="48" t="str">
        <f>IF('Chemical Shifts'!I75="","",IF(Main!$A85="H",'Chemical Shifts'!I75,""))</f>
        <v/>
      </c>
      <c r="CE80" s="48" t="str">
        <f>IF('Chemical Shifts'!J75="","",IF(Main!$A85="H",'Chemical Shifts'!J75,""))</f>
        <v/>
      </c>
      <c r="CF80" s="48" t="str">
        <f>IF('Chemical Shifts'!K75="","",IF(Main!$A85="H",'Chemical Shifts'!K75,""))</f>
        <v/>
      </c>
      <c r="CG80" s="48" t="str">
        <f>IF('Chemical Shifts'!L75="","",IF(Main!$A85="H",'Chemical Shifts'!L75,""))</f>
        <v/>
      </c>
      <c r="CH80" s="48" t="str">
        <f>IF('Chemical Shifts'!M75="","",IF(Main!$A85="H",'Chemical Shifts'!M75,""))</f>
        <v/>
      </c>
      <c r="CI80" s="48" t="str">
        <f>IF('Chemical Shifts'!N75="","",IF(Main!$A85="H",'Chemical Shifts'!N75,""))</f>
        <v/>
      </c>
      <c r="CJ80" s="48" t="str">
        <f>IF('Chemical Shifts'!O75="","",IF(Main!$A85="H",'Chemical Shifts'!O75,""))</f>
        <v/>
      </c>
      <c r="CK80" s="48" t="str">
        <f>IF('Chemical Shifts'!P75="","",IF(Main!$A85="H",'Chemical Shifts'!P75,""))</f>
        <v/>
      </c>
      <c r="CL80" s="48" t="str">
        <f>IF('Chemical Shifts'!Q75="","",IF(Main!$A85="H",'Chemical Shifts'!Q75,""))</f>
        <v/>
      </c>
      <c r="CN80" s="48" t="str">
        <f t="shared" si="137"/>
        <v/>
      </c>
      <c r="CO80" s="48" t="str">
        <f t="shared" si="138"/>
        <v/>
      </c>
      <c r="CP80" s="48" t="str">
        <f t="shared" si="139"/>
        <v/>
      </c>
      <c r="CQ80" s="48" t="str">
        <f t="shared" si="140"/>
        <v/>
      </c>
      <c r="CR80" s="48" t="str">
        <f t="shared" si="141"/>
        <v/>
      </c>
      <c r="CS80" s="48" t="str">
        <f t="shared" si="142"/>
        <v/>
      </c>
      <c r="CT80" s="48" t="str">
        <f t="shared" si="143"/>
        <v/>
      </c>
      <c r="CU80" s="48" t="str">
        <f t="shared" si="144"/>
        <v/>
      </c>
      <c r="CV80" s="48" t="str">
        <f t="shared" si="145"/>
        <v/>
      </c>
      <c r="CW80" s="48" t="str">
        <f t="shared" si="146"/>
        <v/>
      </c>
      <c r="CX80" s="48" t="str">
        <f t="shared" si="147"/>
        <v/>
      </c>
      <c r="CY80" s="48" t="str">
        <f t="shared" si="148"/>
        <v/>
      </c>
      <c r="CZ80" s="48" t="str">
        <f t="shared" si="149"/>
        <v/>
      </c>
      <c r="DA80" s="48" t="str">
        <f t="shared" si="150"/>
        <v/>
      </c>
      <c r="DB80" s="48" t="str">
        <f t="shared" si="151"/>
        <v/>
      </c>
      <c r="DC80" s="48" t="str">
        <f t="shared" si="152"/>
        <v/>
      </c>
      <c r="DE80" s="64" t="str">
        <f>IF('Chemical Shifts'!S75="","",IF(Main!$A85="C","",IF(Main!D$13="Scaled Shifts",Main!D85,IF(Main!$B85="x",TDIST(ABS('Chemical Shifts'!S75-$F$2)/$F$3,$F$4,1),TDIST(ABS('Chemical Shifts'!S75-$G$2)/$G$3,$G$4,1)))))</f>
        <v/>
      </c>
      <c r="DF80" s="64" t="str">
        <f>IF('Chemical Shifts'!T75="","",IF(Main!$A85="C","",IF(Main!E$13="Scaled Shifts",Main!E85,IF(Main!$B85="x",TDIST(ABS('Chemical Shifts'!T75-$F$2)/$F$3,$F$4,1),TDIST(ABS('Chemical Shifts'!T75-$G$2)/$G$3,$G$4,1)))))</f>
        <v/>
      </c>
      <c r="DG80" s="64" t="str">
        <f>IF('Chemical Shifts'!U75="","",IF(Main!$A85="C","",IF(Main!F$13="Scaled Shifts",Main!F85,IF(Main!$B85="x",TDIST(ABS('Chemical Shifts'!U75-$F$2)/$F$3,$F$4,1),TDIST(ABS('Chemical Shifts'!U75-$G$2)/$G$3,$G$4,1)))))</f>
        <v/>
      </c>
      <c r="DH80" s="64" t="str">
        <f>IF('Chemical Shifts'!V75="","",IF(Main!$A85="C","",IF(Main!G$13="Scaled Shifts",Main!G85,IF(Main!$B85="x",TDIST(ABS('Chemical Shifts'!V75-$F$2)/$F$3,$F$4,1),TDIST(ABS('Chemical Shifts'!V75-$G$2)/$G$3,$G$4,1)))))</f>
        <v/>
      </c>
      <c r="DI80" s="64" t="str">
        <f>IF('Chemical Shifts'!W75="","",IF(Main!$A85="C","",IF(Main!H$13="Scaled Shifts",Main!H85,IF(Main!$B85="x",TDIST(ABS('Chemical Shifts'!W75-$F$2)/$F$3,$F$4,1),TDIST(ABS('Chemical Shifts'!W75-$G$2)/$G$3,$G$4,1)))))</f>
        <v/>
      </c>
      <c r="DJ80" s="64" t="str">
        <f>IF('Chemical Shifts'!X75="","",IF(Main!$A85="C","",IF(Main!I$13="Scaled Shifts",Main!I85,IF(Main!$B85="x",TDIST(ABS('Chemical Shifts'!X75-$F$2)/$F$3,$F$4,1),TDIST(ABS('Chemical Shifts'!X75-$G$2)/$G$3,$G$4,1)))))</f>
        <v/>
      </c>
      <c r="DK80" s="64" t="str">
        <f>IF('Chemical Shifts'!Y75="","",IF(Main!$A85="C","",IF(Main!J$13="Scaled Shifts",Main!J85,IF(Main!$B85="x",TDIST(ABS('Chemical Shifts'!Y75-$F$2)/$F$3,$F$4,1),TDIST(ABS('Chemical Shifts'!Y75-$G$2)/$G$3,$G$4,1)))))</f>
        <v/>
      </c>
      <c r="DL80" s="64" t="str">
        <f>IF('Chemical Shifts'!Z75="","",IF(Main!$A85="C","",IF(Main!K$13="Scaled Shifts",Main!K85,IF(Main!$B85="x",TDIST(ABS('Chemical Shifts'!Z75-$F$2)/$F$3,$F$4,1),TDIST(ABS('Chemical Shifts'!Z75-$G$2)/$G$3,$G$4,1)))))</f>
        <v/>
      </c>
      <c r="DM80" s="64" t="str">
        <f>IF('Chemical Shifts'!AA75="","",IF(Main!$A85="C","",IF(Main!L$13="Scaled Shifts",Main!L85,IF(Main!$B85="x",TDIST(ABS('Chemical Shifts'!AA75-$F$2)/$F$3,$F$4,1),TDIST(ABS('Chemical Shifts'!AA75-$G$2)/$G$3,$G$4,1)))))</f>
        <v/>
      </c>
      <c r="DN80" s="64" t="str">
        <f>IF('Chemical Shifts'!AB75="","",IF(Main!$A85="C","",IF(Main!M$13="Scaled Shifts",Main!M85,IF(Main!$B85="x",TDIST(ABS('Chemical Shifts'!AB75-$F$2)/$F$3,$F$4,1),TDIST(ABS('Chemical Shifts'!AB75-$G$2)/$G$3,$G$4,1)))))</f>
        <v/>
      </c>
      <c r="DO80" s="64" t="str">
        <f>IF('Chemical Shifts'!AC75="","",IF(Main!$A85="C","",IF(Main!N$13="Scaled Shifts",Main!N85,IF(Main!$B85="x",TDIST(ABS('Chemical Shifts'!AC75-$F$2)/$F$3,$F$4,1),TDIST(ABS('Chemical Shifts'!AC75-$G$2)/$G$3,$G$4,1)))))</f>
        <v/>
      </c>
      <c r="DP80" s="64" t="str">
        <f>IF('Chemical Shifts'!AD75="","",IF(Main!$A85="C","",IF(Main!O$13="Scaled Shifts",Main!O85,IF(Main!$B85="x",TDIST(ABS('Chemical Shifts'!AD75-$F$2)/$F$3,$F$4,1),TDIST(ABS('Chemical Shifts'!AD75-$G$2)/$G$3,$G$4,1)))))</f>
        <v/>
      </c>
      <c r="DQ80" s="64" t="str">
        <f>IF('Chemical Shifts'!AE75="","",IF(Main!$A85="C","",IF(Main!P$13="Scaled Shifts",Main!P85,IF(Main!$B85="x",TDIST(ABS('Chemical Shifts'!AE75-$F$2)/$F$3,$F$4,1),TDIST(ABS('Chemical Shifts'!AE75-$G$2)/$G$3,$G$4,1)))))</f>
        <v/>
      </c>
      <c r="DR80" s="64" t="str">
        <f>IF('Chemical Shifts'!AF75="","",IF(Main!$A85="C","",IF(Main!Q$13="Scaled Shifts",Main!Q85,IF(Main!$B85="x",TDIST(ABS('Chemical Shifts'!AF75-$F$2)/$F$3,$F$4,1),TDIST(ABS('Chemical Shifts'!AF75-$G$2)/$G$3,$G$4,1)))))</f>
        <v/>
      </c>
      <c r="DS80" s="64" t="str">
        <f>IF('Chemical Shifts'!AG75="","",IF(Main!$A85="C","",IF(Main!R$13="Scaled Shifts",Main!R85,IF(Main!$B85="x",TDIST(ABS('Chemical Shifts'!AG75-$F$2)/$F$3,$F$4,1),TDIST(ABS('Chemical Shifts'!AG75-$G$2)/$G$3,$G$4,1)))))</f>
        <v/>
      </c>
      <c r="DT80" s="64" t="str">
        <f>IF('Chemical Shifts'!AH75="","",IF(Main!$A85="C","",IF(Main!S$13="Scaled Shifts",Main!S85,IF(Main!$B85="x",TDIST(ABS('Chemical Shifts'!AH75-$F$2)/$F$3,$F$4,1),TDIST(ABS('Chemical Shifts'!AH75-$G$2)/$G$3,$G$4,1)))))</f>
        <v/>
      </c>
      <c r="DV80" s="64" t="str">
        <f>IF('Chemical Shifts'!S75="","",IF(Main!$A85="H","",IF(Main!D$13="Scaled Shifts",Main!D85,IF(Main!$B85="x",TDIST(ABS('Chemical Shifts'!S75-$D$2)/$D$3,$D$4,1),TDIST(ABS('Chemical Shifts'!S75-$E$2)/$E$3,$E$4,1)))))</f>
        <v/>
      </c>
      <c r="DW80" s="64" t="str">
        <f>IF('Chemical Shifts'!T75="","",IF(Main!$A85="H","",IF(Main!E$13="Scaled Shifts",Main!E85,IF(Main!$B85="x",TDIST(ABS('Chemical Shifts'!T75-$D$2)/$D$3,$D$4,1),TDIST(ABS('Chemical Shifts'!T75-$E$2)/$E$3,$E$4,1)))))</f>
        <v/>
      </c>
      <c r="DX80" s="64" t="str">
        <f>IF('Chemical Shifts'!U75="","",IF(Main!$A85="H","",IF(Main!F$13="Scaled Shifts",Main!F85,IF(Main!$B85="x",TDIST(ABS('Chemical Shifts'!U75-$D$2)/$D$3,$D$4,1),TDIST(ABS('Chemical Shifts'!U75-$E$2)/$E$3,$E$4,1)))))</f>
        <v/>
      </c>
      <c r="DY80" s="64" t="str">
        <f>IF('Chemical Shifts'!V75="","",IF(Main!$A85="H","",IF(Main!G$13="Scaled Shifts",Main!G85,IF(Main!$B85="x",TDIST(ABS('Chemical Shifts'!V75-$D$2)/$D$3,$D$4,1),TDIST(ABS('Chemical Shifts'!V75-$E$2)/$E$3,$E$4,1)))))</f>
        <v/>
      </c>
      <c r="DZ80" s="64" t="str">
        <f>IF('Chemical Shifts'!W75="","",IF(Main!$A85="H","",IF(Main!H$13="Scaled Shifts",Main!H85,IF(Main!$B85="x",TDIST(ABS('Chemical Shifts'!W75-$D$2)/$D$3,$D$4,1),TDIST(ABS('Chemical Shifts'!W75-$E$2)/$E$3,$E$4,1)))))</f>
        <v/>
      </c>
      <c r="EA80" s="64" t="str">
        <f>IF('Chemical Shifts'!X75="","",IF(Main!$A85="H","",IF(Main!I$13="Scaled Shifts",Main!I85,IF(Main!$B85="x",TDIST(ABS('Chemical Shifts'!X75-$D$2)/$D$3,$D$4,1),TDIST(ABS('Chemical Shifts'!X75-$E$2)/$E$3,$E$4,1)))))</f>
        <v/>
      </c>
      <c r="EB80" s="64" t="str">
        <f>IF('Chemical Shifts'!Y75="","",IF(Main!$A85="H","",IF(Main!J$13="Scaled Shifts",Main!J85,IF(Main!$B85="x",TDIST(ABS('Chemical Shifts'!Y75-$D$2)/$D$3,$D$4,1),TDIST(ABS('Chemical Shifts'!Y75-$E$2)/$E$3,$E$4,1)))))</f>
        <v/>
      </c>
      <c r="EC80" s="64" t="str">
        <f>IF('Chemical Shifts'!Z75="","",IF(Main!$A85="H","",IF(Main!K$13="Scaled Shifts",Main!K85,IF(Main!$B85="x",TDIST(ABS('Chemical Shifts'!Z75-$D$2)/$D$3,$D$4,1),TDIST(ABS('Chemical Shifts'!Z75-$E$2)/$E$3,$E$4,1)))))</f>
        <v/>
      </c>
      <c r="ED80" s="64" t="str">
        <f>IF('Chemical Shifts'!AA75="","",IF(Main!$A85="H","",IF(Main!L$13="Scaled Shifts",Main!L85,IF(Main!$B85="x",TDIST(ABS('Chemical Shifts'!AA75-$D$2)/$D$3,$D$4,1),TDIST(ABS('Chemical Shifts'!AA75-$E$2)/$E$3,$E$4,1)))))</f>
        <v/>
      </c>
      <c r="EE80" s="64" t="str">
        <f>IF('Chemical Shifts'!AB75="","",IF(Main!$A85="H","",IF(Main!M$13="Scaled Shifts",Main!M85,IF(Main!$B85="x",TDIST(ABS('Chemical Shifts'!AB75-$D$2)/$D$3,$D$4,1),TDIST(ABS('Chemical Shifts'!AB75-$E$2)/$E$3,$E$4,1)))))</f>
        <v/>
      </c>
      <c r="EF80" s="64" t="str">
        <f>IF('Chemical Shifts'!AC75="","",IF(Main!$A85="H","",IF(Main!N$13="Scaled Shifts",Main!N85,IF(Main!$B85="x",TDIST(ABS('Chemical Shifts'!AC75-$D$2)/$D$3,$D$4,1),TDIST(ABS('Chemical Shifts'!AC75-$E$2)/$E$3,$E$4,1)))))</f>
        <v/>
      </c>
      <c r="EG80" s="64" t="str">
        <f>IF('Chemical Shifts'!AD75="","",IF(Main!$A85="H","",IF(Main!O$13="Scaled Shifts",Main!O85,IF(Main!$B85="x",TDIST(ABS('Chemical Shifts'!AD75-$D$2)/$D$3,$D$4,1),TDIST(ABS('Chemical Shifts'!AD75-$E$2)/$E$3,$E$4,1)))))</f>
        <v/>
      </c>
      <c r="EH80" s="64" t="str">
        <f>IF('Chemical Shifts'!AE75="","",IF(Main!$A85="H","",IF(Main!P$13="Scaled Shifts",Main!P85,IF(Main!$B85="x",TDIST(ABS('Chemical Shifts'!AE75-$D$2)/$D$3,$D$4,1),TDIST(ABS('Chemical Shifts'!AE75-$E$2)/$E$3,$E$4,1)))))</f>
        <v/>
      </c>
      <c r="EI80" s="64" t="str">
        <f>IF('Chemical Shifts'!AF75="","",IF(Main!$A85="H","",IF(Main!Q$13="Scaled Shifts",Main!Q85,IF(Main!$B85="x",TDIST(ABS('Chemical Shifts'!AF75-$D$2)/$D$3,$D$4,1),TDIST(ABS('Chemical Shifts'!AF75-$E$2)/$E$3,$E$4,1)))))</f>
        <v/>
      </c>
      <c r="EJ80" s="64" t="str">
        <f>IF('Chemical Shifts'!AG75="","",IF(Main!$A85="H","",IF(Main!R$13="Scaled Shifts",Main!R85,IF(Main!$B85="x",TDIST(ABS('Chemical Shifts'!AG75-$D$2)/$D$3,$D$4,1),TDIST(ABS('Chemical Shifts'!AG75-$E$2)/$E$3,$E$4,1)))))</f>
        <v/>
      </c>
      <c r="EK80" s="64" t="str">
        <f>IF('Chemical Shifts'!AH75="","",IF(Main!$A85="H","",IF(Main!S$13="Scaled Shifts",Main!S85,IF(Main!$B85="x",TDIST(ABS('Chemical Shifts'!AH75-$D$2)/$D$3,$D$4,1),TDIST(ABS('Chemical Shifts'!AH75-$E$2)/$E$3,$E$4,1)))))</f>
        <v/>
      </c>
      <c r="EO80" s="49">
        <f>IF(Main!$A85="H",1,0)</f>
        <v>0</v>
      </c>
      <c r="EP80" s="52" t="str">
        <f>IF(OR(Main!C85="",Main!C85=0,Main!C85=""),"",1)</f>
        <v/>
      </c>
    </row>
    <row r="81" spans="1:146" x14ac:dyDescent="0.15">
      <c r="A81" s="64" t="str">
        <f>IF('Chemical Shifts'!BA76="","",IF(Main!$A86="C",TDIST(ABS('Chemical Shifts'!BA76)/$B$3,$B$4,1),TDIST(ABS('Chemical Shifts'!BA76)/$C$3,$C$4,1)))</f>
        <v/>
      </c>
      <c r="B81" s="64" t="str">
        <f>IF('Chemical Shifts'!BB76="","",IF(Main!$A86="C",TDIST(ABS('Chemical Shifts'!BB76)/$B$3,$B$4,1),TDIST(ABS('Chemical Shifts'!BB76)/$C$3,$C$4,1)))</f>
        <v/>
      </c>
      <c r="C81" s="64" t="str">
        <f>IF('Chemical Shifts'!BC76="","",IF(Main!$A86="C",TDIST(ABS('Chemical Shifts'!BC76)/$B$3,$B$4,1),TDIST(ABS('Chemical Shifts'!BC76)/$C$3,$C$4,1)))</f>
        <v/>
      </c>
      <c r="D81" s="64" t="str">
        <f>IF('Chemical Shifts'!BD76="","",IF(Main!$A86="C",TDIST(ABS('Chemical Shifts'!BD76)/$B$3,$B$4,1),TDIST(ABS('Chemical Shifts'!BD76)/$C$3,$C$4,1)))</f>
        <v/>
      </c>
      <c r="E81" s="64" t="str">
        <f>IF('Chemical Shifts'!BE76="","",IF(Main!$A86="C",TDIST(ABS('Chemical Shifts'!BE76)/$B$3,$B$4,1),TDIST(ABS('Chemical Shifts'!BE76)/$C$3,$C$4,1)))</f>
        <v/>
      </c>
      <c r="F81" s="64" t="str">
        <f>IF('Chemical Shifts'!BF76="","",IF(Main!$A86="C",TDIST(ABS('Chemical Shifts'!BF76)/$B$3,$B$4,1),TDIST(ABS('Chemical Shifts'!BF76)/$C$3,$C$4,1)))</f>
        <v/>
      </c>
      <c r="G81" s="64" t="str">
        <f>IF('Chemical Shifts'!BG76="","",IF(Main!$A86="C",TDIST(ABS('Chemical Shifts'!BG76)/$B$3,$B$4,1),TDIST(ABS('Chemical Shifts'!BG76)/$C$3,$C$4,1)))</f>
        <v/>
      </c>
      <c r="H81" s="64" t="str">
        <f>IF('Chemical Shifts'!BH76="","",IF(Main!$A86="C",TDIST(ABS('Chemical Shifts'!BH76)/$B$3,$B$4,1),TDIST(ABS('Chemical Shifts'!BH76)/$C$3,$C$4,1)))</f>
        <v/>
      </c>
      <c r="I81" s="64" t="str">
        <f>IF('Chemical Shifts'!BI76="","",IF(Main!$A86="C",TDIST(ABS('Chemical Shifts'!BI76)/$B$3,$B$4,1),TDIST(ABS('Chemical Shifts'!BI76)/$C$3,$C$4,1)))</f>
        <v/>
      </c>
      <c r="J81" s="64" t="str">
        <f>IF('Chemical Shifts'!BJ76="","",IF(Main!$A86="C",TDIST(ABS('Chemical Shifts'!BJ76)/$B$3,$B$4,1),TDIST(ABS('Chemical Shifts'!BJ76)/$C$3,$C$4,1)))</f>
        <v/>
      </c>
      <c r="K81" s="64" t="str">
        <f>IF('Chemical Shifts'!BK76="","",IF(Main!$A86="C",TDIST(ABS('Chemical Shifts'!BK76)/$B$3,$B$4,1),TDIST(ABS('Chemical Shifts'!BK76)/$C$3,$C$4,1)))</f>
        <v/>
      </c>
      <c r="L81" s="64" t="str">
        <f>IF('Chemical Shifts'!BL76="","",IF(Main!$A86="C",TDIST(ABS('Chemical Shifts'!BL76)/$B$3,$B$4,1),TDIST(ABS('Chemical Shifts'!BL76)/$C$3,$C$4,1)))</f>
        <v/>
      </c>
      <c r="M81" s="64" t="str">
        <f>IF('Chemical Shifts'!BM76="","",IF(Main!$A86="C",TDIST(ABS('Chemical Shifts'!BM76)/$B$3,$B$4,1),TDIST(ABS('Chemical Shifts'!BM76)/$C$3,$C$4,1)))</f>
        <v/>
      </c>
      <c r="N81" s="64" t="str">
        <f>IF('Chemical Shifts'!BN76="","",IF(Main!$A86="C",TDIST(ABS('Chemical Shifts'!BN76)/$B$3,$B$4,1),TDIST(ABS('Chemical Shifts'!BN76)/$C$3,$C$4,1)))</f>
        <v/>
      </c>
      <c r="O81" s="64" t="str">
        <f>IF('Chemical Shifts'!BO76="","",IF(Main!$A86="C",TDIST(ABS('Chemical Shifts'!BO76)/$B$3,$B$4,1),TDIST(ABS('Chemical Shifts'!BO76)/$C$3,$C$4,1)))</f>
        <v/>
      </c>
      <c r="P81" s="64" t="str">
        <f>IF('Chemical Shifts'!BP76="","",IF(Main!$A86="C",TDIST(ABS('Chemical Shifts'!BP76)/$B$3,$B$4,1),TDIST(ABS('Chemical Shifts'!BP76)/$C$3,$C$4,1)))</f>
        <v/>
      </c>
      <c r="R81" s="48" t="str">
        <f>IF(A81="","",IF(Main!$A86="H",A81,""))</f>
        <v/>
      </c>
      <c r="S81" s="48" t="str">
        <f>IF(B81="","",IF(Main!$A86="H",B81,""))</f>
        <v/>
      </c>
      <c r="T81" s="48" t="str">
        <f>IF(C81="","",IF(Main!$A86="H",C81,""))</f>
        <v/>
      </c>
      <c r="U81" s="48" t="str">
        <f>IF(D81="","",IF(Main!$A86="H",D81,""))</f>
        <v/>
      </c>
      <c r="V81" s="48" t="str">
        <f>IF(E81="","",IF(Main!$A86="H",E81,""))</f>
        <v/>
      </c>
      <c r="W81" s="48" t="str">
        <f>IF(F81="","",IF(Main!$A86="H",F81,""))</f>
        <v/>
      </c>
      <c r="X81" s="48" t="str">
        <f>IF(G81="","",IF(Main!$A86="H",G81,""))</f>
        <v/>
      </c>
      <c r="Y81" s="48" t="str">
        <f>IF(H81="","",IF(Main!$A86="H",H81,""))</f>
        <v/>
      </c>
      <c r="Z81" s="48" t="str">
        <f>IF(I81="","",IF(Main!$A86="H",I81,""))</f>
        <v/>
      </c>
      <c r="AA81" s="48" t="str">
        <f>IF(J81="","",IF(Main!$A86="H",J81,""))</f>
        <v/>
      </c>
      <c r="AB81" s="48" t="str">
        <f>IF(K81="","",IF(Main!$A86="H",K81,""))</f>
        <v/>
      </c>
      <c r="AC81" s="48" t="str">
        <f>IF(L81="","",IF(Main!$A86="H",L81,""))</f>
        <v/>
      </c>
      <c r="AD81" s="48" t="str">
        <f>IF(M81="","",IF(Main!$A86="H",M81,""))</f>
        <v/>
      </c>
      <c r="AE81" s="48" t="str">
        <f>IF(N81="","",IF(Main!$A86="H",N81,""))</f>
        <v/>
      </c>
      <c r="AF81" s="48" t="str">
        <f>IF(O81="","",IF(Main!$A86="H",O81,""))</f>
        <v/>
      </c>
      <c r="AG81" s="48" t="str">
        <f>IF(P81="","",IF(Main!$A86="H",P81,""))</f>
        <v/>
      </c>
      <c r="AI81" s="49">
        <f>IF(Main!$A86="C",1,0)</f>
        <v>0</v>
      </c>
      <c r="AJ81" s="54" t="str">
        <f>IF(Main!$A86="C",Main!C86,"")</f>
        <v/>
      </c>
      <c r="AK81" s="54" t="str">
        <f t="shared" si="119"/>
        <v/>
      </c>
      <c r="AL81" s="48" t="str">
        <f>IF('Chemical Shifts'!B76="","",IF(Main!$A86="C",'Chemical Shifts'!B76,""))</f>
        <v/>
      </c>
      <c r="AM81" s="48" t="str">
        <f>IF('Chemical Shifts'!C76="","",IF(Main!$A86="C",'Chemical Shifts'!C76,""))</f>
        <v/>
      </c>
      <c r="AN81" s="48" t="str">
        <f>IF('Chemical Shifts'!D76="","",IF(Main!$A86="C",'Chemical Shifts'!D76,""))</f>
        <v/>
      </c>
      <c r="AO81" s="48" t="str">
        <f>IF('Chemical Shifts'!E76="","",IF(Main!$A86="C",'Chemical Shifts'!E76,""))</f>
        <v/>
      </c>
      <c r="AP81" s="48" t="str">
        <f>IF('Chemical Shifts'!F76="","",IF(Main!$A86="C",'Chemical Shifts'!F76,""))</f>
        <v/>
      </c>
      <c r="AQ81" s="48" t="str">
        <f>IF('Chemical Shifts'!G76="","",IF(Main!$A86="C",'Chemical Shifts'!G76,""))</f>
        <v/>
      </c>
      <c r="AR81" s="48" t="str">
        <f>IF('Chemical Shifts'!H76="","",IF(Main!$A86="C",'Chemical Shifts'!H76,""))</f>
        <v/>
      </c>
      <c r="AS81" s="48" t="str">
        <f>IF('Chemical Shifts'!I76="","",IF(Main!$A86="C",'Chemical Shifts'!I76,""))</f>
        <v/>
      </c>
      <c r="AT81" s="48" t="str">
        <f>IF('Chemical Shifts'!J76="","",IF(Main!$A86="C",'Chemical Shifts'!J76,""))</f>
        <v/>
      </c>
      <c r="AU81" s="48" t="str">
        <f>IF('Chemical Shifts'!K76="","",IF(Main!$A86="C",'Chemical Shifts'!K76,""))</f>
        <v/>
      </c>
      <c r="AV81" s="48" t="str">
        <f>IF('Chemical Shifts'!L76="","",IF(Main!$A86="C",'Chemical Shifts'!L76,""))</f>
        <v/>
      </c>
      <c r="AW81" s="48" t="str">
        <f>IF('Chemical Shifts'!M76="","",IF(Main!$A86="C",'Chemical Shifts'!M76,""))</f>
        <v/>
      </c>
      <c r="AX81" s="48" t="str">
        <f>IF('Chemical Shifts'!N76="","",IF(Main!$A86="C",'Chemical Shifts'!N76,""))</f>
        <v/>
      </c>
      <c r="AY81" s="48" t="str">
        <f>IF('Chemical Shifts'!O76="","",IF(Main!$A86="C",'Chemical Shifts'!O76,""))</f>
        <v/>
      </c>
      <c r="AZ81" s="48" t="str">
        <f>IF('Chemical Shifts'!P76="","",IF(Main!$A86="C",'Chemical Shifts'!P76,""))</f>
        <v/>
      </c>
      <c r="BA81" s="48" t="str">
        <f>IF('Chemical Shifts'!Q76="","",IF(Main!$A86="C",'Chemical Shifts'!Q76,""))</f>
        <v/>
      </c>
      <c r="BC81" s="48" t="str">
        <f t="shared" si="120"/>
        <v/>
      </c>
      <c r="BD81" s="48" t="str">
        <f t="shared" si="121"/>
        <v/>
      </c>
      <c r="BE81" s="48" t="str">
        <f t="shared" si="122"/>
        <v/>
      </c>
      <c r="BF81" s="48" t="str">
        <f t="shared" si="123"/>
        <v/>
      </c>
      <c r="BG81" s="48" t="str">
        <f t="shared" si="124"/>
        <v/>
      </c>
      <c r="BH81" s="48" t="str">
        <f t="shared" si="125"/>
        <v/>
      </c>
      <c r="BI81" s="48" t="str">
        <f t="shared" si="126"/>
        <v/>
      </c>
      <c r="BJ81" s="48" t="str">
        <f t="shared" si="127"/>
        <v/>
      </c>
      <c r="BK81" s="48" t="str">
        <f t="shared" si="128"/>
        <v/>
      </c>
      <c r="BL81" s="48" t="str">
        <f t="shared" si="129"/>
        <v/>
      </c>
      <c r="BM81" s="48" t="str">
        <f t="shared" si="130"/>
        <v/>
      </c>
      <c r="BN81" s="48" t="str">
        <f t="shared" si="131"/>
        <v/>
      </c>
      <c r="BO81" s="48" t="str">
        <f t="shared" si="132"/>
        <v/>
      </c>
      <c r="BP81" s="48" t="str">
        <f t="shared" si="133"/>
        <v/>
      </c>
      <c r="BQ81" s="48" t="str">
        <f t="shared" si="134"/>
        <v/>
      </c>
      <c r="BR81" s="48" t="str">
        <f t="shared" si="135"/>
        <v/>
      </c>
      <c r="BT81" s="49">
        <f>IF(Main!$A86="H",1,0)</f>
        <v>0</v>
      </c>
      <c r="BU81" s="54" t="str">
        <f>IF(Main!$A86="H",Main!C86,"")</f>
        <v/>
      </c>
      <c r="BV81" s="54" t="str">
        <f t="shared" si="136"/>
        <v/>
      </c>
      <c r="BW81" s="48" t="str">
        <f>IF('Chemical Shifts'!B76="","",IF(Main!$A86="H",'Chemical Shifts'!B76,""))</f>
        <v/>
      </c>
      <c r="BX81" s="48" t="str">
        <f>IF('Chemical Shifts'!C76="","",IF(Main!$A86="H",'Chemical Shifts'!C76,""))</f>
        <v/>
      </c>
      <c r="BY81" s="48" t="str">
        <f>IF('Chemical Shifts'!D76="","",IF(Main!$A86="H",'Chemical Shifts'!D76,""))</f>
        <v/>
      </c>
      <c r="BZ81" s="48" t="str">
        <f>IF('Chemical Shifts'!E76="","",IF(Main!$A86="H",'Chemical Shifts'!E76,""))</f>
        <v/>
      </c>
      <c r="CA81" s="48" t="str">
        <f>IF('Chemical Shifts'!F76="","",IF(Main!$A86="H",'Chemical Shifts'!F76,""))</f>
        <v/>
      </c>
      <c r="CB81" s="48" t="str">
        <f>IF('Chemical Shifts'!G76="","",IF(Main!$A86="H",'Chemical Shifts'!G76,""))</f>
        <v/>
      </c>
      <c r="CC81" s="48" t="str">
        <f>IF('Chemical Shifts'!H76="","",IF(Main!$A86="H",'Chemical Shifts'!H76,""))</f>
        <v/>
      </c>
      <c r="CD81" s="48" t="str">
        <f>IF('Chemical Shifts'!I76="","",IF(Main!$A86="H",'Chemical Shifts'!I76,""))</f>
        <v/>
      </c>
      <c r="CE81" s="48" t="str">
        <f>IF('Chemical Shifts'!J76="","",IF(Main!$A86="H",'Chemical Shifts'!J76,""))</f>
        <v/>
      </c>
      <c r="CF81" s="48" t="str">
        <f>IF('Chemical Shifts'!K76="","",IF(Main!$A86="H",'Chemical Shifts'!K76,""))</f>
        <v/>
      </c>
      <c r="CG81" s="48" t="str">
        <f>IF('Chemical Shifts'!L76="","",IF(Main!$A86="H",'Chemical Shifts'!L76,""))</f>
        <v/>
      </c>
      <c r="CH81" s="48" t="str">
        <f>IF('Chemical Shifts'!M76="","",IF(Main!$A86="H",'Chemical Shifts'!M76,""))</f>
        <v/>
      </c>
      <c r="CI81" s="48" t="str">
        <f>IF('Chemical Shifts'!N76="","",IF(Main!$A86="H",'Chemical Shifts'!N76,""))</f>
        <v/>
      </c>
      <c r="CJ81" s="48" t="str">
        <f>IF('Chemical Shifts'!O76="","",IF(Main!$A86="H",'Chemical Shifts'!O76,""))</f>
        <v/>
      </c>
      <c r="CK81" s="48" t="str">
        <f>IF('Chemical Shifts'!P76="","",IF(Main!$A86="H",'Chemical Shifts'!P76,""))</f>
        <v/>
      </c>
      <c r="CL81" s="48" t="str">
        <f>IF('Chemical Shifts'!Q76="","",IF(Main!$A86="H",'Chemical Shifts'!Q76,""))</f>
        <v/>
      </c>
      <c r="CN81" s="48" t="str">
        <f t="shared" si="137"/>
        <v/>
      </c>
      <c r="CO81" s="48" t="str">
        <f t="shared" si="138"/>
        <v/>
      </c>
      <c r="CP81" s="48" t="str">
        <f t="shared" si="139"/>
        <v/>
      </c>
      <c r="CQ81" s="48" t="str">
        <f t="shared" si="140"/>
        <v/>
      </c>
      <c r="CR81" s="48" t="str">
        <f t="shared" si="141"/>
        <v/>
      </c>
      <c r="CS81" s="48" t="str">
        <f t="shared" si="142"/>
        <v/>
      </c>
      <c r="CT81" s="48" t="str">
        <f t="shared" si="143"/>
        <v/>
      </c>
      <c r="CU81" s="48" t="str">
        <f t="shared" si="144"/>
        <v/>
      </c>
      <c r="CV81" s="48" t="str">
        <f t="shared" si="145"/>
        <v/>
      </c>
      <c r="CW81" s="48" t="str">
        <f t="shared" si="146"/>
        <v/>
      </c>
      <c r="CX81" s="48" t="str">
        <f t="shared" si="147"/>
        <v/>
      </c>
      <c r="CY81" s="48" t="str">
        <f t="shared" si="148"/>
        <v/>
      </c>
      <c r="CZ81" s="48" t="str">
        <f t="shared" si="149"/>
        <v/>
      </c>
      <c r="DA81" s="48" t="str">
        <f t="shared" si="150"/>
        <v/>
      </c>
      <c r="DB81" s="48" t="str">
        <f t="shared" si="151"/>
        <v/>
      </c>
      <c r="DC81" s="48" t="str">
        <f t="shared" si="152"/>
        <v/>
      </c>
      <c r="DE81" s="64" t="str">
        <f>IF('Chemical Shifts'!S76="","",IF(Main!$A86="C","",IF(Main!D$13="Scaled Shifts",Main!D86,IF(Main!$B86="x",TDIST(ABS('Chemical Shifts'!S76-$F$2)/$F$3,$F$4,1),TDIST(ABS('Chemical Shifts'!S76-$G$2)/$G$3,$G$4,1)))))</f>
        <v/>
      </c>
      <c r="DF81" s="64" t="str">
        <f>IF('Chemical Shifts'!T76="","",IF(Main!$A86="C","",IF(Main!E$13="Scaled Shifts",Main!E86,IF(Main!$B86="x",TDIST(ABS('Chemical Shifts'!T76-$F$2)/$F$3,$F$4,1),TDIST(ABS('Chemical Shifts'!T76-$G$2)/$G$3,$G$4,1)))))</f>
        <v/>
      </c>
      <c r="DG81" s="64" t="str">
        <f>IF('Chemical Shifts'!U76="","",IF(Main!$A86="C","",IF(Main!F$13="Scaled Shifts",Main!F86,IF(Main!$B86="x",TDIST(ABS('Chemical Shifts'!U76-$F$2)/$F$3,$F$4,1),TDIST(ABS('Chemical Shifts'!U76-$G$2)/$G$3,$G$4,1)))))</f>
        <v/>
      </c>
      <c r="DH81" s="64" t="str">
        <f>IF('Chemical Shifts'!V76="","",IF(Main!$A86="C","",IF(Main!G$13="Scaled Shifts",Main!G86,IF(Main!$B86="x",TDIST(ABS('Chemical Shifts'!V76-$F$2)/$F$3,$F$4,1),TDIST(ABS('Chemical Shifts'!V76-$G$2)/$G$3,$G$4,1)))))</f>
        <v/>
      </c>
      <c r="DI81" s="64" t="str">
        <f>IF('Chemical Shifts'!W76="","",IF(Main!$A86="C","",IF(Main!H$13="Scaled Shifts",Main!H86,IF(Main!$B86="x",TDIST(ABS('Chemical Shifts'!W76-$F$2)/$F$3,$F$4,1),TDIST(ABS('Chemical Shifts'!W76-$G$2)/$G$3,$G$4,1)))))</f>
        <v/>
      </c>
      <c r="DJ81" s="64" t="str">
        <f>IF('Chemical Shifts'!X76="","",IF(Main!$A86="C","",IF(Main!I$13="Scaled Shifts",Main!I86,IF(Main!$B86="x",TDIST(ABS('Chemical Shifts'!X76-$F$2)/$F$3,$F$4,1),TDIST(ABS('Chemical Shifts'!X76-$G$2)/$G$3,$G$4,1)))))</f>
        <v/>
      </c>
      <c r="DK81" s="64" t="str">
        <f>IF('Chemical Shifts'!Y76="","",IF(Main!$A86="C","",IF(Main!J$13="Scaled Shifts",Main!J86,IF(Main!$B86="x",TDIST(ABS('Chemical Shifts'!Y76-$F$2)/$F$3,$F$4,1),TDIST(ABS('Chemical Shifts'!Y76-$G$2)/$G$3,$G$4,1)))))</f>
        <v/>
      </c>
      <c r="DL81" s="64" t="str">
        <f>IF('Chemical Shifts'!Z76="","",IF(Main!$A86="C","",IF(Main!K$13="Scaled Shifts",Main!K86,IF(Main!$B86="x",TDIST(ABS('Chemical Shifts'!Z76-$F$2)/$F$3,$F$4,1),TDIST(ABS('Chemical Shifts'!Z76-$G$2)/$G$3,$G$4,1)))))</f>
        <v/>
      </c>
      <c r="DM81" s="64" t="str">
        <f>IF('Chemical Shifts'!AA76="","",IF(Main!$A86="C","",IF(Main!L$13="Scaled Shifts",Main!L86,IF(Main!$B86="x",TDIST(ABS('Chemical Shifts'!AA76-$F$2)/$F$3,$F$4,1),TDIST(ABS('Chemical Shifts'!AA76-$G$2)/$G$3,$G$4,1)))))</f>
        <v/>
      </c>
      <c r="DN81" s="64" t="str">
        <f>IF('Chemical Shifts'!AB76="","",IF(Main!$A86="C","",IF(Main!M$13="Scaled Shifts",Main!M86,IF(Main!$B86="x",TDIST(ABS('Chemical Shifts'!AB76-$F$2)/$F$3,$F$4,1),TDIST(ABS('Chemical Shifts'!AB76-$G$2)/$G$3,$G$4,1)))))</f>
        <v/>
      </c>
      <c r="DO81" s="64" t="str">
        <f>IF('Chemical Shifts'!AC76="","",IF(Main!$A86="C","",IF(Main!N$13="Scaled Shifts",Main!N86,IF(Main!$B86="x",TDIST(ABS('Chemical Shifts'!AC76-$F$2)/$F$3,$F$4,1),TDIST(ABS('Chemical Shifts'!AC76-$G$2)/$G$3,$G$4,1)))))</f>
        <v/>
      </c>
      <c r="DP81" s="64" t="str">
        <f>IF('Chemical Shifts'!AD76="","",IF(Main!$A86="C","",IF(Main!O$13="Scaled Shifts",Main!O86,IF(Main!$B86="x",TDIST(ABS('Chemical Shifts'!AD76-$F$2)/$F$3,$F$4,1),TDIST(ABS('Chemical Shifts'!AD76-$G$2)/$G$3,$G$4,1)))))</f>
        <v/>
      </c>
      <c r="DQ81" s="64" t="str">
        <f>IF('Chemical Shifts'!AE76="","",IF(Main!$A86="C","",IF(Main!P$13="Scaled Shifts",Main!P86,IF(Main!$B86="x",TDIST(ABS('Chemical Shifts'!AE76-$F$2)/$F$3,$F$4,1),TDIST(ABS('Chemical Shifts'!AE76-$G$2)/$G$3,$G$4,1)))))</f>
        <v/>
      </c>
      <c r="DR81" s="64" t="str">
        <f>IF('Chemical Shifts'!AF76="","",IF(Main!$A86="C","",IF(Main!Q$13="Scaled Shifts",Main!Q86,IF(Main!$B86="x",TDIST(ABS('Chemical Shifts'!AF76-$F$2)/$F$3,$F$4,1),TDIST(ABS('Chemical Shifts'!AF76-$G$2)/$G$3,$G$4,1)))))</f>
        <v/>
      </c>
      <c r="DS81" s="64" t="str">
        <f>IF('Chemical Shifts'!AG76="","",IF(Main!$A86="C","",IF(Main!R$13="Scaled Shifts",Main!R86,IF(Main!$B86="x",TDIST(ABS('Chemical Shifts'!AG76-$F$2)/$F$3,$F$4,1),TDIST(ABS('Chemical Shifts'!AG76-$G$2)/$G$3,$G$4,1)))))</f>
        <v/>
      </c>
      <c r="DT81" s="64" t="str">
        <f>IF('Chemical Shifts'!AH76="","",IF(Main!$A86="C","",IF(Main!S$13="Scaled Shifts",Main!S86,IF(Main!$B86="x",TDIST(ABS('Chemical Shifts'!AH76-$F$2)/$F$3,$F$4,1),TDIST(ABS('Chemical Shifts'!AH76-$G$2)/$G$3,$G$4,1)))))</f>
        <v/>
      </c>
      <c r="DV81" s="64" t="str">
        <f>IF('Chemical Shifts'!S76="","",IF(Main!$A86="H","",IF(Main!D$13="Scaled Shifts",Main!D86,IF(Main!$B86="x",TDIST(ABS('Chemical Shifts'!S76-$D$2)/$D$3,$D$4,1),TDIST(ABS('Chemical Shifts'!S76-$E$2)/$E$3,$E$4,1)))))</f>
        <v/>
      </c>
      <c r="DW81" s="64" t="str">
        <f>IF('Chemical Shifts'!T76="","",IF(Main!$A86="H","",IF(Main!E$13="Scaled Shifts",Main!E86,IF(Main!$B86="x",TDIST(ABS('Chemical Shifts'!T76-$D$2)/$D$3,$D$4,1),TDIST(ABS('Chemical Shifts'!T76-$E$2)/$E$3,$E$4,1)))))</f>
        <v/>
      </c>
      <c r="DX81" s="64" t="str">
        <f>IF('Chemical Shifts'!U76="","",IF(Main!$A86="H","",IF(Main!F$13="Scaled Shifts",Main!F86,IF(Main!$B86="x",TDIST(ABS('Chemical Shifts'!U76-$D$2)/$D$3,$D$4,1),TDIST(ABS('Chemical Shifts'!U76-$E$2)/$E$3,$E$4,1)))))</f>
        <v/>
      </c>
      <c r="DY81" s="64" t="str">
        <f>IF('Chemical Shifts'!V76="","",IF(Main!$A86="H","",IF(Main!G$13="Scaled Shifts",Main!G86,IF(Main!$B86="x",TDIST(ABS('Chemical Shifts'!V76-$D$2)/$D$3,$D$4,1),TDIST(ABS('Chemical Shifts'!V76-$E$2)/$E$3,$E$4,1)))))</f>
        <v/>
      </c>
      <c r="DZ81" s="64" t="str">
        <f>IF('Chemical Shifts'!W76="","",IF(Main!$A86="H","",IF(Main!H$13="Scaled Shifts",Main!H86,IF(Main!$B86="x",TDIST(ABS('Chemical Shifts'!W76-$D$2)/$D$3,$D$4,1),TDIST(ABS('Chemical Shifts'!W76-$E$2)/$E$3,$E$4,1)))))</f>
        <v/>
      </c>
      <c r="EA81" s="64" t="str">
        <f>IF('Chemical Shifts'!X76="","",IF(Main!$A86="H","",IF(Main!I$13="Scaled Shifts",Main!I86,IF(Main!$B86="x",TDIST(ABS('Chemical Shifts'!X76-$D$2)/$D$3,$D$4,1),TDIST(ABS('Chemical Shifts'!X76-$E$2)/$E$3,$E$4,1)))))</f>
        <v/>
      </c>
      <c r="EB81" s="64" t="str">
        <f>IF('Chemical Shifts'!Y76="","",IF(Main!$A86="H","",IF(Main!J$13="Scaled Shifts",Main!J86,IF(Main!$B86="x",TDIST(ABS('Chemical Shifts'!Y76-$D$2)/$D$3,$D$4,1),TDIST(ABS('Chemical Shifts'!Y76-$E$2)/$E$3,$E$4,1)))))</f>
        <v/>
      </c>
      <c r="EC81" s="64" t="str">
        <f>IF('Chemical Shifts'!Z76="","",IF(Main!$A86="H","",IF(Main!K$13="Scaled Shifts",Main!K86,IF(Main!$B86="x",TDIST(ABS('Chemical Shifts'!Z76-$D$2)/$D$3,$D$4,1),TDIST(ABS('Chemical Shifts'!Z76-$E$2)/$E$3,$E$4,1)))))</f>
        <v/>
      </c>
      <c r="ED81" s="64" t="str">
        <f>IF('Chemical Shifts'!AA76="","",IF(Main!$A86="H","",IF(Main!L$13="Scaled Shifts",Main!L86,IF(Main!$B86="x",TDIST(ABS('Chemical Shifts'!AA76-$D$2)/$D$3,$D$4,1),TDIST(ABS('Chemical Shifts'!AA76-$E$2)/$E$3,$E$4,1)))))</f>
        <v/>
      </c>
      <c r="EE81" s="64" t="str">
        <f>IF('Chemical Shifts'!AB76="","",IF(Main!$A86="H","",IF(Main!M$13="Scaled Shifts",Main!M86,IF(Main!$B86="x",TDIST(ABS('Chemical Shifts'!AB76-$D$2)/$D$3,$D$4,1),TDIST(ABS('Chemical Shifts'!AB76-$E$2)/$E$3,$E$4,1)))))</f>
        <v/>
      </c>
      <c r="EF81" s="64" t="str">
        <f>IF('Chemical Shifts'!AC76="","",IF(Main!$A86="H","",IF(Main!N$13="Scaled Shifts",Main!N86,IF(Main!$B86="x",TDIST(ABS('Chemical Shifts'!AC76-$D$2)/$D$3,$D$4,1),TDIST(ABS('Chemical Shifts'!AC76-$E$2)/$E$3,$E$4,1)))))</f>
        <v/>
      </c>
      <c r="EG81" s="64" t="str">
        <f>IF('Chemical Shifts'!AD76="","",IF(Main!$A86="H","",IF(Main!O$13="Scaled Shifts",Main!O86,IF(Main!$B86="x",TDIST(ABS('Chemical Shifts'!AD76-$D$2)/$D$3,$D$4,1),TDIST(ABS('Chemical Shifts'!AD76-$E$2)/$E$3,$E$4,1)))))</f>
        <v/>
      </c>
      <c r="EH81" s="64" t="str">
        <f>IF('Chemical Shifts'!AE76="","",IF(Main!$A86="H","",IF(Main!P$13="Scaled Shifts",Main!P86,IF(Main!$B86="x",TDIST(ABS('Chemical Shifts'!AE76-$D$2)/$D$3,$D$4,1),TDIST(ABS('Chemical Shifts'!AE76-$E$2)/$E$3,$E$4,1)))))</f>
        <v/>
      </c>
      <c r="EI81" s="64" t="str">
        <f>IF('Chemical Shifts'!AF76="","",IF(Main!$A86="H","",IF(Main!Q$13="Scaled Shifts",Main!Q86,IF(Main!$B86="x",TDIST(ABS('Chemical Shifts'!AF76-$D$2)/$D$3,$D$4,1),TDIST(ABS('Chemical Shifts'!AF76-$E$2)/$E$3,$E$4,1)))))</f>
        <v/>
      </c>
      <c r="EJ81" s="64" t="str">
        <f>IF('Chemical Shifts'!AG76="","",IF(Main!$A86="H","",IF(Main!R$13="Scaled Shifts",Main!R86,IF(Main!$B86="x",TDIST(ABS('Chemical Shifts'!AG76-$D$2)/$D$3,$D$4,1),TDIST(ABS('Chemical Shifts'!AG76-$E$2)/$E$3,$E$4,1)))))</f>
        <v/>
      </c>
      <c r="EK81" s="64" t="str">
        <f>IF('Chemical Shifts'!AH76="","",IF(Main!$A86="H","",IF(Main!S$13="Scaled Shifts",Main!S86,IF(Main!$B86="x",TDIST(ABS('Chemical Shifts'!AH76-$D$2)/$D$3,$D$4,1),TDIST(ABS('Chemical Shifts'!AH76-$E$2)/$E$3,$E$4,1)))))</f>
        <v/>
      </c>
      <c r="EO81" s="49">
        <f>IF(Main!$A86="H",1,0)</f>
        <v>0</v>
      </c>
      <c r="EP81" s="52" t="str">
        <f>IF(OR(Main!C86="",Main!C86=0,Main!C86=""),"",1)</f>
        <v/>
      </c>
    </row>
    <row r="82" spans="1:146" x14ac:dyDescent="0.15">
      <c r="A82" s="64" t="str">
        <f>IF('Chemical Shifts'!BA77="","",IF(Main!$A87="C",TDIST(ABS('Chemical Shifts'!BA77)/$B$3,$B$4,1),TDIST(ABS('Chemical Shifts'!BA77)/$C$3,$C$4,1)))</f>
        <v/>
      </c>
      <c r="B82" s="64" t="str">
        <f>IF('Chemical Shifts'!BB77="","",IF(Main!$A87="C",TDIST(ABS('Chemical Shifts'!BB77)/$B$3,$B$4,1),TDIST(ABS('Chemical Shifts'!BB77)/$C$3,$C$4,1)))</f>
        <v/>
      </c>
      <c r="C82" s="64" t="str">
        <f>IF('Chemical Shifts'!BC77="","",IF(Main!$A87="C",TDIST(ABS('Chemical Shifts'!BC77)/$B$3,$B$4,1),TDIST(ABS('Chemical Shifts'!BC77)/$C$3,$C$4,1)))</f>
        <v/>
      </c>
      <c r="D82" s="64" t="str">
        <f>IF('Chemical Shifts'!BD77="","",IF(Main!$A87="C",TDIST(ABS('Chemical Shifts'!BD77)/$B$3,$B$4,1),TDIST(ABS('Chemical Shifts'!BD77)/$C$3,$C$4,1)))</f>
        <v/>
      </c>
      <c r="E82" s="64" t="str">
        <f>IF('Chemical Shifts'!BE77="","",IF(Main!$A87="C",TDIST(ABS('Chemical Shifts'!BE77)/$B$3,$B$4,1),TDIST(ABS('Chemical Shifts'!BE77)/$C$3,$C$4,1)))</f>
        <v/>
      </c>
      <c r="F82" s="64" t="str">
        <f>IF('Chemical Shifts'!BF77="","",IF(Main!$A87="C",TDIST(ABS('Chemical Shifts'!BF77)/$B$3,$B$4,1),TDIST(ABS('Chemical Shifts'!BF77)/$C$3,$C$4,1)))</f>
        <v/>
      </c>
      <c r="G82" s="64" t="str">
        <f>IF('Chemical Shifts'!BG77="","",IF(Main!$A87="C",TDIST(ABS('Chemical Shifts'!BG77)/$B$3,$B$4,1),TDIST(ABS('Chemical Shifts'!BG77)/$C$3,$C$4,1)))</f>
        <v/>
      </c>
      <c r="H82" s="64" t="str">
        <f>IF('Chemical Shifts'!BH77="","",IF(Main!$A87="C",TDIST(ABS('Chemical Shifts'!BH77)/$B$3,$B$4,1),TDIST(ABS('Chemical Shifts'!BH77)/$C$3,$C$4,1)))</f>
        <v/>
      </c>
      <c r="I82" s="64" t="str">
        <f>IF('Chemical Shifts'!BI77="","",IF(Main!$A87="C",TDIST(ABS('Chemical Shifts'!BI77)/$B$3,$B$4,1),TDIST(ABS('Chemical Shifts'!BI77)/$C$3,$C$4,1)))</f>
        <v/>
      </c>
      <c r="J82" s="64" t="str">
        <f>IF('Chemical Shifts'!BJ77="","",IF(Main!$A87="C",TDIST(ABS('Chemical Shifts'!BJ77)/$B$3,$B$4,1),TDIST(ABS('Chemical Shifts'!BJ77)/$C$3,$C$4,1)))</f>
        <v/>
      </c>
      <c r="K82" s="64" t="str">
        <f>IF('Chemical Shifts'!BK77="","",IF(Main!$A87="C",TDIST(ABS('Chemical Shifts'!BK77)/$B$3,$B$4,1),TDIST(ABS('Chemical Shifts'!BK77)/$C$3,$C$4,1)))</f>
        <v/>
      </c>
      <c r="L82" s="64" t="str">
        <f>IF('Chemical Shifts'!BL77="","",IF(Main!$A87="C",TDIST(ABS('Chemical Shifts'!BL77)/$B$3,$B$4,1),TDIST(ABS('Chemical Shifts'!BL77)/$C$3,$C$4,1)))</f>
        <v/>
      </c>
      <c r="M82" s="64" t="str">
        <f>IF('Chemical Shifts'!BM77="","",IF(Main!$A87="C",TDIST(ABS('Chemical Shifts'!BM77)/$B$3,$B$4,1),TDIST(ABS('Chemical Shifts'!BM77)/$C$3,$C$4,1)))</f>
        <v/>
      </c>
      <c r="N82" s="64" t="str">
        <f>IF('Chemical Shifts'!BN77="","",IF(Main!$A87="C",TDIST(ABS('Chemical Shifts'!BN77)/$B$3,$B$4,1),TDIST(ABS('Chemical Shifts'!BN77)/$C$3,$C$4,1)))</f>
        <v/>
      </c>
      <c r="O82" s="64" t="str">
        <f>IF('Chemical Shifts'!BO77="","",IF(Main!$A87="C",TDIST(ABS('Chemical Shifts'!BO77)/$B$3,$B$4,1),TDIST(ABS('Chemical Shifts'!BO77)/$C$3,$C$4,1)))</f>
        <v/>
      </c>
      <c r="P82" s="64" t="str">
        <f>IF('Chemical Shifts'!BP77="","",IF(Main!$A87="C",TDIST(ABS('Chemical Shifts'!BP77)/$B$3,$B$4,1),TDIST(ABS('Chemical Shifts'!BP77)/$C$3,$C$4,1)))</f>
        <v/>
      </c>
      <c r="R82" s="48" t="str">
        <f>IF(A82="","",IF(Main!$A87="H",A82,""))</f>
        <v/>
      </c>
      <c r="S82" s="48" t="str">
        <f>IF(B82="","",IF(Main!$A87="H",B82,""))</f>
        <v/>
      </c>
      <c r="T82" s="48" t="str">
        <f>IF(C82="","",IF(Main!$A87="H",C82,""))</f>
        <v/>
      </c>
      <c r="U82" s="48" t="str">
        <f>IF(D82="","",IF(Main!$A87="H",D82,""))</f>
        <v/>
      </c>
      <c r="V82" s="48" t="str">
        <f>IF(E82="","",IF(Main!$A87="H",E82,""))</f>
        <v/>
      </c>
      <c r="W82" s="48" t="str">
        <f>IF(F82="","",IF(Main!$A87="H",F82,""))</f>
        <v/>
      </c>
      <c r="X82" s="48" t="str">
        <f>IF(G82="","",IF(Main!$A87="H",G82,""))</f>
        <v/>
      </c>
      <c r="Y82" s="48" t="str">
        <f>IF(H82="","",IF(Main!$A87="H",H82,""))</f>
        <v/>
      </c>
      <c r="Z82" s="48" t="str">
        <f>IF(I82="","",IF(Main!$A87="H",I82,""))</f>
        <v/>
      </c>
      <c r="AA82" s="48" t="str">
        <f>IF(J82="","",IF(Main!$A87="H",J82,""))</f>
        <v/>
      </c>
      <c r="AB82" s="48" t="str">
        <f>IF(K82="","",IF(Main!$A87="H",K82,""))</f>
        <v/>
      </c>
      <c r="AC82" s="48" t="str">
        <f>IF(L82="","",IF(Main!$A87="H",L82,""))</f>
        <v/>
      </c>
      <c r="AD82" s="48" t="str">
        <f>IF(M82="","",IF(Main!$A87="H",M82,""))</f>
        <v/>
      </c>
      <c r="AE82" s="48" t="str">
        <f>IF(N82="","",IF(Main!$A87="H",N82,""))</f>
        <v/>
      </c>
      <c r="AF82" s="48" t="str">
        <f>IF(O82="","",IF(Main!$A87="H",O82,""))</f>
        <v/>
      </c>
      <c r="AG82" s="48" t="str">
        <f>IF(P82="","",IF(Main!$A87="H",P82,""))</f>
        <v/>
      </c>
      <c r="AI82" s="49">
        <f>IF(Main!$A87="C",1,0)</f>
        <v>0</v>
      </c>
      <c r="AJ82" s="54" t="str">
        <f>IF(Main!$A87="C",Main!C87,"")</f>
        <v/>
      </c>
      <c r="AK82" s="54" t="str">
        <f t="shared" si="119"/>
        <v/>
      </c>
      <c r="AL82" s="48" t="str">
        <f>IF('Chemical Shifts'!B77="","",IF(Main!$A87="C",'Chemical Shifts'!B77,""))</f>
        <v/>
      </c>
      <c r="AM82" s="48" t="str">
        <f>IF('Chemical Shifts'!C77="","",IF(Main!$A87="C",'Chemical Shifts'!C77,""))</f>
        <v/>
      </c>
      <c r="AN82" s="48" t="str">
        <f>IF('Chemical Shifts'!D77="","",IF(Main!$A87="C",'Chemical Shifts'!D77,""))</f>
        <v/>
      </c>
      <c r="AO82" s="48" t="str">
        <f>IF('Chemical Shifts'!E77="","",IF(Main!$A87="C",'Chemical Shifts'!E77,""))</f>
        <v/>
      </c>
      <c r="AP82" s="48" t="str">
        <f>IF('Chemical Shifts'!F77="","",IF(Main!$A87="C",'Chemical Shifts'!F77,""))</f>
        <v/>
      </c>
      <c r="AQ82" s="48" t="str">
        <f>IF('Chemical Shifts'!G77="","",IF(Main!$A87="C",'Chemical Shifts'!G77,""))</f>
        <v/>
      </c>
      <c r="AR82" s="48" t="str">
        <f>IF('Chemical Shifts'!H77="","",IF(Main!$A87="C",'Chemical Shifts'!H77,""))</f>
        <v/>
      </c>
      <c r="AS82" s="48" t="str">
        <f>IF('Chemical Shifts'!I77="","",IF(Main!$A87="C",'Chemical Shifts'!I77,""))</f>
        <v/>
      </c>
      <c r="AT82" s="48" t="str">
        <f>IF('Chemical Shifts'!J77="","",IF(Main!$A87="C",'Chemical Shifts'!J77,""))</f>
        <v/>
      </c>
      <c r="AU82" s="48" t="str">
        <f>IF('Chemical Shifts'!K77="","",IF(Main!$A87="C",'Chemical Shifts'!K77,""))</f>
        <v/>
      </c>
      <c r="AV82" s="48" t="str">
        <f>IF('Chemical Shifts'!L77="","",IF(Main!$A87="C",'Chemical Shifts'!L77,""))</f>
        <v/>
      </c>
      <c r="AW82" s="48" t="str">
        <f>IF('Chemical Shifts'!M77="","",IF(Main!$A87="C",'Chemical Shifts'!M77,""))</f>
        <v/>
      </c>
      <c r="AX82" s="48" t="str">
        <f>IF('Chemical Shifts'!N77="","",IF(Main!$A87="C",'Chemical Shifts'!N77,""))</f>
        <v/>
      </c>
      <c r="AY82" s="48" t="str">
        <f>IF('Chemical Shifts'!O77="","",IF(Main!$A87="C",'Chemical Shifts'!O77,""))</f>
        <v/>
      </c>
      <c r="AZ82" s="48" t="str">
        <f>IF('Chemical Shifts'!P77="","",IF(Main!$A87="C",'Chemical Shifts'!P77,""))</f>
        <v/>
      </c>
      <c r="BA82" s="48" t="str">
        <f>IF('Chemical Shifts'!Q77="","",IF(Main!$A87="C",'Chemical Shifts'!Q77,""))</f>
        <v/>
      </c>
      <c r="BC82" s="48" t="str">
        <f t="shared" si="120"/>
        <v/>
      </c>
      <c r="BD82" s="48" t="str">
        <f t="shared" si="121"/>
        <v/>
      </c>
      <c r="BE82" s="48" t="str">
        <f t="shared" si="122"/>
        <v/>
      </c>
      <c r="BF82" s="48" t="str">
        <f t="shared" si="123"/>
        <v/>
      </c>
      <c r="BG82" s="48" t="str">
        <f t="shared" si="124"/>
        <v/>
      </c>
      <c r="BH82" s="48" t="str">
        <f t="shared" si="125"/>
        <v/>
      </c>
      <c r="BI82" s="48" t="str">
        <f t="shared" si="126"/>
        <v/>
      </c>
      <c r="BJ82" s="48" t="str">
        <f t="shared" si="127"/>
        <v/>
      </c>
      <c r="BK82" s="48" t="str">
        <f t="shared" si="128"/>
        <v/>
      </c>
      <c r="BL82" s="48" t="str">
        <f t="shared" si="129"/>
        <v/>
      </c>
      <c r="BM82" s="48" t="str">
        <f t="shared" si="130"/>
        <v/>
      </c>
      <c r="BN82" s="48" t="str">
        <f t="shared" si="131"/>
        <v/>
      </c>
      <c r="BO82" s="48" t="str">
        <f t="shared" si="132"/>
        <v/>
      </c>
      <c r="BP82" s="48" t="str">
        <f t="shared" si="133"/>
        <v/>
      </c>
      <c r="BQ82" s="48" t="str">
        <f t="shared" si="134"/>
        <v/>
      </c>
      <c r="BR82" s="48" t="str">
        <f t="shared" si="135"/>
        <v/>
      </c>
      <c r="BT82" s="49">
        <f>IF(Main!$A87="H",1,0)</f>
        <v>0</v>
      </c>
      <c r="BU82" s="54" t="str">
        <f>IF(Main!$A87="H",Main!C87,"")</f>
        <v/>
      </c>
      <c r="BV82" s="54" t="str">
        <f t="shared" si="136"/>
        <v/>
      </c>
      <c r="BW82" s="48" t="str">
        <f>IF('Chemical Shifts'!B77="","",IF(Main!$A87="H",'Chemical Shifts'!B77,""))</f>
        <v/>
      </c>
      <c r="BX82" s="48" t="str">
        <f>IF('Chemical Shifts'!C77="","",IF(Main!$A87="H",'Chemical Shifts'!C77,""))</f>
        <v/>
      </c>
      <c r="BY82" s="48" t="str">
        <f>IF('Chemical Shifts'!D77="","",IF(Main!$A87="H",'Chemical Shifts'!D77,""))</f>
        <v/>
      </c>
      <c r="BZ82" s="48" t="str">
        <f>IF('Chemical Shifts'!E77="","",IF(Main!$A87="H",'Chemical Shifts'!E77,""))</f>
        <v/>
      </c>
      <c r="CA82" s="48" t="str">
        <f>IF('Chemical Shifts'!F77="","",IF(Main!$A87="H",'Chemical Shifts'!F77,""))</f>
        <v/>
      </c>
      <c r="CB82" s="48" t="str">
        <f>IF('Chemical Shifts'!G77="","",IF(Main!$A87="H",'Chemical Shifts'!G77,""))</f>
        <v/>
      </c>
      <c r="CC82" s="48" t="str">
        <f>IF('Chemical Shifts'!H77="","",IF(Main!$A87="H",'Chemical Shifts'!H77,""))</f>
        <v/>
      </c>
      <c r="CD82" s="48" t="str">
        <f>IF('Chemical Shifts'!I77="","",IF(Main!$A87="H",'Chemical Shifts'!I77,""))</f>
        <v/>
      </c>
      <c r="CE82" s="48" t="str">
        <f>IF('Chemical Shifts'!J77="","",IF(Main!$A87="H",'Chemical Shifts'!J77,""))</f>
        <v/>
      </c>
      <c r="CF82" s="48" t="str">
        <f>IF('Chemical Shifts'!K77="","",IF(Main!$A87="H",'Chemical Shifts'!K77,""))</f>
        <v/>
      </c>
      <c r="CG82" s="48" t="str">
        <f>IF('Chemical Shifts'!L77="","",IF(Main!$A87="H",'Chemical Shifts'!L77,""))</f>
        <v/>
      </c>
      <c r="CH82" s="48" t="str">
        <f>IF('Chemical Shifts'!M77="","",IF(Main!$A87="H",'Chemical Shifts'!M77,""))</f>
        <v/>
      </c>
      <c r="CI82" s="48" t="str">
        <f>IF('Chemical Shifts'!N77="","",IF(Main!$A87="H",'Chemical Shifts'!N77,""))</f>
        <v/>
      </c>
      <c r="CJ82" s="48" t="str">
        <f>IF('Chemical Shifts'!O77="","",IF(Main!$A87="H",'Chemical Shifts'!O77,""))</f>
        <v/>
      </c>
      <c r="CK82" s="48" t="str">
        <f>IF('Chemical Shifts'!P77="","",IF(Main!$A87="H",'Chemical Shifts'!P77,""))</f>
        <v/>
      </c>
      <c r="CL82" s="48" t="str">
        <f>IF('Chemical Shifts'!Q77="","",IF(Main!$A87="H",'Chemical Shifts'!Q77,""))</f>
        <v/>
      </c>
      <c r="CN82" s="48" t="str">
        <f t="shared" si="137"/>
        <v/>
      </c>
      <c r="CO82" s="48" t="str">
        <f t="shared" si="138"/>
        <v/>
      </c>
      <c r="CP82" s="48" t="str">
        <f t="shared" si="139"/>
        <v/>
      </c>
      <c r="CQ82" s="48" t="str">
        <f t="shared" si="140"/>
        <v/>
      </c>
      <c r="CR82" s="48" t="str">
        <f t="shared" si="141"/>
        <v/>
      </c>
      <c r="CS82" s="48" t="str">
        <f t="shared" si="142"/>
        <v/>
      </c>
      <c r="CT82" s="48" t="str">
        <f t="shared" si="143"/>
        <v/>
      </c>
      <c r="CU82" s="48" t="str">
        <f t="shared" si="144"/>
        <v/>
      </c>
      <c r="CV82" s="48" t="str">
        <f t="shared" si="145"/>
        <v/>
      </c>
      <c r="CW82" s="48" t="str">
        <f t="shared" si="146"/>
        <v/>
      </c>
      <c r="CX82" s="48" t="str">
        <f t="shared" si="147"/>
        <v/>
      </c>
      <c r="CY82" s="48" t="str">
        <f t="shared" si="148"/>
        <v/>
      </c>
      <c r="CZ82" s="48" t="str">
        <f t="shared" si="149"/>
        <v/>
      </c>
      <c r="DA82" s="48" t="str">
        <f t="shared" si="150"/>
        <v/>
      </c>
      <c r="DB82" s="48" t="str">
        <f t="shared" si="151"/>
        <v/>
      </c>
      <c r="DC82" s="48" t="str">
        <f t="shared" si="152"/>
        <v/>
      </c>
      <c r="DE82" s="64" t="str">
        <f>IF('Chemical Shifts'!S77="","",IF(Main!$A87="C","",IF(Main!D$13="Scaled Shifts",Main!D87,IF(Main!$B87="x",TDIST(ABS('Chemical Shifts'!S77-$F$2)/$F$3,$F$4,1),TDIST(ABS('Chemical Shifts'!S77-$G$2)/$G$3,$G$4,1)))))</f>
        <v/>
      </c>
      <c r="DF82" s="64" t="str">
        <f>IF('Chemical Shifts'!T77="","",IF(Main!$A87="C","",IF(Main!E$13="Scaled Shifts",Main!E87,IF(Main!$B87="x",TDIST(ABS('Chemical Shifts'!T77-$F$2)/$F$3,$F$4,1),TDIST(ABS('Chemical Shifts'!T77-$G$2)/$G$3,$G$4,1)))))</f>
        <v/>
      </c>
      <c r="DG82" s="64" t="str">
        <f>IF('Chemical Shifts'!U77="","",IF(Main!$A87="C","",IF(Main!F$13="Scaled Shifts",Main!F87,IF(Main!$B87="x",TDIST(ABS('Chemical Shifts'!U77-$F$2)/$F$3,$F$4,1),TDIST(ABS('Chemical Shifts'!U77-$G$2)/$G$3,$G$4,1)))))</f>
        <v/>
      </c>
      <c r="DH82" s="64" t="str">
        <f>IF('Chemical Shifts'!V77="","",IF(Main!$A87="C","",IF(Main!G$13="Scaled Shifts",Main!G87,IF(Main!$B87="x",TDIST(ABS('Chemical Shifts'!V77-$F$2)/$F$3,$F$4,1),TDIST(ABS('Chemical Shifts'!V77-$G$2)/$G$3,$G$4,1)))))</f>
        <v/>
      </c>
      <c r="DI82" s="64" t="str">
        <f>IF('Chemical Shifts'!W77="","",IF(Main!$A87="C","",IF(Main!H$13="Scaled Shifts",Main!H87,IF(Main!$B87="x",TDIST(ABS('Chemical Shifts'!W77-$F$2)/$F$3,$F$4,1),TDIST(ABS('Chemical Shifts'!W77-$G$2)/$G$3,$G$4,1)))))</f>
        <v/>
      </c>
      <c r="DJ82" s="64" t="str">
        <f>IF('Chemical Shifts'!X77="","",IF(Main!$A87="C","",IF(Main!I$13="Scaled Shifts",Main!I87,IF(Main!$B87="x",TDIST(ABS('Chemical Shifts'!X77-$F$2)/$F$3,$F$4,1),TDIST(ABS('Chemical Shifts'!X77-$G$2)/$G$3,$G$4,1)))))</f>
        <v/>
      </c>
      <c r="DK82" s="64" t="str">
        <f>IF('Chemical Shifts'!Y77="","",IF(Main!$A87="C","",IF(Main!J$13="Scaled Shifts",Main!J87,IF(Main!$B87="x",TDIST(ABS('Chemical Shifts'!Y77-$F$2)/$F$3,$F$4,1),TDIST(ABS('Chemical Shifts'!Y77-$G$2)/$G$3,$G$4,1)))))</f>
        <v/>
      </c>
      <c r="DL82" s="64" t="str">
        <f>IF('Chemical Shifts'!Z77="","",IF(Main!$A87="C","",IF(Main!K$13="Scaled Shifts",Main!K87,IF(Main!$B87="x",TDIST(ABS('Chemical Shifts'!Z77-$F$2)/$F$3,$F$4,1),TDIST(ABS('Chemical Shifts'!Z77-$G$2)/$G$3,$G$4,1)))))</f>
        <v/>
      </c>
      <c r="DM82" s="64" t="str">
        <f>IF('Chemical Shifts'!AA77="","",IF(Main!$A87="C","",IF(Main!L$13="Scaled Shifts",Main!L87,IF(Main!$B87="x",TDIST(ABS('Chemical Shifts'!AA77-$F$2)/$F$3,$F$4,1),TDIST(ABS('Chemical Shifts'!AA77-$G$2)/$G$3,$G$4,1)))))</f>
        <v/>
      </c>
      <c r="DN82" s="64" t="str">
        <f>IF('Chemical Shifts'!AB77="","",IF(Main!$A87="C","",IF(Main!M$13="Scaled Shifts",Main!M87,IF(Main!$B87="x",TDIST(ABS('Chemical Shifts'!AB77-$F$2)/$F$3,$F$4,1),TDIST(ABS('Chemical Shifts'!AB77-$G$2)/$G$3,$G$4,1)))))</f>
        <v/>
      </c>
      <c r="DO82" s="64" t="str">
        <f>IF('Chemical Shifts'!AC77="","",IF(Main!$A87="C","",IF(Main!N$13="Scaled Shifts",Main!N87,IF(Main!$B87="x",TDIST(ABS('Chemical Shifts'!AC77-$F$2)/$F$3,$F$4,1),TDIST(ABS('Chemical Shifts'!AC77-$G$2)/$G$3,$G$4,1)))))</f>
        <v/>
      </c>
      <c r="DP82" s="64" t="str">
        <f>IF('Chemical Shifts'!AD77="","",IF(Main!$A87="C","",IF(Main!O$13="Scaled Shifts",Main!O87,IF(Main!$B87="x",TDIST(ABS('Chemical Shifts'!AD77-$F$2)/$F$3,$F$4,1),TDIST(ABS('Chemical Shifts'!AD77-$G$2)/$G$3,$G$4,1)))))</f>
        <v/>
      </c>
      <c r="DQ82" s="64" t="str">
        <f>IF('Chemical Shifts'!AE77="","",IF(Main!$A87="C","",IF(Main!P$13="Scaled Shifts",Main!P87,IF(Main!$B87="x",TDIST(ABS('Chemical Shifts'!AE77-$F$2)/$F$3,$F$4,1),TDIST(ABS('Chemical Shifts'!AE77-$G$2)/$G$3,$G$4,1)))))</f>
        <v/>
      </c>
      <c r="DR82" s="64" t="str">
        <f>IF('Chemical Shifts'!AF77="","",IF(Main!$A87="C","",IF(Main!Q$13="Scaled Shifts",Main!Q87,IF(Main!$B87="x",TDIST(ABS('Chemical Shifts'!AF77-$F$2)/$F$3,$F$4,1),TDIST(ABS('Chemical Shifts'!AF77-$G$2)/$G$3,$G$4,1)))))</f>
        <v/>
      </c>
      <c r="DS82" s="64" t="str">
        <f>IF('Chemical Shifts'!AG77="","",IF(Main!$A87="C","",IF(Main!R$13="Scaled Shifts",Main!R87,IF(Main!$B87="x",TDIST(ABS('Chemical Shifts'!AG77-$F$2)/$F$3,$F$4,1),TDIST(ABS('Chemical Shifts'!AG77-$G$2)/$G$3,$G$4,1)))))</f>
        <v/>
      </c>
      <c r="DT82" s="64" t="str">
        <f>IF('Chemical Shifts'!AH77="","",IF(Main!$A87="C","",IF(Main!S$13="Scaled Shifts",Main!S87,IF(Main!$B87="x",TDIST(ABS('Chemical Shifts'!AH77-$F$2)/$F$3,$F$4,1),TDIST(ABS('Chemical Shifts'!AH77-$G$2)/$G$3,$G$4,1)))))</f>
        <v/>
      </c>
      <c r="DV82" s="64" t="str">
        <f>IF('Chemical Shifts'!S77="","",IF(Main!$A87="H","",IF(Main!D$13="Scaled Shifts",Main!D87,IF(Main!$B87="x",TDIST(ABS('Chemical Shifts'!S77-$D$2)/$D$3,$D$4,1),TDIST(ABS('Chemical Shifts'!S77-$E$2)/$E$3,$E$4,1)))))</f>
        <v/>
      </c>
      <c r="DW82" s="64" t="str">
        <f>IF('Chemical Shifts'!T77="","",IF(Main!$A87="H","",IF(Main!E$13="Scaled Shifts",Main!E87,IF(Main!$B87="x",TDIST(ABS('Chemical Shifts'!T77-$D$2)/$D$3,$D$4,1),TDIST(ABS('Chemical Shifts'!T77-$E$2)/$E$3,$E$4,1)))))</f>
        <v/>
      </c>
      <c r="DX82" s="64" t="str">
        <f>IF('Chemical Shifts'!U77="","",IF(Main!$A87="H","",IF(Main!F$13="Scaled Shifts",Main!F87,IF(Main!$B87="x",TDIST(ABS('Chemical Shifts'!U77-$D$2)/$D$3,$D$4,1),TDIST(ABS('Chemical Shifts'!U77-$E$2)/$E$3,$E$4,1)))))</f>
        <v/>
      </c>
      <c r="DY82" s="64" t="str">
        <f>IF('Chemical Shifts'!V77="","",IF(Main!$A87="H","",IF(Main!G$13="Scaled Shifts",Main!G87,IF(Main!$B87="x",TDIST(ABS('Chemical Shifts'!V77-$D$2)/$D$3,$D$4,1),TDIST(ABS('Chemical Shifts'!V77-$E$2)/$E$3,$E$4,1)))))</f>
        <v/>
      </c>
      <c r="DZ82" s="64" t="str">
        <f>IF('Chemical Shifts'!W77="","",IF(Main!$A87="H","",IF(Main!H$13="Scaled Shifts",Main!H87,IF(Main!$B87="x",TDIST(ABS('Chemical Shifts'!W77-$D$2)/$D$3,$D$4,1),TDIST(ABS('Chemical Shifts'!W77-$E$2)/$E$3,$E$4,1)))))</f>
        <v/>
      </c>
      <c r="EA82" s="64" t="str">
        <f>IF('Chemical Shifts'!X77="","",IF(Main!$A87="H","",IF(Main!I$13="Scaled Shifts",Main!I87,IF(Main!$B87="x",TDIST(ABS('Chemical Shifts'!X77-$D$2)/$D$3,$D$4,1),TDIST(ABS('Chemical Shifts'!X77-$E$2)/$E$3,$E$4,1)))))</f>
        <v/>
      </c>
      <c r="EB82" s="64" t="str">
        <f>IF('Chemical Shifts'!Y77="","",IF(Main!$A87="H","",IF(Main!J$13="Scaled Shifts",Main!J87,IF(Main!$B87="x",TDIST(ABS('Chemical Shifts'!Y77-$D$2)/$D$3,$D$4,1),TDIST(ABS('Chemical Shifts'!Y77-$E$2)/$E$3,$E$4,1)))))</f>
        <v/>
      </c>
      <c r="EC82" s="64" t="str">
        <f>IF('Chemical Shifts'!Z77="","",IF(Main!$A87="H","",IF(Main!K$13="Scaled Shifts",Main!K87,IF(Main!$B87="x",TDIST(ABS('Chemical Shifts'!Z77-$D$2)/$D$3,$D$4,1),TDIST(ABS('Chemical Shifts'!Z77-$E$2)/$E$3,$E$4,1)))))</f>
        <v/>
      </c>
      <c r="ED82" s="64" t="str">
        <f>IF('Chemical Shifts'!AA77="","",IF(Main!$A87="H","",IF(Main!L$13="Scaled Shifts",Main!L87,IF(Main!$B87="x",TDIST(ABS('Chemical Shifts'!AA77-$D$2)/$D$3,$D$4,1),TDIST(ABS('Chemical Shifts'!AA77-$E$2)/$E$3,$E$4,1)))))</f>
        <v/>
      </c>
      <c r="EE82" s="64" t="str">
        <f>IF('Chemical Shifts'!AB77="","",IF(Main!$A87="H","",IF(Main!M$13="Scaled Shifts",Main!M87,IF(Main!$B87="x",TDIST(ABS('Chemical Shifts'!AB77-$D$2)/$D$3,$D$4,1),TDIST(ABS('Chemical Shifts'!AB77-$E$2)/$E$3,$E$4,1)))))</f>
        <v/>
      </c>
      <c r="EF82" s="64" t="str">
        <f>IF('Chemical Shifts'!AC77="","",IF(Main!$A87="H","",IF(Main!N$13="Scaled Shifts",Main!N87,IF(Main!$B87="x",TDIST(ABS('Chemical Shifts'!AC77-$D$2)/$D$3,$D$4,1),TDIST(ABS('Chemical Shifts'!AC77-$E$2)/$E$3,$E$4,1)))))</f>
        <v/>
      </c>
      <c r="EG82" s="64" t="str">
        <f>IF('Chemical Shifts'!AD77="","",IF(Main!$A87="H","",IF(Main!O$13="Scaled Shifts",Main!O87,IF(Main!$B87="x",TDIST(ABS('Chemical Shifts'!AD77-$D$2)/$D$3,$D$4,1),TDIST(ABS('Chemical Shifts'!AD77-$E$2)/$E$3,$E$4,1)))))</f>
        <v/>
      </c>
      <c r="EH82" s="64" t="str">
        <f>IF('Chemical Shifts'!AE77="","",IF(Main!$A87="H","",IF(Main!P$13="Scaled Shifts",Main!P87,IF(Main!$B87="x",TDIST(ABS('Chemical Shifts'!AE77-$D$2)/$D$3,$D$4,1),TDIST(ABS('Chemical Shifts'!AE77-$E$2)/$E$3,$E$4,1)))))</f>
        <v/>
      </c>
      <c r="EI82" s="64" t="str">
        <f>IF('Chemical Shifts'!AF77="","",IF(Main!$A87="H","",IF(Main!Q$13="Scaled Shifts",Main!Q87,IF(Main!$B87="x",TDIST(ABS('Chemical Shifts'!AF77-$D$2)/$D$3,$D$4,1),TDIST(ABS('Chemical Shifts'!AF77-$E$2)/$E$3,$E$4,1)))))</f>
        <v/>
      </c>
      <c r="EJ82" s="64" t="str">
        <f>IF('Chemical Shifts'!AG77="","",IF(Main!$A87="H","",IF(Main!R$13="Scaled Shifts",Main!R87,IF(Main!$B87="x",TDIST(ABS('Chemical Shifts'!AG77-$D$2)/$D$3,$D$4,1),TDIST(ABS('Chemical Shifts'!AG77-$E$2)/$E$3,$E$4,1)))))</f>
        <v/>
      </c>
      <c r="EK82" s="64" t="str">
        <f>IF('Chemical Shifts'!AH77="","",IF(Main!$A87="H","",IF(Main!S$13="Scaled Shifts",Main!S87,IF(Main!$B87="x",TDIST(ABS('Chemical Shifts'!AH77-$D$2)/$D$3,$D$4,1),TDIST(ABS('Chemical Shifts'!AH77-$E$2)/$E$3,$E$4,1)))))</f>
        <v/>
      </c>
      <c r="EO82" s="49">
        <f>IF(Main!$A87="H",1,0)</f>
        <v>0</v>
      </c>
      <c r="EP82" s="52" t="str">
        <f>IF(OR(Main!C87="",Main!C87=0,Main!C87=""),"",1)</f>
        <v/>
      </c>
    </row>
    <row r="83" spans="1:146" x14ac:dyDescent="0.15">
      <c r="A83" s="64" t="str">
        <f>IF('Chemical Shifts'!BA78="","",IF(Main!$A88="C",TDIST(ABS('Chemical Shifts'!BA78)/$B$3,$B$4,1),TDIST(ABS('Chemical Shifts'!BA78)/$C$3,$C$4,1)))</f>
        <v/>
      </c>
      <c r="B83" s="64" t="str">
        <f>IF('Chemical Shifts'!BB78="","",IF(Main!$A88="C",TDIST(ABS('Chemical Shifts'!BB78)/$B$3,$B$4,1),TDIST(ABS('Chemical Shifts'!BB78)/$C$3,$C$4,1)))</f>
        <v/>
      </c>
      <c r="C83" s="64" t="str">
        <f>IF('Chemical Shifts'!BC78="","",IF(Main!$A88="C",TDIST(ABS('Chemical Shifts'!BC78)/$B$3,$B$4,1),TDIST(ABS('Chemical Shifts'!BC78)/$C$3,$C$4,1)))</f>
        <v/>
      </c>
      <c r="D83" s="64" t="str">
        <f>IF('Chemical Shifts'!BD78="","",IF(Main!$A88="C",TDIST(ABS('Chemical Shifts'!BD78)/$B$3,$B$4,1),TDIST(ABS('Chemical Shifts'!BD78)/$C$3,$C$4,1)))</f>
        <v/>
      </c>
      <c r="E83" s="64" t="str">
        <f>IF('Chemical Shifts'!BE78="","",IF(Main!$A88="C",TDIST(ABS('Chemical Shifts'!BE78)/$B$3,$B$4,1),TDIST(ABS('Chemical Shifts'!BE78)/$C$3,$C$4,1)))</f>
        <v/>
      </c>
      <c r="F83" s="64" t="str">
        <f>IF('Chemical Shifts'!BF78="","",IF(Main!$A88="C",TDIST(ABS('Chemical Shifts'!BF78)/$B$3,$B$4,1),TDIST(ABS('Chemical Shifts'!BF78)/$C$3,$C$4,1)))</f>
        <v/>
      </c>
      <c r="G83" s="64" t="str">
        <f>IF('Chemical Shifts'!BG78="","",IF(Main!$A88="C",TDIST(ABS('Chemical Shifts'!BG78)/$B$3,$B$4,1),TDIST(ABS('Chemical Shifts'!BG78)/$C$3,$C$4,1)))</f>
        <v/>
      </c>
      <c r="H83" s="64" t="str">
        <f>IF('Chemical Shifts'!BH78="","",IF(Main!$A88="C",TDIST(ABS('Chemical Shifts'!BH78)/$B$3,$B$4,1),TDIST(ABS('Chemical Shifts'!BH78)/$C$3,$C$4,1)))</f>
        <v/>
      </c>
      <c r="I83" s="64" t="str">
        <f>IF('Chemical Shifts'!BI78="","",IF(Main!$A88="C",TDIST(ABS('Chemical Shifts'!BI78)/$B$3,$B$4,1),TDIST(ABS('Chemical Shifts'!BI78)/$C$3,$C$4,1)))</f>
        <v/>
      </c>
      <c r="J83" s="64" t="str">
        <f>IF('Chemical Shifts'!BJ78="","",IF(Main!$A88="C",TDIST(ABS('Chemical Shifts'!BJ78)/$B$3,$B$4,1),TDIST(ABS('Chemical Shifts'!BJ78)/$C$3,$C$4,1)))</f>
        <v/>
      </c>
      <c r="K83" s="64" t="str">
        <f>IF('Chemical Shifts'!BK78="","",IF(Main!$A88="C",TDIST(ABS('Chemical Shifts'!BK78)/$B$3,$B$4,1),TDIST(ABS('Chemical Shifts'!BK78)/$C$3,$C$4,1)))</f>
        <v/>
      </c>
      <c r="L83" s="64" t="str">
        <f>IF('Chemical Shifts'!BL78="","",IF(Main!$A88="C",TDIST(ABS('Chemical Shifts'!BL78)/$B$3,$B$4,1),TDIST(ABS('Chemical Shifts'!BL78)/$C$3,$C$4,1)))</f>
        <v/>
      </c>
      <c r="M83" s="64" t="str">
        <f>IF('Chemical Shifts'!BM78="","",IF(Main!$A88="C",TDIST(ABS('Chemical Shifts'!BM78)/$B$3,$B$4,1),TDIST(ABS('Chemical Shifts'!BM78)/$C$3,$C$4,1)))</f>
        <v/>
      </c>
      <c r="N83" s="64" t="str">
        <f>IF('Chemical Shifts'!BN78="","",IF(Main!$A88="C",TDIST(ABS('Chemical Shifts'!BN78)/$B$3,$B$4,1),TDIST(ABS('Chemical Shifts'!BN78)/$C$3,$C$4,1)))</f>
        <v/>
      </c>
      <c r="O83" s="64" t="str">
        <f>IF('Chemical Shifts'!BO78="","",IF(Main!$A88="C",TDIST(ABS('Chemical Shifts'!BO78)/$B$3,$B$4,1),TDIST(ABS('Chemical Shifts'!BO78)/$C$3,$C$4,1)))</f>
        <v/>
      </c>
      <c r="P83" s="64" t="str">
        <f>IF('Chemical Shifts'!BP78="","",IF(Main!$A88="C",TDIST(ABS('Chemical Shifts'!BP78)/$B$3,$B$4,1),TDIST(ABS('Chemical Shifts'!BP78)/$C$3,$C$4,1)))</f>
        <v/>
      </c>
      <c r="R83" s="48" t="str">
        <f>IF(A83="","",IF(Main!$A88="H",A83,""))</f>
        <v/>
      </c>
      <c r="S83" s="48" t="str">
        <f>IF(B83="","",IF(Main!$A88="H",B83,""))</f>
        <v/>
      </c>
      <c r="T83" s="48" t="str">
        <f>IF(C83="","",IF(Main!$A88="H",C83,""))</f>
        <v/>
      </c>
      <c r="U83" s="48" t="str">
        <f>IF(D83="","",IF(Main!$A88="H",D83,""))</f>
        <v/>
      </c>
      <c r="V83" s="48" t="str">
        <f>IF(E83="","",IF(Main!$A88="H",E83,""))</f>
        <v/>
      </c>
      <c r="W83" s="48" t="str">
        <f>IF(F83="","",IF(Main!$A88="H",F83,""))</f>
        <v/>
      </c>
      <c r="X83" s="48" t="str">
        <f>IF(G83="","",IF(Main!$A88="H",G83,""))</f>
        <v/>
      </c>
      <c r="Y83" s="48" t="str">
        <f>IF(H83="","",IF(Main!$A88="H",H83,""))</f>
        <v/>
      </c>
      <c r="Z83" s="48" t="str">
        <f>IF(I83="","",IF(Main!$A88="H",I83,""))</f>
        <v/>
      </c>
      <c r="AA83" s="48" t="str">
        <f>IF(J83="","",IF(Main!$A88="H",J83,""))</f>
        <v/>
      </c>
      <c r="AB83" s="48" t="str">
        <f>IF(K83="","",IF(Main!$A88="H",K83,""))</f>
        <v/>
      </c>
      <c r="AC83" s="48" t="str">
        <f>IF(L83="","",IF(Main!$A88="H",L83,""))</f>
        <v/>
      </c>
      <c r="AD83" s="48" t="str">
        <f>IF(M83="","",IF(Main!$A88="H",M83,""))</f>
        <v/>
      </c>
      <c r="AE83" s="48" t="str">
        <f>IF(N83="","",IF(Main!$A88="H",N83,""))</f>
        <v/>
      </c>
      <c r="AF83" s="48" t="str">
        <f>IF(O83="","",IF(Main!$A88="H",O83,""))</f>
        <v/>
      </c>
      <c r="AG83" s="48" t="str">
        <f>IF(P83="","",IF(Main!$A88="H",P83,""))</f>
        <v/>
      </c>
      <c r="AI83" s="49">
        <f>IF(Main!$A88="C",1,0)</f>
        <v>0</v>
      </c>
      <c r="AJ83" s="54" t="str">
        <f>IF(Main!$A88="C",Main!C88,"")</f>
        <v/>
      </c>
      <c r="AK83" s="54" t="str">
        <f t="shared" si="119"/>
        <v/>
      </c>
      <c r="AL83" s="48" t="str">
        <f>IF('Chemical Shifts'!B78="","",IF(Main!$A88="C",'Chemical Shifts'!B78,""))</f>
        <v/>
      </c>
      <c r="AM83" s="48" t="str">
        <f>IF('Chemical Shifts'!C78="","",IF(Main!$A88="C",'Chemical Shifts'!C78,""))</f>
        <v/>
      </c>
      <c r="AN83" s="48" t="str">
        <f>IF('Chemical Shifts'!D78="","",IF(Main!$A88="C",'Chemical Shifts'!D78,""))</f>
        <v/>
      </c>
      <c r="AO83" s="48" t="str">
        <f>IF('Chemical Shifts'!E78="","",IF(Main!$A88="C",'Chemical Shifts'!E78,""))</f>
        <v/>
      </c>
      <c r="AP83" s="48" t="str">
        <f>IF('Chemical Shifts'!F78="","",IF(Main!$A88="C",'Chemical Shifts'!F78,""))</f>
        <v/>
      </c>
      <c r="AQ83" s="48" t="str">
        <f>IF('Chemical Shifts'!G78="","",IF(Main!$A88="C",'Chemical Shifts'!G78,""))</f>
        <v/>
      </c>
      <c r="AR83" s="48" t="str">
        <f>IF('Chemical Shifts'!H78="","",IF(Main!$A88="C",'Chemical Shifts'!H78,""))</f>
        <v/>
      </c>
      <c r="AS83" s="48" t="str">
        <f>IF('Chemical Shifts'!I78="","",IF(Main!$A88="C",'Chemical Shifts'!I78,""))</f>
        <v/>
      </c>
      <c r="AT83" s="48" t="str">
        <f>IF('Chemical Shifts'!J78="","",IF(Main!$A88="C",'Chemical Shifts'!J78,""))</f>
        <v/>
      </c>
      <c r="AU83" s="48" t="str">
        <f>IF('Chemical Shifts'!K78="","",IF(Main!$A88="C",'Chemical Shifts'!K78,""))</f>
        <v/>
      </c>
      <c r="AV83" s="48" t="str">
        <f>IF('Chemical Shifts'!L78="","",IF(Main!$A88="C",'Chemical Shifts'!L78,""))</f>
        <v/>
      </c>
      <c r="AW83" s="48" t="str">
        <f>IF('Chemical Shifts'!M78="","",IF(Main!$A88="C",'Chemical Shifts'!M78,""))</f>
        <v/>
      </c>
      <c r="AX83" s="48" t="str">
        <f>IF('Chemical Shifts'!N78="","",IF(Main!$A88="C",'Chemical Shifts'!N78,""))</f>
        <v/>
      </c>
      <c r="AY83" s="48" t="str">
        <f>IF('Chemical Shifts'!O78="","",IF(Main!$A88="C",'Chemical Shifts'!O78,""))</f>
        <v/>
      </c>
      <c r="AZ83" s="48" t="str">
        <f>IF('Chemical Shifts'!P78="","",IF(Main!$A88="C",'Chemical Shifts'!P78,""))</f>
        <v/>
      </c>
      <c r="BA83" s="48" t="str">
        <f>IF('Chemical Shifts'!Q78="","",IF(Main!$A88="C",'Chemical Shifts'!Q78,""))</f>
        <v/>
      </c>
      <c r="BC83" s="48" t="str">
        <f t="shared" si="120"/>
        <v/>
      </c>
      <c r="BD83" s="48" t="str">
        <f t="shared" si="121"/>
        <v/>
      </c>
      <c r="BE83" s="48" t="str">
        <f t="shared" si="122"/>
        <v/>
      </c>
      <c r="BF83" s="48" t="str">
        <f t="shared" si="123"/>
        <v/>
      </c>
      <c r="BG83" s="48" t="str">
        <f t="shared" si="124"/>
        <v/>
      </c>
      <c r="BH83" s="48" t="str">
        <f t="shared" si="125"/>
        <v/>
      </c>
      <c r="BI83" s="48" t="str">
        <f t="shared" si="126"/>
        <v/>
      </c>
      <c r="BJ83" s="48" t="str">
        <f t="shared" si="127"/>
        <v/>
      </c>
      <c r="BK83" s="48" t="str">
        <f t="shared" si="128"/>
        <v/>
      </c>
      <c r="BL83" s="48" t="str">
        <f t="shared" si="129"/>
        <v/>
      </c>
      <c r="BM83" s="48" t="str">
        <f t="shared" si="130"/>
        <v/>
      </c>
      <c r="BN83" s="48" t="str">
        <f t="shared" si="131"/>
        <v/>
      </c>
      <c r="BO83" s="48" t="str">
        <f t="shared" si="132"/>
        <v/>
      </c>
      <c r="BP83" s="48" t="str">
        <f t="shared" si="133"/>
        <v/>
      </c>
      <c r="BQ83" s="48" t="str">
        <f t="shared" si="134"/>
        <v/>
      </c>
      <c r="BR83" s="48" t="str">
        <f t="shared" si="135"/>
        <v/>
      </c>
      <c r="BT83" s="49">
        <f>IF(Main!$A88="H",1,0)</f>
        <v>0</v>
      </c>
      <c r="BU83" s="54" t="str">
        <f>IF(Main!$A88="H",Main!C88,"")</f>
        <v/>
      </c>
      <c r="BV83" s="54" t="str">
        <f t="shared" si="136"/>
        <v/>
      </c>
      <c r="BW83" s="48" t="str">
        <f>IF('Chemical Shifts'!B78="","",IF(Main!$A88="H",'Chemical Shifts'!B78,""))</f>
        <v/>
      </c>
      <c r="BX83" s="48" t="str">
        <f>IF('Chemical Shifts'!C78="","",IF(Main!$A88="H",'Chemical Shifts'!C78,""))</f>
        <v/>
      </c>
      <c r="BY83" s="48" t="str">
        <f>IF('Chemical Shifts'!D78="","",IF(Main!$A88="H",'Chemical Shifts'!D78,""))</f>
        <v/>
      </c>
      <c r="BZ83" s="48" t="str">
        <f>IF('Chemical Shifts'!E78="","",IF(Main!$A88="H",'Chemical Shifts'!E78,""))</f>
        <v/>
      </c>
      <c r="CA83" s="48" t="str">
        <f>IF('Chemical Shifts'!F78="","",IF(Main!$A88="H",'Chemical Shifts'!F78,""))</f>
        <v/>
      </c>
      <c r="CB83" s="48" t="str">
        <f>IF('Chemical Shifts'!G78="","",IF(Main!$A88="H",'Chemical Shifts'!G78,""))</f>
        <v/>
      </c>
      <c r="CC83" s="48" t="str">
        <f>IF('Chemical Shifts'!H78="","",IF(Main!$A88="H",'Chemical Shifts'!H78,""))</f>
        <v/>
      </c>
      <c r="CD83" s="48" t="str">
        <f>IF('Chemical Shifts'!I78="","",IF(Main!$A88="H",'Chemical Shifts'!I78,""))</f>
        <v/>
      </c>
      <c r="CE83" s="48" t="str">
        <f>IF('Chemical Shifts'!J78="","",IF(Main!$A88="H",'Chemical Shifts'!J78,""))</f>
        <v/>
      </c>
      <c r="CF83" s="48" t="str">
        <f>IF('Chemical Shifts'!K78="","",IF(Main!$A88="H",'Chemical Shifts'!K78,""))</f>
        <v/>
      </c>
      <c r="CG83" s="48" t="str">
        <f>IF('Chemical Shifts'!L78="","",IF(Main!$A88="H",'Chemical Shifts'!L78,""))</f>
        <v/>
      </c>
      <c r="CH83" s="48" t="str">
        <f>IF('Chemical Shifts'!M78="","",IF(Main!$A88="H",'Chemical Shifts'!M78,""))</f>
        <v/>
      </c>
      <c r="CI83" s="48" t="str">
        <f>IF('Chemical Shifts'!N78="","",IF(Main!$A88="H",'Chemical Shifts'!N78,""))</f>
        <v/>
      </c>
      <c r="CJ83" s="48" t="str">
        <f>IF('Chemical Shifts'!O78="","",IF(Main!$A88="H",'Chemical Shifts'!O78,""))</f>
        <v/>
      </c>
      <c r="CK83" s="48" t="str">
        <f>IF('Chemical Shifts'!P78="","",IF(Main!$A88="H",'Chemical Shifts'!P78,""))</f>
        <v/>
      </c>
      <c r="CL83" s="48" t="str">
        <f>IF('Chemical Shifts'!Q78="","",IF(Main!$A88="H",'Chemical Shifts'!Q78,""))</f>
        <v/>
      </c>
      <c r="CN83" s="48" t="str">
        <f t="shared" si="137"/>
        <v/>
      </c>
      <c r="CO83" s="48" t="str">
        <f t="shared" si="138"/>
        <v/>
      </c>
      <c r="CP83" s="48" t="str">
        <f t="shared" si="139"/>
        <v/>
      </c>
      <c r="CQ83" s="48" t="str">
        <f t="shared" si="140"/>
        <v/>
      </c>
      <c r="CR83" s="48" t="str">
        <f t="shared" si="141"/>
        <v/>
      </c>
      <c r="CS83" s="48" t="str">
        <f t="shared" si="142"/>
        <v/>
      </c>
      <c r="CT83" s="48" t="str">
        <f t="shared" si="143"/>
        <v/>
      </c>
      <c r="CU83" s="48" t="str">
        <f t="shared" si="144"/>
        <v/>
      </c>
      <c r="CV83" s="48" t="str">
        <f t="shared" si="145"/>
        <v/>
      </c>
      <c r="CW83" s="48" t="str">
        <f t="shared" si="146"/>
        <v/>
      </c>
      <c r="CX83" s="48" t="str">
        <f t="shared" si="147"/>
        <v/>
      </c>
      <c r="CY83" s="48" t="str">
        <f t="shared" si="148"/>
        <v/>
      </c>
      <c r="CZ83" s="48" t="str">
        <f t="shared" si="149"/>
        <v/>
      </c>
      <c r="DA83" s="48" t="str">
        <f t="shared" si="150"/>
        <v/>
      </c>
      <c r="DB83" s="48" t="str">
        <f t="shared" si="151"/>
        <v/>
      </c>
      <c r="DC83" s="48" t="str">
        <f t="shared" si="152"/>
        <v/>
      </c>
      <c r="DE83" s="64" t="str">
        <f>IF('Chemical Shifts'!S78="","",IF(Main!$A88="C","",IF(Main!D$13="Scaled Shifts",Main!D88,IF(Main!$B88="x",TDIST(ABS('Chemical Shifts'!S78-$F$2)/$F$3,$F$4,1),TDIST(ABS('Chemical Shifts'!S78-$G$2)/$G$3,$G$4,1)))))</f>
        <v/>
      </c>
      <c r="DF83" s="64" t="str">
        <f>IF('Chemical Shifts'!T78="","",IF(Main!$A88="C","",IF(Main!E$13="Scaled Shifts",Main!E88,IF(Main!$B88="x",TDIST(ABS('Chemical Shifts'!T78-$F$2)/$F$3,$F$4,1),TDIST(ABS('Chemical Shifts'!T78-$G$2)/$G$3,$G$4,1)))))</f>
        <v/>
      </c>
      <c r="DG83" s="64" t="str">
        <f>IF('Chemical Shifts'!U78="","",IF(Main!$A88="C","",IF(Main!F$13="Scaled Shifts",Main!F88,IF(Main!$B88="x",TDIST(ABS('Chemical Shifts'!U78-$F$2)/$F$3,$F$4,1),TDIST(ABS('Chemical Shifts'!U78-$G$2)/$G$3,$G$4,1)))))</f>
        <v/>
      </c>
      <c r="DH83" s="64" t="str">
        <f>IF('Chemical Shifts'!V78="","",IF(Main!$A88="C","",IF(Main!G$13="Scaled Shifts",Main!G88,IF(Main!$B88="x",TDIST(ABS('Chemical Shifts'!V78-$F$2)/$F$3,$F$4,1),TDIST(ABS('Chemical Shifts'!V78-$G$2)/$G$3,$G$4,1)))))</f>
        <v/>
      </c>
      <c r="DI83" s="64" t="str">
        <f>IF('Chemical Shifts'!W78="","",IF(Main!$A88="C","",IF(Main!H$13="Scaled Shifts",Main!H88,IF(Main!$B88="x",TDIST(ABS('Chemical Shifts'!W78-$F$2)/$F$3,$F$4,1),TDIST(ABS('Chemical Shifts'!W78-$G$2)/$G$3,$G$4,1)))))</f>
        <v/>
      </c>
      <c r="DJ83" s="64" t="str">
        <f>IF('Chemical Shifts'!X78="","",IF(Main!$A88="C","",IF(Main!I$13="Scaled Shifts",Main!I88,IF(Main!$B88="x",TDIST(ABS('Chemical Shifts'!X78-$F$2)/$F$3,$F$4,1),TDIST(ABS('Chemical Shifts'!X78-$G$2)/$G$3,$G$4,1)))))</f>
        <v/>
      </c>
      <c r="DK83" s="64" t="str">
        <f>IF('Chemical Shifts'!Y78="","",IF(Main!$A88="C","",IF(Main!J$13="Scaled Shifts",Main!J88,IF(Main!$B88="x",TDIST(ABS('Chemical Shifts'!Y78-$F$2)/$F$3,$F$4,1),TDIST(ABS('Chemical Shifts'!Y78-$G$2)/$G$3,$G$4,1)))))</f>
        <v/>
      </c>
      <c r="DL83" s="64" t="str">
        <f>IF('Chemical Shifts'!Z78="","",IF(Main!$A88="C","",IF(Main!K$13="Scaled Shifts",Main!K88,IF(Main!$B88="x",TDIST(ABS('Chemical Shifts'!Z78-$F$2)/$F$3,$F$4,1),TDIST(ABS('Chemical Shifts'!Z78-$G$2)/$G$3,$G$4,1)))))</f>
        <v/>
      </c>
      <c r="DM83" s="64" t="str">
        <f>IF('Chemical Shifts'!AA78="","",IF(Main!$A88="C","",IF(Main!L$13="Scaled Shifts",Main!L88,IF(Main!$B88="x",TDIST(ABS('Chemical Shifts'!AA78-$F$2)/$F$3,$F$4,1),TDIST(ABS('Chemical Shifts'!AA78-$G$2)/$G$3,$G$4,1)))))</f>
        <v/>
      </c>
      <c r="DN83" s="64" t="str">
        <f>IF('Chemical Shifts'!AB78="","",IF(Main!$A88="C","",IF(Main!M$13="Scaled Shifts",Main!M88,IF(Main!$B88="x",TDIST(ABS('Chemical Shifts'!AB78-$F$2)/$F$3,$F$4,1),TDIST(ABS('Chemical Shifts'!AB78-$G$2)/$G$3,$G$4,1)))))</f>
        <v/>
      </c>
      <c r="DO83" s="64" t="str">
        <f>IF('Chemical Shifts'!AC78="","",IF(Main!$A88="C","",IF(Main!N$13="Scaled Shifts",Main!N88,IF(Main!$B88="x",TDIST(ABS('Chemical Shifts'!AC78-$F$2)/$F$3,$F$4,1),TDIST(ABS('Chemical Shifts'!AC78-$G$2)/$G$3,$G$4,1)))))</f>
        <v/>
      </c>
      <c r="DP83" s="64" t="str">
        <f>IF('Chemical Shifts'!AD78="","",IF(Main!$A88="C","",IF(Main!O$13="Scaled Shifts",Main!O88,IF(Main!$B88="x",TDIST(ABS('Chemical Shifts'!AD78-$F$2)/$F$3,$F$4,1),TDIST(ABS('Chemical Shifts'!AD78-$G$2)/$G$3,$G$4,1)))))</f>
        <v/>
      </c>
      <c r="DQ83" s="64" t="str">
        <f>IF('Chemical Shifts'!AE78="","",IF(Main!$A88="C","",IF(Main!P$13="Scaled Shifts",Main!P88,IF(Main!$B88="x",TDIST(ABS('Chemical Shifts'!AE78-$F$2)/$F$3,$F$4,1),TDIST(ABS('Chemical Shifts'!AE78-$G$2)/$G$3,$G$4,1)))))</f>
        <v/>
      </c>
      <c r="DR83" s="64" t="str">
        <f>IF('Chemical Shifts'!AF78="","",IF(Main!$A88="C","",IF(Main!Q$13="Scaled Shifts",Main!Q88,IF(Main!$B88="x",TDIST(ABS('Chemical Shifts'!AF78-$F$2)/$F$3,$F$4,1),TDIST(ABS('Chemical Shifts'!AF78-$G$2)/$G$3,$G$4,1)))))</f>
        <v/>
      </c>
      <c r="DS83" s="64" t="str">
        <f>IF('Chemical Shifts'!AG78="","",IF(Main!$A88="C","",IF(Main!R$13="Scaled Shifts",Main!R88,IF(Main!$B88="x",TDIST(ABS('Chemical Shifts'!AG78-$F$2)/$F$3,$F$4,1),TDIST(ABS('Chemical Shifts'!AG78-$G$2)/$G$3,$G$4,1)))))</f>
        <v/>
      </c>
      <c r="DT83" s="64" t="str">
        <f>IF('Chemical Shifts'!AH78="","",IF(Main!$A88="C","",IF(Main!S$13="Scaled Shifts",Main!S88,IF(Main!$B88="x",TDIST(ABS('Chemical Shifts'!AH78-$F$2)/$F$3,$F$4,1),TDIST(ABS('Chemical Shifts'!AH78-$G$2)/$G$3,$G$4,1)))))</f>
        <v/>
      </c>
      <c r="DV83" s="64" t="str">
        <f>IF('Chemical Shifts'!S78="","",IF(Main!$A88="H","",IF(Main!D$13="Scaled Shifts",Main!D88,IF(Main!$B88="x",TDIST(ABS('Chemical Shifts'!S78-$D$2)/$D$3,$D$4,1),TDIST(ABS('Chemical Shifts'!S78-$E$2)/$E$3,$E$4,1)))))</f>
        <v/>
      </c>
      <c r="DW83" s="64" t="str">
        <f>IF('Chemical Shifts'!T78="","",IF(Main!$A88="H","",IF(Main!E$13="Scaled Shifts",Main!E88,IF(Main!$B88="x",TDIST(ABS('Chemical Shifts'!T78-$D$2)/$D$3,$D$4,1),TDIST(ABS('Chemical Shifts'!T78-$E$2)/$E$3,$E$4,1)))))</f>
        <v/>
      </c>
      <c r="DX83" s="64" t="str">
        <f>IF('Chemical Shifts'!U78="","",IF(Main!$A88="H","",IF(Main!F$13="Scaled Shifts",Main!F88,IF(Main!$B88="x",TDIST(ABS('Chemical Shifts'!U78-$D$2)/$D$3,$D$4,1),TDIST(ABS('Chemical Shifts'!U78-$E$2)/$E$3,$E$4,1)))))</f>
        <v/>
      </c>
      <c r="DY83" s="64" t="str">
        <f>IF('Chemical Shifts'!V78="","",IF(Main!$A88="H","",IF(Main!G$13="Scaled Shifts",Main!G88,IF(Main!$B88="x",TDIST(ABS('Chemical Shifts'!V78-$D$2)/$D$3,$D$4,1),TDIST(ABS('Chemical Shifts'!V78-$E$2)/$E$3,$E$4,1)))))</f>
        <v/>
      </c>
      <c r="DZ83" s="64" t="str">
        <f>IF('Chemical Shifts'!W78="","",IF(Main!$A88="H","",IF(Main!H$13="Scaled Shifts",Main!H88,IF(Main!$B88="x",TDIST(ABS('Chemical Shifts'!W78-$D$2)/$D$3,$D$4,1),TDIST(ABS('Chemical Shifts'!W78-$E$2)/$E$3,$E$4,1)))))</f>
        <v/>
      </c>
      <c r="EA83" s="64" t="str">
        <f>IF('Chemical Shifts'!X78="","",IF(Main!$A88="H","",IF(Main!I$13="Scaled Shifts",Main!I88,IF(Main!$B88="x",TDIST(ABS('Chemical Shifts'!X78-$D$2)/$D$3,$D$4,1),TDIST(ABS('Chemical Shifts'!X78-$E$2)/$E$3,$E$4,1)))))</f>
        <v/>
      </c>
      <c r="EB83" s="64" t="str">
        <f>IF('Chemical Shifts'!Y78="","",IF(Main!$A88="H","",IF(Main!J$13="Scaled Shifts",Main!J88,IF(Main!$B88="x",TDIST(ABS('Chemical Shifts'!Y78-$D$2)/$D$3,$D$4,1),TDIST(ABS('Chemical Shifts'!Y78-$E$2)/$E$3,$E$4,1)))))</f>
        <v/>
      </c>
      <c r="EC83" s="64" t="str">
        <f>IF('Chemical Shifts'!Z78="","",IF(Main!$A88="H","",IF(Main!K$13="Scaled Shifts",Main!K88,IF(Main!$B88="x",TDIST(ABS('Chemical Shifts'!Z78-$D$2)/$D$3,$D$4,1),TDIST(ABS('Chemical Shifts'!Z78-$E$2)/$E$3,$E$4,1)))))</f>
        <v/>
      </c>
      <c r="ED83" s="64" t="str">
        <f>IF('Chemical Shifts'!AA78="","",IF(Main!$A88="H","",IF(Main!L$13="Scaled Shifts",Main!L88,IF(Main!$B88="x",TDIST(ABS('Chemical Shifts'!AA78-$D$2)/$D$3,$D$4,1),TDIST(ABS('Chemical Shifts'!AA78-$E$2)/$E$3,$E$4,1)))))</f>
        <v/>
      </c>
      <c r="EE83" s="64" t="str">
        <f>IF('Chemical Shifts'!AB78="","",IF(Main!$A88="H","",IF(Main!M$13="Scaled Shifts",Main!M88,IF(Main!$B88="x",TDIST(ABS('Chemical Shifts'!AB78-$D$2)/$D$3,$D$4,1),TDIST(ABS('Chemical Shifts'!AB78-$E$2)/$E$3,$E$4,1)))))</f>
        <v/>
      </c>
      <c r="EF83" s="64" t="str">
        <f>IF('Chemical Shifts'!AC78="","",IF(Main!$A88="H","",IF(Main!N$13="Scaled Shifts",Main!N88,IF(Main!$B88="x",TDIST(ABS('Chemical Shifts'!AC78-$D$2)/$D$3,$D$4,1),TDIST(ABS('Chemical Shifts'!AC78-$E$2)/$E$3,$E$4,1)))))</f>
        <v/>
      </c>
      <c r="EG83" s="64" t="str">
        <f>IF('Chemical Shifts'!AD78="","",IF(Main!$A88="H","",IF(Main!O$13="Scaled Shifts",Main!O88,IF(Main!$B88="x",TDIST(ABS('Chemical Shifts'!AD78-$D$2)/$D$3,$D$4,1),TDIST(ABS('Chemical Shifts'!AD78-$E$2)/$E$3,$E$4,1)))))</f>
        <v/>
      </c>
      <c r="EH83" s="64" t="str">
        <f>IF('Chemical Shifts'!AE78="","",IF(Main!$A88="H","",IF(Main!P$13="Scaled Shifts",Main!P88,IF(Main!$B88="x",TDIST(ABS('Chemical Shifts'!AE78-$D$2)/$D$3,$D$4,1),TDIST(ABS('Chemical Shifts'!AE78-$E$2)/$E$3,$E$4,1)))))</f>
        <v/>
      </c>
      <c r="EI83" s="64" t="str">
        <f>IF('Chemical Shifts'!AF78="","",IF(Main!$A88="H","",IF(Main!Q$13="Scaled Shifts",Main!Q88,IF(Main!$B88="x",TDIST(ABS('Chemical Shifts'!AF78-$D$2)/$D$3,$D$4,1),TDIST(ABS('Chemical Shifts'!AF78-$E$2)/$E$3,$E$4,1)))))</f>
        <v/>
      </c>
      <c r="EJ83" s="64" t="str">
        <f>IF('Chemical Shifts'!AG78="","",IF(Main!$A88="H","",IF(Main!R$13="Scaled Shifts",Main!R88,IF(Main!$B88="x",TDIST(ABS('Chemical Shifts'!AG78-$D$2)/$D$3,$D$4,1),TDIST(ABS('Chemical Shifts'!AG78-$E$2)/$E$3,$E$4,1)))))</f>
        <v/>
      </c>
      <c r="EK83" s="64" t="str">
        <f>IF('Chemical Shifts'!AH78="","",IF(Main!$A88="H","",IF(Main!S$13="Scaled Shifts",Main!S88,IF(Main!$B88="x",TDIST(ABS('Chemical Shifts'!AH78-$D$2)/$D$3,$D$4,1),TDIST(ABS('Chemical Shifts'!AH78-$E$2)/$E$3,$E$4,1)))))</f>
        <v/>
      </c>
      <c r="EO83" s="49">
        <f>IF(Main!$A88="H",1,0)</f>
        <v>0</v>
      </c>
      <c r="EP83" s="52" t="str">
        <f>IF(OR(Main!C88="",Main!C88=0,Main!C88=""),"",1)</f>
        <v/>
      </c>
    </row>
    <row r="84" spans="1:146" x14ac:dyDescent="0.15">
      <c r="A84" s="64" t="str">
        <f>IF('Chemical Shifts'!BA79="","",IF(Main!$A89="C",TDIST(ABS('Chemical Shifts'!BA79)/$B$3,$B$4,1),TDIST(ABS('Chemical Shifts'!BA79)/$C$3,$C$4,1)))</f>
        <v/>
      </c>
      <c r="B84" s="64" t="str">
        <f>IF('Chemical Shifts'!BB79="","",IF(Main!$A89="C",TDIST(ABS('Chemical Shifts'!BB79)/$B$3,$B$4,1),TDIST(ABS('Chemical Shifts'!BB79)/$C$3,$C$4,1)))</f>
        <v/>
      </c>
      <c r="C84" s="64" t="str">
        <f>IF('Chemical Shifts'!BC79="","",IF(Main!$A89="C",TDIST(ABS('Chemical Shifts'!BC79)/$B$3,$B$4,1),TDIST(ABS('Chemical Shifts'!BC79)/$C$3,$C$4,1)))</f>
        <v/>
      </c>
      <c r="D84" s="64" t="str">
        <f>IF('Chemical Shifts'!BD79="","",IF(Main!$A89="C",TDIST(ABS('Chemical Shifts'!BD79)/$B$3,$B$4,1),TDIST(ABS('Chemical Shifts'!BD79)/$C$3,$C$4,1)))</f>
        <v/>
      </c>
      <c r="E84" s="64" t="str">
        <f>IF('Chemical Shifts'!BE79="","",IF(Main!$A89="C",TDIST(ABS('Chemical Shifts'!BE79)/$B$3,$B$4,1),TDIST(ABS('Chemical Shifts'!BE79)/$C$3,$C$4,1)))</f>
        <v/>
      </c>
      <c r="F84" s="64" t="str">
        <f>IF('Chemical Shifts'!BF79="","",IF(Main!$A89="C",TDIST(ABS('Chemical Shifts'!BF79)/$B$3,$B$4,1),TDIST(ABS('Chemical Shifts'!BF79)/$C$3,$C$4,1)))</f>
        <v/>
      </c>
      <c r="G84" s="64" t="str">
        <f>IF('Chemical Shifts'!BG79="","",IF(Main!$A89="C",TDIST(ABS('Chemical Shifts'!BG79)/$B$3,$B$4,1),TDIST(ABS('Chemical Shifts'!BG79)/$C$3,$C$4,1)))</f>
        <v/>
      </c>
      <c r="H84" s="64" t="str">
        <f>IF('Chemical Shifts'!BH79="","",IF(Main!$A89="C",TDIST(ABS('Chemical Shifts'!BH79)/$B$3,$B$4,1),TDIST(ABS('Chemical Shifts'!BH79)/$C$3,$C$4,1)))</f>
        <v/>
      </c>
      <c r="I84" s="64" t="str">
        <f>IF('Chemical Shifts'!BI79="","",IF(Main!$A89="C",TDIST(ABS('Chemical Shifts'!BI79)/$B$3,$B$4,1),TDIST(ABS('Chemical Shifts'!BI79)/$C$3,$C$4,1)))</f>
        <v/>
      </c>
      <c r="J84" s="64" t="str">
        <f>IF('Chemical Shifts'!BJ79="","",IF(Main!$A89="C",TDIST(ABS('Chemical Shifts'!BJ79)/$B$3,$B$4,1),TDIST(ABS('Chemical Shifts'!BJ79)/$C$3,$C$4,1)))</f>
        <v/>
      </c>
      <c r="K84" s="64" t="str">
        <f>IF('Chemical Shifts'!BK79="","",IF(Main!$A89="C",TDIST(ABS('Chemical Shifts'!BK79)/$B$3,$B$4,1),TDIST(ABS('Chemical Shifts'!BK79)/$C$3,$C$4,1)))</f>
        <v/>
      </c>
      <c r="L84" s="64" t="str">
        <f>IF('Chemical Shifts'!BL79="","",IF(Main!$A89="C",TDIST(ABS('Chemical Shifts'!BL79)/$B$3,$B$4,1),TDIST(ABS('Chemical Shifts'!BL79)/$C$3,$C$4,1)))</f>
        <v/>
      </c>
      <c r="M84" s="64" t="str">
        <f>IF('Chemical Shifts'!BM79="","",IF(Main!$A89="C",TDIST(ABS('Chemical Shifts'!BM79)/$B$3,$B$4,1),TDIST(ABS('Chemical Shifts'!BM79)/$C$3,$C$4,1)))</f>
        <v/>
      </c>
      <c r="N84" s="64" t="str">
        <f>IF('Chemical Shifts'!BN79="","",IF(Main!$A89="C",TDIST(ABS('Chemical Shifts'!BN79)/$B$3,$B$4,1),TDIST(ABS('Chemical Shifts'!BN79)/$C$3,$C$4,1)))</f>
        <v/>
      </c>
      <c r="O84" s="64" t="str">
        <f>IF('Chemical Shifts'!BO79="","",IF(Main!$A89="C",TDIST(ABS('Chemical Shifts'!BO79)/$B$3,$B$4,1),TDIST(ABS('Chemical Shifts'!BO79)/$C$3,$C$4,1)))</f>
        <v/>
      </c>
      <c r="P84" s="64" t="str">
        <f>IF('Chemical Shifts'!BP79="","",IF(Main!$A89="C",TDIST(ABS('Chemical Shifts'!BP79)/$B$3,$B$4,1),TDIST(ABS('Chemical Shifts'!BP79)/$C$3,$C$4,1)))</f>
        <v/>
      </c>
      <c r="R84" s="48" t="str">
        <f>IF(A84="","",IF(Main!$A89="H",A84,""))</f>
        <v/>
      </c>
      <c r="S84" s="48" t="str">
        <f>IF(B84="","",IF(Main!$A89="H",B84,""))</f>
        <v/>
      </c>
      <c r="T84" s="48" t="str">
        <f>IF(C84="","",IF(Main!$A89="H",C84,""))</f>
        <v/>
      </c>
      <c r="U84" s="48" t="str">
        <f>IF(D84="","",IF(Main!$A89="H",D84,""))</f>
        <v/>
      </c>
      <c r="V84" s="48" t="str">
        <f>IF(E84="","",IF(Main!$A89="H",E84,""))</f>
        <v/>
      </c>
      <c r="W84" s="48" t="str">
        <f>IF(F84="","",IF(Main!$A89="H",F84,""))</f>
        <v/>
      </c>
      <c r="X84" s="48" t="str">
        <f>IF(G84="","",IF(Main!$A89="H",G84,""))</f>
        <v/>
      </c>
      <c r="Y84" s="48" t="str">
        <f>IF(H84="","",IF(Main!$A89="H",H84,""))</f>
        <v/>
      </c>
      <c r="Z84" s="48" t="str">
        <f>IF(I84="","",IF(Main!$A89="H",I84,""))</f>
        <v/>
      </c>
      <c r="AA84" s="48" t="str">
        <f>IF(J84="","",IF(Main!$A89="H",J84,""))</f>
        <v/>
      </c>
      <c r="AB84" s="48" t="str">
        <f>IF(K84="","",IF(Main!$A89="H",K84,""))</f>
        <v/>
      </c>
      <c r="AC84" s="48" t="str">
        <f>IF(L84="","",IF(Main!$A89="H",L84,""))</f>
        <v/>
      </c>
      <c r="AD84" s="48" t="str">
        <f>IF(M84="","",IF(Main!$A89="H",M84,""))</f>
        <v/>
      </c>
      <c r="AE84" s="48" t="str">
        <f>IF(N84="","",IF(Main!$A89="H",N84,""))</f>
        <v/>
      </c>
      <c r="AF84" s="48" t="str">
        <f>IF(O84="","",IF(Main!$A89="H",O84,""))</f>
        <v/>
      </c>
      <c r="AG84" s="48" t="str">
        <f>IF(P84="","",IF(Main!$A89="H",P84,""))</f>
        <v/>
      </c>
      <c r="AI84" s="49">
        <f>IF(Main!$A89="C",1,0)</f>
        <v>0</v>
      </c>
      <c r="AJ84" s="54" t="str">
        <f>IF(Main!$A89="C",Main!C89,"")</f>
        <v/>
      </c>
      <c r="AK84" s="54" t="str">
        <f t="shared" si="119"/>
        <v/>
      </c>
      <c r="AL84" s="48" t="str">
        <f>IF('Chemical Shifts'!B79="","",IF(Main!$A89="C",'Chemical Shifts'!B79,""))</f>
        <v/>
      </c>
      <c r="AM84" s="48" t="str">
        <f>IF('Chemical Shifts'!C79="","",IF(Main!$A89="C",'Chemical Shifts'!C79,""))</f>
        <v/>
      </c>
      <c r="AN84" s="48" t="str">
        <f>IF('Chemical Shifts'!D79="","",IF(Main!$A89="C",'Chemical Shifts'!D79,""))</f>
        <v/>
      </c>
      <c r="AO84" s="48" t="str">
        <f>IF('Chemical Shifts'!E79="","",IF(Main!$A89="C",'Chemical Shifts'!E79,""))</f>
        <v/>
      </c>
      <c r="AP84" s="48" t="str">
        <f>IF('Chemical Shifts'!F79="","",IF(Main!$A89="C",'Chemical Shifts'!F79,""))</f>
        <v/>
      </c>
      <c r="AQ84" s="48" t="str">
        <f>IF('Chemical Shifts'!G79="","",IF(Main!$A89="C",'Chemical Shifts'!G79,""))</f>
        <v/>
      </c>
      <c r="AR84" s="48" t="str">
        <f>IF('Chemical Shifts'!H79="","",IF(Main!$A89="C",'Chemical Shifts'!H79,""))</f>
        <v/>
      </c>
      <c r="AS84" s="48" t="str">
        <f>IF('Chemical Shifts'!I79="","",IF(Main!$A89="C",'Chemical Shifts'!I79,""))</f>
        <v/>
      </c>
      <c r="AT84" s="48" t="str">
        <f>IF('Chemical Shifts'!J79="","",IF(Main!$A89="C",'Chemical Shifts'!J79,""))</f>
        <v/>
      </c>
      <c r="AU84" s="48" t="str">
        <f>IF('Chemical Shifts'!K79="","",IF(Main!$A89="C",'Chemical Shifts'!K79,""))</f>
        <v/>
      </c>
      <c r="AV84" s="48" t="str">
        <f>IF('Chemical Shifts'!L79="","",IF(Main!$A89="C",'Chemical Shifts'!L79,""))</f>
        <v/>
      </c>
      <c r="AW84" s="48" t="str">
        <f>IF('Chemical Shifts'!M79="","",IF(Main!$A89="C",'Chemical Shifts'!M79,""))</f>
        <v/>
      </c>
      <c r="AX84" s="48" t="str">
        <f>IF('Chemical Shifts'!N79="","",IF(Main!$A89="C",'Chemical Shifts'!N79,""))</f>
        <v/>
      </c>
      <c r="AY84" s="48" t="str">
        <f>IF('Chemical Shifts'!O79="","",IF(Main!$A89="C",'Chemical Shifts'!O79,""))</f>
        <v/>
      </c>
      <c r="AZ84" s="48" t="str">
        <f>IF('Chemical Shifts'!P79="","",IF(Main!$A89="C",'Chemical Shifts'!P79,""))</f>
        <v/>
      </c>
      <c r="BA84" s="48" t="str">
        <f>IF('Chemical Shifts'!Q79="","",IF(Main!$A89="C",'Chemical Shifts'!Q79,""))</f>
        <v/>
      </c>
      <c r="BC84" s="48" t="str">
        <f t="shared" si="120"/>
        <v/>
      </c>
      <c r="BD84" s="48" t="str">
        <f t="shared" si="121"/>
        <v/>
      </c>
      <c r="BE84" s="48" t="str">
        <f t="shared" si="122"/>
        <v/>
      </c>
      <c r="BF84" s="48" t="str">
        <f t="shared" si="123"/>
        <v/>
      </c>
      <c r="BG84" s="48" t="str">
        <f t="shared" si="124"/>
        <v/>
      </c>
      <c r="BH84" s="48" t="str">
        <f t="shared" si="125"/>
        <v/>
      </c>
      <c r="BI84" s="48" t="str">
        <f t="shared" si="126"/>
        <v/>
      </c>
      <c r="BJ84" s="48" t="str">
        <f t="shared" si="127"/>
        <v/>
      </c>
      <c r="BK84" s="48" t="str">
        <f t="shared" si="128"/>
        <v/>
      </c>
      <c r="BL84" s="48" t="str">
        <f t="shared" si="129"/>
        <v/>
      </c>
      <c r="BM84" s="48" t="str">
        <f t="shared" si="130"/>
        <v/>
      </c>
      <c r="BN84" s="48" t="str">
        <f t="shared" si="131"/>
        <v/>
      </c>
      <c r="BO84" s="48" t="str">
        <f t="shared" si="132"/>
        <v/>
      </c>
      <c r="BP84" s="48" t="str">
        <f t="shared" si="133"/>
        <v/>
      </c>
      <c r="BQ84" s="48" t="str">
        <f t="shared" si="134"/>
        <v/>
      </c>
      <c r="BR84" s="48" t="str">
        <f t="shared" si="135"/>
        <v/>
      </c>
      <c r="BT84" s="49">
        <f>IF(Main!$A89="H",1,0)</f>
        <v>0</v>
      </c>
      <c r="BU84" s="54" t="str">
        <f>IF(Main!$A89="H",Main!C89,"")</f>
        <v/>
      </c>
      <c r="BV84" s="54" t="str">
        <f t="shared" si="136"/>
        <v/>
      </c>
      <c r="BW84" s="48" t="str">
        <f>IF('Chemical Shifts'!B79="","",IF(Main!$A89="H",'Chemical Shifts'!B79,""))</f>
        <v/>
      </c>
      <c r="BX84" s="48" t="str">
        <f>IF('Chemical Shifts'!C79="","",IF(Main!$A89="H",'Chemical Shifts'!C79,""))</f>
        <v/>
      </c>
      <c r="BY84" s="48" t="str">
        <f>IF('Chemical Shifts'!D79="","",IF(Main!$A89="H",'Chemical Shifts'!D79,""))</f>
        <v/>
      </c>
      <c r="BZ84" s="48" t="str">
        <f>IF('Chemical Shifts'!E79="","",IF(Main!$A89="H",'Chemical Shifts'!E79,""))</f>
        <v/>
      </c>
      <c r="CA84" s="48" t="str">
        <f>IF('Chemical Shifts'!F79="","",IF(Main!$A89="H",'Chemical Shifts'!F79,""))</f>
        <v/>
      </c>
      <c r="CB84" s="48" t="str">
        <f>IF('Chemical Shifts'!G79="","",IF(Main!$A89="H",'Chemical Shifts'!G79,""))</f>
        <v/>
      </c>
      <c r="CC84" s="48" t="str">
        <f>IF('Chemical Shifts'!H79="","",IF(Main!$A89="H",'Chemical Shifts'!H79,""))</f>
        <v/>
      </c>
      <c r="CD84" s="48" t="str">
        <f>IF('Chemical Shifts'!I79="","",IF(Main!$A89="H",'Chemical Shifts'!I79,""))</f>
        <v/>
      </c>
      <c r="CE84" s="48" t="str">
        <f>IF('Chemical Shifts'!J79="","",IF(Main!$A89="H",'Chemical Shifts'!J79,""))</f>
        <v/>
      </c>
      <c r="CF84" s="48" t="str">
        <f>IF('Chemical Shifts'!K79="","",IF(Main!$A89="H",'Chemical Shifts'!K79,""))</f>
        <v/>
      </c>
      <c r="CG84" s="48" t="str">
        <f>IF('Chemical Shifts'!L79="","",IF(Main!$A89="H",'Chemical Shifts'!L79,""))</f>
        <v/>
      </c>
      <c r="CH84" s="48" t="str">
        <f>IF('Chemical Shifts'!M79="","",IF(Main!$A89="H",'Chemical Shifts'!M79,""))</f>
        <v/>
      </c>
      <c r="CI84" s="48" t="str">
        <f>IF('Chemical Shifts'!N79="","",IF(Main!$A89="H",'Chemical Shifts'!N79,""))</f>
        <v/>
      </c>
      <c r="CJ84" s="48" t="str">
        <f>IF('Chemical Shifts'!O79="","",IF(Main!$A89="H",'Chemical Shifts'!O79,""))</f>
        <v/>
      </c>
      <c r="CK84" s="48" t="str">
        <f>IF('Chemical Shifts'!P79="","",IF(Main!$A89="H",'Chemical Shifts'!P79,""))</f>
        <v/>
      </c>
      <c r="CL84" s="48" t="str">
        <f>IF('Chemical Shifts'!Q79="","",IF(Main!$A89="H",'Chemical Shifts'!Q79,""))</f>
        <v/>
      </c>
      <c r="CN84" s="48" t="str">
        <f t="shared" si="137"/>
        <v/>
      </c>
      <c r="CO84" s="48" t="str">
        <f t="shared" si="138"/>
        <v/>
      </c>
      <c r="CP84" s="48" t="str">
        <f t="shared" si="139"/>
        <v/>
      </c>
      <c r="CQ84" s="48" t="str">
        <f t="shared" si="140"/>
        <v/>
      </c>
      <c r="CR84" s="48" t="str">
        <f t="shared" si="141"/>
        <v/>
      </c>
      <c r="CS84" s="48" t="str">
        <f t="shared" si="142"/>
        <v/>
      </c>
      <c r="CT84" s="48" t="str">
        <f t="shared" si="143"/>
        <v/>
      </c>
      <c r="CU84" s="48" t="str">
        <f t="shared" si="144"/>
        <v/>
      </c>
      <c r="CV84" s="48" t="str">
        <f t="shared" si="145"/>
        <v/>
      </c>
      <c r="CW84" s="48" t="str">
        <f t="shared" si="146"/>
        <v/>
      </c>
      <c r="CX84" s="48" t="str">
        <f t="shared" si="147"/>
        <v/>
      </c>
      <c r="CY84" s="48" t="str">
        <f t="shared" si="148"/>
        <v/>
      </c>
      <c r="CZ84" s="48" t="str">
        <f t="shared" si="149"/>
        <v/>
      </c>
      <c r="DA84" s="48" t="str">
        <f t="shared" si="150"/>
        <v/>
      </c>
      <c r="DB84" s="48" t="str">
        <f t="shared" si="151"/>
        <v/>
      </c>
      <c r="DC84" s="48" t="str">
        <f t="shared" si="152"/>
        <v/>
      </c>
      <c r="DE84" s="64" t="str">
        <f>IF('Chemical Shifts'!S79="","",IF(Main!$A89="C","",IF(Main!D$13="Scaled Shifts",Main!D89,IF(Main!$B89="x",TDIST(ABS('Chemical Shifts'!S79-$F$2)/$F$3,$F$4,1),TDIST(ABS('Chemical Shifts'!S79-$G$2)/$G$3,$G$4,1)))))</f>
        <v/>
      </c>
      <c r="DF84" s="64" t="str">
        <f>IF('Chemical Shifts'!T79="","",IF(Main!$A89="C","",IF(Main!E$13="Scaled Shifts",Main!E89,IF(Main!$B89="x",TDIST(ABS('Chemical Shifts'!T79-$F$2)/$F$3,$F$4,1),TDIST(ABS('Chemical Shifts'!T79-$G$2)/$G$3,$G$4,1)))))</f>
        <v/>
      </c>
      <c r="DG84" s="64" t="str">
        <f>IF('Chemical Shifts'!U79="","",IF(Main!$A89="C","",IF(Main!F$13="Scaled Shifts",Main!F89,IF(Main!$B89="x",TDIST(ABS('Chemical Shifts'!U79-$F$2)/$F$3,$F$4,1),TDIST(ABS('Chemical Shifts'!U79-$G$2)/$G$3,$G$4,1)))))</f>
        <v/>
      </c>
      <c r="DH84" s="64" t="str">
        <f>IF('Chemical Shifts'!V79="","",IF(Main!$A89="C","",IF(Main!G$13="Scaled Shifts",Main!G89,IF(Main!$B89="x",TDIST(ABS('Chemical Shifts'!V79-$F$2)/$F$3,$F$4,1),TDIST(ABS('Chemical Shifts'!V79-$G$2)/$G$3,$G$4,1)))))</f>
        <v/>
      </c>
      <c r="DI84" s="64" t="str">
        <f>IF('Chemical Shifts'!W79="","",IF(Main!$A89="C","",IF(Main!H$13="Scaled Shifts",Main!H89,IF(Main!$B89="x",TDIST(ABS('Chemical Shifts'!W79-$F$2)/$F$3,$F$4,1),TDIST(ABS('Chemical Shifts'!W79-$G$2)/$G$3,$G$4,1)))))</f>
        <v/>
      </c>
      <c r="DJ84" s="64" t="str">
        <f>IF('Chemical Shifts'!X79="","",IF(Main!$A89="C","",IF(Main!I$13="Scaled Shifts",Main!I89,IF(Main!$B89="x",TDIST(ABS('Chemical Shifts'!X79-$F$2)/$F$3,$F$4,1),TDIST(ABS('Chemical Shifts'!X79-$G$2)/$G$3,$G$4,1)))))</f>
        <v/>
      </c>
      <c r="DK84" s="64" t="str">
        <f>IF('Chemical Shifts'!Y79="","",IF(Main!$A89="C","",IF(Main!J$13="Scaled Shifts",Main!J89,IF(Main!$B89="x",TDIST(ABS('Chemical Shifts'!Y79-$F$2)/$F$3,$F$4,1),TDIST(ABS('Chemical Shifts'!Y79-$G$2)/$G$3,$G$4,1)))))</f>
        <v/>
      </c>
      <c r="DL84" s="64" t="str">
        <f>IF('Chemical Shifts'!Z79="","",IF(Main!$A89="C","",IF(Main!K$13="Scaled Shifts",Main!K89,IF(Main!$B89="x",TDIST(ABS('Chemical Shifts'!Z79-$F$2)/$F$3,$F$4,1),TDIST(ABS('Chemical Shifts'!Z79-$G$2)/$G$3,$G$4,1)))))</f>
        <v/>
      </c>
      <c r="DM84" s="64" t="str">
        <f>IF('Chemical Shifts'!AA79="","",IF(Main!$A89="C","",IF(Main!L$13="Scaled Shifts",Main!L89,IF(Main!$B89="x",TDIST(ABS('Chemical Shifts'!AA79-$F$2)/$F$3,$F$4,1),TDIST(ABS('Chemical Shifts'!AA79-$G$2)/$G$3,$G$4,1)))))</f>
        <v/>
      </c>
      <c r="DN84" s="64" t="str">
        <f>IF('Chemical Shifts'!AB79="","",IF(Main!$A89="C","",IF(Main!M$13="Scaled Shifts",Main!M89,IF(Main!$B89="x",TDIST(ABS('Chemical Shifts'!AB79-$F$2)/$F$3,$F$4,1),TDIST(ABS('Chemical Shifts'!AB79-$G$2)/$G$3,$G$4,1)))))</f>
        <v/>
      </c>
      <c r="DO84" s="64" t="str">
        <f>IF('Chemical Shifts'!AC79="","",IF(Main!$A89="C","",IF(Main!N$13="Scaled Shifts",Main!N89,IF(Main!$B89="x",TDIST(ABS('Chemical Shifts'!AC79-$F$2)/$F$3,$F$4,1),TDIST(ABS('Chemical Shifts'!AC79-$G$2)/$G$3,$G$4,1)))))</f>
        <v/>
      </c>
      <c r="DP84" s="64" t="str">
        <f>IF('Chemical Shifts'!AD79="","",IF(Main!$A89="C","",IF(Main!O$13="Scaled Shifts",Main!O89,IF(Main!$B89="x",TDIST(ABS('Chemical Shifts'!AD79-$F$2)/$F$3,$F$4,1),TDIST(ABS('Chemical Shifts'!AD79-$G$2)/$G$3,$G$4,1)))))</f>
        <v/>
      </c>
      <c r="DQ84" s="64" t="str">
        <f>IF('Chemical Shifts'!AE79="","",IF(Main!$A89="C","",IF(Main!P$13="Scaled Shifts",Main!P89,IF(Main!$B89="x",TDIST(ABS('Chemical Shifts'!AE79-$F$2)/$F$3,$F$4,1),TDIST(ABS('Chemical Shifts'!AE79-$G$2)/$G$3,$G$4,1)))))</f>
        <v/>
      </c>
      <c r="DR84" s="64" t="str">
        <f>IF('Chemical Shifts'!AF79="","",IF(Main!$A89="C","",IF(Main!Q$13="Scaled Shifts",Main!Q89,IF(Main!$B89="x",TDIST(ABS('Chemical Shifts'!AF79-$F$2)/$F$3,$F$4,1),TDIST(ABS('Chemical Shifts'!AF79-$G$2)/$G$3,$G$4,1)))))</f>
        <v/>
      </c>
      <c r="DS84" s="64" t="str">
        <f>IF('Chemical Shifts'!AG79="","",IF(Main!$A89="C","",IF(Main!R$13="Scaled Shifts",Main!R89,IF(Main!$B89="x",TDIST(ABS('Chemical Shifts'!AG79-$F$2)/$F$3,$F$4,1),TDIST(ABS('Chemical Shifts'!AG79-$G$2)/$G$3,$G$4,1)))))</f>
        <v/>
      </c>
      <c r="DT84" s="64" t="str">
        <f>IF('Chemical Shifts'!AH79="","",IF(Main!$A89="C","",IF(Main!S$13="Scaled Shifts",Main!S89,IF(Main!$B89="x",TDIST(ABS('Chemical Shifts'!AH79-$F$2)/$F$3,$F$4,1),TDIST(ABS('Chemical Shifts'!AH79-$G$2)/$G$3,$G$4,1)))))</f>
        <v/>
      </c>
      <c r="DV84" s="64" t="str">
        <f>IF('Chemical Shifts'!S79="","",IF(Main!$A89="H","",IF(Main!D$13="Scaled Shifts",Main!D89,IF(Main!$B89="x",TDIST(ABS('Chemical Shifts'!S79-$D$2)/$D$3,$D$4,1),TDIST(ABS('Chemical Shifts'!S79-$E$2)/$E$3,$E$4,1)))))</f>
        <v/>
      </c>
      <c r="DW84" s="64" t="str">
        <f>IF('Chemical Shifts'!T79="","",IF(Main!$A89="H","",IF(Main!E$13="Scaled Shifts",Main!E89,IF(Main!$B89="x",TDIST(ABS('Chemical Shifts'!T79-$D$2)/$D$3,$D$4,1),TDIST(ABS('Chemical Shifts'!T79-$E$2)/$E$3,$E$4,1)))))</f>
        <v/>
      </c>
      <c r="DX84" s="64" t="str">
        <f>IF('Chemical Shifts'!U79="","",IF(Main!$A89="H","",IF(Main!F$13="Scaled Shifts",Main!F89,IF(Main!$B89="x",TDIST(ABS('Chemical Shifts'!U79-$D$2)/$D$3,$D$4,1),TDIST(ABS('Chemical Shifts'!U79-$E$2)/$E$3,$E$4,1)))))</f>
        <v/>
      </c>
      <c r="DY84" s="64" t="str">
        <f>IF('Chemical Shifts'!V79="","",IF(Main!$A89="H","",IF(Main!G$13="Scaled Shifts",Main!G89,IF(Main!$B89="x",TDIST(ABS('Chemical Shifts'!V79-$D$2)/$D$3,$D$4,1),TDIST(ABS('Chemical Shifts'!V79-$E$2)/$E$3,$E$4,1)))))</f>
        <v/>
      </c>
      <c r="DZ84" s="64" t="str">
        <f>IF('Chemical Shifts'!W79="","",IF(Main!$A89="H","",IF(Main!H$13="Scaled Shifts",Main!H89,IF(Main!$B89="x",TDIST(ABS('Chemical Shifts'!W79-$D$2)/$D$3,$D$4,1),TDIST(ABS('Chemical Shifts'!W79-$E$2)/$E$3,$E$4,1)))))</f>
        <v/>
      </c>
      <c r="EA84" s="64" t="str">
        <f>IF('Chemical Shifts'!X79="","",IF(Main!$A89="H","",IF(Main!I$13="Scaled Shifts",Main!I89,IF(Main!$B89="x",TDIST(ABS('Chemical Shifts'!X79-$D$2)/$D$3,$D$4,1),TDIST(ABS('Chemical Shifts'!X79-$E$2)/$E$3,$E$4,1)))))</f>
        <v/>
      </c>
      <c r="EB84" s="64" t="str">
        <f>IF('Chemical Shifts'!Y79="","",IF(Main!$A89="H","",IF(Main!J$13="Scaled Shifts",Main!J89,IF(Main!$B89="x",TDIST(ABS('Chemical Shifts'!Y79-$D$2)/$D$3,$D$4,1),TDIST(ABS('Chemical Shifts'!Y79-$E$2)/$E$3,$E$4,1)))))</f>
        <v/>
      </c>
      <c r="EC84" s="64" t="str">
        <f>IF('Chemical Shifts'!Z79="","",IF(Main!$A89="H","",IF(Main!K$13="Scaled Shifts",Main!K89,IF(Main!$B89="x",TDIST(ABS('Chemical Shifts'!Z79-$D$2)/$D$3,$D$4,1),TDIST(ABS('Chemical Shifts'!Z79-$E$2)/$E$3,$E$4,1)))))</f>
        <v/>
      </c>
      <c r="ED84" s="64" t="str">
        <f>IF('Chemical Shifts'!AA79="","",IF(Main!$A89="H","",IF(Main!L$13="Scaled Shifts",Main!L89,IF(Main!$B89="x",TDIST(ABS('Chemical Shifts'!AA79-$D$2)/$D$3,$D$4,1),TDIST(ABS('Chemical Shifts'!AA79-$E$2)/$E$3,$E$4,1)))))</f>
        <v/>
      </c>
      <c r="EE84" s="64" t="str">
        <f>IF('Chemical Shifts'!AB79="","",IF(Main!$A89="H","",IF(Main!M$13="Scaled Shifts",Main!M89,IF(Main!$B89="x",TDIST(ABS('Chemical Shifts'!AB79-$D$2)/$D$3,$D$4,1),TDIST(ABS('Chemical Shifts'!AB79-$E$2)/$E$3,$E$4,1)))))</f>
        <v/>
      </c>
      <c r="EF84" s="64" t="str">
        <f>IF('Chemical Shifts'!AC79="","",IF(Main!$A89="H","",IF(Main!N$13="Scaled Shifts",Main!N89,IF(Main!$B89="x",TDIST(ABS('Chemical Shifts'!AC79-$D$2)/$D$3,$D$4,1),TDIST(ABS('Chemical Shifts'!AC79-$E$2)/$E$3,$E$4,1)))))</f>
        <v/>
      </c>
      <c r="EG84" s="64" t="str">
        <f>IF('Chemical Shifts'!AD79="","",IF(Main!$A89="H","",IF(Main!O$13="Scaled Shifts",Main!O89,IF(Main!$B89="x",TDIST(ABS('Chemical Shifts'!AD79-$D$2)/$D$3,$D$4,1),TDIST(ABS('Chemical Shifts'!AD79-$E$2)/$E$3,$E$4,1)))))</f>
        <v/>
      </c>
      <c r="EH84" s="64" t="str">
        <f>IF('Chemical Shifts'!AE79="","",IF(Main!$A89="H","",IF(Main!P$13="Scaled Shifts",Main!P89,IF(Main!$B89="x",TDIST(ABS('Chemical Shifts'!AE79-$D$2)/$D$3,$D$4,1),TDIST(ABS('Chemical Shifts'!AE79-$E$2)/$E$3,$E$4,1)))))</f>
        <v/>
      </c>
      <c r="EI84" s="64" t="str">
        <f>IF('Chemical Shifts'!AF79="","",IF(Main!$A89="H","",IF(Main!Q$13="Scaled Shifts",Main!Q89,IF(Main!$B89="x",TDIST(ABS('Chemical Shifts'!AF79-$D$2)/$D$3,$D$4,1),TDIST(ABS('Chemical Shifts'!AF79-$E$2)/$E$3,$E$4,1)))))</f>
        <v/>
      </c>
      <c r="EJ84" s="64" t="str">
        <f>IF('Chemical Shifts'!AG79="","",IF(Main!$A89="H","",IF(Main!R$13="Scaled Shifts",Main!R89,IF(Main!$B89="x",TDIST(ABS('Chemical Shifts'!AG79-$D$2)/$D$3,$D$4,1),TDIST(ABS('Chemical Shifts'!AG79-$E$2)/$E$3,$E$4,1)))))</f>
        <v/>
      </c>
      <c r="EK84" s="64" t="str">
        <f>IF('Chemical Shifts'!AH79="","",IF(Main!$A89="H","",IF(Main!S$13="Scaled Shifts",Main!S89,IF(Main!$B89="x",TDIST(ABS('Chemical Shifts'!AH79-$D$2)/$D$3,$D$4,1),TDIST(ABS('Chemical Shifts'!AH79-$E$2)/$E$3,$E$4,1)))))</f>
        <v/>
      </c>
      <c r="EO84" s="49">
        <f>IF(Main!$A89="H",1,0)</f>
        <v>0</v>
      </c>
      <c r="EP84" s="52" t="str">
        <f>IF(OR(Main!C89="",Main!C89=0,Main!C89=""),"",1)</f>
        <v/>
      </c>
    </row>
    <row r="85" spans="1:146" x14ac:dyDescent="0.15">
      <c r="A85" s="64" t="str">
        <f>IF('Chemical Shifts'!BA80="","",IF(Main!$A90="C",TDIST(ABS('Chemical Shifts'!BA80)/$B$3,$B$4,1),TDIST(ABS('Chemical Shifts'!BA80)/$C$3,$C$4,1)))</f>
        <v/>
      </c>
      <c r="B85" s="64" t="str">
        <f>IF('Chemical Shifts'!BB80="","",IF(Main!$A90="C",TDIST(ABS('Chemical Shifts'!BB80)/$B$3,$B$4,1),TDIST(ABS('Chemical Shifts'!BB80)/$C$3,$C$4,1)))</f>
        <v/>
      </c>
      <c r="C85" s="64" t="str">
        <f>IF('Chemical Shifts'!BC80="","",IF(Main!$A90="C",TDIST(ABS('Chemical Shifts'!BC80)/$B$3,$B$4,1),TDIST(ABS('Chemical Shifts'!BC80)/$C$3,$C$4,1)))</f>
        <v/>
      </c>
      <c r="D85" s="64" t="str">
        <f>IF('Chemical Shifts'!BD80="","",IF(Main!$A90="C",TDIST(ABS('Chemical Shifts'!BD80)/$B$3,$B$4,1),TDIST(ABS('Chemical Shifts'!BD80)/$C$3,$C$4,1)))</f>
        <v/>
      </c>
      <c r="E85" s="64" t="str">
        <f>IF('Chemical Shifts'!BE80="","",IF(Main!$A90="C",TDIST(ABS('Chemical Shifts'!BE80)/$B$3,$B$4,1),TDIST(ABS('Chemical Shifts'!BE80)/$C$3,$C$4,1)))</f>
        <v/>
      </c>
      <c r="F85" s="64" t="str">
        <f>IF('Chemical Shifts'!BF80="","",IF(Main!$A90="C",TDIST(ABS('Chemical Shifts'!BF80)/$B$3,$B$4,1),TDIST(ABS('Chemical Shifts'!BF80)/$C$3,$C$4,1)))</f>
        <v/>
      </c>
      <c r="G85" s="64" t="str">
        <f>IF('Chemical Shifts'!BG80="","",IF(Main!$A90="C",TDIST(ABS('Chemical Shifts'!BG80)/$B$3,$B$4,1),TDIST(ABS('Chemical Shifts'!BG80)/$C$3,$C$4,1)))</f>
        <v/>
      </c>
      <c r="H85" s="64" t="str">
        <f>IF('Chemical Shifts'!BH80="","",IF(Main!$A90="C",TDIST(ABS('Chemical Shifts'!BH80)/$B$3,$B$4,1),TDIST(ABS('Chemical Shifts'!BH80)/$C$3,$C$4,1)))</f>
        <v/>
      </c>
      <c r="I85" s="64" t="str">
        <f>IF('Chemical Shifts'!BI80="","",IF(Main!$A90="C",TDIST(ABS('Chemical Shifts'!BI80)/$B$3,$B$4,1),TDIST(ABS('Chemical Shifts'!BI80)/$C$3,$C$4,1)))</f>
        <v/>
      </c>
      <c r="J85" s="64" t="str">
        <f>IF('Chemical Shifts'!BJ80="","",IF(Main!$A90="C",TDIST(ABS('Chemical Shifts'!BJ80)/$B$3,$B$4,1),TDIST(ABS('Chemical Shifts'!BJ80)/$C$3,$C$4,1)))</f>
        <v/>
      </c>
      <c r="K85" s="64" t="str">
        <f>IF('Chemical Shifts'!BK80="","",IF(Main!$A90="C",TDIST(ABS('Chemical Shifts'!BK80)/$B$3,$B$4,1),TDIST(ABS('Chemical Shifts'!BK80)/$C$3,$C$4,1)))</f>
        <v/>
      </c>
      <c r="L85" s="64" t="str">
        <f>IF('Chemical Shifts'!BL80="","",IF(Main!$A90="C",TDIST(ABS('Chemical Shifts'!BL80)/$B$3,$B$4,1),TDIST(ABS('Chemical Shifts'!BL80)/$C$3,$C$4,1)))</f>
        <v/>
      </c>
      <c r="M85" s="64" t="str">
        <f>IF('Chemical Shifts'!BM80="","",IF(Main!$A90="C",TDIST(ABS('Chemical Shifts'!BM80)/$B$3,$B$4,1),TDIST(ABS('Chemical Shifts'!BM80)/$C$3,$C$4,1)))</f>
        <v/>
      </c>
      <c r="N85" s="64" t="str">
        <f>IF('Chemical Shifts'!BN80="","",IF(Main!$A90="C",TDIST(ABS('Chemical Shifts'!BN80)/$B$3,$B$4,1),TDIST(ABS('Chemical Shifts'!BN80)/$C$3,$C$4,1)))</f>
        <v/>
      </c>
      <c r="O85" s="64" t="str">
        <f>IF('Chemical Shifts'!BO80="","",IF(Main!$A90="C",TDIST(ABS('Chemical Shifts'!BO80)/$B$3,$B$4,1),TDIST(ABS('Chemical Shifts'!BO80)/$C$3,$C$4,1)))</f>
        <v/>
      </c>
      <c r="P85" s="64" t="str">
        <f>IF('Chemical Shifts'!BP80="","",IF(Main!$A90="C",TDIST(ABS('Chemical Shifts'!BP80)/$B$3,$B$4,1),TDIST(ABS('Chemical Shifts'!BP80)/$C$3,$C$4,1)))</f>
        <v/>
      </c>
      <c r="R85" s="48" t="str">
        <f>IF(A85="","",IF(Main!$A90="H",A85,""))</f>
        <v/>
      </c>
      <c r="S85" s="48" t="str">
        <f>IF(B85="","",IF(Main!$A90="H",B85,""))</f>
        <v/>
      </c>
      <c r="T85" s="48" t="str">
        <f>IF(C85="","",IF(Main!$A90="H",C85,""))</f>
        <v/>
      </c>
      <c r="U85" s="48" t="str">
        <f>IF(D85="","",IF(Main!$A90="H",D85,""))</f>
        <v/>
      </c>
      <c r="V85" s="48" t="str">
        <f>IF(E85="","",IF(Main!$A90="H",E85,""))</f>
        <v/>
      </c>
      <c r="W85" s="48" t="str">
        <f>IF(F85="","",IF(Main!$A90="H",F85,""))</f>
        <v/>
      </c>
      <c r="X85" s="48" t="str">
        <f>IF(G85="","",IF(Main!$A90="H",G85,""))</f>
        <v/>
      </c>
      <c r="Y85" s="48" t="str">
        <f>IF(H85="","",IF(Main!$A90="H",H85,""))</f>
        <v/>
      </c>
      <c r="Z85" s="48" t="str">
        <f>IF(I85="","",IF(Main!$A90="H",I85,""))</f>
        <v/>
      </c>
      <c r="AA85" s="48" t="str">
        <f>IF(J85="","",IF(Main!$A90="H",J85,""))</f>
        <v/>
      </c>
      <c r="AB85" s="48" t="str">
        <f>IF(K85="","",IF(Main!$A90="H",K85,""))</f>
        <v/>
      </c>
      <c r="AC85" s="48" t="str">
        <f>IF(L85="","",IF(Main!$A90="H",L85,""))</f>
        <v/>
      </c>
      <c r="AD85" s="48" t="str">
        <f>IF(M85="","",IF(Main!$A90="H",M85,""))</f>
        <v/>
      </c>
      <c r="AE85" s="48" t="str">
        <f>IF(N85="","",IF(Main!$A90="H",N85,""))</f>
        <v/>
      </c>
      <c r="AF85" s="48" t="str">
        <f>IF(O85="","",IF(Main!$A90="H",O85,""))</f>
        <v/>
      </c>
      <c r="AG85" s="48" t="str">
        <f>IF(P85="","",IF(Main!$A90="H",P85,""))</f>
        <v/>
      </c>
      <c r="AI85" s="49">
        <f>IF(Main!$A90="C",1,0)</f>
        <v>0</v>
      </c>
      <c r="AJ85" s="54" t="str">
        <f>IF(Main!$A90="C",Main!C90,"")</f>
        <v/>
      </c>
      <c r="AK85" s="54" t="str">
        <f t="shared" si="119"/>
        <v/>
      </c>
      <c r="AL85" s="48" t="str">
        <f>IF('Chemical Shifts'!B80="","",IF(Main!$A90="C",'Chemical Shifts'!B80,""))</f>
        <v/>
      </c>
      <c r="AM85" s="48" t="str">
        <f>IF('Chemical Shifts'!C80="","",IF(Main!$A90="C",'Chemical Shifts'!C80,""))</f>
        <v/>
      </c>
      <c r="AN85" s="48" t="str">
        <f>IF('Chemical Shifts'!D80="","",IF(Main!$A90="C",'Chemical Shifts'!D80,""))</f>
        <v/>
      </c>
      <c r="AO85" s="48" t="str">
        <f>IF('Chemical Shifts'!E80="","",IF(Main!$A90="C",'Chemical Shifts'!E80,""))</f>
        <v/>
      </c>
      <c r="AP85" s="48" t="str">
        <f>IF('Chemical Shifts'!F80="","",IF(Main!$A90="C",'Chemical Shifts'!F80,""))</f>
        <v/>
      </c>
      <c r="AQ85" s="48" t="str">
        <f>IF('Chemical Shifts'!G80="","",IF(Main!$A90="C",'Chemical Shifts'!G80,""))</f>
        <v/>
      </c>
      <c r="AR85" s="48" t="str">
        <f>IF('Chemical Shifts'!H80="","",IF(Main!$A90="C",'Chemical Shifts'!H80,""))</f>
        <v/>
      </c>
      <c r="AS85" s="48" t="str">
        <f>IF('Chemical Shifts'!I80="","",IF(Main!$A90="C",'Chemical Shifts'!I80,""))</f>
        <v/>
      </c>
      <c r="AT85" s="48" t="str">
        <f>IF('Chemical Shifts'!J80="","",IF(Main!$A90="C",'Chemical Shifts'!J80,""))</f>
        <v/>
      </c>
      <c r="AU85" s="48" t="str">
        <f>IF('Chemical Shifts'!K80="","",IF(Main!$A90="C",'Chemical Shifts'!K80,""))</f>
        <v/>
      </c>
      <c r="AV85" s="48" t="str">
        <f>IF('Chemical Shifts'!L80="","",IF(Main!$A90="C",'Chemical Shifts'!L80,""))</f>
        <v/>
      </c>
      <c r="AW85" s="48" t="str">
        <f>IF('Chemical Shifts'!M80="","",IF(Main!$A90="C",'Chemical Shifts'!M80,""))</f>
        <v/>
      </c>
      <c r="AX85" s="48" t="str">
        <f>IF('Chemical Shifts'!N80="","",IF(Main!$A90="C",'Chemical Shifts'!N80,""))</f>
        <v/>
      </c>
      <c r="AY85" s="48" t="str">
        <f>IF('Chemical Shifts'!O80="","",IF(Main!$A90="C",'Chemical Shifts'!O80,""))</f>
        <v/>
      </c>
      <c r="AZ85" s="48" t="str">
        <f>IF('Chemical Shifts'!P80="","",IF(Main!$A90="C",'Chemical Shifts'!P80,""))</f>
        <v/>
      </c>
      <c r="BA85" s="48" t="str">
        <f>IF('Chemical Shifts'!Q80="","",IF(Main!$A90="C",'Chemical Shifts'!Q80,""))</f>
        <v/>
      </c>
      <c r="BC85" s="48" t="str">
        <f t="shared" si="120"/>
        <v/>
      </c>
      <c r="BD85" s="48" t="str">
        <f t="shared" si="121"/>
        <v/>
      </c>
      <c r="BE85" s="48" t="str">
        <f t="shared" si="122"/>
        <v/>
      </c>
      <c r="BF85" s="48" t="str">
        <f t="shared" si="123"/>
        <v/>
      </c>
      <c r="BG85" s="48" t="str">
        <f t="shared" si="124"/>
        <v/>
      </c>
      <c r="BH85" s="48" t="str">
        <f t="shared" si="125"/>
        <v/>
      </c>
      <c r="BI85" s="48" t="str">
        <f t="shared" si="126"/>
        <v/>
      </c>
      <c r="BJ85" s="48" t="str">
        <f t="shared" si="127"/>
        <v/>
      </c>
      <c r="BK85" s="48" t="str">
        <f t="shared" si="128"/>
        <v/>
      </c>
      <c r="BL85" s="48" t="str">
        <f t="shared" si="129"/>
        <v/>
      </c>
      <c r="BM85" s="48" t="str">
        <f t="shared" si="130"/>
        <v/>
      </c>
      <c r="BN85" s="48" t="str">
        <f t="shared" si="131"/>
        <v/>
      </c>
      <c r="BO85" s="48" t="str">
        <f t="shared" si="132"/>
        <v/>
      </c>
      <c r="BP85" s="48" t="str">
        <f t="shared" si="133"/>
        <v/>
      </c>
      <c r="BQ85" s="48" t="str">
        <f t="shared" si="134"/>
        <v/>
      </c>
      <c r="BR85" s="48" t="str">
        <f t="shared" si="135"/>
        <v/>
      </c>
      <c r="BT85" s="49">
        <f>IF(Main!$A90="H",1,0)</f>
        <v>0</v>
      </c>
      <c r="BU85" s="54" t="str">
        <f>IF(Main!$A90="H",Main!C90,"")</f>
        <v/>
      </c>
      <c r="BV85" s="54" t="str">
        <f t="shared" si="136"/>
        <v/>
      </c>
      <c r="BW85" s="48" t="str">
        <f>IF('Chemical Shifts'!B80="","",IF(Main!$A90="H",'Chemical Shifts'!B80,""))</f>
        <v/>
      </c>
      <c r="BX85" s="48" t="str">
        <f>IF('Chemical Shifts'!C80="","",IF(Main!$A90="H",'Chemical Shifts'!C80,""))</f>
        <v/>
      </c>
      <c r="BY85" s="48" t="str">
        <f>IF('Chemical Shifts'!D80="","",IF(Main!$A90="H",'Chemical Shifts'!D80,""))</f>
        <v/>
      </c>
      <c r="BZ85" s="48" t="str">
        <f>IF('Chemical Shifts'!E80="","",IF(Main!$A90="H",'Chemical Shifts'!E80,""))</f>
        <v/>
      </c>
      <c r="CA85" s="48" t="str">
        <f>IF('Chemical Shifts'!F80="","",IF(Main!$A90="H",'Chemical Shifts'!F80,""))</f>
        <v/>
      </c>
      <c r="CB85" s="48" t="str">
        <f>IF('Chemical Shifts'!G80="","",IF(Main!$A90="H",'Chemical Shifts'!G80,""))</f>
        <v/>
      </c>
      <c r="CC85" s="48" t="str">
        <f>IF('Chemical Shifts'!H80="","",IF(Main!$A90="H",'Chemical Shifts'!H80,""))</f>
        <v/>
      </c>
      <c r="CD85" s="48" t="str">
        <f>IF('Chemical Shifts'!I80="","",IF(Main!$A90="H",'Chemical Shifts'!I80,""))</f>
        <v/>
      </c>
      <c r="CE85" s="48" t="str">
        <f>IF('Chemical Shifts'!J80="","",IF(Main!$A90="H",'Chemical Shifts'!J80,""))</f>
        <v/>
      </c>
      <c r="CF85" s="48" t="str">
        <f>IF('Chemical Shifts'!K80="","",IF(Main!$A90="H",'Chemical Shifts'!K80,""))</f>
        <v/>
      </c>
      <c r="CG85" s="48" t="str">
        <f>IF('Chemical Shifts'!L80="","",IF(Main!$A90="H",'Chemical Shifts'!L80,""))</f>
        <v/>
      </c>
      <c r="CH85" s="48" t="str">
        <f>IF('Chemical Shifts'!M80="","",IF(Main!$A90="H",'Chemical Shifts'!M80,""))</f>
        <v/>
      </c>
      <c r="CI85" s="48" t="str">
        <f>IF('Chemical Shifts'!N80="","",IF(Main!$A90="H",'Chemical Shifts'!N80,""))</f>
        <v/>
      </c>
      <c r="CJ85" s="48" t="str">
        <f>IF('Chemical Shifts'!O80="","",IF(Main!$A90="H",'Chemical Shifts'!O80,""))</f>
        <v/>
      </c>
      <c r="CK85" s="48" t="str">
        <f>IF('Chemical Shifts'!P80="","",IF(Main!$A90="H",'Chemical Shifts'!P80,""))</f>
        <v/>
      </c>
      <c r="CL85" s="48" t="str">
        <f>IF('Chemical Shifts'!Q80="","",IF(Main!$A90="H",'Chemical Shifts'!Q80,""))</f>
        <v/>
      </c>
      <c r="CN85" s="48" t="str">
        <f t="shared" si="137"/>
        <v/>
      </c>
      <c r="CO85" s="48" t="str">
        <f t="shared" si="138"/>
        <v/>
      </c>
      <c r="CP85" s="48" t="str">
        <f t="shared" si="139"/>
        <v/>
      </c>
      <c r="CQ85" s="48" t="str">
        <f t="shared" si="140"/>
        <v/>
      </c>
      <c r="CR85" s="48" t="str">
        <f t="shared" si="141"/>
        <v/>
      </c>
      <c r="CS85" s="48" t="str">
        <f t="shared" si="142"/>
        <v/>
      </c>
      <c r="CT85" s="48" t="str">
        <f t="shared" si="143"/>
        <v/>
      </c>
      <c r="CU85" s="48" t="str">
        <f t="shared" si="144"/>
        <v/>
      </c>
      <c r="CV85" s="48" t="str">
        <f t="shared" si="145"/>
        <v/>
      </c>
      <c r="CW85" s="48" t="str">
        <f t="shared" si="146"/>
        <v/>
      </c>
      <c r="CX85" s="48" t="str">
        <f t="shared" si="147"/>
        <v/>
      </c>
      <c r="CY85" s="48" t="str">
        <f t="shared" si="148"/>
        <v/>
      </c>
      <c r="CZ85" s="48" t="str">
        <f t="shared" si="149"/>
        <v/>
      </c>
      <c r="DA85" s="48" t="str">
        <f t="shared" si="150"/>
        <v/>
      </c>
      <c r="DB85" s="48" t="str">
        <f t="shared" si="151"/>
        <v/>
      </c>
      <c r="DC85" s="48" t="str">
        <f t="shared" si="152"/>
        <v/>
      </c>
      <c r="DE85" s="64" t="str">
        <f>IF('Chemical Shifts'!S80="","",IF(Main!$A90="C","",IF(Main!D$13="Scaled Shifts",Main!D90,IF(Main!$B90="x",TDIST(ABS('Chemical Shifts'!S80-$F$2)/$F$3,$F$4,1),TDIST(ABS('Chemical Shifts'!S80-$G$2)/$G$3,$G$4,1)))))</f>
        <v/>
      </c>
      <c r="DF85" s="64" t="str">
        <f>IF('Chemical Shifts'!T80="","",IF(Main!$A90="C","",IF(Main!E$13="Scaled Shifts",Main!E90,IF(Main!$B90="x",TDIST(ABS('Chemical Shifts'!T80-$F$2)/$F$3,$F$4,1),TDIST(ABS('Chemical Shifts'!T80-$G$2)/$G$3,$G$4,1)))))</f>
        <v/>
      </c>
      <c r="DG85" s="64" t="str">
        <f>IF('Chemical Shifts'!U80="","",IF(Main!$A90="C","",IF(Main!F$13="Scaled Shifts",Main!F90,IF(Main!$B90="x",TDIST(ABS('Chemical Shifts'!U80-$F$2)/$F$3,$F$4,1),TDIST(ABS('Chemical Shifts'!U80-$G$2)/$G$3,$G$4,1)))))</f>
        <v/>
      </c>
      <c r="DH85" s="64" t="str">
        <f>IF('Chemical Shifts'!V80="","",IF(Main!$A90="C","",IF(Main!G$13="Scaled Shifts",Main!G90,IF(Main!$B90="x",TDIST(ABS('Chemical Shifts'!V80-$F$2)/$F$3,$F$4,1),TDIST(ABS('Chemical Shifts'!V80-$G$2)/$G$3,$G$4,1)))))</f>
        <v/>
      </c>
      <c r="DI85" s="64" t="str">
        <f>IF('Chemical Shifts'!W80="","",IF(Main!$A90="C","",IF(Main!H$13="Scaled Shifts",Main!H90,IF(Main!$B90="x",TDIST(ABS('Chemical Shifts'!W80-$F$2)/$F$3,$F$4,1),TDIST(ABS('Chemical Shifts'!W80-$G$2)/$G$3,$G$4,1)))))</f>
        <v/>
      </c>
      <c r="DJ85" s="64" t="str">
        <f>IF('Chemical Shifts'!X80="","",IF(Main!$A90="C","",IF(Main!I$13="Scaled Shifts",Main!I90,IF(Main!$B90="x",TDIST(ABS('Chemical Shifts'!X80-$F$2)/$F$3,$F$4,1),TDIST(ABS('Chemical Shifts'!X80-$G$2)/$G$3,$G$4,1)))))</f>
        <v/>
      </c>
      <c r="DK85" s="64" t="str">
        <f>IF('Chemical Shifts'!Y80="","",IF(Main!$A90="C","",IF(Main!J$13="Scaled Shifts",Main!J90,IF(Main!$B90="x",TDIST(ABS('Chemical Shifts'!Y80-$F$2)/$F$3,$F$4,1),TDIST(ABS('Chemical Shifts'!Y80-$G$2)/$G$3,$G$4,1)))))</f>
        <v/>
      </c>
      <c r="DL85" s="64" t="str">
        <f>IF('Chemical Shifts'!Z80="","",IF(Main!$A90="C","",IF(Main!K$13="Scaled Shifts",Main!K90,IF(Main!$B90="x",TDIST(ABS('Chemical Shifts'!Z80-$F$2)/$F$3,$F$4,1),TDIST(ABS('Chemical Shifts'!Z80-$G$2)/$G$3,$G$4,1)))))</f>
        <v/>
      </c>
      <c r="DM85" s="64" t="str">
        <f>IF('Chemical Shifts'!AA80="","",IF(Main!$A90="C","",IF(Main!L$13="Scaled Shifts",Main!L90,IF(Main!$B90="x",TDIST(ABS('Chemical Shifts'!AA80-$F$2)/$F$3,$F$4,1),TDIST(ABS('Chemical Shifts'!AA80-$G$2)/$G$3,$G$4,1)))))</f>
        <v/>
      </c>
      <c r="DN85" s="64" t="str">
        <f>IF('Chemical Shifts'!AB80="","",IF(Main!$A90="C","",IF(Main!M$13="Scaled Shifts",Main!M90,IF(Main!$B90="x",TDIST(ABS('Chemical Shifts'!AB80-$F$2)/$F$3,$F$4,1),TDIST(ABS('Chemical Shifts'!AB80-$G$2)/$G$3,$G$4,1)))))</f>
        <v/>
      </c>
      <c r="DO85" s="64" t="str">
        <f>IF('Chemical Shifts'!AC80="","",IF(Main!$A90="C","",IF(Main!N$13="Scaled Shifts",Main!N90,IF(Main!$B90="x",TDIST(ABS('Chemical Shifts'!AC80-$F$2)/$F$3,$F$4,1),TDIST(ABS('Chemical Shifts'!AC80-$G$2)/$G$3,$G$4,1)))))</f>
        <v/>
      </c>
      <c r="DP85" s="64" t="str">
        <f>IF('Chemical Shifts'!AD80="","",IF(Main!$A90="C","",IF(Main!O$13="Scaled Shifts",Main!O90,IF(Main!$B90="x",TDIST(ABS('Chemical Shifts'!AD80-$F$2)/$F$3,$F$4,1),TDIST(ABS('Chemical Shifts'!AD80-$G$2)/$G$3,$G$4,1)))))</f>
        <v/>
      </c>
      <c r="DQ85" s="64" t="str">
        <f>IF('Chemical Shifts'!AE80="","",IF(Main!$A90="C","",IF(Main!P$13="Scaled Shifts",Main!P90,IF(Main!$B90="x",TDIST(ABS('Chemical Shifts'!AE80-$F$2)/$F$3,$F$4,1),TDIST(ABS('Chemical Shifts'!AE80-$G$2)/$G$3,$G$4,1)))))</f>
        <v/>
      </c>
      <c r="DR85" s="64" t="str">
        <f>IF('Chemical Shifts'!AF80="","",IF(Main!$A90="C","",IF(Main!Q$13="Scaled Shifts",Main!Q90,IF(Main!$B90="x",TDIST(ABS('Chemical Shifts'!AF80-$F$2)/$F$3,$F$4,1),TDIST(ABS('Chemical Shifts'!AF80-$G$2)/$G$3,$G$4,1)))))</f>
        <v/>
      </c>
      <c r="DS85" s="64" t="str">
        <f>IF('Chemical Shifts'!AG80="","",IF(Main!$A90="C","",IF(Main!R$13="Scaled Shifts",Main!R90,IF(Main!$B90="x",TDIST(ABS('Chemical Shifts'!AG80-$F$2)/$F$3,$F$4,1),TDIST(ABS('Chemical Shifts'!AG80-$G$2)/$G$3,$G$4,1)))))</f>
        <v/>
      </c>
      <c r="DT85" s="64" t="str">
        <f>IF('Chemical Shifts'!AH80="","",IF(Main!$A90="C","",IF(Main!S$13="Scaled Shifts",Main!S90,IF(Main!$B90="x",TDIST(ABS('Chemical Shifts'!AH80-$F$2)/$F$3,$F$4,1),TDIST(ABS('Chemical Shifts'!AH80-$G$2)/$G$3,$G$4,1)))))</f>
        <v/>
      </c>
      <c r="DV85" s="64" t="str">
        <f>IF('Chemical Shifts'!S80="","",IF(Main!$A90="H","",IF(Main!D$13="Scaled Shifts",Main!D90,IF(Main!$B90="x",TDIST(ABS('Chemical Shifts'!S80-$D$2)/$D$3,$D$4,1),TDIST(ABS('Chemical Shifts'!S80-$E$2)/$E$3,$E$4,1)))))</f>
        <v/>
      </c>
      <c r="DW85" s="64" t="str">
        <f>IF('Chemical Shifts'!T80="","",IF(Main!$A90="H","",IF(Main!E$13="Scaled Shifts",Main!E90,IF(Main!$B90="x",TDIST(ABS('Chemical Shifts'!T80-$D$2)/$D$3,$D$4,1),TDIST(ABS('Chemical Shifts'!T80-$E$2)/$E$3,$E$4,1)))))</f>
        <v/>
      </c>
      <c r="DX85" s="64" t="str">
        <f>IF('Chemical Shifts'!U80="","",IF(Main!$A90="H","",IF(Main!F$13="Scaled Shifts",Main!F90,IF(Main!$B90="x",TDIST(ABS('Chemical Shifts'!U80-$D$2)/$D$3,$D$4,1),TDIST(ABS('Chemical Shifts'!U80-$E$2)/$E$3,$E$4,1)))))</f>
        <v/>
      </c>
      <c r="DY85" s="64" t="str">
        <f>IF('Chemical Shifts'!V80="","",IF(Main!$A90="H","",IF(Main!G$13="Scaled Shifts",Main!G90,IF(Main!$B90="x",TDIST(ABS('Chemical Shifts'!V80-$D$2)/$D$3,$D$4,1),TDIST(ABS('Chemical Shifts'!V80-$E$2)/$E$3,$E$4,1)))))</f>
        <v/>
      </c>
      <c r="DZ85" s="64" t="str">
        <f>IF('Chemical Shifts'!W80="","",IF(Main!$A90="H","",IF(Main!H$13="Scaled Shifts",Main!H90,IF(Main!$B90="x",TDIST(ABS('Chemical Shifts'!W80-$D$2)/$D$3,$D$4,1),TDIST(ABS('Chemical Shifts'!W80-$E$2)/$E$3,$E$4,1)))))</f>
        <v/>
      </c>
      <c r="EA85" s="64" t="str">
        <f>IF('Chemical Shifts'!X80="","",IF(Main!$A90="H","",IF(Main!I$13="Scaled Shifts",Main!I90,IF(Main!$B90="x",TDIST(ABS('Chemical Shifts'!X80-$D$2)/$D$3,$D$4,1),TDIST(ABS('Chemical Shifts'!X80-$E$2)/$E$3,$E$4,1)))))</f>
        <v/>
      </c>
      <c r="EB85" s="64" t="str">
        <f>IF('Chemical Shifts'!Y80="","",IF(Main!$A90="H","",IF(Main!J$13="Scaled Shifts",Main!J90,IF(Main!$B90="x",TDIST(ABS('Chemical Shifts'!Y80-$D$2)/$D$3,$D$4,1),TDIST(ABS('Chemical Shifts'!Y80-$E$2)/$E$3,$E$4,1)))))</f>
        <v/>
      </c>
      <c r="EC85" s="64" t="str">
        <f>IF('Chemical Shifts'!Z80="","",IF(Main!$A90="H","",IF(Main!K$13="Scaled Shifts",Main!K90,IF(Main!$B90="x",TDIST(ABS('Chemical Shifts'!Z80-$D$2)/$D$3,$D$4,1),TDIST(ABS('Chemical Shifts'!Z80-$E$2)/$E$3,$E$4,1)))))</f>
        <v/>
      </c>
      <c r="ED85" s="64" t="str">
        <f>IF('Chemical Shifts'!AA80="","",IF(Main!$A90="H","",IF(Main!L$13="Scaled Shifts",Main!L90,IF(Main!$B90="x",TDIST(ABS('Chemical Shifts'!AA80-$D$2)/$D$3,$D$4,1),TDIST(ABS('Chemical Shifts'!AA80-$E$2)/$E$3,$E$4,1)))))</f>
        <v/>
      </c>
      <c r="EE85" s="64" t="str">
        <f>IF('Chemical Shifts'!AB80="","",IF(Main!$A90="H","",IF(Main!M$13="Scaled Shifts",Main!M90,IF(Main!$B90="x",TDIST(ABS('Chemical Shifts'!AB80-$D$2)/$D$3,$D$4,1),TDIST(ABS('Chemical Shifts'!AB80-$E$2)/$E$3,$E$4,1)))))</f>
        <v/>
      </c>
      <c r="EF85" s="64" t="str">
        <f>IF('Chemical Shifts'!AC80="","",IF(Main!$A90="H","",IF(Main!N$13="Scaled Shifts",Main!N90,IF(Main!$B90="x",TDIST(ABS('Chemical Shifts'!AC80-$D$2)/$D$3,$D$4,1),TDIST(ABS('Chemical Shifts'!AC80-$E$2)/$E$3,$E$4,1)))))</f>
        <v/>
      </c>
      <c r="EG85" s="64" t="str">
        <f>IF('Chemical Shifts'!AD80="","",IF(Main!$A90="H","",IF(Main!O$13="Scaled Shifts",Main!O90,IF(Main!$B90="x",TDIST(ABS('Chemical Shifts'!AD80-$D$2)/$D$3,$D$4,1),TDIST(ABS('Chemical Shifts'!AD80-$E$2)/$E$3,$E$4,1)))))</f>
        <v/>
      </c>
      <c r="EH85" s="64" t="str">
        <f>IF('Chemical Shifts'!AE80="","",IF(Main!$A90="H","",IF(Main!P$13="Scaled Shifts",Main!P90,IF(Main!$B90="x",TDIST(ABS('Chemical Shifts'!AE80-$D$2)/$D$3,$D$4,1),TDIST(ABS('Chemical Shifts'!AE80-$E$2)/$E$3,$E$4,1)))))</f>
        <v/>
      </c>
      <c r="EI85" s="64" t="str">
        <f>IF('Chemical Shifts'!AF80="","",IF(Main!$A90="H","",IF(Main!Q$13="Scaled Shifts",Main!Q90,IF(Main!$B90="x",TDIST(ABS('Chemical Shifts'!AF80-$D$2)/$D$3,$D$4,1),TDIST(ABS('Chemical Shifts'!AF80-$E$2)/$E$3,$E$4,1)))))</f>
        <v/>
      </c>
      <c r="EJ85" s="64" t="str">
        <f>IF('Chemical Shifts'!AG80="","",IF(Main!$A90="H","",IF(Main!R$13="Scaled Shifts",Main!R90,IF(Main!$B90="x",TDIST(ABS('Chemical Shifts'!AG80-$D$2)/$D$3,$D$4,1),TDIST(ABS('Chemical Shifts'!AG80-$E$2)/$E$3,$E$4,1)))))</f>
        <v/>
      </c>
      <c r="EK85" s="64" t="str">
        <f>IF('Chemical Shifts'!AH80="","",IF(Main!$A90="H","",IF(Main!S$13="Scaled Shifts",Main!S90,IF(Main!$B90="x",TDIST(ABS('Chemical Shifts'!AH80-$D$2)/$D$3,$D$4,1),TDIST(ABS('Chemical Shifts'!AH80-$E$2)/$E$3,$E$4,1)))))</f>
        <v/>
      </c>
      <c r="EO85" s="49">
        <f>IF(Main!$A90="H",1,0)</f>
        <v>0</v>
      </c>
      <c r="EP85" s="52" t="str">
        <f>IF(OR(Main!C90="",Main!C90=0,Main!C90=""),"",1)</f>
        <v/>
      </c>
    </row>
    <row r="86" spans="1:146" x14ac:dyDescent="0.15">
      <c r="A86" s="64" t="str">
        <f>IF('Chemical Shifts'!BA81="","",IF(Main!$A91="C",TDIST(ABS('Chemical Shifts'!BA81)/$B$3,$B$4,1),TDIST(ABS('Chemical Shifts'!BA81)/$C$3,$C$4,1)))</f>
        <v/>
      </c>
      <c r="B86" s="64" t="str">
        <f>IF('Chemical Shifts'!BB81="","",IF(Main!$A91="C",TDIST(ABS('Chemical Shifts'!BB81)/$B$3,$B$4,1),TDIST(ABS('Chemical Shifts'!BB81)/$C$3,$C$4,1)))</f>
        <v/>
      </c>
      <c r="C86" s="64" t="str">
        <f>IF('Chemical Shifts'!BC81="","",IF(Main!$A91="C",TDIST(ABS('Chemical Shifts'!BC81)/$B$3,$B$4,1),TDIST(ABS('Chemical Shifts'!BC81)/$C$3,$C$4,1)))</f>
        <v/>
      </c>
      <c r="D86" s="64" t="str">
        <f>IF('Chemical Shifts'!BD81="","",IF(Main!$A91="C",TDIST(ABS('Chemical Shifts'!BD81)/$B$3,$B$4,1),TDIST(ABS('Chemical Shifts'!BD81)/$C$3,$C$4,1)))</f>
        <v/>
      </c>
      <c r="E86" s="64" t="str">
        <f>IF('Chemical Shifts'!BE81="","",IF(Main!$A91="C",TDIST(ABS('Chemical Shifts'!BE81)/$B$3,$B$4,1),TDIST(ABS('Chemical Shifts'!BE81)/$C$3,$C$4,1)))</f>
        <v/>
      </c>
      <c r="F86" s="64" t="str">
        <f>IF('Chemical Shifts'!BF81="","",IF(Main!$A91="C",TDIST(ABS('Chemical Shifts'!BF81)/$B$3,$B$4,1),TDIST(ABS('Chemical Shifts'!BF81)/$C$3,$C$4,1)))</f>
        <v/>
      </c>
      <c r="G86" s="64" t="str">
        <f>IF('Chemical Shifts'!BG81="","",IF(Main!$A91="C",TDIST(ABS('Chemical Shifts'!BG81)/$B$3,$B$4,1),TDIST(ABS('Chemical Shifts'!BG81)/$C$3,$C$4,1)))</f>
        <v/>
      </c>
      <c r="H86" s="64" t="str">
        <f>IF('Chemical Shifts'!BH81="","",IF(Main!$A91="C",TDIST(ABS('Chemical Shifts'!BH81)/$B$3,$B$4,1),TDIST(ABS('Chemical Shifts'!BH81)/$C$3,$C$4,1)))</f>
        <v/>
      </c>
      <c r="I86" s="64" t="str">
        <f>IF('Chemical Shifts'!BI81="","",IF(Main!$A91="C",TDIST(ABS('Chemical Shifts'!BI81)/$B$3,$B$4,1),TDIST(ABS('Chemical Shifts'!BI81)/$C$3,$C$4,1)))</f>
        <v/>
      </c>
      <c r="J86" s="64" t="str">
        <f>IF('Chemical Shifts'!BJ81="","",IF(Main!$A91="C",TDIST(ABS('Chemical Shifts'!BJ81)/$B$3,$B$4,1),TDIST(ABS('Chemical Shifts'!BJ81)/$C$3,$C$4,1)))</f>
        <v/>
      </c>
      <c r="K86" s="64" t="str">
        <f>IF('Chemical Shifts'!BK81="","",IF(Main!$A91="C",TDIST(ABS('Chemical Shifts'!BK81)/$B$3,$B$4,1),TDIST(ABS('Chemical Shifts'!BK81)/$C$3,$C$4,1)))</f>
        <v/>
      </c>
      <c r="L86" s="64" t="str">
        <f>IF('Chemical Shifts'!BL81="","",IF(Main!$A91="C",TDIST(ABS('Chemical Shifts'!BL81)/$B$3,$B$4,1),TDIST(ABS('Chemical Shifts'!BL81)/$C$3,$C$4,1)))</f>
        <v/>
      </c>
      <c r="M86" s="64" t="str">
        <f>IF('Chemical Shifts'!BM81="","",IF(Main!$A91="C",TDIST(ABS('Chemical Shifts'!BM81)/$B$3,$B$4,1),TDIST(ABS('Chemical Shifts'!BM81)/$C$3,$C$4,1)))</f>
        <v/>
      </c>
      <c r="N86" s="64" t="str">
        <f>IF('Chemical Shifts'!BN81="","",IF(Main!$A91="C",TDIST(ABS('Chemical Shifts'!BN81)/$B$3,$B$4,1),TDIST(ABS('Chemical Shifts'!BN81)/$C$3,$C$4,1)))</f>
        <v/>
      </c>
      <c r="O86" s="64" t="str">
        <f>IF('Chemical Shifts'!BO81="","",IF(Main!$A91="C",TDIST(ABS('Chemical Shifts'!BO81)/$B$3,$B$4,1),TDIST(ABS('Chemical Shifts'!BO81)/$C$3,$C$4,1)))</f>
        <v/>
      </c>
      <c r="P86" s="64" t="str">
        <f>IF('Chemical Shifts'!BP81="","",IF(Main!$A91="C",TDIST(ABS('Chemical Shifts'!BP81)/$B$3,$B$4,1),TDIST(ABS('Chemical Shifts'!BP81)/$C$3,$C$4,1)))</f>
        <v/>
      </c>
      <c r="R86" s="48" t="str">
        <f>IF(A86="","",IF(Main!$A91="H",A86,""))</f>
        <v/>
      </c>
      <c r="S86" s="48" t="str">
        <f>IF(B86="","",IF(Main!$A91="H",B86,""))</f>
        <v/>
      </c>
      <c r="T86" s="48" t="str">
        <f>IF(C86="","",IF(Main!$A91="H",C86,""))</f>
        <v/>
      </c>
      <c r="U86" s="48" t="str">
        <f>IF(D86="","",IF(Main!$A91="H",D86,""))</f>
        <v/>
      </c>
      <c r="V86" s="48" t="str">
        <f>IF(E86="","",IF(Main!$A91="H",E86,""))</f>
        <v/>
      </c>
      <c r="W86" s="48" t="str">
        <f>IF(F86="","",IF(Main!$A91="H",F86,""))</f>
        <v/>
      </c>
      <c r="X86" s="48" t="str">
        <f>IF(G86="","",IF(Main!$A91="H",G86,""))</f>
        <v/>
      </c>
      <c r="Y86" s="48" t="str">
        <f>IF(H86="","",IF(Main!$A91="H",H86,""))</f>
        <v/>
      </c>
      <c r="Z86" s="48" t="str">
        <f>IF(I86="","",IF(Main!$A91="H",I86,""))</f>
        <v/>
      </c>
      <c r="AA86" s="48" t="str">
        <f>IF(J86="","",IF(Main!$A91="H",J86,""))</f>
        <v/>
      </c>
      <c r="AB86" s="48" t="str">
        <f>IF(K86="","",IF(Main!$A91="H",K86,""))</f>
        <v/>
      </c>
      <c r="AC86" s="48" t="str">
        <f>IF(L86="","",IF(Main!$A91="H",L86,""))</f>
        <v/>
      </c>
      <c r="AD86" s="48" t="str">
        <f>IF(M86="","",IF(Main!$A91="H",M86,""))</f>
        <v/>
      </c>
      <c r="AE86" s="48" t="str">
        <f>IF(N86="","",IF(Main!$A91="H",N86,""))</f>
        <v/>
      </c>
      <c r="AF86" s="48" t="str">
        <f>IF(O86="","",IF(Main!$A91="H",O86,""))</f>
        <v/>
      </c>
      <c r="AG86" s="48" t="str">
        <f>IF(P86="","",IF(Main!$A91="H",P86,""))</f>
        <v/>
      </c>
      <c r="AI86" s="49">
        <f>IF(Main!$A91="C",1,0)</f>
        <v>0</v>
      </c>
      <c r="AJ86" s="54" t="str">
        <f>IF(Main!$A91="C",Main!C91,"")</f>
        <v/>
      </c>
      <c r="AK86" s="54" t="str">
        <f t="shared" si="119"/>
        <v/>
      </c>
      <c r="AL86" s="48" t="str">
        <f>IF('Chemical Shifts'!B81="","",IF(Main!$A91="C",'Chemical Shifts'!B81,""))</f>
        <v/>
      </c>
      <c r="AM86" s="48" t="str">
        <f>IF('Chemical Shifts'!C81="","",IF(Main!$A91="C",'Chemical Shifts'!C81,""))</f>
        <v/>
      </c>
      <c r="AN86" s="48" t="str">
        <f>IF('Chemical Shifts'!D81="","",IF(Main!$A91="C",'Chemical Shifts'!D81,""))</f>
        <v/>
      </c>
      <c r="AO86" s="48" t="str">
        <f>IF('Chemical Shifts'!E81="","",IF(Main!$A91="C",'Chemical Shifts'!E81,""))</f>
        <v/>
      </c>
      <c r="AP86" s="48" t="str">
        <f>IF('Chemical Shifts'!F81="","",IF(Main!$A91="C",'Chemical Shifts'!F81,""))</f>
        <v/>
      </c>
      <c r="AQ86" s="48" t="str">
        <f>IF('Chemical Shifts'!G81="","",IF(Main!$A91="C",'Chemical Shifts'!G81,""))</f>
        <v/>
      </c>
      <c r="AR86" s="48" t="str">
        <f>IF('Chemical Shifts'!H81="","",IF(Main!$A91="C",'Chemical Shifts'!H81,""))</f>
        <v/>
      </c>
      <c r="AS86" s="48" t="str">
        <f>IF('Chemical Shifts'!I81="","",IF(Main!$A91="C",'Chemical Shifts'!I81,""))</f>
        <v/>
      </c>
      <c r="AT86" s="48" t="str">
        <f>IF('Chemical Shifts'!J81="","",IF(Main!$A91="C",'Chemical Shifts'!J81,""))</f>
        <v/>
      </c>
      <c r="AU86" s="48" t="str">
        <f>IF('Chemical Shifts'!K81="","",IF(Main!$A91="C",'Chemical Shifts'!K81,""))</f>
        <v/>
      </c>
      <c r="AV86" s="48" t="str">
        <f>IF('Chemical Shifts'!L81="","",IF(Main!$A91="C",'Chemical Shifts'!L81,""))</f>
        <v/>
      </c>
      <c r="AW86" s="48" t="str">
        <f>IF('Chemical Shifts'!M81="","",IF(Main!$A91="C",'Chemical Shifts'!M81,""))</f>
        <v/>
      </c>
      <c r="AX86" s="48" t="str">
        <f>IF('Chemical Shifts'!N81="","",IF(Main!$A91="C",'Chemical Shifts'!N81,""))</f>
        <v/>
      </c>
      <c r="AY86" s="48" t="str">
        <f>IF('Chemical Shifts'!O81="","",IF(Main!$A91="C",'Chemical Shifts'!O81,""))</f>
        <v/>
      </c>
      <c r="AZ86" s="48" t="str">
        <f>IF('Chemical Shifts'!P81="","",IF(Main!$A91="C",'Chemical Shifts'!P81,""))</f>
        <v/>
      </c>
      <c r="BA86" s="48" t="str">
        <f>IF('Chemical Shifts'!Q81="","",IF(Main!$A91="C",'Chemical Shifts'!Q81,""))</f>
        <v/>
      </c>
      <c r="BC86" s="48" t="str">
        <f t="shared" si="120"/>
        <v/>
      </c>
      <c r="BD86" s="48" t="str">
        <f t="shared" si="121"/>
        <v/>
      </c>
      <c r="BE86" s="48" t="str">
        <f t="shared" si="122"/>
        <v/>
      </c>
      <c r="BF86" s="48" t="str">
        <f t="shared" si="123"/>
        <v/>
      </c>
      <c r="BG86" s="48" t="str">
        <f t="shared" si="124"/>
        <v/>
      </c>
      <c r="BH86" s="48" t="str">
        <f t="shared" si="125"/>
        <v/>
      </c>
      <c r="BI86" s="48" t="str">
        <f t="shared" si="126"/>
        <v/>
      </c>
      <c r="BJ86" s="48" t="str">
        <f t="shared" si="127"/>
        <v/>
      </c>
      <c r="BK86" s="48" t="str">
        <f t="shared" si="128"/>
        <v/>
      </c>
      <c r="BL86" s="48" t="str">
        <f t="shared" si="129"/>
        <v/>
      </c>
      <c r="BM86" s="48" t="str">
        <f t="shared" si="130"/>
        <v/>
      </c>
      <c r="BN86" s="48" t="str">
        <f t="shared" si="131"/>
        <v/>
      </c>
      <c r="BO86" s="48" t="str">
        <f t="shared" si="132"/>
        <v/>
      </c>
      <c r="BP86" s="48" t="str">
        <f t="shared" si="133"/>
        <v/>
      </c>
      <c r="BQ86" s="48" t="str">
        <f t="shared" si="134"/>
        <v/>
      </c>
      <c r="BR86" s="48" t="str">
        <f t="shared" si="135"/>
        <v/>
      </c>
      <c r="BT86" s="49">
        <f>IF(Main!$A91="H",1,0)</f>
        <v>0</v>
      </c>
      <c r="BU86" s="54" t="str">
        <f>IF(Main!$A91="H",Main!C91,"")</f>
        <v/>
      </c>
      <c r="BV86" s="54" t="str">
        <f t="shared" si="136"/>
        <v/>
      </c>
      <c r="BW86" s="48" t="str">
        <f>IF('Chemical Shifts'!B81="","",IF(Main!$A91="H",'Chemical Shifts'!B81,""))</f>
        <v/>
      </c>
      <c r="BX86" s="48" t="str">
        <f>IF('Chemical Shifts'!C81="","",IF(Main!$A91="H",'Chemical Shifts'!C81,""))</f>
        <v/>
      </c>
      <c r="BY86" s="48" t="str">
        <f>IF('Chemical Shifts'!D81="","",IF(Main!$A91="H",'Chemical Shifts'!D81,""))</f>
        <v/>
      </c>
      <c r="BZ86" s="48" t="str">
        <f>IF('Chemical Shifts'!E81="","",IF(Main!$A91="H",'Chemical Shifts'!E81,""))</f>
        <v/>
      </c>
      <c r="CA86" s="48" t="str">
        <f>IF('Chemical Shifts'!F81="","",IF(Main!$A91="H",'Chemical Shifts'!F81,""))</f>
        <v/>
      </c>
      <c r="CB86" s="48" t="str">
        <f>IF('Chemical Shifts'!G81="","",IF(Main!$A91="H",'Chemical Shifts'!G81,""))</f>
        <v/>
      </c>
      <c r="CC86" s="48" t="str">
        <f>IF('Chemical Shifts'!H81="","",IF(Main!$A91="H",'Chemical Shifts'!H81,""))</f>
        <v/>
      </c>
      <c r="CD86" s="48" t="str">
        <f>IF('Chemical Shifts'!I81="","",IF(Main!$A91="H",'Chemical Shifts'!I81,""))</f>
        <v/>
      </c>
      <c r="CE86" s="48" t="str">
        <f>IF('Chemical Shifts'!J81="","",IF(Main!$A91="H",'Chemical Shifts'!J81,""))</f>
        <v/>
      </c>
      <c r="CF86" s="48" t="str">
        <f>IF('Chemical Shifts'!K81="","",IF(Main!$A91="H",'Chemical Shifts'!K81,""))</f>
        <v/>
      </c>
      <c r="CG86" s="48" t="str">
        <f>IF('Chemical Shifts'!L81="","",IF(Main!$A91="H",'Chemical Shifts'!L81,""))</f>
        <v/>
      </c>
      <c r="CH86" s="48" t="str">
        <f>IF('Chemical Shifts'!M81="","",IF(Main!$A91="H",'Chemical Shifts'!M81,""))</f>
        <v/>
      </c>
      <c r="CI86" s="48" t="str">
        <f>IF('Chemical Shifts'!N81="","",IF(Main!$A91="H",'Chemical Shifts'!N81,""))</f>
        <v/>
      </c>
      <c r="CJ86" s="48" t="str">
        <f>IF('Chemical Shifts'!O81="","",IF(Main!$A91="H",'Chemical Shifts'!O81,""))</f>
        <v/>
      </c>
      <c r="CK86" s="48" t="str">
        <f>IF('Chemical Shifts'!P81="","",IF(Main!$A91="H",'Chemical Shifts'!P81,""))</f>
        <v/>
      </c>
      <c r="CL86" s="48" t="str">
        <f>IF('Chemical Shifts'!Q81="","",IF(Main!$A91="H",'Chemical Shifts'!Q81,""))</f>
        <v/>
      </c>
      <c r="CN86" s="48" t="str">
        <f t="shared" si="137"/>
        <v/>
      </c>
      <c r="CO86" s="48" t="str">
        <f t="shared" si="138"/>
        <v/>
      </c>
      <c r="CP86" s="48" t="str">
        <f t="shared" si="139"/>
        <v/>
      </c>
      <c r="CQ86" s="48" t="str">
        <f t="shared" si="140"/>
        <v/>
      </c>
      <c r="CR86" s="48" t="str">
        <f t="shared" si="141"/>
        <v/>
      </c>
      <c r="CS86" s="48" t="str">
        <f t="shared" si="142"/>
        <v/>
      </c>
      <c r="CT86" s="48" t="str">
        <f t="shared" si="143"/>
        <v/>
      </c>
      <c r="CU86" s="48" t="str">
        <f t="shared" si="144"/>
        <v/>
      </c>
      <c r="CV86" s="48" t="str">
        <f t="shared" si="145"/>
        <v/>
      </c>
      <c r="CW86" s="48" t="str">
        <f t="shared" si="146"/>
        <v/>
      </c>
      <c r="CX86" s="48" t="str">
        <f t="shared" si="147"/>
        <v/>
      </c>
      <c r="CY86" s="48" t="str">
        <f t="shared" si="148"/>
        <v/>
      </c>
      <c r="CZ86" s="48" t="str">
        <f t="shared" si="149"/>
        <v/>
      </c>
      <c r="DA86" s="48" t="str">
        <f t="shared" si="150"/>
        <v/>
      </c>
      <c r="DB86" s="48" t="str">
        <f t="shared" si="151"/>
        <v/>
      </c>
      <c r="DC86" s="48" t="str">
        <f t="shared" si="152"/>
        <v/>
      </c>
      <c r="DE86" s="64" t="str">
        <f>IF('Chemical Shifts'!S81="","",IF(Main!$A91="C","",IF(Main!D$13="Scaled Shifts",Main!D91,IF(Main!$B91="x",TDIST(ABS('Chemical Shifts'!S81-$F$2)/$F$3,$F$4,1),TDIST(ABS('Chemical Shifts'!S81-$G$2)/$G$3,$G$4,1)))))</f>
        <v/>
      </c>
      <c r="DF86" s="64" t="str">
        <f>IF('Chemical Shifts'!T81="","",IF(Main!$A91="C","",IF(Main!E$13="Scaled Shifts",Main!E91,IF(Main!$B91="x",TDIST(ABS('Chemical Shifts'!T81-$F$2)/$F$3,$F$4,1),TDIST(ABS('Chemical Shifts'!T81-$G$2)/$G$3,$G$4,1)))))</f>
        <v/>
      </c>
      <c r="DG86" s="64" t="str">
        <f>IF('Chemical Shifts'!U81="","",IF(Main!$A91="C","",IF(Main!F$13="Scaled Shifts",Main!F91,IF(Main!$B91="x",TDIST(ABS('Chemical Shifts'!U81-$F$2)/$F$3,$F$4,1),TDIST(ABS('Chemical Shifts'!U81-$G$2)/$G$3,$G$4,1)))))</f>
        <v/>
      </c>
      <c r="DH86" s="64" t="str">
        <f>IF('Chemical Shifts'!V81="","",IF(Main!$A91="C","",IF(Main!G$13="Scaled Shifts",Main!G91,IF(Main!$B91="x",TDIST(ABS('Chemical Shifts'!V81-$F$2)/$F$3,$F$4,1),TDIST(ABS('Chemical Shifts'!V81-$G$2)/$G$3,$G$4,1)))))</f>
        <v/>
      </c>
      <c r="DI86" s="64" t="str">
        <f>IF('Chemical Shifts'!W81="","",IF(Main!$A91="C","",IF(Main!H$13="Scaled Shifts",Main!H91,IF(Main!$B91="x",TDIST(ABS('Chemical Shifts'!W81-$F$2)/$F$3,$F$4,1),TDIST(ABS('Chemical Shifts'!W81-$G$2)/$G$3,$G$4,1)))))</f>
        <v/>
      </c>
      <c r="DJ86" s="64" t="str">
        <f>IF('Chemical Shifts'!X81="","",IF(Main!$A91="C","",IF(Main!I$13="Scaled Shifts",Main!I91,IF(Main!$B91="x",TDIST(ABS('Chemical Shifts'!X81-$F$2)/$F$3,$F$4,1),TDIST(ABS('Chemical Shifts'!X81-$G$2)/$G$3,$G$4,1)))))</f>
        <v/>
      </c>
      <c r="DK86" s="64" t="str">
        <f>IF('Chemical Shifts'!Y81="","",IF(Main!$A91="C","",IF(Main!J$13="Scaled Shifts",Main!J91,IF(Main!$B91="x",TDIST(ABS('Chemical Shifts'!Y81-$F$2)/$F$3,$F$4,1),TDIST(ABS('Chemical Shifts'!Y81-$G$2)/$G$3,$G$4,1)))))</f>
        <v/>
      </c>
      <c r="DL86" s="64" t="str">
        <f>IF('Chemical Shifts'!Z81="","",IF(Main!$A91="C","",IF(Main!K$13="Scaled Shifts",Main!K91,IF(Main!$B91="x",TDIST(ABS('Chemical Shifts'!Z81-$F$2)/$F$3,$F$4,1),TDIST(ABS('Chemical Shifts'!Z81-$G$2)/$G$3,$G$4,1)))))</f>
        <v/>
      </c>
      <c r="DM86" s="64" t="str">
        <f>IF('Chemical Shifts'!AA81="","",IF(Main!$A91="C","",IF(Main!L$13="Scaled Shifts",Main!L91,IF(Main!$B91="x",TDIST(ABS('Chemical Shifts'!AA81-$F$2)/$F$3,$F$4,1),TDIST(ABS('Chemical Shifts'!AA81-$G$2)/$G$3,$G$4,1)))))</f>
        <v/>
      </c>
      <c r="DN86" s="64" t="str">
        <f>IF('Chemical Shifts'!AB81="","",IF(Main!$A91="C","",IF(Main!M$13="Scaled Shifts",Main!M91,IF(Main!$B91="x",TDIST(ABS('Chemical Shifts'!AB81-$F$2)/$F$3,$F$4,1),TDIST(ABS('Chemical Shifts'!AB81-$G$2)/$G$3,$G$4,1)))))</f>
        <v/>
      </c>
      <c r="DO86" s="64" t="str">
        <f>IF('Chemical Shifts'!AC81="","",IF(Main!$A91="C","",IF(Main!N$13="Scaled Shifts",Main!N91,IF(Main!$B91="x",TDIST(ABS('Chemical Shifts'!AC81-$F$2)/$F$3,$F$4,1),TDIST(ABS('Chemical Shifts'!AC81-$G$2)/$G$3,$G$4,1)))))</f>
        <v/>
      </c>
      <c r="DP86" s="64" t="str">
        <f>IF('Chemical Shifts'!AD81="","",IF(Main!$A91="C","",IF(Main!O$13="Scaled Shifts",Main!O91,IF(Main!$B91="x",TDIST(ABS('Chemical Shifts'!AD81-$F$2)/$F$3,$F$4,1),TDIST(ABS('Chemical Shifts'!AD81-$G$2)/$G$3,$G$4,1)))))</f>
        <v/>
      </c>
      <c r="DQ86" s="64" t="str">
        <f>IF('Chemical Shifts'!AE81="","",IF(Main!$A91="C","",IF(Main!P$13="Scaled Shifts",Main!P91,IF(Main!$B91="x",TDIST(ABS('Chemical Shifts'!AE81-$F$2)/$F$3,$F$4,1),TDIST(ABS('Chemical Shifts'!AE81-$G$2)/$G$3,$G$4,1)))))</f>
        <v/>
      </c>
      <c r="DR86" s="64" t="str">
        <f>IF('Chemical Shifts'!AF81="","",IF(Main!$A91="C","",IF(Main!Q$13="Scaled Shifts",Main!Q91,IF(Main!$B91="x",TDIST(ABS('Chemical Shifts'!AF81-$F$2)/$F$3,$F$4,1),TDIST(ABS('Chemical Shifts'!AF81-$G$2)/$G$3,$G$4,1)))))</f>
        <v/>
      </c>
      <c r="DS86" s="64" t="str">
        <f>IF('Chemical Shifts'!AG81="","",IF(Main!$A91="C","",IF(Main!R$13="Scaled Shifts",Main!R91,IF(Main!$B91="x",TDIST(ABS('Chemical Shifts'!AG81-$F$2)/$F$3,$F$4,1),TDIST(ABS('Chemical Shifts'!AG81-$G$2)/$G$3,$G$4,1)))))</f>
        <v/>
      </c>
      <c r="DT86" s="64" t="str">
        <f>IF('Chemical Shifts'!AH81="","",IF(Main!$A91="C","",IF(Main!S$13="Scaled Shifts",Main!S91,IF(Main!$B91="x",TDIST(ABS('Chemical Shifts'!AH81-$F$2)/$F$3,$F$4,1),TDIST(ABS('Chemical Shifts'!AH81-$G$2)/$G$3,$G$4,1)))))</f>
        <v/>
      </c>
      <c r="DV86" s="64" t="str">
        <f>IF('Chemical Shifts'!S81="","",IF(Main!$A91="H","",IF(Main!D$13="Scaled Shifts",Main!D91,IF(Main!$B91="x",TDIST(ABS('Chemical Shifts'!S81-$D$2)/$D$3,$D$4,1),TDIST(ABS('Chemical Shifts'!S81-$E$2)/$E$3,$E$4,1)))))</f>
        <v/>
      </c>
      <c r="DW86" s="64" t="str">
        <f>IF('Chemical Shifts'!T81="","",IF(Main!$A91="H","",IF(Main!E$13="Scaled Shifts",Main!E91,IF(Main!$B91="x",TDIST(ABS('Chemical Shifts'!T81-$D$2)/$D$3,$D$4,1),TDIST(ABS('Chemical Shifts'!T81-$E$2)/$E$3,$E$4,1)))))</f>
        <v/>
      </c>
      <c r="DX86" s="64" t="str">
        <f>IF('Chemical Shifts'!U81="","",IF(Main!$A91="H","",IF(Main!F$13="Scaled Shifts",Main!F91,IF(Main!$B91="x",TDIST(ABS('Chemical Shifts'!U81-$D$2)/$D$3,$D$4,1),TDIST(ABS('Chemical Shifts'!U81-$E$2)/$E$3,$E$4,1)))))</f>
        <v/>
      </c>
      <c r="DY86" s="64" t="str">
        <f>IF('Chemical Shifts'!V81="","",IF(Main!$A91="H","",IF(Main!G$13="Scaled Shifts",Main!G91,IF(Main!$B91="x",TDIST(ABS('Chemical Shifts'!V81-$D$2)/$D$3,$D$4,1),TDIST(ABS('Chemical Shifts'!V81-$E$2)/$E$3,$E$4,1)))))</f>
        <v/>
      </c>
      <c r="DZ86" s="64" t="str">
        <f>IF('Chemical Shifts'!W81="","",IF(Main!$A91="H","",IF(Main!H$13="Scaled Shifts",Main!H91,IF(Main!$B91="x",TDIST(ABS('Chemical Shifts'!W81-$D$2)/$D$3,$D$4,1),TDIST(ABS('Chemical Shifts'!W81-$E$2)/$E$3,$E$4,1)))))</f>
        <v/>
      </c>
      <c r="EA86" s="64" t="str">
        <f>IF('Chemical Shifts'!X81="","",IF(Main!$A91="H","",IF(Main!I$13="Scaled Shifts",Main!I91,IF(Main!$B91="x",TDIST(ABS('Chemical Shifts'!X81-$D$2)/$D$3,$D$4,1),TDIST(ABS('Chemical Shifts'!X81-$E$2)/$E$3,$E$4,1)))))</f>
        <v/>
      </c>
      <c r="EB86" s="64" t="str">
        <f>IF('Chemical Shifts'!Y81="","",IF(Main!$A91="H","",IF(Main!J$13="Scaled Shifts",Main!J91,IF(Main!$B91="x",TDIST(ABS('Chemical Shifts'!Y81-$D$2)/$D$3,$D$4,1),TDIST(ABS('Chemical Shifts'!Y81-$E$2)/$E$3,$E$4,1)))))</f>
        <v/>
      </c>
      <c r="EC86" s="64" t="str">
        <f>IF('Chemical Shifts'!Z81="","",IF(Main!$A91="H","",IF(Main!K$13="Scaled Shifts",Main!K91,IF(Main!$B91="x",TDIST(ABS('Chemical Shifts'!Z81-$D$2)/$D$3,$D$4,1),TDIST(ABS('Chemical Shifts'!Z81-$E$2)/$E$3,$E$4,1)))))</f>
        <v/>
      </c>
      <c r="ED86" s="64" t="str">
        <f>IF('Chemical Shifts'!AA81="","",IF(Main!$A91="H","",IF(Main!L$13="Scaled Shifts",Main!L91,IF(Main!$B91="x",TDIST(ABS('Chemical Shifts'!AA81-$D$2)/$D$3,$D$4,1),TDIST(ABS('Chemical Shifts'!AA81-$E$2)/$E$3,$E$4,1)))))</f>
        <v/>
      </c>
      <c r="EE86" s="64" t="str">
        <f>IF('Chemical Shifts'!AB81="","",IF(Main!$A91="H","",IF(Main!M$13="Scaled Shifts",Main!M91,IF(Main!$B91="x",TDIST(ABS('Chemical Shifts'!AB81-$D$2)/$D$3,$D$4,1),TDIST(ABS('Chemical Shifts'!AB81-$E$2)/$E$3,$E$4,1)))))</f>
        <v/>
      </c>
      <c r="EF86" s="64" t="str">
        <f>IF('Chemical Shifts'!AC81="","",IF(Main!$A91="H","",IF(Main!N$13="Scaled Shifts",Main!N91,IF(Main!$B91="x",TDIST(ABS('Chemical Shifts'!AC81-$D$2)/$D$3,$D$4,1),TDIST(ABS('Chemical Shifts'!AC81-$E$2)/$E$3,$E$4,1)))))</f>
        <v/>
      </c>
      <c r="EG86" s="64" t="str">
        <f>IF('Chemical Shifts'!AD81="","",IF(Main!$A91="H","",IF(Main!O$13="Scaled Shifts",Main!O91,IF(Main!$B91="x",TDIST(ABS('Chemical Shifts'!AD81-$D$2)/$D$3,$D$4,1),TDIST(ABS('Chemical Shifts'!AD81-$E$2)/$E$3,$E$4,1)))))</f>
        <v/>
      </c>
      <c r="EH86" s="64" t="str">
        <f>IF('Chemical Shifts'!AE81="","",IF(Main!$A91="H","",IF(Main!P$13="Scaled Shifts",Main!P91,IF(Main!$B91="x",TDIST(ABS('Chemical Shifts'!AE81-$D$2)/$D$3,$D$4,1),TDIST(ABS('Chemical Shifts'!AE81-$E$2)/$E$3,$E$4,1)))))</f>
        <v/>
      </c>
      <c r="EI86" s="64" t="str">
        <f>IF('Chemical Shifts'!AF81="","",IF(Main!$A91="H","",IF(Main!Q$13="Scaled Shifts",Main!Q91,IF(Main!$B91="x",TDIST(ABS('Chemical Shifts'!AF81-$D$2)/$D$3,$D$4,1),TDIST(ABS('Chemical Shifts'!AF81-$E$2)/$E$3,$E$4,1)))))</f>
        <v/>
      </c>
      <c r="EJ86" s="64" t="str">
        <f>IF('Chemical Shifts'!AG81="","",IF(Main!$A91="H","",IF(Main!R$13="Scaled Shifts",Main!R91,IF(Main!$B91="x",TDIST(ABS('Chemical Shifts'!AG81-$D$2)/$D$3,$D$4,1),TDIST(ABS('Chemical Shifts'!AG81-$E$2)/$E$3,$E$4,1)))))</f>
        <v/>
      </c>
      <c r="EK86" s="64" t="str">
        <f>IF('Chemical Shifts'!AH81="","",IF(Main!$A91="H","",IF(Main!S$13="Scaled Shifts",Main!S91,IF(Main!$B91="x",TDIST(ABS('Chemical Shifts'!AH81-$D$2)/$D$3,$D$4,1),TDIST(ABS('Chemical Shifts'!AH81-$E$2)/$E$3,$E$4,1)))))</f>
        <v/>
      </c>
      <c r="EO86" s="49">
        <f>IF(Main!$A91="H",1,0)</f>
        <v>0</v>
      </c>
      <c r="EP86" s="52" t="str">
        <f>IF(OR(Main!C91="",Main!C91=0,Main!C91=""),"",1)</f>
        <v/>
      </c>
    </row>
    <row r="87" spans="1:146" x14ac:dyDescent="0.15">
      <c r="A87" s="64" t="str">
        <f>IF('Chemical Shifts'!BA82="","",IF(Main!$A92="C",TDIST(ABS('Chemical Shifts'!BA82)/$B$3,$B$4,1),TDIST(ABS('Chemical Shifts'!BA82)/$C$3,$C$4,1)))</f>
        <v/>
      </c>
      <c r="B87" s="64" t="str">
        <f>IF('Chemical Shifts'!BB82="","",IF(Main!$A92="C",TDIST(ABS('Chemical Shifts'!BB82)/$B$3,$B$4,1),TDIST(ABS('Chemical Shifts'!BB82)/$C$3,$C$4,1)))</f>
        <v/>
      </c>
      <c r="C87" s="64" t="str">
        <f>IF('Chemical Shifts'!BC82="","",IF(Main!$A92="C",TDIST(ABS('Chemical Shifts'!BC82)/$B$3,$B$4,1),TDIST(ABS('Chemical Shifts'!BC82)/$C$3,$C$4,1)))</f>
        <v/>
      </c>
      <c r="D87" s="64" t="str">
        <f>IF('Chemical Shifts'!BD82="","",IF(Main!$A92="C",TDIST(ABS('Chemical Shifts'!BD82)/$B$3,$B$4,1),TDIST(ABS('Chemical Shifts'!BD82)/$C$3,$C$4,1)))</f>
        <v/>
      </c>
      <c r="E87" s="64" t="str">
        <f>IF('Chemical Shifts'!BE82="","",IF(Main!$A92="C",TDIST(ABS('Chemical Shifts'!BE82)/$B$3,$B$4,1),TDIST(ABS('Chemical Shifts'!BE82)/$C$3,$C$4,1)))</f>
        <v/>
      </c>
      <c r="F87" s="64" t="str">
        <f>IF('Chemical Shifts'!BF82="","",IF(Main!$A92="C",TDIST(ABS('Chemical Shifts'!BF82)/$B$3,$B$4,1),TDIST(ABS('Chemical Shifts'!BF82)/$C$3,$C$4,1)))</f>
        <v/>
      </c>
      <c r="G87" s="64" t="str">
        <f>IF('Chemical Shifts'!BG82="","",IF(Main!$A92="C",TDIST(ABS('Chemical Shifts'!BG82)/$B$3,$B$4,1),TDIST(ABS('Chemical Shifts'!BG82)/$C$3,$C$4,1)))</f>
        <v/>
      </c>
      <c r="H87" s="64" t="str">
        <f>IF('Chemical Shifts'!BH82="","",IF(Main!$A92="C",TDIST(ABS('Chemical Shifts'!BH82)/$B$3,$B$4,1),TDIST(ABS('Chemical Shifts'!BH82)/$C$3,$C$4,1)))</f>
        <v/>
      </c>
      <c r="I87" s="64" t="str">
        <f>IF('Chemical Shifts'!BI82="","",IF(Main!$A92="C",TDIST(ABS('Chemical Shifts'!BI82)/$B$3,$B$4,1),TDIST(ABS('Chemical Shifts'!BI82)/$C$3,$C$4,1)))</f>
        <v/>
      </c>
      <c r="J87" s="64" t="str">
        <f>IF('Chemical Shifts'!BJ82="","",IF(Main!$A92="C",TDIST(ABS('Chemical Shifts'!BJ82)/$B$3,$B$4,1),TDIST(ABS('Chemical Shifts'!BJ82)/$C$3,$C$4,1)))</f>
        <v/>
      </c>
      <c r="K87" s="64" t="str">
        <f>IF('Chemical Shifts'!BK82="","",IF(Main!$A92="C",TDIST(ABS('Chemical Shifts'!BK82)/$B$3,$B$4,1),TDIST(ABS('Chemical Shifts'!BK82)/$C$3,$C$4,1)))</f>
        <v/>
      </c>
      <c r="L87" s="64" t="str">
        <f>IF('Chemical Shifts'!BL82="","",IF(Main!$A92="C",TDIST(ABS('Chemical Shifts'!BL82)/$B$3,$B$4,1),TDIST(ABS('Chemical Shifts'!BL82)/$C$3,$C$4,1)))</f>
        <v/>
      </c>
      <c r="M87" s="64" t="str">
        <f>IF('Chemical Shifts'!BM82="","",IF(Main!$A92="C",TDIST(ABS('Chemical Shifts'!BM82)/$B$3,$B$4,1),TDIST(ABS('Chemical Shifts'!BM82)/$C$3,$C$4,1)))</f>
        <v/>
      </c>
      <c r="N87" s="64" t="str">
        <f>IF('Chemical Shifts'!BN82="","",IF(Main!$A92="C",TDIST(ABS('Chemical Shifts'!BN82)/$B$3,$B$4,1),TDIST(ABS('Chemical Shifts'!BN82)/$C$3,$C$4,1)))</f>
        <v/>
      </c>
      <c r="O87" s="64" t="str">
        <f>IF('Chemical Shifts'!BO82="","",IF(Main!$A92="C",TDIST(ABS('Chemical Shifts'!BO82)/$B$3,$B$4,1),TDIST(ABS('Chemical Shifts'!BO82)/$C$3,$C$4,1)))</f>
        <v/>
      </c>
      <c r="P87" s="64" t="str">
        <f>IF('Chemical Shifts'!BP82="","",IF(Main!$A92="C",TDIST(ABS('Chemical Shifts'!BP82)/$B$3,$B$4,1),TDIST(ABS('Chemical Shifts'!BP82)/$C$3,$C$4,1)))</f>
        <v/>
      </c>
      <c r="R87" s="48" t="str">
        <f>IF(A87="","",IF(Main!$A92="H",A87,""))</f>
        <v/>
      </c>
      <c r="S87" s="48" t="str">
        <f>IF(B87="","",IF(Main!$A92="H",B87,""))</f>
        <v/>
      </c>
      <c r="T87" s="48" t="str">
        <f>IF(C87="","",IF(Main!$A92="H",C87,""))</f>
        <v/>
      </c>
      <c r="U87" s="48" t="str">
        <f>IF(D87="","",IF(Main!$A92="H",D87,""))</f>
        <v/>
      </c>
      <c r="V87" s="48" t="str">
        <f>IF(E87="","",IF(Main!$A92="H",E87,""))</f>
        <v/>
      </c>
      <c r="W87" s="48" t="str">
        <f>IF(F87="","",IF(Main!$A92="H",F87,""))</f>
        <v/>
      </c>
      <c r="X87" s="48" t="str">
        <f>IF(G87="","",IF(Main!$A92="H",G87,""))</f>
        <v/>
      </c>
      <c r="Y87" s="48" t="str">
        <f>IF(H87="","",IF(Main!$A92="H",H87,""))</f>
        <v/>
      </c>
      <c r="Z87" s="48" t="str">
        <f>IF(I87="","",IF(Main!$A92="H",I87,""))</f>
        <v/>
      </c>
      <c r="AA87" s="48" t="str">
        <f>IF(J87="","",IF(Main!$A92="H",J87,""))</f>
        <v/>
      </c>
      <c r="AB87" s="48" t="str">
        <f>IF(K87="","",IF(Main!$A92="H",K87,""))</f>
        <v/>
      </c>
      <c r="AC87" s="48" t="str">
        <f>IF(L87="","",IF(Main!$A92="H",L87,""))</f>
        <v/>
      </c>
      <c r="AD87" s="48" t="str">
        <f>IF(M87="","",IF(Main!$A92="H",M87,""))</f>
        <v/>
      </c>
      <c r="AE87" s="48" t="str">
        <f>IF(N87="","",IF(Main!$A92="H",N87,""))</f>
        <v/>
      </c>
      <c r="AF87" s="48" t="str">
        <f>IF(O87="","",IF(Main!$A92="H",O87,""))</f>
        <v/>
      </c>
      <c r="AG87" s="48" t="str">
        <f>IF(P87="","",IF(Main!$A92="H",P87,""))</f>
        <v/>
      </c>
      <c r="AI87" s="49">
        <f>IF(Main!$A92="C",1,0)</f>
        <v>0</v>
      </c>
      <c r="AJ87" s="54" t="str">
        <f>IF(Main!$A92="C",Main!C92,"")</f>
        <v/>
      </c>
      <c r="AK87" s="54" t="str">
        <f t="shared" si="119"/>
        <v/>
      </c>
      <c r="AL87" s="48" t="str">
        <f>IF('Chemical Shifts'!B82="","",IF(Main!$A92="C",'Chemical Shifts'!B82,""))</f>
        <v/>
      </c>
      <c r="AM87" s="48" t="str">
        <f>IF('Chemical Shifts'!C82="","",IF(Main!$A92="C",'Chemical Shifts'!C82,""))</f>
        <v/>
      </c>
      <c r="AN87" s="48" t="str">
        <f>IF('Chemical Shifts'!D82="","",IF(Main!$A92="C",'Chemical Shifts'!D82,""))</f>
        <v/>
      </c>
      <c r="AO87" s="48" t="str">
        <f>IF('Chemical Shifts'!E82="","",IF(Main!$A92="C",'Chemical Shifts'!E82,""))</f>
        <v/>
      </c>
      <c r="AP87" s="48" t="str">
        <f>IF('Chemical Shifts'!F82="","",IF(Main!$A92="C",'Chemical Shifts'!F82,""))</f>
        <v/>
      </c>
      <c r="AQ87" s="48" t="str">
        <f>IF('Chemical Shifts'!G82="","",IF(Main!$A92="C",'Chemical Shifts'!G82,""))</f>
        <v/>
      </c>
      <c r="AR87" s="48" t="str">
        <f>IF('Chemical Shifts'!H82="","",IF(Main!$A92="C",'Chemical Shifts'!H82,""))</f>
        <v/>
      </c>
      <c r="AS87" s="48" t="str">
        <f>IF('Chemical Shifts'!I82="","",IF(Main!$A92="C",'Chemical Shifts'!I82,""))</f>
        <v/>
      </c>
      <c r="AT87" s="48" t="str">
        <f>IF('Chemical Shifts'!J82="","",IF(Main!$A92="C",'Chemical Shifts'!J82,""))</f>
        <v/>
      </c>
      <c r="AU87" s="48" t="str">
        <f>IF('Chemical Shifts'!K82="","",IF(Main!$A92="C",'Chemical Shifts'!K82,""))</f>
        <v/>
      </c>
      <c r="AV87" s="48" t="str">
        <f>IF('Chemical Shifts'!L82="","",IF(Main!$A92="C",'Chemical Shifts'!L82,""))</f>
        <v/>
      </c>
      <c r="AW87" s="48" t="str">
        <f>IF('Chemical Shifts'!M82="","",IF(Main!$A92="C",'Chemical Shifts'!M82,""))</f>
        <v/>
      </c>
      <c r="AX87" s="48" t="str">
        <f>IF('Chemical Shifts'!N82="","",IF(Main!$A92="C",'Chemical Shifts'!N82,""))</f>
        <v/>
      </c>
      <c r="AY87" s="48" t="str">
        <f>IF('Chemical Shifts'!O82="","",IF(Main!$A92="C",'Chemical Shifts'!O82,""))</f>
        <v/>
      </c>
      <c r="AZ87" s="48" t="str">
        <f>IF('Chemical Shifts'!P82="","",IF(Main!$A92="C",'Chemical Shifts'!P82,""))</f>
        <v/>
      </c>
      <c r="BA87" s="48" t="str">
        <f>IF('Chemical Shifts'!Q82="","",IF(Main!$A92="C",'Chemical Shifts'!Q82,""))</f>
        <v/>
      </c>
      <c r="BC87" s="48" t="str">
        <f t="shared" si="120"/>
        <v/>
      </c>
      <c r="BD87" s="48" t="str">
        <f t="shared" si="121"/>
        <v/>
      </c>
      <c r="BE87" s="48" t="str">
        <f t="shared" si="122"/>
        <v/>
      </c>
      <c r="BF87" s="48" t="str">
        <f t="shared" si="123"/>
        <v/>
      </c>
      <c r="BG87" s="48" t="str">
        <f t="shared" si="124"/>
        <v/>
      </c>
      <c r="BH87" s="48" t="str">
        <f t="shared" si="125"/>
        <v/>
      </c>
      <c r="BI87" s="48" t="str">
        <f t="shared" si="126"/>
        <v/>
      </c>
      <c r="BJ87" s="48" t="str">
        <f t="shared" si="127"/>
        <v/>
      </c>
      <c r="BK87" s="48" t="str">
        <f t="shared" si="128"/>
        <v/>
      </c>
      <c r="BL87" s="48" t="str">
        <f t="shared" si="129"/>
        <v/>
      </c>
      <c r="BM87" s="48" t="str">
        <f t="shared" si="130"/>
        <v/>
      </c>
      <c r="BN87" s="48" t="str">
        <f t="shared" si="131"/>
        <v/>
      </c>
      <c r="BO87" s="48" t="str">
        <f t="shared" si="132"/>
        <v/>
      </c>
      <c r="BP87" s="48" t="str">
        <f t="shared" si="133"/>
        <v/>
      </c>
      <c r="BQ87" s="48" t="str">
        <f t="shared" si="134"/>
        <v/>
      </c>
      <c r="BR87" s="48" t="str">
        <f t="shared" si="135"/>
        <v/>
      </c>
      <c r="BT87" s="49">
        <f>IF(Main!$A92="H",1,0)</f>
        <v>0</v>
      </c>
      <c r="BU87" s="54" t="str">
        <f>IF(Main!$A92="H",Main!C92,"")</f>
        <v/>
      </c>
      <c r="BV87" s="54" t="str">
        <f t="shared" si="136"/>
        <v/>
      </c>
      <c r="BW87" s="48" t="str">
        <f>IF('Chemical Shifts'!B82="","",IF(Main!$A92="H",'Chemical Shifts'!B82,""))</f>
        <v/>
      </c>
      <c r="BX87" s="48" t="str">
        <f>IF('Chemical Shifts'!C82="","",IF(Main!$A92="H",'Chemical Shifts'!C82,""))</f>
        <v/>
      </c>
      <c r="BY87" s="48" t="str">
        <f>IF('Chemical Shifts'!D82="","",IF(Main!$A92="H",'Chemical Shifts'!D82,""))</f>
        <v/>
      </c>
      <c r="BZ87" s="48" t="str">
        <f>IF('Chemical Shifts'!E82="","",IF(Main!$A92="H",'Chemical Shifts'!E82,""))</f>
        <v/>
      </c>
      <c r="CA87" s="48" t="str">
        <f>IF('Chemical Shifts'!F82="","",IF(Main!$A92="H",'Chemical Shifts'!F82,""))</f>
        <v/>
      </c>
      <c r="CB87" s="48" t="str">
        <f>IF('Chemical Shifts'!G82="","",IF(Main!$A92="H",'Chemical Shifts'!G82,""))</f>
        <v/>
      </c>
      <c r="CC87" s="48" t="str">
        <f>IF('Chemical Shifts'!H82="","",IF(Main!$A92="H",'Chemical Shifts'!H82,""))</f>
        <v/>
      </c>
      <c r="CD87" s="48" t="str">
        <f>IF('Chemical Shifts'!I82="","",IF(Main!$A92="H",'Chemical Shifts'!I82,""))</f>
        <v/>
      </c>
      <c r="CE87" s="48" t="str">
        <f>IF('Chemical Shifts'!J82="","",IF(Main!$A92="H",'Chemical Shifts'!J82,""))</f>
        <v/>
      </c>
      <c r="CF87" s="48" t="str">
        <f>IF('Chemical Shifts'!K82="","",IF(Main!$A92="H",'Chemical Shifts'!K82,""))</f>
        <v/>
      </c>
      <c r="CG87" s="48" t="str">
        <f>IF('Chemical Shifts'!L82="","",IF(Main!$A92="H",'Chemical Shifts'!L82,""))</f>
        <v/>
      </c>
      <c r="CH87" s="48" t="str">
        <f>IF('Chemical Shifts'!M82="","",IF(Main!$A92="H",'Chemical Shifts'!M82,""))</f>
        <v/>
      </c>
      <c r="CI87" s="48" t="str">
        <f>IF('Chemical Shifts'!N82="","",IF(Main!$A92="H",'Chemical Shifts'!N82,""))</f>
        <v/>
      </c>
      <c r="CJ87" s="48" t="str">
        <f>IF('Chemical Shifts'!O82="","",IF(Main!$A92="H",'Chemical Shifts'!O82,""))</f>
        <v/>
      </c>
      <c r="CK87" s="48" t="str">
        <f>IF('Chemical Shifts'!P82="","",IF(Main!$A92="H",'Chemical Shifts'!P82,""))</f>
        <v/>
      </c>
      <c r="CL87" s="48" t="str">
        <f>IF('Chemical Shifts'!Q82="","",IF(Main!$A92="H",'Chemical Shifts'!Q82,""))</f>
        <v/>
      </c>
      <c r="CN87" s="48" t="str">
        <f t="shared" si="137"/>
        <v/>
      </c>
      <c r="CO87" s="48" t="str">
        <f t="shared" si="138"/>
        <v/>
      </c>
      <c r="CP87" s="48" t="str">
        <f t="shared" si="139"/>
        <v/>
      </c>
      <c r="CQ87" s="48" t="str">
        <f t="shared" si="140"/>
        <v/>
      </c>
      <c r="CR87" s="48" t="str">
        <f t="shared" si="141"/>
        <v/>
      </c>
      <c r="CS87" s="48" t="str">
        <f t="shared" si="142"/>
        <v/>
      </c>
      <c r="CT87" s="48" t="str">
        <f t="shared" si="143"/>
        <v/>
      </c>
      <c r="CU87" s="48" t="str">
        <f t="shared" si="144"/>
        <v/>
      </c>
      <c r="CV87" s="48" t="str">
        <f t="shared" si="145"/>
        <v/>
      </c>
      <c r="CW87" s="48" t="str">
        <f t="shared" si="146"/>
        <v/>
      </c>
      <c r="CX87" s="48" t="str">
        <f t="shared" si="147"/>
        <v/>
      </c>
      <c r="CY87" s="48" t="str">
        <f t="shared" si="148"/>
        <v/>
      </c>
      <c r="CZ87" s="48" t="str">
        <f t="shared" si="149"/>
        <v/>
      </c>
      <c r="DA87" s="48" t="str">
        <f t="shared" si="150"/>
        <v/>
      </c>
      <c r="DB87" s="48" t="str">
        <f t="shared" si="151"/>
        <v/>
      </c>
      <c r="DC87" s="48" t="str">
        <f t="shared" si="152"/>
        <v/>
      </c>
      <c r="DE87" s="64" t="str">
        <f>IF('Chemical Shifts'!S82="","",IF(Main!$A92="C","",IF(Main!D$13="Scaled Shifts",Main!D92,IF(Main!$B92="x",TDIST(ABS('Chemical Shifts'!S82-$F$2)/$F$3,$F$4,1),TDIST(ABS('Chemical Shifts'!S82-$G$2)/$G$3,$G$4,1)))))</f>
        <v/>
      </c>
      <c r="DF87" s="64" t="str">
        <f>IF('Chemical Shifts'!T82="","",IF(Main!$A92="C","",IF(Main!E$13="Scaled Shifts",Main!E92,IF(Main!$B92="x",TDIST(ABS('Chemical Shifts'!T82-$F$2)/$F$3,$F$4,1),TDIST(ABS('Chemical Shifts'!T82-$G$2)/$G$3,$G$4,1)))))</f>
        <v/>
      </c>
      <c r="DG87" s="64" t="str">
        <f>IF('Chemical Shifts'!U82="","",IF(Main!$A92="C","",IF(Main!F$13="Scaled Shifts",Main!F92,IF(Main!$B92="x",TDIST(ABS('Chemical Shifts'!U82-$F$2)/$F$3,$F$4,1),TDIST(ABS('Chemical Shifts'!U82-$G$2)/$G$3,$G$4,1)))))</f>
        <v/>
      </c>
      <c r="DH87" s="64" t="str">
        <f>IF('Chemical Shifts'!V82="","",IF(Main!$A92="C","",IF(Main!G$13="Scaled Shifts",Main!G92,IF(Main!$B92="x",TDIST(ABS('Chemical Shifts'!V82-$F$2)/$F$3,$F$4,1),TDIST(ABS('Chemical Shifts'!V82-$G$2)/$G$3,$G$4,1)))))</f>
        <v/>
      </c>
      <c r="DI87" s="64" t="str">
        <f>IF('Chemical Shifts'!W82="","",IF(Main!$A92="C","",IF(Main!H$13="Scaled Shifts",Main!H92,IF(Main!$B92="x",TDIST(ABS('Chemical Shifts'!W82-$F$2)/$F$3,$F$4,1),TDIST(ABS('Chemical Shifts'!W82-$G$2)/$G$3,$G$4,1)))))</f>
        <v/>
      </c>
      <c r="DJ87" s="64" t="str">
        <f>IF('Chemical Shifts'!X82="","",IF(Main!$A92="C","",IF(Main!I$13="Scaled Shifts",Main!I92,IF(Main!$B92="x",TDIST(ABS('Chemical Shifts'!X82-$F$2)/$F$3,$F$4,1),TDIST(ABS('Chemical Shifts'!X82-$G$2)/$G$3,$G$4,1)))))</f>
        <v/>
      </c>
      <c r="DK87" s="64" t="str">
        <f>IF('Chemical Shifts'!Y82="","",IF(Main!$A92="C","",IF(Main!J$13="Scaled Shifts",Main!J92,IF(Main!$B92="x",TDIST(ABS('Chemical Shifts'!Y82-$F$2)/$F$3,$F$4,1),TDIST(ABS('Chemical Shifts'!Y82-$G$2)/$G$3,$G$4,1)))))</f>
        <v/>
      </c>
      <c r="DL87" s="64" t="str">
        <f>IF('Chemical Shifts'!Z82="","",IF(Main!$A92="C","",IF(Main!K$13="Scaled Shifts",Main!K92,IF(Main!$B92="x",TDIST(ABS('Chemical Shifts'!Z82-$F$2)/$F$3,$F$4,1),TDIST(ABS('Chemical Shifts'!Z82-$G$2)/$G$3,$G$4,1)))))</f>
        <v/>
      </c>
      <c r="DM87" s="64" t="str">
        <f>IF('Chemical Shifts'!AA82="","",IF(Main!$A92="C","",IF(Main!L$13="Scaled Shifts",Main!L92,IF(Main!$B92="x",TDIST(ABS('Chemical Shifts'!AA82-$F$2)/$F$3,$F$4,1),TDIST(ABS('Chemical Shifts'!AA82-$G$2)/$G$3,$G$4,1)))))</f>
        <v/>
      </c>
      <c r="DN87" s="64" t="str">
        <f>IF('Chemical Shifts'!AB82="","",IF(Main!$A92="C","",IF(Main!M$13="Scaled Shifts",Main!M92,IF(Main!$B92="x",TDIST(ABS('Chemical Shifts'!AB82-$F$2)/$F$3,$F$4,1),TDIST(ABS('Chemical Shifts'!AB82-$G$2)/$G$3,$G$4,1)))))</f>
        <v/>
      </c>
      <c r="DO87" s="64" t="str">
        <f>IF('Chemical Shifts'!AC82="","",IF(Main!$A92="C","",IF(Main!N$13="Scaled Shifts",Main!N92,IF(Main!$B92="x",TDIST(ABS('Chemical Shifts'!AC82-$F$2)/$F$3,$F$4,1),TDIST(ABS('Chemical Shifts'!AC82-$G$2)/$G$3,$G$4,1)))))</f>
        <v/>
      </c>
      <c r="DP87" s="64" t="str">
        <f>IF('Chemical Shifts'!AD82="","",IF(Main!$A92="C","",IF(Main!O$13="Scaled Shifts",Main!O92,IF(Main!$B92="x",TDIST(ABS('Chemical Shifts'!AD82-$F$2)/$F$3,$F$4,1),TDIST(ABS('Chemical Shifts'!AD82-$G$2)/$G$3,$G$4,1)))))</f>
        <v/>
      </c>
      <c r="DQ87" s="64" t="str">
        <f>IF('Chemical Shifts'!AE82="","",IF(Main!$A92="C","",IF(Main!P$13="Scaled Shifts",Main!P92,IF(Main!$B92="x",TDIST(ABS('Chemical Shifts'!AE82-$F$2)/$F$3,$F$4,1),TDIST(ABS('Chemical Shifts'!AE82-$G$2)/$G$3,$G$4,1)))))</f>
        <v/>
      </c>
      <c r="DR87" s="64" t="str">
        <f>IF('Chemical Shifts'!AF82="","",IF(Main!$A92="C","",IF(Main!Q$13="Scaled Shifts",Main!Q92,IF(Main!$B92="x",TDIST(ABS('Chemical Shifts'!AF82-$F$2)/$F$3,$F$4,1),TDIST(ABS('Chemical Shifts'!AF82-$G$2)/$G$3,$G$4,1)))))</f>
        <v/>
      </c>
      <c r="DS87" s="64" t="str">
        <f>IF('Chemical Shifts'!AG82="","",IF(Main!$A92="C","",IF(Main!R$13="Scaled Shifts",Main!R92,IF(Main!$B92="x",TDIST(ABS('Chemical Shifts'!AG82-$F$2)/$F$3,$F$4,1),TDIST(ABS('Chemical Shifts'!AG82-$G$2)/$G$3,$G$4,1)))))</f>
        <v/>
      </c>
      <c r="DT87" s="64" t="str">
        <f>IF('Chemical Shifts'!AH82="","",IF(Main!$A92="C","",IF(Main!S$13="Scaled Shifts",Main!S92,IF(Main!$B92="x",TDIST(ABS('Chemical Shifts'!AH82-$F$2)/$F$3,$F$4,1),TDIST(ABS('Chemical Shifts'!AH82-$G$2)/$G$3,$G$4,1)))))</f>
        <v/>
      </c>
      <c r="DV87" s="64" t="str">
        <f>IF('Chemical Shifts'!S82="","",IF(Main!$A92="H","",IF(Main!D$13="Scaled Shifts",Main!D92,IF(Main!$B92="x",TDIST(ABS('Chemical Shifts'!S82-$D$2)/$D$3,$D$4,1),TDIST(ABS('Chemical Shifts'!S82-$E$2)/$E$3,$E$4,1)))))</f>
        <v/>
      </c>
      <c r="DW87" s="64" t="str">
        <f>IF('Chemical Shifts'!T82="","",IF(Main!$A92="H","",IF(Main!E$13="Scaled Shifts",Main!E92,IF(Main!$B92="x",TDIST(ABS('Chemical Shifts'!T82-$D$2)/$D$3,$D$4,1),TDIST(ABS('Chemical Shifts'!T82-$E$2)/$E$3,$E$4,1)))))</f>
        <v/>
      </c>
      <c r="DX87" s="64" t="str">
        <f>IF('Chemical Shifts'!U82="","",IF(Main!$A92="H","",IF(Main!F$13="Scaled Shifts",Main!F92,IF(Main!$B92="x",TDIST(ABS('Chemical Shifts'!U82-$D$2)/$D$3,$D$4,1),TDIST(ABS('Chemical Shifts'!U82-$E$2)/$E$3,$E$4,1)))))</f>
        <v/>
      </c>
      <c r="DY87" s="64" t="str">
        <f>IF('Chemical Shifts'!V82="","",IF(Main!$A92="H","",IF(Main!G$13="Scaled Shifts",Main!G92,IF(Main!$B92="x",TDIST(ABS('Chemical Shifts'!V82-$D$2)/$D$3,$D$4,1),TDIST(ABS('Chemical Shifts'!V82-$E$2)/$E$3,$E$4,1)))))</f>
        <v/>
      </c>
      <c r="DZ87" s="64" t="str">
        <f>IF('Chemical Shifts'!W82="","",IF(Main!$A92="H","",IF(Main!H$13="Scaled Shifts",Main!H92,IF(Main!$B92="x",TDIST(ABS('Chemical Shifts'!W82-$D$2)/$D$3,$D$4,1),TDIST(ABS('Chemical Shifts'!W82-$E$2)/$E$3,$E$4,1)))))</f>
        <v/>
      </c>
      <c r="EA87" s="64" t="str">
        <f>IF('Chemical Shifts'!X82="","",IF(Main!$A92="H","",IF(Main!I$13="Scaled Shifts",Main!I92,IF(Main!$B92="x",TDIST(ABS('Chemical Shifts'!X82-$D$2)/$D$3,$D$4,1),TDIST(ABS('Chemical Shifts'!X82-$E$2)/$E$3,$E$4,1)))))</f>
        <v/>
      </c>
      <c r="EB87" s="64" t="str">
        <f>IF('Chemical Shifts'!Y82="","",IF(Main!$A92="H","",IF(Main!J$13="Scaled Shifts",Main!J92,IF(Main!$B92="x",TDIST(ABS('Chemical Shifts'!Y82-$D$2)/$D$3,$D$4,1),TDIST(ABS('Chemical Shifts'!Y82-$E$2)/$E$3,$E$4,1)))))</f>
        <v/>
      </c>
      <c r="EC87" s="64" t="str">
        <f>IF('Chemical Shifts'!Z82="","",IF(Main!$A92="H","",IF(Main!K$13="Scaled Shifts",Main!K92,IF(Main!$B92="x",TDIST(ABS('Chemical Shifts'!Z82-$D$2)/$D$3,$D$4,1),TDIST(ABS('Chemical Shifts'!Z82-$E$2)/$E$3,$E$4,1)))))</f>
        <v/>
      </c>
      <c r="ED87" s="64" t="str">
        <f>IF('Chemical Shifts'!AA82="","",IF(Main!$A92="H","",IF(Main!L$13="Scaled Shifts",Main!L92,IF(Main!$B92="x",TDIST(ABS('Chemical Shifts'!AA82-$D$2)/$D$3,$D$4,1),TDIST(ABS('Chemical Shifts'!AA82-$E$2)/$E$3,$E$4,1)))))</f>
        <v/>
      </c>
      <c r="EE87" s="64" t="str">
        <f>IF('Chemical Shifts'!AB82="","",IF(Main!$A92="H","",IF(Main!M$13="Scaled Shifts",Main!M92,IF(Main!$B92="x",TDIST(ABS('Chemical Shifts'!AB82-$D$2)/$D$3,$D$4,1),TDIST(ABS('Chemical Shifts'!AB82-$E$2)/$E$3,$E$4,1)))))</f>
        <v/>
      </c>
      <c r="EF87" s="64" t="str">
        <f>IF('Chemical Shifts'!AC82="","",IF(Main!$A92="H","",IF(Main!N$13="Scaled Shifts",Main!N92,IF(Main!$B92="x",TDIST(ABS('Chemical Shifts'!AC82-$D$2)/$D$3,$D$4,1),TDIST(ABS('Chemical Shifts'!AC82-$E$2)/$E$3,$E$4,1)))))</f>
        <v/>
      </c>
      <c r="EG87" s="64" t="str">
        <f>IF('Chemical Shifts'!AD82="","",IF(Main!$A92="H","",IF(Main!O$13="Scaled Shifts",Main!O92,IF(Main!$B92="x",TDIST(ABS('Chemical Shifts'!AD82-$D$2)/$D$3,$D$4,1),TDIST(ABS('Chemical Shifts'!AD82-$E$2)/$E$3,$E$4,1)))))</f>
        <v/>
      </c>
      <c r="EH87" s="64" t="str">
        <f>IF('Chemical Shifts'!AE82="","",IF(Main!$A92="H","",IF(Main!P$13="Scaled Shifts",Main!P92,IF(Main!$B92="x",TDIST(ABS('Chemical Shifts'!AE82-$D$2)/$D$3,$D$4,1),TDIST(ABS('Chemical Shifts'!AE82-$E$2)/$E$3,$E$4,1)))))</f>
        <v/>
      </c>
      <c r="EI87" s="64" t="str">
        <f>IF('Chemical Shifts'!AF82="","",IF(Main!$A92="H","",IF(Main!Q$13="Scaled Shifts",Main!Q92,IF(Main!$B92="x",TDIST(ABS('Chemical Shifts'!AF82-$D$2)/$D$3,$D$4,1),TDIST(ABS('Chemical Shifts'!AF82-$E$2)/$E$3,$E$4,1)))))</f>
        <v/>
      </c>
      <c r="EJ87" s="64" t="str">
        <f>IF('Chemical Shifts'!AG82="","",IF(Main!$A92="H","",IF(Main!R$13="Scaled Shifts",Main!R92,IF(Main!$B92="x",TDIST(ABS('Chemical Shifts'!AG82-$D$2)/$D$3,$D$4,1),TDIST(ABS('Chemical Shifts'!AG82-$E$2)/$E$3,$E$4,1)))))</f>
        <v/>
      </c>
      <c r="EK87" s="64" t="str">
        <f>IF('Chemical Shifts'!AH82="","",IF(Main!$A92="H","",IF(Main!S$13="Scaled Shifts",Main!S92,IF(Main!$B92="x",TDIST(ABS('Chemical Shifts'!AH82-$D$2)/$D$3,$D$4,1),TDIST(ABS('Chemical Shifts'!AH82-$E$2)/$E$3,$E$4,1)))))</f>
        <v/>
      </c>
      <c r="EO87" s="49">
        <f>IF(Main!$A92="H",1,0)</f>
        <v>0</v>
      </c>
      <c r="EP87" s="52" t="str">
        <f>IF(OR(Main!C92="",Main!C92=0,Main!C92=""),"",1)</f>
        <v/>
      </c>
    </row>
    <row r="88" spans="1:146" x14ac:dyDescent="0.15">
      <c r="A88" s="64" t="str">
        <f>IF('Chemical Shifts'!BA83="","",IF(Main!$A93="C",TDIST(ABS('Chemical Shifts'!BA83)/$B$3,$B$4,1),TDIST(ABS('Chemical Shifts'!BA83)/$C$3,$C$4,1)))</f>
        <v/>
      </c>
      <c r="B88" s="64" t="str">
        <f>IF('Chemical Shifts'!BB83="","",IF(Main!$A93="C",TDIST(ABS('Chemical Shifts'!BB83)/$B$3,$B$4,1),TDIST(ABS('Chemical Shifts'!BB83)/$C$3,$C$4,1)))</f>
        <v/>
      </c>
      <c r="C88" s="64" t="str">
        <f>IF('Chemical Shifts'!BC83="","",IF(Main!$A93="C",TDIST(ABS('Chemical Shifts'!BC83)/$B$3,$B$4,1),TDIST(ABS('Chemical Shifts'!BC83)/$C$3,$C$4,1)))</f>
        <v/>
      </c>
      <c r="D88" s="64" t="str">
        <f>IF('Chemical Shifts'!BD83="","",IF(Main!$A93="C",TDIST(ABS('Chemical Shifts'!BD83)/$B$3,$B$4,1),TDIST(ABS('Chemical Shifts'!BD83)/$C$3,$C$4,1)))</f>
        <v/>
      </c>
      <c r="E88" s="64" t="str">
        <f>IF('Chemical Shifts'!BE83="","",IF(Main!$A93="C",TDIST(ABS('Chemical Shifts'!BE83)/$B$3,$B$4,1),TDIST(ABS('Chemical Shifts'!BE83)/$C$3,$C$4,1)))</f>
        <v/>
      </c>
      <c r="F88" s="64" t="str">
        <f>IF('Chemical Shifts'!BF83="","",IF(Main!$A93="C",TDIST(ABS('Chemical Shifts'!BF83)/$B$3,$B$4,1),TDIST(ABS('Chemical Shifts'!BF83)/$C$3,$C$4,1)))</f>
        <v/>
      </c>
      <c r="G88" s="64" t="str">
        <f>IF('Chemical Shifts'!BG83="","",IF(Main!$A93="C",TDIST(ABS('Chemical Shifts'!BG83)/$B$3,$B$4,1),TDIST(ABS('Chemical Shifts'!BG83)/$C$3,$C$4,1)))</f>
        <v/>
      </c>
      <c r="H88" s="64" t="str">
        <f>IF('Chemical Shifts'!BH83="","",IF(Main!$A93="C",TDIST(ABS('Chemical Shifts'!BH83)/$B$3,$B$4,1),TDIST(ABS('Chemical Shifts'!BH83)/$C$3,$C$4,1)))</f>
        <v/>
      </c>
      <c r="I88" s="64" t="str">
        <f>IF('Chemical Shifts'!BI83="","",IF(Main!$A93="C",TDIST(ABS('Chemical Shifts'!BI83)/$B$3,$B$4,1),TDIST(ABS('Chemical Shifts'!BI83)/$C$3,$C$4,1)))</f>
        <v/>
      </c>
      <c r="J88" s="64" t="str">
        <f>IF('Chemical Shifts'!BJ83="","",IF(Main!$A93="C",TDIST(ABS('Chemical Shifts'!BJ83)/$B$3,$B$4,1),TDIST(ABS('Chemical Shifts'!BJ83)/$C$3,$C$4,1)))</f>
        <v/>
      </c>
      <c r="K88" s="64" t="str">
        <f>IF('Chemical Shifts'!BK83="","",IF(Main!$A93="C",TDIST(ABS('Chemical Shifts'!BK83)/$B$3,$B$4,1),TDIST(ABS('Chemical Shifts'!BK83)/$C$3,$C$4,1)))</f>
        <v/>
      </c>
      <c r="L88" s="64" t="str">
        <f>IF('Chemical Shifts'!BL83="","",IF(Main!$A93="C",TDIST(ABS('Chemical Shifts'!BL83)/$B$3,$B$4,1),TDIST(ABS('Chemical Shifts'!BL83)/$C$3,$C$4,1)))</f>
        <v/>
      </c>
      <c r="M88" s="64" t="str">
        <f>IF('Chemical Shifts'!BM83="","",IF(Main!$A93="C",TDIST(ABS('Chemical Shifts'!BM83)/$B$3,$B$4,1),TDIST(ABS('Chemical Shifts'!BM83)/$C$3,$C$4,1)))</f>
        <v/>
      </c>
      <c r="N88" s="64" t="str">
        <f>IF('Chemical Shifts'!BN83="","",IF(Main!$A93="C",TDIST(ABS('Chemical Shifts'!BN83)/$B$3,$B$4,1),TDIST(ABS('Chemical Shifts'!BN83)/$C$3,$C$4,1)))</f>
        <v/>
      </c>
      <c r="O88" s="64" t="str">
        <f>IF('Chemical Shifts'!BO83="","",IF(Main!$A93="C",TDIST(ABS('Chemical Shifts'!BO83)/$B$3,$B$4,1),TDIST(ABS('Chemical Shifts'!BO83)/$C$3,$C$4,1)))</f>
        <v/>
      </c>
      <c r="P88" s="64" t="str">
        <f>IF('Chemical Shifts'!BP83="","",IF(Main!$A93="C",TDIST(ABS('Chemical Shifts'!BP83)/$B$3,$B$4,1),TDIST(ABS('Chemical Shifts'!BP83)/$C$3,$C$4,1)))</f>
        <v/>
      </c>
      <c r="R88" s="48" t="str">
        <f>IF(A88="","",IF(Main!$A93="H",A88,""))</f>
        <v/>
      </c>
      <c r="S88" s="48" t="str">
        <f>IF(B88="","",IF(Main!$A93="H",B88,""))</f>
        <v/>
      </c>
      <c r="T88" s="48" t="str">
        <f>IF(C88="","",IF(Main!$A93="H",C88,""))</f>
        <v/>
      </c>
      <c r="U88" s="48" t="str">
        <f>IF(D88="","",IF(Main!$A93="H",D88,""))</f>
        <v/>
      </c>
      <c r="V88" s="48" t="str">
        <f>IF(E88="","",IF(Main!$A93="H",E88,""))</f>
        <v/>
      </c>
      <c r="W88" s="48" t="str">
        <f>IF(F88="","",IF(Main!$A93="H",F88,""))</f>
        <v/>
      </c>
      <c r="X88" s="48" t="str">
        <f>IF(G88="","",IF(Main!$A93="H",G88,""))</f>
        <v/>
      </c>
      <c r="Y88" s="48" t="str">
        <f>IF(H88="","",IF(Main!$A93="H",H88,""))</f>
        <v/>
      </c>
      <c r="Z88" s="48" t="str">
        <f>IF(I88="","",IF(Main!$A93="H",I88,""))</f>
        <v/>
      </c>
      <c r="AA88" s="48" t="str">
        <f>IF(J88="","",IF(Main!$A93="H",J88,""))</f>
        <v/>
      </c>
      <c r="AB88" s="48" t="str">
        <f>IF(K88="","",IF(Main!$A93="H",K88,""))</f>
        <v/>
      </c>
      <c r="AC88" s="48" t="str">
        <f>IF(L88="","",IF(Main!$A93="H",L88,""))</f>
        <v/>
      </c>
      <c r="AD88" s="48" t="str">
        <f>IF(M88="","",IF(Main!$A93="H",M88,""))</f>
        <v/>
      </c>
      <c r="AE88" s="48" t="str">
        <f>IF(N88="","",IF(Main!$A93="H",N88,""))</f>
        <v/>
      </c>
      <c r="AF88" s="48" t="str">
        <f>IF(O88="","",IF(Main!$A93="H",O88,""))</f>
        <v/>
      </c>
      <c r="AG88" s="48" t="str">
        <f>IF(P88="","",IF(Main!$A93="H",P88,""))</f>
        <v/>
      </c>
      <c r="AI88" s="49">
        <f>IF(Main!$A93="C",1,0)</f>
        <v>0</v>
      </c>
      <c r="AJ88" s="54" t="str">
        <f>IF(Main!$A93="C",Main!C93,"")</f>
        <v/>
      </c>
      <c r="AK88" s="54" t="str">
        <f t="shared" si="119"/>
        <v/>
      </c>
      <c r="AL88" s="48" t="str">
        <f>IF('Chemical Shifts'!B83="","",IF(Main!$A93="C",'Chemical Shifts'!B83,""))</f>
        <v/>
      </c>
      <c r="AM88" s="48" t="str">
        <f>IF('Chemical Shifts'!C83="","",IF(Main!$A93="C",'Chemical Shifts'!C83,""))</f>
        <v/>
      </c>
      <c r="AN88" s="48" t="str">
        <f>IF('Chemical Shifts'!D83="","",IF(Main!$A93="C",'Chemical Shifts'!D83,""))</f>
        <v/>
      </c>
      <c r="AO88" s="48" t="str">
        <f>IF('Chemical Shifts'!E83="","",IF(Main!$A93="C",'Chemical Shifts'!E83,""))</f>
        <v/>
      </c>
      <c r="AP88" s="48" t="str">
        <f>IF('Chemical Shifts'!F83="","",IF(Main!$A93="C",'Chemical Shifts'!F83,""))</f>
        <v/>
      </c>
      <c r="AQ88" s="48" t="str">
        <f>IF('Chemical Shifts'!G83="","",IF(Main!$A93="C",'Chemical Shifts'!G83,""))</f>
        <v/>
      </c>
      <c r="AR88" s="48" t="str">
        <f>IF('Chemical Shifts'!H83="","",IF(Main!$A93="C",'Chemical Shifts'!H83,""))</f>
        <v/>
      </c>
      <c r="AS88" s="48" t="str">
        <f>IF('Chemical Shifts'!I83="","",IF(Main!$A93="C",'Chemical Shifts'!I83,""))</f>
        <v/>
      </c>
      <c r="AT88" s="48" t="str">
        <f>IF('Chemical Shifts'!J83="","",IF(Main!$A93="C",'Chemical Shifts'!J83,""))</f>
        <v/>
      </c>
      <c r="AU88" s="48" t="str">
        <f>IF('Chemical Shifts'!K83="","",IF(Main!$A93="C",'Chemical Shifts'!K83,""))</f>
        <v/>
      </c>
      <c r="AV88" s="48" t="str">
        <f>IF('Chemical Shifts'!L83="","",IF(Main!$A93="C",'Chemical Shifts'!L83,""))</f>
        <v/>
      </c>
      <c r="AW88" s="48" t="str">
        <f>IF('Chemical Shifts'!M83="","",IF(Main!$A93="C",'Chemical Shifts'!M83,""))</f>
        <v/>
      </c>
      <c r="AX88" s="48" t="str">
        <f>IF('Chemical Shifts'!N83="","",IF(Main!$A93="C",'Chemical Shifts'!N83,""))</f>
        <v/>
      </c>
      <c r="AY88" s="48" t="str">
        <f>IF('Chemical Shifts'!O83="","",IF(Main!$A93="C",'Chemical Shifts'!O83,""))</f>
        <v/>
      </c>
      <c r="AZ88" s="48" t="str">
        <f>IF('Chemical Shifts'!P83="","",IF(Main!$A93="C",'Chemical Shifts'!P83,""))</f>
        <v/>
      </c>
      <c r="BA88" s="48" t="str">
        <f>IF('Chemical Shifts'!Q83="","",IF(Main!$A93="C",'Chemical Shifts'!Q83,""))</f>
        <v/>
      </c>
      <c r="BC88" s="48" t="str">
        <f t="shared" si="120"/>
        <v/>
      </c>
      <c r="BD88" s="48" t="str">
        <f t="shared" si="121"/>
        <v/>
      </c>
      <c r="BE88" s="48" t="str">
        <f t="shared" si="122"/>
        <v/>
      </c>
      <c r="BF88" s="48" t="str">
        <f t="shared" si="123"/>
        <v/>
      </c>
      <c r="BG88" s="48" t="str">
        <f t="shared" si="124"/>
        <v/>
      </c>
      <c r="BH88" s="48" t="str">
        <f t="shared" si="125"/>
        <v/>
      </c>
      <c r="BI88" s="48" t="str">
        <f t="shared" si="126"/>
        <v/>
      </c>
      <c r="BJ88" s="48" t="str">
        <f t="shared" si="127"/>
        <v/>
      </c>
      <c r="BK88" s="48" t="str">
        <f t="shared" si="128"/>
        <v/>
      </c>
      <c r="BL88" s="48" t="str">
        <f t="shared" si="129"/>
        <v/>
      </c>
      <c r="BM88" s="48" t="str">
        <f t="shared" si="130"/>
        <v/>
      </c>
      <c r="BN88" s="48" t="str">
        <f t="shared" si="131"/>
        <v/>
      </c>
      <c r="BO88" s="48" t="str">
        <f t="shared" si="132"/>
        <v/>
      </c>
      <c r="BP88" s="48" t="str">
        <f t="shared" si="133"/>
        <v/>
      </c>
      <c r="BQ88" s="48" t="str">
        <f t="shared" si="134"/>
        <v/>
      </c>
      <c r="BR88" s="48" t="str">
        <f t="shared" si="135"/>
        <v/>
      </c>
      <c r="BT88" s="49">
        <f>IF(Main!$A93="H",1,0)</f>
        <v>0</v>
      </c>
      <c r="BU88" s="54" t="str">
        <f>IF(Main!$A93="H",Main!C93,"")</f>
        <v/>
      </c>
      <c r="BV88" s="54" t="str">
        <f t="shared" si="136"/>
        <v/>
      </c>
      <c r="BW88" s="48" t="str">
        <f>IF('Chemical Shifts'!B83="","",IF(Main!$A93="H",'Chemical Shifts'!B83,""))</f>
        <v/>
      </c>
      <c r="BX88" s="48" t="str">
        <f>IF('Chemical Shifts'!C83="","",IF(Main!$A93="H",'Chemical Shifts'!C83,""))</f>
        <v/>
      </c>
      <c r="BY88" s="48" t="str">
        <f>IF('Chemical Shifts'!D83="","",IF(Main!$A93="H",'Chemical Shifts'!D83,""))</f>
        <v/>
      </c>
      <c r="BZ88" s="48" t="str">
        <f>IF('Chemical Shifts'!E83="","",IF(Main!$A93="H",'Chemical Shifts'!E83,""))</f>
        <v/>
      </c>
      <c r="CA88" s="48" t="str">
        <f>IF('Chemical Shifts'!F83="","",IF(Main!$A93="H",'Chemical Shifts'!F83,""))</f>
        <v/>
      </c>
      <c r="CB88" s="48" t="str">
        <f>IF('Chemical Shifts'!G83="","",IF(Main!$A93="H",'Chemical Shifts'!G83,""))</f>
        <v/>
      </c>
      <c r="CC88" s="48" t="str">
        <f>IF('Chemical Shifts'!H83="","",IF(Main!$A93="H",'Chemical Shifts'!H83,""))</f>
        <v/>
      </c>
      <c r="CD88" s="48" t="str">
        <f>IF('Chemical Shifts'!I83="","",IF(Main!$A93="H",'Chemical Shifts'!I83,""))</f>
        <v/>
      </c>
      <c r="CE88" s="48" t="str">
        <f>IF('Chemical Shifts'!J83="","",IF(Main!$A93="H",'Chemical Shifts'!J83,""))</f>
        <v/>
      </c>
      <c r="CF88" s="48" t="str">
        <f>IF('Chemical Shifts'!K83="","",IF(Main!$A93="H",'Chemical Shifts'!K83,""))</f>
        <v/>
      </c>
      <c r="CG88" s="48" t="str">
        <f>IF('Chemical Shifts'!L83="","",IF(Main!$A93="H",'Chemical Shifts'!L83,""))</f>
        <v/>
      </c>
      <c r="CH88" s="48" t="str">
        <f>IF('Chemical Shifts'!M83="","",IF(Main!$A93="H",'Chemical Shifts'!M83,""))</f>
        <v/>
      </c>
      <c r="CI88" s="48" t="str">
        <f>IF('Chemical Shifts'!N83="","",IF(Main!$A93="H",'Chemical Shifts'!N83,""))</f>
        <v/>
      </c>
      <c r="CJ88" s="48" t="str">
        <f>IF('Chemical Shifts'!O83="","",IF(Main!$A93="H",'Chemical Shifts'!O83,""))</f>
        <v/>
      </c>
      <c r="CK88" s="48" t="str">
        <f>IF('Chemical Shifts'!P83="","",IF(Main!$A93="H",'Chemical Shifts'!P83,""))</f>
        <v/>
      </c>
      <c r="CL88" s="48" t="str">
        <f>IF('Chemical Shifts'!Q83="","",IF(Main!$A93="H",'Chemical Shifts'!Q83,""))</f>
        <v/>
      </c>
      <c r="CN88" s="48" t="str">
        <f t="shared" si="137"/>
        <v/>
      </c>
      <c r="CO88" s="48" t="str">
        <f t="shared" si="138"/>
        <v/>
      </c>
      <c r="CP88" s="48" t="str">
        <f t="shared" si="139"/>
        <v/>
      </c>
      <c r="CQ88" s="48" t="str">
        <f t="shared" si="140"/>
        <v/>
      </c>
      <c r="CR88" s="48" t="str">
        <f t="shared" si="141"/>
        <v/>
      </c>
      <c r="CS88" s="48" t="str">
        <f t="shared" si="142"/>
        <v/>
      </c>
      <c r="CT88" s="48" t="str">
        <f t="shared" si="143"/>
        <v/>
      </c>
      <c r="CU88" s="48" t="str">
        <f t="shared" si="144"/>
        <v/>
      </c>
      <c r="CV88" s="48" t="str">
        <f t="shared" si="145"/>
        <v/>
      </c>
      <c r="CW88" s="48" t="str">
        <f t="shared" si="146"/>
        <v/>
      </c>
      <c r="CX88" s="48" t="str">
        <f t="shared" si="147"/>
        <v/>
      </c>
      <c r="CY88" s="48" t="str">
        <f t="shared" si="148"/>
        <v/>
      </c>
      <c r="CZ88" s="48" t="str">
        <f t="shared" si="149"/>
        <v/>
      </c>
      <c r="DA88" s="48" t="str">
        <f t="shared" si="150"/>
        <v/>
      </c>
      <c r="DB88" s="48" t="str">
        <f t="shared" si="151"/>
        <v/>
      </c>
      <c r="DC88" s="48" t="str">
        <f t="shared" si="152"/>
        <v/>
      </c>
      <c r="DE88" s="64" t="str">
        <f>IF('Chemical Shifts'!S83="","",IF(Main!$A93="C","",IF(Main!D$13="Scaled Shifts",Main!D93,IF(Main!$B93="x",TDIST(ABS('Chemical Shifts'!S83-$F$2)/$F$3,$F$4,1),TDIST(ABS('Chemical Shifts'!S83-$G$2)/$G$3,$G$4,1)))))</f>
        <v/>
      </c>
      <c r="DF88" s="64" t="str">
        <f>IF('Chemical Shifts'!T83="","",IF(Main!$A93="C","",IF(Main!E$13="Scaled Shifts",Main!E93,IF(Main!$B93="x",TDIST(ABS('Chemical Shifts'!T83-$F$2)/$F$3,$F$4,1),TDIST(ABS('Chemical Shifts'!T83-$G$2)/$G$3,$G$4,1)))))</f>
        <v/>
      </c>
      <c r="DG88" s="64" t="str">
        <f>IF('Chemical Shifts'!U83="","",IF(Main!$A93="C","",IF(Main!F$13="Scaled Shifts",Main!F93,IF(Main!$B93="x",TDIST(ABS('Chemical Shifts'!U83-$F$2)/$F$3,$F$4,1),TDIST(ABS('Chemical Shifts'!U83-$G$2)/$G$3,$G$4,1)))))</f>
        <v/>
      </c>
      <c r="DH88" s="64" t="str">
        <f>IF('Chemical Shifts'!V83="","",IF(Main!$A93="C","",IF(Main!G$13="Scaled Shifts",Main!G93,IF(Main!$B93="x",TDIST(ABS('Chemical Shifts'!V83-$F$2)/$F$3,$F$4,1),TDIST(ABS('Chemical Shifts'!V83-$G$2)/$G$3,$G$4,1)))))</f>
        <v/>
      </c>
      <c r="DI88" s="64" t="str">
        <f>IF('Chemical Shifts'!W83="","",IF(Main!$A93="C","",IF(Main!H$13="Scaled Shifts",Main!H93,IF(Main!$B93="x",TDIST(ABS('Chemical Shifts'!W83-$F$2)/$F$3,$F$4,1),TDIST(ABS('Chemical Shifts'!W83-$G$2)/$G$3,$G$4,1)))))</f>
        <v/>
      </c>
      <c r="DJ88" s="64" t="str">
        <f>IF('Chemical Shifts'!X83="","",IF(Main!$A93="C","",IF(Main!I$13="Scaled Shifts",Main!I93,IF(Main!$B93="x",TDIST(ABS('Chemical Shifts'!X83-$F$2)/$F$3,$F$4,1),TDIST(ABS('Chemical Shifts'!X83-$G$2)/$G$3,$G$4,1)))))</f>
        <v/>
      </c>
      <c r="DK88" s="64" t="str">
        <f>IF('Chemical Shifts'!Y83="","",IF(Main!$A93="C","",IF(Main!J$13="Scaled Shifts",Main!J93,IF(Main!$B93="x",TDIST(ABS('Chemical Shifts'!Y83-$F$2)/$F$3,$F$4,1),TDIST(ABS('Chemical Shifts'!Y83-$G$2)/$G$3,$G$4,1)))))</f>
        <v/>
      </c>
      <c r="DL88" s="64" t="str">
        <f>IF('Chemical Shifts'!Z83="","",IF(Main!$A93="C","",IF(Main!K$13="Scaled Shifts",Main!K93,IF(Main!$B93="x",TDIST(ABS('Chemical Shifts'!Z83-$F$2)/$F$3,$F$4,1),TDIST(ABS('Chemical Shifts'!Z83-$G$2)/$G$3,$G$4,1)))))</f>
        <v/>
      </c>
      <c r="DM88" s="64" t="str">
        <f>IF('Chemical Shifts'!AA83="","",IF(Main!$A93="C","",IF(Main!L$13="Scaled Shifts",Main!L93,IF(Main!$B93="x",TDIST(ABS('Chemical Shifts'!AA83-$F$2)/$F$3,$F$4,1),TDIST(ABS('Chemical Shifts'!AA83-$G$2)/$G$3,$G$4,1)))))</f>
        <v/>
      </c>
      <c r="DN88" s="64" t="str">
        <f>IF('Chemical Shifts'!AB83="","",IF(Main!$A93="C","",IF(Main!M$13="Scaled Shifts",Main!M93,IF(Main!$B93="x",TDIST(ABS('Chemical Shifts'!AB83-$F$2)/$F$3,$F$4,1),TDIST(ABS('Chemical Shifts'!AB83-$G$2)/$G$3,$G$4,1)))))</f>
        <v/>
      </c>
      <c r="DO88" s="64" t="str">
        <f>IF('Chemical Shifts'!AC83="","",IF(Main!$A93="C","",IF(Main!N$13="Scaled Shifts",Main!N93,IF(Main!$B93="x",TDIST(ABS('Chemical Shifts'!AC83-$F$2)/$F$3,$F$4,1),TDIST(ABS('Chemical Shifts'!AC83-$G$2)/$G$3,$G$4,1)))))</f>
        <v/>
      </c>
      <c r="DP88" s="64" t="str">
        <f>IF('Chemical Shifts'!AD83="","",IF(Main!$A93="C","",IF(Main!O$13="Scaled Shifts",Main!O93,IF(Main!$B93="x",TDIST(ABS('Chemical Shifts'!AD83-$F$2)/$F$3,$F$4,1),TDIST(ABS('Chemical Shifts'!AD83-$G$2)/$G$3,$G$4,1)))))</f>
        <v/>
      </c>
      <c r="DQ88" s="64" t="str">
        <f>IF('Chemical Shifts'!AE83="","",IF(Main!$A93="C","",IF(Main!P$13="Scaled Shifts",Main!P93,IF(Main!$B93="x",TDIST(ABS('Chemical Shifts'!AE83-$F$2)/$F$3,$F$4,1),TDIST(ABS('Chemical Shifts'!AE83-$G$2)/$G$3,$G$4,1)))))</f>
        <v/>
      </c>
      <c r="DR88" s="64" t="str">
        <f>IF('Chemical Shifts'!AF83="","",IF(Main!$A93="C","",IF(Main!Q$13="Scaled Shifts",Main!Q93,IF(Main!$B93="x",TDIST(ABS('Chemical Shifts'!AF83-$F$2)/$F$3,$F$4,1),TDIST(ABS('Chemical Shifts'!AF83-$G$2)/$G$3,$G$4,1)))))</f>
        <v/>
      </c>
      <c r="DS88" s="64" t="str">
        <f>IF('Chemical Shifts'!AG83="","",IF(Main!$A93="C","",IF(Main!R$13="Scaled Shifts",Main!R93,IF(Main!$B93="x",TDIST(ABS('Chemical Shifts'!AG83-$F$2)/$F$3,$F$4,1),TDIST(ABS('Chemical Shifts'!AG83-$G$2)/$G$3,$G$4,1)))))</f>
        <v/>
      </c>
      <c r="DT88" s="64" t="str">
        <f>IF('Chemical Shifts'!AH83="","",IF(Main!$A93="C","",IF(Main!S$13="Scaled Shifts",Main!S93,IF(Main!$B93="x",TDIST(ABS('Chemical Shifts'!AH83-$F$2)/$F$3,$F$4,1),TDIST(ABS('Chemical Shifts'!AH83-$G$2)/$G$3,$G$4,1)))))</f>
        <v/>
      </c>
      <c r="DV88" s="64" t="str">
        <f>IF('Chemical Shifts'!S83="","",IF(Main!$A93="H","",IF(Main!D$13="Scaled Shifts",Main!D93,IF(Main!$B93="x",TDIST(ABS('Chemical Shifts'!S83-$D$2)/$D$3,$D$4,1),TDIST(ABS('Chemical Shifts'!S83-$E$2)/$E$3,$E$4,1)))))</f>
        <v/>
      </c>
      <c r="DW88" s="64" t="str">
        <f>IF('Chemical Shifts'!T83="","",IF(Main!$A93="H","",IF(Main!E$13="Scaled Shifts",Main!E93,IF(Main!$B93="x",TDIST(ABS('Chemical Shifts'!T83-$D$2)/$D$3,$D$4,1),TDIST(ABS('Chemical Shifts'!T83-$E$2)/$E$3,$E$4,1)))))</f>
        <v/>
      </c>
      <c r="DX88" s="64" t="str">
        <f>IF('Chemical Shifts'!U83="","",IF(Main!$A93="H","",IF(Main!F$13="Scaled Shifts",Main!F93,IF(Main!$B93="x",TDIST(ABS('Chemical Shifts'!U83-$D$2)/$D$3,$D$4,1),TDIST(ABS('Chemical Shifts'!U83-$E$2)/$E$3,$E$4,1)))))</f>
        <v/>
      </c>
      <c r="DY88" s="64" t="str">
        <f>IF('Chemical Shifts'!V83="","",IF(Main!$A93="H","",IF(Main!G$13="Scaled Shifts",Main!G93,IF(Main!$B93="x",TDIST(ABS('Chemical Shifts'!V83-$D$2)/$D$3,$D$4,1),TDIST(ABS('Chemical Shifts'!V83-$E$2)/$E$3,$E$4,1)))))</f>
        <v/>
      </c>
      <c r="DZ88" s="64" t="str">
        <f>IF('Chemical Shifts'!W83="","",IF(Main!$A93="H","",IF(Main!H$13="Scaled Shifts",Main!H93,IF(Main!$B93="x",TDIST(ABS('Chemical Shifts'!W83-$D$2)/$D$3,$D$4,1),TDIST(ABS('Chemical Shifts'!W83-$E$2)/$E$3,$E$4,1)))))</f>
        <v/>
      </c>
      <c r="EA88" s="64" t="str">
        <f>IF('Chemical Shifts'!X83="","",IF(Main!$A93="H","",IF(Main!I$13="Scaled Shifts",Main!I93,IF(Main!$B93="x",TDIST(ABS('Chemical Shifts'!X83-$D$2)/$D$3,$D$4,1),TDIST(ABS('Chemical Shifts'!X83-$E$2)/$E$3,$E$4,1)))))</f>
        <v/>
      </c>
      <c r="EB88" s="64" t="str">
        <f>IF('Chemical Shifts'!Y83="","",IF(Main!$A93="H","",IF(Main!J$13="Scaled Shifts",Main!J93,IF(Main!$B93="x",TDIST(ABS('Chemical Shifts'!Y83-$D$2)/$D$3,$D$4,1),TDIST(ABS('Chemical Shifts'!Y83-$E$2)/$E$3,$E$4,1)))))</f>
        <v/>
      </c>
      <c r="EC88" s="64" t="str">
        <f>IF('Chemical Shifts'!Z83="","",IF(Main!$A93="H","",IF(Main!K$13="Scaled Shifts",Main!K93,IF(Main!$B93="x",TDIST(ABS('Chemical Shifts'!Z83-$D$2)/$D$3,$D$4,1),TDIST(ABS('Chemical Shifts'!Z83-$E$2)/$E$3,$E$4,1)))))</f>
        <v/>
      </c>
      <c r="ED88" s="64" t="str">
        <f>IF('Chemical Shifts'!AA83="","",IF(Main!$A93="H","",IF(Main!L$13="Scaled Shifts",Main!L93,IF(Main!$B93="x",TDIST(ABS('Chemical Shifts'!AA83-$D$2)/$D$3,$D$4,1),TDIST(ABS('Chemical Shifts'!AA83-$E$2)/$E$3,$E$4,1)))))</f>
        <v/>
      </c>
      <c r="EE88" s="64" t="str">
        <f>IF('Chemical Shifts'!AB83="","",IF(Main!$A93="H","",IF(Main!M$13="Scaled Shifts",Main!M93,IF(Main!$B93="x",TDIST(ABS('Chemical Shifts'!AB83-$D$2)/$D$3,$D$4,1),TDIST(ABS('Chemical Shifts'!AB83-$E$2)/$E$3,$E$4,1)))))</f>
        <v/>
      </c>
      <c r="EF88" s="64" t="str">
        <f>IF('Chemical Shifts'!AC83="","",IF(Main!$A93="H","",IF(Main!N$13="Scaled Shifts",Main!N93,IF(Main!$B93="x",TDIST(ABS('Chemical Shifts'!AC83-$D$2)/$D$3,$D$4,1),TDIST(ABS('Chemical Shifts'!AC83-$E$2)/$E$3,$E$4,1)))))</f>
        <v/>
      </c>
      <c r="EG88" s="64" t="str">
        <f>IF('Chemical Shifts'!AD83="","",IF(Main!$A93="H","",IF(Main!O$13="Scaled Shifts",Main!O93,IF(Main!$B93="x",TDIST(ABS('Chemical Shifts'!AD83-$D$2)/$D$3,$D$4,1),TDIST(ABS('Chemical Shifts'!AD83-$E$2)/$E$3,$E$4,1)))))</f>
        <v/>
      </c>
      <c r="EH88" s="64" t="str">
        <f>IF('Chemical Shifts'!AE83="","",IF(Main!$A93="H","",IF(Main!P$13="Scaled Shifts",Main!P93,IF(Main!$B93="x",TDIST(ABS('Chemical Shifts'!AE83-$D$2)/$D$3,$D$4,1),TDIST(ABS('Chemical Shifts'!AE83-$E$2)/$E$3,$E$4,1)))))</f>
        <v/>
      </c>
      <c r="EI88" s="64" t="str">
        <f>IF('Chemical Shifts'!AF83="","",IF(Main!$A93="H","",IF(Main!Q$13="Scaled Shifts",Main!Q93,IF(Main!$B93="x",TDIST(ABS('Chemical Shifts'!AF83-$D$2)/$D$3,$D$4,1),TDIST(ABS('Chemical Shifts'!AF83-$E$2)/$E$3,$E$4,1)))))</f>
        <v/>
      </c>
      <c r="EJ88" s="64" t="str">
        <f>IF('Chemical Shifts'!AG83="","",IF(Main!$A93="H","",IF(Main!R$13="Scaled Shifts",Main!R93,IF(Main!$B93="x",TDIST(ABS('Chemical Shifts'!AG83-$D$2)/$D$3,$D$4,1),TDIST(ABS('Chemical Shifts'!AG83-$E$2)/$E$3,$E$4,1)))))</f>
        <v/>
      </c>
      <c r="EK88" s="64" t="str">
        <f>IF('Chemical Shifts'!AH83="","",IF(Main!$A93="H","",IF(Main!S$13="Scaled Shifts",Main!S93,IF(Main!$B93="x",TDIST(ABS('Chemical Shifts'!AH83-$D$2)/$D$3,$D$4,1),TDIST(ABS('Chemical Shifts'!AH83-$E$2)/$E$3,$E$4,1)))))</f>
        <v/>
      </c>
      <c r="EO88" s="49">
        <f>IF(Main!$A93="H",1,0)</f>
        <v>0</v>
      </c>
      <c r="EP88" s="52" t="str">
        <f>IF(OR(Main!C93="",Main!C93=0,Main!C93=""),"",1)</f>
        <v/>
      </c>
    </row>
    <row r="89" spans="1:146" x14ac:dyDescent="0.15">
      <c r="A89" s="64" t="str">
        <f>IF('Chemical Shifts'!BA84="","",IF(Main!$A94="C",TDIST(ABS('Chemical Shifts'!BA84)/$B$3,$B$4,1),TDIST(ABS('Chemical Shifts'!BA84)/$C$3,$C$4,1)))</f>
        <v/>
      </c>
      <c r="B89" s="64" t="str">
        <f>IF('Chemical Shifts'!BB84="","",IF(Main!$A94="C",TDIST(ABS('Chemical Shifts'!BB84)/$B$3,$B$4,1),TDIST(ABS('Chemical Shifts'!BB84)/$C$3,$C$4,1)))</f>
        <v/>
      </c>
      <c r="C89" s="64" t="str">
        <f>IF('Chemical Shifts'!BC84="","",IF(Main!$A94="C",TDIST(ABS('Chemical Shifts'!BC84)/$B$3,$B$4,1),TDIST(ABS('Chemical Shifts'!BC84)/$C$3,$C$4,1)))</f>
        <v/>
      </c>
      <c r="D89" s="64" t="str">
        <f>IF('Chemical Shifts'!BD84="","",IF(Main!$A94="C",TDIST(ABS('Chemical Shifts'!BD84)/$B$3,$B$4,1),TDIST(ABS('Chemical Shifts'!BD84)/$C$3,$C$4,1)))</f>
        <v/>
      </c>
      <c r="E89" s="64" t="str">
        <f>IF('Chemical Shifts'!BE84="","",IF(Main!$A94="C",TDIST(ABS('Chemical Shifts'!BE84)/$B$3,$B$4,1),TDIST(ABS('Chemical Shifts'!BE84)/$C$3,$C$4,1)))</f>
        <v/>
      </c>
      <c r="F89" s="64" t="str">
        <f>IF('Chemical Shifts'!BF84="","",IF(Main!$A94="C",TDIST(ABS('Chemical Shifts'!BF84)/$B$3,$B$4,1),TDIST(ABS('Chemical Shifts'!BF84)/$C$3,$C$4,1)))</f>
        <v/>
      </c>
      <c r="G89" s="64" t="str">
        <f>IF('Chemical Shifts'!BG84="","",IF(Main!$A94="C",TDIST(ABS('Chemical Shifts'!BG84)/$B$3,$B$4,1),TDIST(ABS('Chemical Shifts'!BG84)/$C$3,$C$4,1)))</f>
        <v/>
      </c>
      <c r="H89" s="64" t="str">
        <f>IF('Chemical Shifts'!BH84="","",IF(Main!$A94="C",TDIST(ABS('Chemical Shifts'!BH84)/$B$3,$B$4,1),TDIST(ABS('Chemical Shifts'!BH84)/$C$3,$C$4,1)))</f>
        <v/>
      </c>
      <c r="I89" s="64" t="str">
        <f>IF('Chemical Shifts'!BI84="","",IF(Main!$A94="C",TDIST(ABS('Chemical Shifts'!BI84)/$B$3,$B$4,1),TDIST(ABS('Chemical Shifts'!BI84)/$C$3,$C$4,1)))</f>
        <v/>
      </c>
      <c r="J89" s="64" t="str">
        <f>IF('Chemical Shifts'!BJ84="","",IF(Main!$A94="C",TDIST(ABS('Chemical Shifts'!BJ84)/$B$3,$B$4,1),TDIST(ABS('Chemical Shifts'!BJ84)/$C$3,$C$4,1)))</f>
        <v/>
      </c>
      <c r="K89" s="64" t="str">
        <f>IF('Chemical Shifts'!BK84="","",IF(Main!$A94="C",TDIST(ABS('Chemical Shifts'!BK84)/$B$3,$B$4,1),TDIST(ABS('Chemical Shifts'!BK84)/$C$3,$C$4,1)))</f>
        <v/>
      </c>
      <c r="L89" s="64" t="str">
        <f>IF('Chemical Shifts'!BL84="","",IF(Main!$A94="C",TDIST(ABS('Chemical Shifts'!BL84)/$B$3,$B$4,1),TDIST(ABS('Chemical Shifts'!BL84)/$C$3,$C$4,1)))</f>
        <v/>
      </c>
      <c r="M89" s="64" t="str">
        <f>IF('Chemical Shifts'!BM84="","",IF(Main!$A94="C",TDIST(ABS('Chemical Shifts'!BM84)/$B$3,$B$4,1),TDIST(ABS('Chemical Shifts'!BM84)/$C$3,$C$4,1)))</f>
        <v/>
      </c>
      <c r="N89" s="64" t="str">
        <f>IF('Chemical Shifts'!BN84="","",IF(Main!$A94="C",TDIST(ABS('Chemical Shifts'!BN84)/$B$3,$B$4,1),TDIST(ABS('Chemical Shifts'!BN84)/$C$3,$C$4,1)))</f>
        <v/>
      </c>
      <c r="O89" s="64" t="str">
        <f>IF('Chemical Shifts'!BO84="","",IF(Main!$A94="C",TDIST(ABS('Chemical Shifts'!BO84)/$B$3,$B$4,1),TDIST(ABS('Chemical Shifts'!BO84)/$C$3,$C$4,1)))</f>
        <v/>
      </c>
      <c r="P89" s="64" t="str">
        <f>IF('Chemical Shifts'!BP84="","",IF(Main!$A94="C",TDIST(ABS('Chemical Shifts'!BP84)/$B$3,$B$4,1),TDIST(ABS('Chemical Shifts'!BP84)/$C$3,$C$4,1)))</f>
        <v/>
      </c>
      <c r="R89" s="48" t="str">
        <f>IF(A89="","",IF(Main!$A94="H",A89,""))</f>
        <v/>
      </c>
      <c r="S89" s="48" t="str">
        <f>IF(B89="","",IF(Main!$A94="H",B89,""))</f>
        <v/>
      </c>
      <c r="T89" s="48" t="str">
        <f>IF(C89="","",IF(Main!$A94="H",C89,""))</f>
        <v/>
      </c>
      <c r="U89" s="48" t="str">
        <f>IF(D89="","",IF(Main!$A94="H",D89,""))</f>
        <v/>
      </c>
      <c r="V89" s="48" t="str">
        <f>IF(E89="","",IF(Main!$A94="H",E89,""))</f>
        <v/>
      </c>
      <c r="W89" s="48" t="str">
        <f>IF(F89="","",IF(Main!$A94="H",F89,""))</f>
        <v/>
      </c>
      <c r="X89" s="48" t="str">
        <f>IF(G89="","",IF(Main!$A94="H",G89,""))</f>
        <v/>
      </c>
      <c r="Y89" s="48" t="str">
        <f>IF(H89="","",IF(Main!$A94="H",H89,""))</f>
        <v/>
      </c>
      <c r="Z89" s="48" t="str">
        <f>IF(I89="","",IF(Main!$A94="H",I89,""))</f>
        <v/>
      </c>
      <c r="AA89" s="48" t="str">
        <f>IF(J89="","",IF(Main!$A94="H",J89,""))</f>
        <v/>
      </c>
      <c r="AB89" s="48" t="str">
        <f>IF(K89="","",IF(Main!$A94="H",K89,""))</f>
        <v/>
      </c>
      <c r="AC89" s="48" t="str">
        <f>IF(L89="","",IF(Main!$A94="H",L89,""))</f>
        <v/>
      </c>
      <c r="AD89" s="48" t="str">
        <f>IF(M89="","",IF(Main!$A94="H",M89,""))</f>
        <v/>
      </c>
      <c r="AE89" s="48" t="str">
        <f>IF(N89="","",IF(Main!$A94="H",N89,""))</f>
        <v/>
      </c>
      <c r="AF89" s="48" t="str">
        <f>IF(O89="","",IF(Main!$A94="H",O89,""))</f>
        <v/>
      </c>
      <c r="AG89" s="48" t="str">
        <f>IF(P89="","",IF(Main!$A94="H",P89,""))</f>
        <v/>
      </c>
      <c r="AI89" s="49">
        <f>IF(Main!$A94="C",1,0)</f>
        <v>0</v>
      </c>
      <c r="AJ89" s="54" t="str">
        <f>IF(Main!$A94="C",Main!C94,"")</f>
        <v/>
      </c>
      <c r="AK89" s="54" t="str">
        <f t="shared" si="119"/>
        <v/>
      </c>
      <c r="AL89" s="48" t="str">
        <f>IF('Chemical Shifts'!B84="","",IF(Main!$A94="C",'Chemical Shifts'!B84,""))</f>
        <v/>
      </c>
      <c r="AM89" s="48" t="str">
        <f>IF('Chemical Shifts'!C84="","",IF(Main!$A94="C",'Chemical Shifts'!C84,""))</f>
        <v/>
      </c>
      <c r="AN89" s="48" t="str">
        <f>IF('Chemical Shifts'!D84="","",IF(Main!$A94="C",'Chemical Shifts'!D84,""))</f>
        <v/>
      </c>
      <c r="AO89" s="48" t="str">
        <f>IF('Chemical Shifts'!E84="","",IF(Main!$A94="C",'Chemical Shifts'!E84,""))</f>
        <v/>
      </c>
      <c r="AP89" s="48" t="str">
        <f>IF('Chemical Shifts'!F84="","",IF(Main!$A94="C",'Chemical Shifts'!F84,""))</f>
        <v/>
      </c>
      <c r="AQ89" s="48" t="str">
        <f>IF('Chemical Shifts'!G84="","",IF(Main!$A94="C",'Chemical Shifts'!G84,""))</f>
        <v/>
      </c>
      <c r="AR89" s="48" t="str">
        <f>IF('Chemical Shifts'!H84="","",IF(Main!$A94="C",'Chemical Shifts'!H84,""))</f>
        <v/>
      </c>
      <c r="AS89" s="48" t="str">
        <f>IF('Chemical Shifts'!I84="","",IF(Main!$A94="C",'Chemical Shifts'!I84,""))</f>
        <v/>
      </c>
      <c r="AT89" s="48" t="str">
        <f>IF('Chemical Shifts'!J84="","",IF(Main!$A94="C",'Chemical Shifts'!J84,""))</f>
        <v/>
      </c>
      <c r="AU89" s="48" t="str">
        <f>IF('Chemical Shifts'!K84="","",IF(Main!$A94="C",'Chemical Shifts'!K84,""))</f>
        <v/>
      </c>
      <c r="AV89" s="48" t="str">
        <f>IF('Chemical Shifts'!L84="","",IF(Main!$A94="C",'Chemical Shifts'!L84,""))</f>
        <v/>
      </c>
      <c r="AW89" s="48" t="str">
        <f>IF('Chemical Shifts'!M84="","",IF(Main!$A94="C",'Chemical Shifts'!M84,""))</f>
        <v/>
      </c>
      <c r="AX89" s="48" t="str">
        <f>IF('Chemical Shifts'!N84="","",IF(Main!$A94="C",'Chemical Shifts'!N84,""))</f>
        <v/>
      </c>
      <c r="AY89" s="48" t="str">
        <f>IF('Chemical Shifts'!O84="","",IF(Main!$A94="C",'Chemical Shifts'!O84,""))</f>
        <v/>
      </c>
      <c r="AZ89" s="48" t="str">
        <f>IF('Chemical Shifts'!P84="","",IF(Main!$A94="C",'Chemical Shifts'!P84,""))</f>
        <v/>
      </c>
      <c r="BA89" s="48" t="str">
        <f>IF('Chemical Shifts'!Q84="","",IF(Main!$A94="C",'Chemical Shifts'!Q84,""))</f>
        <v/>
      </c>
      <c r="BC89" s="48" t="str">
        <f t="shared" si="120"/>
        <v/>
      </c>
      <c r="BD89" s="48" t="str">
        <f t="shared" si="121"/>
        <v/>
      </c>
      <c r="BE89" s="48" t="str">
        <f t="shared" si="122"/>
        <v/>
      </c>
      <c r="BF89" s="48" t="str">
        <f t="shared" si="123"/>
        <v/>
      </c>
      <c r="BG89" s="48" t="str">
        <f t="shared" si="124"/>
        <v/>
      </c>
      <c r="BH89" s="48" t="str">
        <f t="shared" si="125"/>
        <v/>
      </c>
      <c r="BI89" s="48" t="str">
        <f t="shared" si="126"/>
        <v/>
      </c>
      <c r="BJ89" s="48" t="str">
        <f t="shared" si="127"/>
        <v/>
      </c>
      <c r="BK89" s="48" t="str">
        <f t="shared" si="128"/>
        <v/>
      </c>
      <c r="BL89" s="48" t="str">
        <f t="shared" si="129"/>
        <v/>
      </c>
      <c r="BM89" s="48" t="str">
        <f t="shared" si="130"/>
        <v/>
      </c>
      <c r="BN89" s="48" t="str">
        <f t="shared" si="131"/>
        <v/>
      </c>
      <c r="BO89" s="48" t="str">
        <f t="shared" si="132"/>
        <v/>
      </c>
      <c r="BP89" s="48" t="str">
        <f t="shared" si="133"/>
        <v/>
      </c>
      <c r="BQ89" s="48" t="str">
        <f t="shared" si="134"/>
        <v/>
      </c>
      <c r="BR89" s="48" t="str">
        <f t="shared" si="135"/>
        <v/>
      </c>
      <c r="BT89" s="49">
        <f>IF(Main!$A94="H",1,0)</f>
        <v>0</v>
      </c>
      <c r="BU89" s="54" t="str">
        <f>IF(Main!$A94="H",Main!C94,"")</f>
        <v/>
      </c>
      <c r="BV89" s="54" t="str">
        <f t="shared" si="136"/>
        <v/>
      </c>
      <c r="BW89" s="48" t="str">
        <f>IF('Chemical Shifts'!B84="","",IF(Main!$A94="H",'Chemical Shifts'!B84,""))</f>
        <v/>
      </c>
      <c r="BX89" s="48" t="str">
        <f>IF('Chemical Shifts'!C84="","",IF(Main!$A94="H",'Chemical Shifts'!C84,""))</f>
        <v/>
      </c>
      <c r="BY89" s="48" t="str">
        <f>IF('Chemical Shifts'!D84="","",IF(Main!$A94="H",'Chemical Shifts'!D84,""))</f>
        <v/>
      </c>
      <c r="BZ89" s="48" t="str">
        <f>IF('Chemical Shifts'!E84="","",IF(Main!$A94="H",'Chemical Shifts'!E84,""))</f>
        <v/>
      </c>
      <c r="CA89" s="48" t="str">
        <f>IF('Chemical Shifts'!F84="","",IF(Main!$A94="H",'Chemical Shifts'!F84,""))</f>
        <v/>
      </c>
      <c r="CB89" s="48" t="str">
        <f>IF('Chemical Shifts'!G84="","",IF(Main!$A94="H",'Chemical Shifts'!G84,""))</f>
        <v/>
      </c>
      <c r="CC89" s="48" t="str">
        <f>IF('Chemical Shifts'!H84="","",IF(Main!$A94="H",'Chemical Shifts'!H84,""))</f>
        <v/>
      </c>
      <c r="CD89" s="48" t="str">
        <f>IF('Chemical Shifts'!I84="","",IF(Main!$A94="H",'Chemical Shifts'!I84,""))</f>
        <v/>
      </c>
      <c r="CE89" s="48" t="str">
        <f>IF('Chemical Shifts'!J84="","",IF(Main!$A94="H",'Chemical Shifts'!J84,""))</f>
        <v/>
      </c>
      <c r="CF89" s="48" t="str">
        <f>IF('Chemical Shifts'!K84="","",IF(Main!$A94="H",'Chemical Shifts'!K84,""))</f>
        <v/>
      </c>
      <c r="CG89" s="48" t="str">
        <f>IF('Chemical Shifts'!L84="","",IF(Main!$A94="H",'Chemical Shifts'!L84,""))</f>
        <v/>
      </c>
      <c r="CH89" s="48" t="str">
        <f>IF('Chemical Shifts'!M84="","",IF(Main!$A94="H",'Chemical Shifts'!M84,""))</f>
        <v/>
      </c>
      <c r="CI89" s="48" t="str">
        <f>IF('Chemical Shifts'!N84="","",IF(Main!$A94="H",'Chemical Shifts'!N84,""))</f>
        <v/>
      </c>
      <c r="CJ89" s="48" t="str">
        <f>IF('Chemical Shifts'!O84="","",IF(Main!$A94="H",'Chemical Shifts'!O84,""))</f>
        <v/>
      </c>
      <c r="CK89" s="48" t="str">
        <f>IF('Chemical Shifts'!P84="","",IF(Main!$A94="H",'Chemical Shifts'!P84,""))</f>
        <v/>
      </c>
      <c r="CL89" s="48" t="str">
        <f>IF('Chemical Shifts'!Q84="","",IF(Main!$A94="H",'Chemical Shifts'!Q84,""))</f>
        <v/>
      </c>
      <c r="CN89" s="48" t="str">
        <f t="shared" si="137"/>
        <v/>
      </c>
      <c r="CO89" s="48" t="str">
        <f t="shared" si="138"/>
        <v/>
      </c>
      <c r="CP89" s="48" t="str">
        <f t="shared" si="139"/>
        <v/>
      </c>
      <c r="CQ89" s="48" t="str">
        <f t="shared" si="140"/>
        <v/>
      </c>
      <c r="CR89" s="48" t="str">
        <f t="shared" si="141"/>
        <v/>
      </c>
      <c r="CS89" s="48" t="str">
        <f t="shared" si="142"/>
        <v/>
      </c>
      <c r="CT89" s="48" t="str">
        <f t="shared" si="143"/>
        <v/>
      </c>
      <c r="CU89" s="48" t="str">
        <f t="shared" si="144"/>
        <v/>
      </c>
      <c r="CV89" s="48" t="str">
        <f t="shared" si="145"/>
        <v/>
      </c>
      <c r="CW89" s="48" t="str">
        <f t="shared" si="146"/>
        <v/>
      </c>
      <c r="CX89" s="48" t="str">
        <f t="shared" si="147"/>
        <v/>
      </c>
      <c r="CY89" s="48" t="str">
        <f t="shared" si="148"/>
        <v/>
      </c>
      <c r="CZ89" s="48" t="str">
        <f t="shared" si="149"/>
        <v/>
      </c>
      <c r="DA89" s="48" t="str">
        <f t="shared" si="150"/>
        <v/>
      </c>
      <c r="DB89" s="48" t="str">
        <f t="shared" si="151"/>
        <v/>
      </c>
      <c r="DC89" s="48" t="str">
        <f t="shared" si="152"/>
        <v/>
      </c>
      <c r="DE89" s="64" t="str">
        <f>IF('Chemical Shifts'!S84="","",IF(Main!$A94="C","",IF(Main!D$13="Scaled Shifts",Main!D94,IF(Main!$B94="x",TDIST(ABS('Chemical Shifts'!S84-$F$2)/$F$3,$F$4,1),TDIST(ABS('Chemical Shifts'!S84-$G$2)/$G$3,$G$4,1)))))</f>
        <v/>
      </c>
      <c r="DF89" s="64" t="str">
        <f>IF('Chemical Shifts'!T84="","",IF(Main!$A94="C","",IF(Main!E$13="Scaled Shifts",Main!E94,IF(Main!$B94="x",TDIST(ABS('Chemical Shifts'!T84-$F$2)/$F$3,$F$4,1),TDIST(ABS('Chemical Shifts'!T84-$G$2)/$G$3,$G$4,1)))))</f>
        <v/>
      </c>
      <c r="DG89" s="64" t="str">
        <f>IF('Chemical Shifts'!U84="","",IF(Main!$A94="C","",IF(Main!F$13="Scaled Shifts",Main!F94,IF(Main!$B94="x",TDIST(ABS('Chemical Shifts'!U84-$F$2)/$F$3,$F$4,1),TDIST(ABS('Chemical Shifts'!U84-$G$2)/$G$3,$G$4,1)))))</f>
        <v/>
      </c>
      <c r="DH89" s="64" t="str">
        <f>IF('Chemical Shifts'!V84="","",IF(Main!$A94="C","",IF(Main!G$13="Scaled Shifts",Main!G94,IF(Main!$B94="x",TDIST(ABS('Chemical Shifts'!V84-$F$2)/$F$3,$F$4,1),TDIST(ABS('Chemical Shifts'!V84-$G$2)/$G$3,$G$4,1)))))</f>
        <v/>
      </c>
      <c r="DI89" s="64" t="str">
        <f>IF('Chemical Shifts'!W84="","",IF(Main!$A94="C","",IF(Main!H$13="Scaled Shifts",Main!H94,IF(Main!$B94="x",TDIST(ABS('Chemical Shifts'!W84-$F$2)/$F$3,$F$4,1),TDIST(ABS('Chemical Shifts'!W84-$G$2)/$G$3,$G$4,1)))))</f>
        <v/>
      </c>
      <c r="DJ89" s="64" t="str">
        <f>IF('Chemical Shifts'!X84="","",IF(Main!$A94="C","",IF(Main!I$13="Scaled Shifts",Main!I94,IF(Main!$B94="x",TDIST(ABS('Chemical Shifts'!X84-$F$2)/$F$3,$F$4,1),TDIST(ABS('Chemical Shifts'!X84-$G$2)/$G$3,$G$4,1)))))</f>
        <v/>
      </c>
      <c r="DK89" s="64" t="str">
        <f>IF('Chemical Shifts'!Y84="","",IF(Main!$A94="C","",IF(Main!J$13="Scaled Shifts",Main!J94,IF(Main!$B94="x",TDIST(ABS('Chemical Shifts'!Y84-$F$2)/$F$3,$F$4,1),TDIST(ABS('Chemical Shifts'!Y84-$G$2)/$G$3,$G$4,1)))))</f>
        <v/>
      </c>
      <c r="DL89" s="64" t="str">
        <f>IF('Chemical Shifts'!Z84="","",IF(Main!$A94="C","",IF(Main!K$13="Scaled Shifts",Main!K94,IF(Main!$B94="x",TDIST(ABS('Chemical Shifts'!Z84-$F$2)/$F$3,$F$4,1),TDIST(ABS('Chemical Shifts'!Z84-$G$2)/$G$3,$G$4,1)))))</f>
        <v/>
      </c>
      <c r="DM89" s="64" t="str">
        <f>IF('Chemical Shifts'!AA84="","",IF(Main!$A94="C","",IF(Main!L$13="Scaled Shifts",Main!L94,IF(Main!$B94="x",TDIST(ABS('Chemical Shifts'!AA84-$F$2)/$F$3,$F$4,1),TDIST(ABS('Chemical Shifts'!AA84-$G$2)/$G$3,$G$4,1)))))</f>
        <v/>
      </c>
      <c r="DN89" s="64" t="str">
        <f>IF('Chemical Shifts'!AB84="","",IF(Main!$A94="C","",IF(Main!M$13="Scaled Shifts",Main!M94,IF(Main!$B94="x",TDIST(ABS('Chemical Shifts'!AB84-$F$2)/$F$3,$F$4,1),TDIST(ABS('Chemical Shifts'!AB84-$G$2)/$G$3,$G$4,1)))))</f>
        <v/>
      </c>
      <c r="DO89" s="64" t="str">
        <f>IF('Chemical Shifts'!AC84="","",IF(Main!$A94="C","",IF(Main!N$13="Scaled Shifts",Main!N94,IF(Main!$B94="x",TDIST(ABS('Chemical Shifts'!AC84-$F$2)/$F$3,$F$4,1),TDIST(ABS('Chemical Shifts'!AC84-$G$2)/$G$3,$G$4,1)))))</f>
        <v/>
      </c>
      <c r="DP89" s="64" t="str">
        <f>IF('Chemical Shifts'!AD84="","",IF(Main!$A94="C","",IF(Main!O$13="Scaled Shifts",Main!O94,IF(Main!$B94="x",TDIST(ABS('Chemical Shifts'!AD84-$F$2)/$F$3,$F$4,1),TDIST(ABS('Chemical Shifts'!AD84-$G$2)/$G$3,$G$4,1)))))</f>
        <v/>
      </c>
      <c r="DQ89" s="64" t="str">
        <f>IF('Chemical Shifts'!AE84="","",IF(Main!$A94="C","",IF(Main!P$13="Scaled Shifts",Main!P94,IF(Main!$B94="x",TDIST(ABS('Chemical Shifts'!AE84-$F$2)/$F$3,$F$4,1),TDIST(ABS('Chemical Shifts'!AE84-$G$2)/$G$3,$G$4,1)))))</f>
        <v/>
      </c>
      <c r="DR89" s="64" t="str">
        <f>IF('Chemical Shifts'!AF84="","",IF(Main!$A94="C","",IF(Main!Q$13="Scaled Shifts",Main!Q94,IF(Main!$B94="x",TDIST(ABS('Chemical Shifts'!AF84-$F$2)/$F$3,$F$4,1),TDIST(ABS('Chemical Shifts'!AF84-$G$2)/$G$3,$G$4,1)))))</f>
        <v/>
      </c>
      <c r="DS89" s="64" t="str">
        <f>IF('Chemical Shifts'!AG84="","",IF(Main!$A94="C","",IF(Main!R$13="Scaled Shifts",Main!R94,IF(Main!$B94="x",TDIST(ABS('Chemical Shifts'!AG84-$F$2)/$F$3,$F$4,1),TDIST(ABS('Chemical Shifts'!AG84-$G$2)/$G$3,$G$4,1)))))</f>
        <v/>
      </c>
      <c r="DT89" s="64" t="str">
        <f>IF('Chemical Shifts'!AH84="","",IF(Main!$A94="C","",IF(Main!S$13="Scaled Shifts",Main!S94,IF(Main!$B94="x",TDIST(ABS('Chemical Shifts'!AH84-$F$2)/$F$3,$F$4,1),TDIST(ABS('Chemical Shifts'!AH84-$G$2)/$G$3,$G$4,1)))))</f>
        <v/>
      </c>
      <c r="DV89" s="64" t="str">
        <f>IF('Chemical Shifts'!S84="","",IF(Main!$A94="H","",IF(Main!D$13="Scaled Shifts",Main!D94,IF(Main!$B94="x",TDIST(ABS('Chemical Shifts'!S84-$D$2)/$D$3,$D$4,1),TDIST(ABS('Chemical Shifts'!S84-$E$2)/$E$3,$E$4,1)))))</f>
        <v/>
      </c>
      <c r="DW89" s="64" t="str">
        <f>IF('Chemical Shifts'!T84="","",IF(Main!$A94="H","",IF(Main!E$13="Scaled Shifts",Main!E94,IF(Main!$B94="x",TDIST(ABS('Chemical Shifts'!T84-$D$2)/$D$3,$D$4,1),TDIST(ABS('Chemical Shifts'!T84-$E$2)/$E$3,$E$4,1)))))</f>
        <v/>
      </c>
      <c r="DX89" s="64" t="str">
        <f>IF('Chemical Shifts'!U84="","",IF(Main!$A94="H","",IF(Main!F$13="Scaled Shifts",Main!F94,IF(Main!$B94="x",TDIST(ABS('Chemical Shifts'!U84-$D$2)/$D$3,$D$4,1),TDIST(ABS('Chemical Shifts'!U84-$E$2)/$E$3,$E$4,1)))))</f>
        <v/>
      </c>
      <c r="DY89" s="64" t="str">
        <f>IF('Chemical Shifts'!V84="","",IF(Main!$A94="H","",IF(Main!G$13="Scaled Shifts",Main!G94,IF(Main!$B94="x",TDIST(ABS('Chemical Shifts'!V84-$D$2)/$D$3,$D$4,1),TDIST(ABS('Chemical Shifts'!V84-$E$2)/$E$3,$E$4,1)))))</f>
        <v/>
      </c>
      <c r="DZ89" s="64" t="str">
        <f>IF('Chemical Shifts'!W84="","",IF(Main!$A94="H","",IF(Main!H$13="Scaled Shifts",Main!H94,IF(Main!$B94="x",TDIST(ABS('Chemical Shifts'!W84-$D$2)/$D$3,$D$4,1),TDIST(ABS('Chemical Shifts'!W84-$E$2)/$E$3,$E$4,1)))))</f>
        <v/>
      </c>
      <c r="EA89" s="64" t="str">
        <f>IF('Chemical Shifts'!X84="","",IF(Main!$A94="H","",IF(Main!I$13="Scaled Shifts",Main!I94,IF(Main!$B94="x",TDIST(ABS('Chemical Shifts'!X84-$D$2)/$D$3,$D$4,1),TDIST(ABS('Chemical Shifts'!X84-$E$2)/$E$3,$E$4,1)))))</f>
        <v/>
      </c>
      <c r="EB89" s="64" t="str">
        <f>IF('Chemical Shifts'!Y84="","",IF(Main!$A94="H","",IF(Main!J$13="Scaled Shifts",Main!J94,IF(Main!$B94="x",TDIST(ABS('Chemical Shifts'!Y84-$D$2)/$D$3,$D$4,1),TDIST(ABS('Chemical Shifts'!Y84-$E$2)/$E$3,$E$4,1)))))</f>
        <v/>
      </c>
      <c r="EC89" s="64" t="str">
        <f>IF('Chemical Shifts'!Z84="","",IF(Main!$A94="H","",IF(Main!K$13="Scaled Shifts",Main!K94,IF(Main!$B94="x",TDIST(ABS('Chemical Shifts'!Z84-$D$2)/$D$3,$D$4,1),TDIST(ABS('Chemical Shifts'!Z84-$E$2)/$E$3,$E$4,1)))))</f>
        <v/>
      </c>
      <c r="ED89" s="64" t="str">
        <f>IF('Chemical Shifts'!AA84="","",IF(Main!$A94="H","",IF(Main!L$13="Scaled Shifts",Main!L94,IF(Main!$B94="x",TDIST(ABS('Chemical Shifts'!AA84-$D$2)/$D$3,$D$4,1),TDIST(ABS('Chemical Shifts'!AA84-$E$2)/$E$3,$E$4,1)))))</f>
        <v/>
      </c>
      <c r="EE89" s="64" t="str">
        <f>IF('Chemical Shifts'!AB84="","",IF(Main!$A94="H","",IF(Main!M$13="Scaled Shifts",Main!M94,IF(Main!$B94="x",TDIST(ABS('Chemical Shifts'!AB84-$D$2)/$D$3,$D$4,1),TDIST(ABS('Chemical Shifts'!AB84-$E$2)/$E$3,$E$4,1)))))</f>
        <v/>
      </c>
      <c r="EF89" s="64" t="str">
        <f>IF('Chemical Shifts'!AC84="","",IF(Main!$A94="H","",IF(Main!N$13="Scaled Shifts",Main!N94,IF(Main!$B94="x",TDIST(ABS('Chemical Shifts'!AC84-$D$2)/$D$3,$D$4,1),TDIST(ABS('Chemical Shifts'!AC84-$E$2)/$E$3,$E$4,1)))))</f>
        <v/>
      </c>
      <c r="EG89" s="64" t="str">
        <f>IF('Chemical Shifts'!AD84="","",IF(Main!$A94="H","",IF(Main!O$13="Scaled Shifts",Main!O94,IF(Main!$B94="x",TDIST(ABS('Chemical Shifts'!AD84-$D$2)/$D$3,$D$4,1),TDIST(ABS('Chemical Shifts'!AD84-$E$2)/$E$3,$E$4,1)))))</f>
        <v/>
      </c>
      <c r="EH89" s="64" t="str">
        <f>IF('Chemical Shifts'!AE84="","",IF(Main!$A94="H","",IF(Main!P$13="Scaled Shifts",Main!P94,IF(Main!$B94="x",TDIST(ABS('Chemical Shifts'!AE84-$D$2)/$D$3,$D$4,1),TDIST(ABS('Chemical Shifts'!AE84-$E$2)/$E$3,$E$4,1)))))</f>
        <v/>
      </c>
      <c r="EI89" s="64" t="str">
        <f>IF('Chemical Shifts'!AF84="","",IF(Main!$A94="H","",IF(Main!Q$13="Scaled Shifts",Main!Q94,IF(Main!$B94="x",TDIST(ABS('Chemical Shifts'!AF84-$D$2)/$D$3,$D$4,1),TDIST(ABS('Chemical Shifts'!AF84-$E$2)/$E$3,$E$4,1)))))</f>
        <v/>
      </c>
      <c r="EJ89" s="64" t="str">
        <f>IF('Chemical Shifts'!AG84="","",IF(Main!$A94="H","",IF(Main!R$13="Scaled Shifts",Main!R94,IF(Main!$B94="x",TDIST(ABS('Chemical Shifts'!AG84-$D$2)/$D$3,$D$4,1),TDIST(ABS('Chemical Shifts'!AG84-$E$2)/$E$3,$E$4,1)))))</f>
        <v/>
      </c>
      <c r="EK89" s="64" t="str">
        <f>IF('Chemical Shifts'!AH84="","",IF(Main!$A94="H","",IF(Main!S$13="Scaled Shifts",Main!S94,IF(Main!$B94="x",TDIST(ABS('Chemical Shifts'!AH84-$D$2)/$D$3,$D$4,1),TDIST(ABS('Chemical Shifts'!AH84-$E$2)/$E$3,$E$4,1)))))</f>
        <v/>
      </c>
      <c r="EO89" s="49">
        <f>IF(Main!$A94="H",1,0)</f>
        <v>0</v>
      </c>
      <c r="EP89" s="52" t="str">
        <f>IF(OR(Main!C94="",Main!C94=0,Main!C94=""),"",1)</f>
        <v/>
      </c>
    </row>
    <row r="90" spans="1:146" x14ac:dyDescent="0.15">
      <c r="A90" s="64" t="str">
        <f>IF('Chemical Shifts'!BA85="","",IF(Main!$A95="C",TDIST(ABS('Chemical Shifts'!BA85)/$B$3,$B$4,1),TDIST(ABS('Chemical Shifts'!BA85)/$C$3,$C$4,1)))</f>
        <v/>
      </c>
      <c r="B90" s="64" t="str">
        <f>IF('Chemical Shifts'!BB85="","",IF(Main!$A95="C",TDIST(ABS('Chemical Shifts'!BB85)/$B$3,$B$4,1),TDIST(ABS('Chemical Shifts'!BB85)/$C$3,$C$4,1)))</f>
        <v/>
      </c>
      <c r="C90" s="64" t="str">
        <f>IF('Chemical Shifts'!BC85="","",IF(Main!$A95="C",TDIST(ABS('Chemical Shifts'!BC85)/$B$3,$B$4,1),TDIST(ABS('Chemical Shifts'!BC85)/$C$3,$C$4,1)))</f>
        <v/>
      </c>
      <c r="D90" s="64" t="str">
        <f>IF('Chemical Shifts'!BD85="","",IF(Main!$A95="C",TDIST(ABS('Chemical Shifts'!BD85)/$B$3,$B$4,1),TDIST(ABS('Chemical Shifts'!BD85)/$C$3,$C$4,1)))</f>
        <v/>
      </c>
      <c r="E90" s="64" t="str">
        <f>IF('Chemical Shifts'!BE85="","",IF(Main!$A95="C",TDIST(ABS('Chemical Shifts'!BE85)/$B$3,$B$4,1),TDIST(ABS('Chemical Shifts'!BE85)/$C$3,$C$4,1)))</f>
        <v/>
      </c>
      <c r="F90" s="64" t="str">
        <f>IF('Chemical Shifts'!BF85="","",IF(Main!$A95="C",TDIST(ABS('Chemical Shifts'!BF85)/$B$3,$B$4,1),TDIST(ABS('Chemical Shifts'!BF85)/$C$3,$C$4,1)))</f>
        <v/>
      </c>
      <c r="G90" s="64" t="str">
        <f>IF('Chemical Shifts'!BG85="","",IF(Main!$A95="C",TDIST(ABS('Chemical Shifts'!BG85)/$B$3,$B$4,1),TDIST(ABS('Chemical Shifts'!BG85)/$C$3,$C$4,1)))</f>
        <v/>
      </c>
      <c r="H90" s="64" t="str">
        <f>IF('Chemical Shifts'!BH85="","",IF(Main!$A95="C",TDIST(ABS('Chemical Shifts'!BH85)/$B$3,$B$4,1),TDIST(ABS('Chemical Shifts'!BH85)/$C$3,$C$4,1)))</f>
        <v/>
      </c>
      <c r="I90" s="64" t="str">
        <f>IF('Chemical Shifts'!BI85="","",IF(Main!$A95="C",TDIST(ABS('Chemical Shifts'!BI85)/$B$3,$B$4,1),TDIST(ABS('Chemical Shifts'!BI85)/$C$3,$C$4,1)))</f>
        <v/>
      </c>
      <c r="J90" s="64" t="str">
        <f>IF('Chemical Shifts'!BJ85="","",IF(Main!$A95="C",TDIST(ABS('Chemical Shifts'!BJ85)/$B$3,$B$4,1),TDIST(ABS('Chemical Shifts'!BJ85)/$C$3,$C$4,1)))</f>
        <v/>
      </c>
      <c r="K90" s="64" t="str">
        <f>IF('Chemical Shifts'!BK85="","",IF(Main!$A95="C",TDIST(ABS('Chemical Shifts'!BK85)/$B$3,$B$4,1),TDIST(ABS('Chemical Shifts'!BK85)/$C$3,$C$4,1)))</f>
        <v/>
      </c>
      <c r="L90" s="64" t="str">
        <f>IF('Chemical Shifts'!BL85="","",IF(Main!$A95="C",TDIST(ABS('Chemical Shifts'!BL85)/$B$3,$B$4,1),TDIST(ABS('Chemical Shifts'!BL85)/$C$3,$C$4,1)))</f>
        <v/>
      </c>
      <c r="M90" s="64" t="str">
        <f>IF('Chemical Shifts'!BM85="","",IF(Main!$A95="C",TDIST(ABS('Chemical Shifts'!BM85)/$B$3,$B$4,1),TDIST(ABS('Chemical Shifts'!BM85)/$C$3,$C$4,1)))</f>
        <v/>
      </c>
      <c r="N90" s="64" t="str">
        <f>IF('Chemical Shifts'!BN85="","",IF(Main!$A95="C",TDIST(ABS('Chemical Shifts'!BN85)/$B$3,$B$4,1),TDIST(ABS('Chemical Shifts'!BN85)/$C$3,$C$4,1)))</f>
        <v/>
      </c>
      <c r="O90" s="64" t="str">
        <f>IF('Chemical Shifts'!BO85="","",IF(Main!$A95="C",TDIST(ABS('Chemical Shifts'!BO85)/$B$3,$B$4,1),TDIST(ABS('Chemical Shifts'!BO85)/$C$3,$C$4,1)))</f>
        <v/>
      </c>
      <c r="P90" s="64" t="str">
        <f>IF('Chemical Shifts'!BP85="","",IF(Main!$A95="C",TDIST(ABS('Chemical Shifts'!BP85)/$B$3,$B$4,1),TDIST(ABS('Chemical Shifts'!BP85)/$C$3,$C$4,1)))</f>
        <v/>
      </c>
      <c r="R90" s="48" t="str">
        <f>IF(A90="","",IF(Main!$A95="H",A90,""))</f>
        <v/>
      </c>
      <c r="S90" s="48" t="str">
        <f>IF(B90="","",IF(Main!$A95="H",B90,""))</f>
        <v/>
      </c>
      <c r="T90" s="48" t="str">
        <f>IF(C90="","",IF(Main!$A95="H",C90,""))</f>
        <v/>
      </c>
      <c r="U90" s="48" t="str">
        <f>IF(D90="","",IF(Main!$A95="H",D90,""))</f>
        <v/>
      </c>
      <c r="V90" s="48" t="str">
        <f>IF(E90="","",IF(Main!$A95="H",E90,""))</f>
        <v/>
      </c>
      <c r="W90" s="48" t="str">
        <f>IF(F90="","",IF(Main!$A95="H",F90,""))</f>
        <v/>
      </c>
      <c r="X90" s="48" t="str">
        <f>IF(G90="","",IF(Main!$A95="H",G90,""))</f>
        <v/>
      </c>
      <c r="Y90" s="48" t="str">
        <f>IF(H90="","",IF(Main!$A95="H",H90,""))</f>
        <v/>
      </c>
      <c r="Z90" s="48" t="str">
        <f>IF(I90="","",IF(Main!$A95="H",I90,""))</f>
        <v/>
      </c>
      <c r="AA90" s="48" t="str">
        <f>IF(J90="","",IF(Main!$A95="H",J90,""))</f>
        <v/>
      </c>
      <c r="AB90" s="48" t="str">
        <f>IF(K90="","",IF(Main!$A95="H",K90,""))</f>
        <v/>
      </c>
      <c r="AC90" s="48" t="str">
        <f>IF(L90="","",IF(Main!$A95="H",L90,""))</f>
        <v/>
      </c>
      <c r="AD90" s="48" t="str">
        <f>IF(M90="","",IF(Main!$A95="H",M90,""))</f>
        <v/>
      </c>
      <c r="AE90" s="48" t="str">
        <f>IF(N90="","",IF(Main!$A95="H",N90,""))</f>
        <v/>
      </c>
      <c r="AF90" s="48" t="str">
        <f>IF(O90="","",IF(Main!$A95="H",O90,""))</f>
        <v/>
      </c>
      <c r="AG90" s="48" t="str">
        <f>IF(P90="","",IF(Main!$A95="H",P90,""))</f>
        <v/>
      </c>
      <c r="AI90" s="49">
        <f>IF(Main!$A95="C",1,0)</f>
        <v>0</v>
      </c>
      <c r="AJ90" s="54" t="str">
        <f>IF(Main!$A95="C",Main!C95,"")</f>
        <v/>
      </c>
      <c r="AK90" s="54" t="str">
        <f t="shared" si="119"/>
        <v/>
      </c>
      <c r="AL90" s="48" t="str">
        <f>IF('Chemical Shifts'!B85="","",IF(Main!$A95="C",'Chemical Shifts'!B85,""))</f>
        <v/>
      </c>
      <c r="AM90" s="48" t="str">
        <f>IF('Chemical Shifts'!C85="","",IF(Main!$A95="C",'Chemical Shifts'!C85,""))</f>
        <v/>
      </c>
      <c r="AN90" s="48" t="str">
        <f>IF('Chemical Shifts'!D85="","",IF(Main!$A95="C",'Chemical Shifts'!D85,""))</f>
        <v/>
      </c>
      <c r="AO90" s="48" t="str">
        <f>IF('Chemical Shifts'!E85="","",IF(Main!$A95="C",'Chemical Shifts'!E85,""))</f>
        <v/>
      </c>
      <c r="AP90" s="48" t="str">
        <f>IF('Chemical Shifts'!F85="","",IF(Main!$A95="C",'Chemical Shifts'!F85,""))</f>
        <v/>
      </c>
      <c r="AQ90" s="48" t="str">
        <f>IF('Chemical Shifts'!G85="","",IF(Main!$A95="C",'Chemical Shifts'!G85,""))</f>
        <v/>
      </c>
      <c r="AR90" s="48" t="str">
        <f>IF('Chemical Shifts'!H85="","",IF(Main!$A95="C",'Chemical Shifts'!H85,""))</f>
        <v/>
      </c>
      <c r="AS90" s="48" t="str">
        <f>IF('Chemical Shifts'!I85="","",IF(Main!$A95="C",'Chemical Shifts'!I85,""))</f>
        <v/>
      </c>
      <c r="AT90" s="48" t="str">
        <f>IF('Chemical Shifts'!J85="","",IF(Main!$A95="C",'Chemical Shifts'!J85,""))</f>
        <v/>
      </c>
      <c r="AU90" s="48" t="str">
        <f>IF('Chemical Shifts'!K85="","",IF(Main!$A95="C",'Chemical Shifts'!K85,""))</f>
        <v/>
      </c>
      <c r="AV90" s="48" t="str">
        <f>IF('Chemical Shifts'!L85="","",IF(Main!$A95="C",'Chemical Shifts'!L85,""))</f>
        <v/>
      </c>
      <c r="AW90" s="48" t="str">
        <f>IF('Chemical Shifts'!M85="","",IF(Main!$A95="C",'Chemical Shifts'!M85,""))</f>
        <v/>
      </c>
      <c r="AX90" s="48" t="str">
        <f>IF('Chemical Shifts'!N85="","",IF(Main!$A95="C",'Chemical Shifts'!N85,""))</f>
        <v/>
      </c>
      <c r="AY90" s="48" t="str">
        <f>IF('Chemical Shifts'!O85="","",IF(Main!$A95="C",'Chemical Shifts'!O85,""))</f>
        <v/>
      </c>
      <c r="AZ90" s="48" t="str">
        <f>IF('Chemical Shifts'!P85="","",IF(Main!$A95="C",'Chemical Shifts'!P85,""))</f>
        <v/>
      </c>
      <c r="BA90" s="48" t="str">
        <f>IF('Chemical Shifts'!Q85="","",IF(Main!$A95="C",'Chemical Shifts'!Q85,""))</f>
        <v/>
      </c>
      <c r="BC90" s="48" t="str">
        <f t="shared" si="120"/>
        <v/>
      </c>
      <c r="BD90" s="48" t="str">
        <f t="shared" si="121"/>
        <v/>
      </c>
      <c r="BE90" s="48" t="str">
        <f t="shared" si="122"/>
        <v/>
      </c>
      <c r="BF90" s="48" t="str">
        <f t="shared" si="123"/>
        <v/>
      </c>
      <c r="BG90" s="48" t="str">
        <f t="shared" si="124"/>
        <v/>
      </c>
      <c r="BH90" s="48" t="str">
        <f t="shared" si="125"/>
        <v/>
      </c>
      <c r="BI90" s="48" t="str">
        <f t="shared" si="126"/>
        <v/>
      </c>
      <c r="BJ90" s="48" t="str">
        <f t="shared" si="127"/>
        <v/>
      </c>
      <c r="BK90" s="48" t="str">
        <f t="shared" si="128"/>
        <v/>
      </c>
      <c r="BL90" s="48" t="str">
        <f t="shared" si="129"/>
        <v/>
      </c>
      <c r="BM90" s="48" t="str">
        <f t="shared" si="130"/>
        <v/>
      </c>
      <c r="BN90" s="48" t="str">
        <f t="shared" si="131"/>
        <v/>
      </c>
      <c r="BO90" s="48" t="str">
        <f t="shared" si="132"/>
        <v/>
      </c>
      <c r="BP90" s="48" t="str">
        <f t="shared" si="133"/>
        <v/>
      </c>
      <c r="BQ90" s="48" t="str">
        <f t="shared" si="134"/>
        <v/>
      </c>
      <c r="BR90" s="48" t="str">
        <f t="shared" si="135"/>
        <v/>
      </c>
      <c r="BT90" s="49">
        <f>IF(Main!$A95="H",1,0)</f>
        <v>0</v>
      </c>
      <c r="BU90" s="54" t="str">
        <f>IF(Main!$A95="H",Main!C95,"")</f>
        <v/>
      </c>
      <c r="BV90" s="54" t="str">
        <f t="shared" si="136"/>
        <v/>
      </c>
      <c r="BW90" s="48" t="str">
        <f>IF('Chemical Shifts'!B85="","",IF(Main!$A95="H",'Chemical Shifts'!B85,""))</f>
        <v/>
      </c>
      <c r="BX90" s="48" t="str">
        <f>IF('Chemical Shifts'!C85="","",IF(Main!$A95="H",'Chemical Shifts'!C85,""))</f>
        <v/>
      </c>
      <c r="BY90" s="48" t="str">
        <f>IF('Chemical Shifts'!D85="","",IF(Main!$A95="H",'Chemical Shifts'!D85,""))</f>
        <v/>
      </c>
      <c r="BZ90" s="48" t="str">
        <f>IF('Chemical Shifts'!E85="","",IF(Main!$A95="H",'Chemical Shifts'!E85,""))</f>
        <v/>
      </c>
      <c r="CA90" s="48" t="str">
        <f>IF('Chemical Shifts'!F85="","",IF(Main!$A95="H",'Chemical Shifts'!F85,""))</f>
        <v/>
      </c>
      <c r="CB90" s="48" t="str">
        <f>IF('Chemical Shifts'!G85="","",IF(Main!$A95="H",'Chemical Shifts'!G85,""))</f>
        <v/>
      </c>
      <c r="CC90" s="48" t="str">
        <f>IF('Chemical Shifts'!H85="","",IF(Main!$A95="H",'Chemical Shifts'!H85,""))</f>
        <v/>
      </c>
      <c r="CD90" s="48" t="str">
        <f>IF('Chemical Shifts'!I85="","",IF(Main!$A95="H",'Chemical Shifts'!I85,""))</f>
        <v/>
      </c>
      <c r="CE90" s="48" t="str">
        <f>IF('Chemical Shifts'!J85="","",IF(Main!$A95="H",'Chemical Shifts'!J85,""))</f>
        <v/>
      </c>
      <c r="CF90" s="48" t="str">
        <f>IF('Chemical Shifts'!K85="","",IF(Main!$A95="H",'Chemical Shifts'!K85,""))</f>
        <v/>
      </c>
      <c r="CG90" s="48" t="str">
        <f>IF('Chemical Shifts'!L85="","",IF(Main!$A95="H",'Chemical Shifts'!L85,""))</f>
        <v/>
      </c>
      <c r="CH90" s="48" t="str">
        <f>IF('Chemical Shifts'!M85="","",IF(Main!$A95="H",'Chemical Shifts'!M85,""))</f>
        <v/>
      </c>
      <c r="CI90" s="48" t="str">
        <f>IF('Chemical Shifts'!N85="","",IF(Main!$A95="H",'Chemical Shifts'!N85,""))</f>
        <v/>
      </c>
      <c r="CJ90" s="48" t="str">
        <f>IF('Chemical Shifts'!O85="","",IF(Main!$A95="H",'Chemical Shifts'!O85,""))</f>
        <v/>
      </c>
      <c r="CK90" s="48" t="str">
        <f>IF('Chemical Shifts'!P85="","",IF(Main!$A95="H",'Chemical Shifts'!P85,""))</f>
        <v/>
      </c>
      <c r="CL90" s="48" t="str">
        <f>IF('Chemical Shifts'!Q85="","",IF(Main!$A95="H",'Chemical Shifts'!Q85,""))</f>
        <v/>
      </c>
      <c r="CN90" s="48" t="str">
        <f t="shared" si="137"/>
        <v/>
      </c>
      <c r="CO90" s="48" t="str">
        <f t="shared" si="138"/>
        <v/>
      </c>
      <c r="CP90" s="48" t="str">
        <f t="shared" si="139"/>
        <v/>
      </c>
      <c r="CQ90" s="48" t="str">
        <f t="shared" si="140"/>
        <v/>
      </c>
      <c r="CR90" s="48" t="str">
        <f t="shared" si="141"/>
        <v/>
      </c>
      <c r="CS90" s="48" t="str">
        <f t="shared" si="142"/>
        <v/>
      </c>
      <c r="CT90" s="48" t="str">
        <f t="shared" si="143"/>
        <v/>
      </c>
      <c r="CU90" s="48" t="str">
        <f t="shared" si="144"/>
        <v/>
      </c>
      <c r="CV90" s="48" t="str">
        <f t="shared" si="145"/>
        <v/>
      </c>
      <c r="CW90" s="48" t="str">
        <f t="shared" si="146"/>
        <v/>
      </c>
      <c r="CX90" s="48" t="str">
        <f t="shared" si="147"/>
        <v/>
      </c>
      <c r="CY90" s="48" t="str">
        <f t="shared" si="148"/>
        <v/>
      </c>
      <c r="CZ90" s="48" t="str">
        <f t="shared" si="149"/>
        <v/>
      </c>
      <c r="DA90" s="48" t="str">
        <f t="shared" si="150"/>
        <v/>
      </c>
      <c r="DB90" s="48" t="str">
        <f t="shared" si="151"/>
        <v/>
      </c>
      <c r="DC90" s="48" t="str">
        <f t="shared" si="152"/>
        <v/>
      </c>
      <c r="DE90" s="64" t="str">
        <f>IF('Chemical Shifts'!S85="","",IF(Main!$A95="C","",IF(Main!D$13="Scaled Shifts",Main!D95,IF(Main!$B95="x",TDIST(ABS('Chemical Shifts'!S85-$F$2)/$F$3,$F$4,1),TDIST(ABS('Chemical Shifts'!S85-$G$2)/$G$3,$G$4,1)))))</f>
        <v/>
      </c>
      <c r="DF90" s="64" t="str">
        <f>IF('Chemical Shifts'!T85="","",IF(Main!$A95="C","",IF(Main!E$13="Scaled Shifts",Main!E95,IF(Main!$B95="x",TDIST(ABS('Chemical Shifts'!T85-$F$2)/$F$3,$F$4,1),TDIST(ABS('Chemical Shifts'!T85-$G$2)/$G$3,$G$4,1)))))</f>
        <v/>
      </c>
      <c r="DG90" s="64" t="str">
        <f>IF('Chemical Shifts'!U85="","",IF(Main!$A95="C","",IF(Main!F$13="Scaled Shifts",Main!F95,IF(Main!$B95="x",TDIST(ABS('Chemical Shifts'!U85-$F$2)/$F$3,$F$4,1),TDIST(ABS('Chemical Shifts'!U85-$G$2)/$G$3,$G$4,1)))))</f>
        <v/>
      </c>
      <c r="DH90" s="64" t="str">
        <f>IF('Chemical Shifts'!V85="","",IF(Main!$A95="C","",IF(Main!G$13="Scaled Shifts",Main!G95,IF(Main!$B95="x",TDIST(ABS('Chemical Shifts'!V85-$F$2)/$F$3,$F$4,1),TDIST(ABS('Chemical Shifts'!V85-$G$2)/$G$3,$G$4,1)))))</f>
        <v/>
      </c>
      <c r="DI90" s="64" t="str">
        <f>IF('Chemical Shifts'!W85="","",IF(Main!$A95="C","",IF(Main!H$13="Scaled Shifts",Main!H95,IF(Main!$B95="x",TDIST(ABS('Chemical Shifts'!W85-$F$2)/$F$3,$F$4,1),TDIST(ABS('Chemical Shifts'!W85-$G$2)/$G$3,$G$4,1)))))</f>
        <v/>
      </c>
      <c r="DJ90" s="64" t="str">
        <f>IF('Chemical Shifts'!X85="","",IF(Main!$A95="C","",IF(Main!I$13="Scaled Shifts",Main!I95,IF(Main!$B95="x",TDIST(ABS('Chemical Shifts'!X85-$F$2)/$F$3,$F$4,1),TDIST(ABS('Chemical Shifts'!X85-$G$2)/$G$3,$G$4,1)))))</f>
        <v/>
      </c>
      <c r="DK90" s="64" t="str">
        <f>IF('Chemical Shifts'!Y85="","",IF(Main!$A95="C","",IF(Main!J$13="Scaled Shifts",Main!J95,IF(Main!$B95="x",TDIST(ABS('Chemical Shifts'!Y85-$F$2)/$F$3,$F$4,1),TDIST(ABS('Chemical Shifts'!Y85-$G$2)/$G$3,$G$4,1)))))</f>
        <v/>
      </c>
      <c r="DL90" s="64" t="str">
        <f>IF('Chemical Shifts'!Z85="","",IF(Main!$A95="C","",IF(Main!K$13="Scaled Shifts",Main!K95,IF(Main!$B95="x",TDIST(ABS('Chemical Shifts'!Z85-$F$2)/$F$3,$F$4,1),TDIST(ABS('Chemical Shifts'!Z85-$G$2)/$G$3,$G$4,1)))))</f>
        <v/>
      </c>
      <c r="DM90" s="64" t="str">
        <f>IF('Chemical Shifts'!AA85="","",IF(Main!$A95="C","",IF(Main!L$13="Scaled Shifts",Main!L95,IF(Main!$B95="x",TDIST(ABS('Chemical Shifts'!AA85-$F$2)/$F$3,$F$4,1),TDIST(ABS('Chemical Shifts'!AA85-$G$2)/$G$3,$G$4,1)))))</f>
        <v/>
      </c>
      <c r="DN90" s="64" t="str">
        <f>IF('Chemical Shifts'!AB85="","",IF(Main!$A95="C","",IF(Main!M$13="Scaled Shifts",Main!M95,IF(Main!$B95="x",TDIST(ABS('Chemical Shifts'!AB85-$F$2)/$F$3,$F$4,1),TDIST(ABS('Chemical Shifts'!AB85-$G$2)/$G$3,$G$4,1)))))</f>
        <v/>
      </c>
      <c r="DO90" s="64" t="str">
        <f>IF('Chemical Shifts'!AC85="","",IF(Main!$A95="C","",IF(Main!N$13="Scaled Shifts",Main!N95,IF(Main!$B95="x",TDIST(ABS('Chemical Shifts'!AC85-$F$2)/$F$3,$F$4,1),TDIST(ABS('Chemical Shifts'!AC85-$G$2)/$G$3,$G$4,1)))))</f>
        <v/>
      </c>
      <c r="DP90" s="64" t="str">
        <f>IF('Chemical Shifts'!AD85="","",IF(Main!$A95="C","",IF(Main!O$13="Scaled Shifts",Main!O95,IF(Main!$B95="x",TDIST(ABS('Chemical Shifts'!AD85-$F$2)/$F$3,$F$4,1),TDIST(ABS('Chemical Shifts'!AD85-$G$2)/$G$3,$G$4,1)))))</f>
        <v/>
      </c>
      <c r="DQ90" s="64" t="str">
        <f>IF('Chemical Shifts'!AE85="","",IF(Main!$A95="C","",IF(Main!P$13="Scaled Shifts",Main!P95,IF(Main!$B95="x",TDIST(ABS('Chemical Shifts'!AE85-$F$2)/$F$3,$F$4,1),TDIST(ABS('Chemical Shifts'!AE85-$G$2)/$G$3,$G$4,1)))))</f>
        <v/>
      </c>
      <c r="DR90" s="64" t="str">
        <f>IF('Chemical Shifts'!AF85="","",IF(Main!$A95="C","",IF(Main!Q$13="Scaled Shifts",Main!Q95,IF(Main!$B95="x",TDIST(ABS('Chemical Shifts'!AF85-$F$2)/$F$3,$F$4,1),TDIST(ABS('Chemical Shifts'!AF85-$G$2)/$G$3,$G$4,1)))))</f>
        <v/>
      </c>
      <c r="DS90" s="64" t="str">
        <f>IF('Chemical Shifts'!AG85="","",IF(Main!$A95="C","",IF(Main!R$13="Scaled Shifts",Main!R95,IF(Main!$B95="x",TDIST(ABS('Chemical Shifts'!AG85-$F$2)/$F$3,$F$4,1),TDIST(ABS('Chemical Shifts'!AG85-$G$2)/$G$3,$G$4,1)))))</f>
        <v/>
      </c>
      <c r="DT90" s="64" t="str">
        <f>IF('Chemical Shifts'!AH85="","",IF(Main!$A95="C","",IF(Main!S$13="Scaled Shifts",Main!S95,IF(Main!$B95="x",TDIST(ABS('Chemical Shifts'!AH85-$F$2)/$F$3,$F$4,1),TDIST(ABS('Chemical Shifts'!AH85-$G$2)/$G$3,$G$4,1)))))</f>
        <v/>
      </c>
      <c r="DV90" s="64" t="str">
        <f>IF('Chemical Shifts'!S85="","",IF(Main!$A95="H","",IF(Main!D$13="Scaled Shifts",Main!D95,IF(Main!$B95="x",TDIST(ABS('Chemical Shifts'!S85-$D$2)/$D$3,$D$4,1),TDIST(ABS('Chemical Shifts'!S85-$E$2)/$E$3,$E$4,1)))))</f>
        <v/>
      </c>
      <c r="DW90" s="64" t="str">
        <f>IF('Chemical Shifts'!T85="","",IF(Main!$A95="H","",IF(Main!E$13="Scaled Shifts",Main!E95,IF(Main!$B95="x",TDIST(ABS('Chemical Shifts'!T85-$D$2)/$D$3,$D$4,1),TDIST(ABS('Chemical Shifts'!T85-$E$2)/$E$3,$E$4,1)))))</f>
        <v/>
      </c>
      <c r="DX90" s="64" t="str">
        <f>IF('Chemical Shifts'!U85="","",IF(Main!$A95="H","",IF(Main!F$13="Scaled Shifts",Main!F95,IF(Main!$B95="x",TDIST(ABS('Chemical Shifts'!U85-$D$2)/$D$3,$D$4,1),TDIST(ABS('Chemical Shifts'!U85-$E$2)/$E$3,$E$4,1)))))</f>
        <v/>
      </c>
      <c r="DY90" s="64" t="str">
        <f>IF('Chemical Shifts'!V85="","",IF(Main!$A95="H","",IF(Main!G$13="Scaled Shifts",Main!G95,IF(Main!$B95="x",TDIST(ABS('Chemical Shifts'!V85-$D$2)/$D$3,$D$4,1),TDIST(ABS('Chemical Shifts'!V85-$E$2)/$E$3,$E$4,1)))))</f>
        <v/>
      </c>
      <c r="DZ90" s="64" t="str">
        <f>IF('Chemical Shifts'!W85="","",IF(Main!$A95="H","",IF(Main!H$13="Scaled Shifts",Main!H95,IF(Main!$B95="x",TDIST(ABS('Chemical Shifts'!W85-$D$2)/$D$3,$D$4,1),TDIST(ABS('Chemical Shifts'!W85-$E$2)/$E$3,$E$4,1)))))</f>
        <v/>
      </c>
      <c r="EA90" s="64" t="str">
        <f>IF('Chemical Shifts'!X85="","",IF(Main!$A95="H","",IF(Main!I$13="Scaled Shifts",Main!I95,IF(Main!$B95="x",TDIST(ABS('Chemical Shifts'!X85-$D$2)/$D$3,$D$4,1),TDIST(ABS('Chemical Shifts'!X85-$E$2)/$E$3,$E$4,1)))))</f>
        <v/>
      </c>
      <c r="EB90" s="64" t="str">
        <f>IF('Chemical Shifts'!Y85="","",IF(Main!$A95="H","",IF(Main!J$13="Scaled Shifts",Main!J95,IF(Main!$B95="x",TDIST(ABS('Chemical Shifts'!Y85-$D$2)/$D$3,$D$4,1),TDIST(ABS('Chemical Shifts'!Y85-$E$2)/$E$3,$E$4,1)))))</f>
        <v/>
      </c>
      <c r="EC90" s="64" t="str">
        <f>IF('Chemical Shifts'!Z85="","",IF(Main!$A95="H","",IF(Main!K$13="Scaled Shifts",Main!K95,IF(Main!$B95="x",TDIST(ABS('Chemical Shifts'!Z85-$D$2)/$D$3,$D$4,1),TDIST(ABS('Chemical Shifts'!Z85-$E$2)/$E$3,$E$4,1)))))</f>
        <v/>
      </c>
      <c r="ED90" s="64" t="str">
        <f>IF('Chemical Shifts'!AA85="","",IF(Main!$A95="H","",IF(Main!L$13="Scaled Shifts",Main!L95,IF(Main!$B95="x",TDIST(ABS('Chemical Shifts'!AA85-$D$2)/$D$3,$D$4,1),TDIST(ABS('Chemical Shifts'!AA85-$E$2)/$E$3,$E$4,1)))))</f>
        <v/>
      </c>
      <c r="EE90" s="64" t="str">
        <f>IF('Chemical Shifts'!AB85="","",IF(Main!$A95="H","",IF(Main!M$13="Scaled Shifts",Main!M95,IF(Main!$B95="x",TDIST(ABS('Chemical Shifts'!AB85-$D$2)/$D$3,$D$4,1),TDIST(ABS('Chemical Shifts'!AB85-$E$2)/$E$3,$E$4,1)))))</f>
        <v/>
      </c>
      <c r="EF90" s="64" t="str">
        <f>IF('Chemical Shifts'!AC85="","",IF(Main!$A95="H","",IF(Main!N$13="Scaled Shifts",Main!N95,IF(Main!$B95="x",TDIST(ABS('Chemical Shifts'!AC85-$D$2)/$D$3,$D$4,1),TDIST(ABS('Chemical Shifts'!AC85-$E$2)/$E$3,$E$4,1)))))</f>
        <v/>
      </c>
      <c r="EG90" s="64" t="str">
        <f>IF('Chemical Shifts'!AD85="","",IF(Main!$A95="H","",IF(Main!O$13="Scaled Shifts",Main!O95,IF(Main!$B95="x",TDIST(ABS('Chemical Shifts'!AD85-$D$2)/$D$3,$D$4,1),TDIST(ABS('Chemical Shifts'!AD85-$E$2)/$E$3,$E$4,1)))))</f>
        <v/>
      </c>
      <c r="EH90" s="64" t="str">
        <f>IF('Chemical Shifts'!AE85="","",IF(Main!$A95="H","",IF(Main!P$13="Scaled Shifts",Main!P95,IF(Main!$B95="x",TDIST(ABS('Chemical Shifts'!AE85-$D$2)/$D$3,$D$4,1),TDIST(ABS('Chemical Shifts'!AE85-$E$2)/$E$3,$E$4,1)))))</f>
        <v/>
      </c>
      <c r="EI90" s="64" t="str">
        <f>IF('Chemical Shifts'!AF85="","",IF(Main!$A95="H","",IF(Main!Q$13="Scaled Shifts",Main!Q95,IF(Main!$B95="x",TDIST(ABS('Chemical Shifts'!AF85-$D$2)/$D$3,$D$4,1),TDIST(ABS('Chemical Shifts'!AF85-$E$2)/$E$3,$E$4,1)))))</f>
        <v/>
      </c>
      <c r="EJ90" s="64" t="str">
        <f>IF('Chemical Shifts'!AG85="","",IF(Main!$A95="H","",IF(Main!R$13="Scaled Shifts",Main!R95,IF(Main!$B95="x",TDIST(ABS('Chemical Shifts'!AG85-$D$2)/$D$3,$D$4,1),TDIST(ABS('Chemical Shifts'!AG85-$E$2)/$E$3,$E$4,1)))))</f>
        <v/>
      </c>
      <c r="EK90" s="64" t="str">
        <f>IF('Chemical Shifts'!AH85="","",IF(Main!$A95="H","",IF(Main!S$13="Scaled Shifts",Main!S95,IF(Main!$B95="x",TDIST(ABS('Chemical Shifts'!AH85-$D$2)/$D$3,$D$4,1),TDIST(ABS('Chemical Shifts'!AH85-$E$2)/$E$3,$E$4,1)))))</f>
        <v/>
      </c>
      <c r="EO90" s="49">
        <f>IF(Main!$A95="H",1,0)</f>
        <v>0</v>
      </c>
      <c r="EP90" s="52" t="str">
        <f>IF(OR(Main!C95="",Main!C95=0,Main!C95=""),"",1)</f>
        <v/>
      </c>
    </row>
    <row r="91" spans="1:146" x14ac:dyDescent="0.15">
      <c r="A91" s="64" t="str">
        <f>IF('Chemical Shifts'!BA86="","",IF(Main!$A96="C",TDIST(ABS('Chemical Shifts'!BA86)/$B$3,$B$4,1),TDIST(ABS('Chemical Shifts'!BA86)/$C$3,$C$4,1)))</f>
        <v/>
      </c>
      <c r="B91" s="64" t="str">
        <f>IF('Chemical Shifts'!BB86="","",IF(Main!$A96="C",TDIST(ABS('Chemical Shifts'!BB86)/$B$3,$B$4,1),TDIST(ABS('Chemical Shifts'!BB86)/$C$3,$C$4,1)))</f>
        <v/>
      </c>
      <c r="C91" s="64" t="str">
        <f>IF('Chemical Shifts'!BC86="","",IF(Main!$A96="C",TDIST(ABS('Chemical Shifts'!BC86)/$B$3,$B$4,1),TDIST(ABS('Chemical Shifts'!BC86)/$C$3,$C$4,1)))</f>
        <v/>
      </c>
      <c r="D91" s="64" t="str">
        <f>IF('Chemical Shifts'!BD86="","",IF(Main!$A96="C",TDIST(ABS('Chemical Shifts'!BD86)/$B$3,$B$4,1),TDIST(ABS('Chemical Shifts'!BD86)/$C$3,$C$4,1)))</f>
        <v/>
      </c>
      <c r="E91" s="64" t="str">
        <f>IF('Chemical Shifts'!BE86="","",IF(Main!$A96="C",TDIST(ABS('Chemical Shifts'!BE86)/$B$3,$B$4,1),TDIST(ABS('Chemical Shifts'!BE86)/$C$3,$C$4,1)))</f>
        <v/>
      </c>
      <c r="F91" s="64" t="str">
        <f>IF('Chemical Shifts'!BF86="","",IF(Main!$A96="C",TDIST(ABS('Chemical Shifts'!BF86)/$B$3,$B$4,1),TDIST(ABS('Chemical Shifts'!BF86)/$C$3,$C$4,1)))</f>
        <v/>
      </c>
      <c r="G91" s="64" t="str">
        <f>IF('Chemical Shifts'!BG86="","",IF(Main!$A96="C",TDIST(ABS('Chemical Shifts'!BG86)/$B$3,$B$4,1),TDIST(ABS('Chemical Shifts'!BG86)/$C$3,$C$4,1)))</f>
        <v/>
      </c>
      <c r="H91" s="64" t="str">
        <f>IF('Chemical Shifts'!BH86="","",IF(Main!$A96="C",TDIST(ABS('Chemical Shifts'!BH86)/$B$3,$B$4,1),TDIST(ABS('Chemical Shifts'!BH86)/$C$3,$C$4,1)))</f>
        <v/>
      </c>
      <c r="I91" s="64" t="str">
        <f>IF('Chemical Shifts'!BI86="","",IF(Main!$A96="C",TDIST(ABS('Chemical Shifts'!BI86)/$B$3,$B$4,1),TDIST(ABS('Chemical Shifts'!BI86)/$C$3,$C$4,1)))</f>
        <v/>
      </c>
      <c r="J91" s="64" t="str">
        <f>IF('Chemical Shifts'!BJ86="","",IF(Main!$A96="C",TDIST(ABS('Chemical Shifts'!BJ86)/$B$3,$B$4,1),TDIST(ABS('Chemical Shifts'!BJ86)/$C$3,$C$4,1)))</f>
        <v/>
      </c>
      <c r="K91" s="64" t="str">
        <f>IF('Chemical Shifts'!BK86="","",IF(Main!$A96="C",TDIST(ABS('Chemical Shifts'!BK86)/$B$3,$B$4,1),TDIST(ABS('Chemical Shifts'!BK86)/$C$3,$C$4,1)))</f>
        <v/>
      </c>
      <c r="L91" s="64" t="str">
        <f>IF('Chemical Shifts'!BL86="","",IF(Main!$A96="C",TDIST(ABS('Chemical Shifts'!BL86)/$B$3,$B$4,1),TDIST(ABS('Chemical Shifts'!BL86)/$C$3,$C$4,1)))</f>
        <v/>
      </c>
      <c r="M91" s="64" t="str">
        <f>IF('Chemical Shifts'!BM86="","",IF(Main!$A96="C",TDIST(ABS('Chemical Shifts'!BM86)/$B$3,$B$4,1),TDIST(ABS('Chemical Shifts'!BM86)/$C$3,$C$4,1)))</f>
        <v/>
      </c>
      <c r="N91" s="64" t="str">
        <f>IF('Chemical Shifts'!BN86="","",IF(Main!$A96="C",TDIST(ABS('Chemical Shifts'!BN86)/$B$3,$B$4,1),TDIST(ABS('Chemical Shifts'!BN86)/$C$3,$C$4,1)))</f>
        <v/>
      </c>
      <c r="O91" s="64" t="str">
        <f>IF('Chemical Shifts'!BO86="","",IF(Main!$A96="C",TDIST(ABS('Chemical Shifts'!BO86)/$B$3,$B$4,1),TDIST(ABS('Chemical Shifts'!BO86)/$C$3,$C$4,1)))</f>
        <v/>
      </c>
      <c r="P91" s="64" t="str">
        <f>IF('Chemical Shifts'!BP86="","",IF(Main!$A96="C",TDIST(ABS('Chemical Shifts'!BP86)/$B$3,$B$4,1),TDIST(ABS('Chemical Shifts'!BP86)/$C$3,$C$4,1)))</f>
        <v/>
      </c>
      <c r="R91" s="48" t="str">
        <f>IF(A91="","",IF(Main!$A96="H",A91,""))</f>
        <v/>
      </c>
      <c r="S91" s="48" t="str">
        <f>IF(B91="","",IF(Main!$A96="H",B91,""))</f>
        <v/>
      </c>
      <c r="T91" s="48" t="str">
        <f>IF(C91="","",IF(Main!$A96="H",C91,""))</f>
        <v/>
      </c>
      <c r="U91" s="48" t="str">
        <f>IF(D91="","",IF(Main!$A96="H",D91,""))</f>
        <v/>
      </c>
      <c r="V91" s="48" t="str">
        <f>IF(E91="","",IF(Main!$A96="H",E91,""))</f>
        <v/>
      </c>
      <c r="W91" s="48" t="str">
        <f>IF(F91="","",IF(Main!$A96="H",F91,""))</f>
        <v/>
      </c>
      <c r="X91" s="48" t="str">
        <f>IF(G91="","",IF(Main!$A96="H",G91,""))</f>
        <v/>
      </c>
      <c r="Y91" s="48" t="str">
        <f>IF(H91="","",IF(Main!$A96="H",H91,""))</f>
        <v/>
      </c>
      <c r="Z91" s="48" t="str">
        <f>IF(I91="","",IF(Main!$A96="H",I91,""))</f>
        <v/>
      </c>
      <c r="AA91" s="48" t="str">
        <f>IF(J91="","",IF(Main!$A96="H",J91,""))</f>
        <v/>
      </c>
      <c r="AB91" s="48" t="str">
        <f>IF(K91="","",IF(Main!$A96="H",K91,""))</f>
        <v/>
      </c>
      <c r="AC91" s="48" t="str">
        <f>IF(L91="","",IF(Main!$A96="H",L91,""))</f>
        <v/>
      </c>
      <c r="AD91" s="48" t="str">
        <f>IF(M91="","",IF(Main!$A96="H",M91,""))</f>
        <v/>
      </c>
      <c r="AE91" s="48" t="str">
        <f>IF(N91="","",IF(Main!$A96="H",N91,""))</f>
        <v/>
      </c>
      <c r="AF91" s="48" t="str">
        <f>IF(O91="","",IF(Main!$A96="H",O91,""))</f>
        <v/>
      </c>
      <c r="AG91" s="48" t="str">
        <f>IF(P91="","",IF(Main!$A96="H",P91,""))</f>
        <v/>
      </c>
      <c r="AI91" s="49">
        <f>IF(Main!$A96="C",1,0)</f>
        <v>0</v>
      </c>
      <c r="AJ91" s="54" t="str">
        <f>IF(Main!$A96="C",Main!C96,"")</f>
        <v/>
      </c>
      <c r="AK91" s="54" t="str">
        <f t="shared" si="119"/>
        <v/>
      </c>
      <c r="AL91" s="48" t="str">
        <f>IF('Chemical Shifts'!B86="","",IF(Main!$A96="C",'Chemical Shifts'!B86,""))</f>
        <v/>
      </c>
      <c r="AM91" s="48" t="str">
        <f>IF('Chemical Shifts'!C86="","",IF(Main!$A96="C",'Chemical Shifts'!C86,""))</f>
        <v/>
      </c>
      <c r="AN91" s="48" t="str">
        <f>IF('Chemical Shifts'!D86="","",IF(Main!$A96="C",'Chemical Shifts'!D86,""))</f>
        <v/>
      </c>
      <c r="AO91" s="48" t="str">
        <f>IF('Chemical Shifts'!E86="","",IF(Main!$A96="C",'Chemical Shifts'!E86,""))</f>
        <v/>
      </c>
      <c r="AP91" s="48" t="str">
        <f>IF('Chemical Shifts'!F86="","",IF(Main!$A96="C",'Chemical Shifts'!F86,""))</f>
        <v/>
      </c>
      <c r="AQ91" s="48" t="str">
        <f>IF('Chemical Shifts'!G86="","",IF(Main!$A96="C",'Chemical Shifts'!G86,""))</f>
        <v/>
      </c>
      <c r="AR91" s="48" t="str">
        <f>IF('Chemical Shifts'!H86="","",IF(Main!$A96="C",'Chemical Shifts'!H86,""))</f>
        <v/>
      </c>
      <c r="AS91" s="48" t="str">
        <f>IF('Chemical Shifts'!I86="","",IF(Main!$A96="C",'Chemical Shifts'!I86,""))</f>
        <v/>
      </c>
      <c r="AT91" s="48" t="str">
        <f>IF('Chemical Shifts'!J86="","",IF(Main!$A96="C",'Chemical Shifts'!J86,""))</f>
        <v/>
      </c>
      <c r="AU91" s="48" t="str">
        <f>IF('Chemical Shifts'!K86="","",IF(Main!$A96="C",'Chemical Shifts'!K86,""))</f>
        <v/>
      </c>
      <c r="AV91" s="48" t="str">
        <f>IF('Chemical Shifts'!L86="","",IF(Main!$A96="C",'Chemical Shifts'!L86,""))</f>
        <v/>
      </c>
      <c r="AW91" s="48" t="str">
        <f>IF('Chemical Shifts'!M86="","",IF(Main!$A96="C",'Chemical Shifts'!M86,""))</f>
        <v/>
      </c>
      <c r="AX91" s="48" t="str">
        <f>IF('Chemical Shifts'!N86="","",IF(Main!$A96="C",'Chemical Shifts'!N86,""))</f>
        <v/>
      </c>
      <c r="AY91" s="48" t="str">
        <f>IF('Chemical Shifts'!O86="","",IF(Main!$A96="C",'Chemical Shifts'!O86,""))</f>
        <v/>
      </c>
      <c r="AZ91" s="48" t="str">
        <f>IF('Chemical Shifts'!P86="","",IF(Main!$A96="C",'Chemical Shifts'!P86,""))</f>
        <v/>
      </c>
      <c r="BA91" s="48" t="str">
        <f>IF('Chemical Shifts'!Q86="","",IF(Main!$A96="C",'Chemical Shifts'!Q86,""))</f>
        <v/>
      </c>
      <c r="BC91" s="48" t="str">
        <f t="shared" si="120"/>
        <v/>
      </c>
      <c r="BD91" s="48" t="str">
        <f t="shared" si="121"/>
        <v/>
      </c>
      <c r="BE91" s="48" t="str">
        <f t="shared" si="122"/>
        <v/>
      </c>
      <c r="BF91" s="48" t="str">
        <f t="shared" si="123"/>
        <v/>
      </c>
      <c r="BG91" s="48" t="str">
        <f t="shared" si="124"/>
        <v/>
      </c>
      <c r="BH91" s="48" t="str">
        <f t="shared" si="125"/>
        <v/>
      </c>
      <c r="BI91" s="48" t="str">
        <f t="shared" si="126"/>
        <v/>
      </c>
      <c r="BJ91" s="48" t="str">
        <f t="shared" si="127"/>
        <v/>
      </c>
      <c r="BK91" s="48" t="str">
        <f t="shared" si="128"/>
        <v/>
      </c>
      <c r="BL91" s="48" t="str">
        <f t="shared" si="129"/>
        <v/>
      </c>
      <c r="BM91" s="48" t="str">
        <f t="shared" si="130"/>
        <v/>
      </c>
      <c r="BN91" s="48" t="str">
        <f t="shared" si="131"/>
        <v/>
      </c>
      <c r="BO91" s="48" t="str">
        <f t="shared" si="132"/>
        <v/>
      </c>
      <c r="BP91" s="48" t="str">
        <f t="shared" si="133"/>
        <v/>
      </c>
      <c r="BQ91" s="48" t="str">
        <f t="shared" si="134"/>
        <v/>
      </c>
      <c r="BR91" s="48" t="str">
        <f t="shared" si="135"/>
        <v/>
      </c>
      <c r="BT91" s="49">
        <f>IF(Main!$A96="H",1,0)</f>
        <v>0</v>
      </c>
      <c r="BU91" s="54" t="str">
        <f>IF(Main!$A96="H",Main!C96,"")</f>
        <v/>
      </c>
      <c r="BV91" s="54" t="str">
        <f t="shared" si="136"/>
        <v/>
      </c>
      <c r="BW91" s="48" t="str">
        <f>IF('Chemical Shifts'!B86="","",IF(Main!$A96="H",'Chemical Shifts'!B86,""))</f>
        <v/>
      </c>
      <c r="BX91" s="48" t="str">
        <f>IF('Chemical Shifts'!C86="","",IF(Main!$A96="H",'Chemical Shifts'!C86,""))</f>
        <v/>
      </c>
      <c r="BY91" s="48" t="str">
        <f>IF('Chemical Shifts'!D86="","",IF(Main!$A96="H",'Chemical Shifts'!D86,""))</f>
        <v/>
      </c>
      <c r="BZ91" s="48" t="str">
        <f>IF('Chemical Shifts'!E86="","",IF(Main!$A96="H",'Chemical Shifts'!E86,""))</f>
        <v/>
      </c>
      <c r="CA91" s="48" t="str">
        <f>IF('Chemical Shifts'!F86="","",IF(Main!$A96="H",'Chemical Shifts'!F86,""))</f>
        <v/>
      </c>
      <c r="CB91" s="48" t="str">
        <f>IF('Chemical Shifts'!G86="","",IF(Main!$A96="H",'Chemical Shifts'!G86,""))</f>
        <v/>
      </c>
      <c r="CC91" s="48" t="str">
        <f>IF('Chemical Shifts'!H86="","",IF(Main!$A96="H",'Chemical Shifts'!H86,""))</f>
        <v/>
      </c>
      <c r="CD91" s="48" t="str">
        <f>IF('Chemical Shifts'!I86="","",IF(Main!$A96="H",'Chemical Shifts'!I86,""))</f>
        <v/>
      </c>
      <c r="CE91" s="48" t="str">
        <f>IF('Chemical Shifts'!J86="","",IF(Main!$A96="H",'Chemical Shifts'!J86,""))</f>
        <v/>
      </c>
      <c r="CF91" s="48" t="str">
        <f>IF('Chemical Shifts'!K86="","",IF(Main!$A96="H",'Chemical Shifts'!K86,""))</f>
        <v/>
      </c>
      <c r="CG91" s="48" t="str">
        <f>IF('Chemical Shifts'!L86="","",IF(Main!$A96="H",'Chemical Shifts'!L86,""))</f>
        <v/>
      </c>
      <c r="CH91" s="48" t="str">
        <f>IF('Chemical Shifts'!M86="","",IF(Main!$A96="H",'Chemical Shifts'!M86,""))</f>
        <v/>
      </c>
      <c r="CI91" s="48" t="str">
        <f>IF('Chemical Shifts'!N86="","",IF(Main!$A96="H",'Chemical Shifts'!N86,""))</f>
        <v/>
      </c>
      <c r="CJ91" s="48" t="str">
        <f>IF('Chemical Shifts'!O86="","",IF(Main!$A96="H",'Chemical Shifts'!O86,""))</f>
        <v/>
      </c>
      <c r="CK91" s="48" t="str">
        <f>IF('Chemical Shifts'!P86="","",IF(Main!$A96="H",'Chemical Shifts'!P86,""))</f>
        <v/>
      </c>
      <c r="CL91" s="48" t="str">
        <f>IF('Chemical Shifts'!Q86="","",IF(Main!$A96="H",'Chemical Shifts'!Q86,""))</f>
        <v/>
      </c>
      <c r="CN91" s="48" t="str">
        <f t="shared" si="137"/>
        <v/>
      </c>
      <c r="CO91" s="48" t="str">
        <f t="shared" si="138"/>
        <v/>
      </c>
      <c r="CP91" s="48" t="str">
        <f t="shared" si="139"/>
        <v/>
      </c>
      <c r="CQ91" s="48" t="str">
        <f t="shared" si="140"/>
        <v/>
      </c>
      <c r="CR91" s="48" t="str">
        <f t="shared" si="141"/>
        <v/>
      </c>
      <c r="CS91" s="48" t="str">
        <f t="shared" si="142"/>
        <v/>
      </c>
      <c r="CT91" s="48" t="str">
        <f t="shared" si="143"/>
        <v/>
      </c>
      <c r="CU91" s="48" t="str">
        <f t="shared" si="144"/>
        <v/>
      </c>
      <c r="CV91" s="48" t="str">
        <f t="shared" si="145"/>
        <v/>
      </c>
      <c r="CW91" s="48" t="str">
        <f t="shared" si="146"/>
        <v/>
      </c>
      <c r="CX91" s="48" t="str">
        <f t="shared" si="147"/>
        <v/>
      </c>
      <c r="CY91" s="48" t="str">
        <f t="shared" si="148"/>
        <v/>
      </c>
      <c r="CZ91" s="48" t="str">
        <f t="shared" si="149"/>
        <v/>
      </c>
      <c r="DA91" s="48" t="str">
        <f t="shared" si="150"/>
        <v/>
      </c>
      <c r="DB91" s="48" t="str">
        <f t="shared" si="151"/>
        <v/>
      </c>
      <c r="DC91" s="48" t="str">
        <f t="shared" si="152"/>
        <v/>
      </c>
      <c r="DE91" s="64" t="str">
        <f>IF('Chemical Shifts'!S86="","",IF(Main!$A96="C","",IF(Main!D$13="Scaled Shifts",Main!D96,IF(Main!$B96="x",TDIST(ABS('Chemical Shifts'!S86-$F$2)/$F$3,$F$4,1),TDIST(ABS('Chemical Shifts'!S86-$G$2)/$G$3,$G$4,1)))))</f>
        <v/>
      </c>
      <c r="DF91" s="64" t="str">
        <f>IF('Chemical Shifts'!T86="","",IF(Main!$A96="C","",IF(Main!E$13="Scaled Shifts",Main!E96,IF(Main!$B96="x",TDIST(ABS('Chemical Shifts'!T86-$F$2)/$F$3,$F$4,1),TDIST(ABS('Chemical Shifts'!T86-$G$2)/$G$3,$G$4,1)))))</f>
        <v/>
      </c>
      <c r="DG91" s="64" t="str">
        <f>IF('Chemical Shifts'!U86="","",IF(Main!$A96="C","",IF(Main!F$13="Scaled Shifts",Main!F96,IF(Main!$B96="x",TDIST(ABS('Chemical Shifts'!U86-$F$2)/$F$3,$F$4,1),TDIST(ABS('Chemical Shifts'!U86-$G$2)/$G$3,$G$4,1)))))</f>
        <v/>
      </c>
      <c r="DH91" s="64" t="str">
        <f>IF('Chemical Shifts'!V86="","",IF(Main!$A96="C","",IF(Main!G$13="Scaled Shifts",Main!G96,IF(Main!$B96="x",TDIST(ABS('Chemical Shifts'!V86-$F$2)/$F$3,$F$4,1),TDIST(ABS('Chemical Shifts'!V86-$G$2)/$G$3,$G$4,1)))))</f>
        <v/>
      </c>
      <c r="DI91" s="64" t="str">
        <f>IF('Chemical Shifts'!W86="","",IF(Main!$A96="C","",IF(Main!H$13="Scaled Shifts",Main!H96,IF(Main!$B96="x",TDIST(ABS('Chemical Shifts'!W86-$F$2)/$F$3,$F$4,1),TDIST(ABS('Chemical Shifts'!W86-$G$2)/$G$3,$G$4,1)))))</f>
        <v/>
      </c>
      <c r="DJ91" s="64" t="str">
        <f>IF('Chemical Shifts'!X86="","",IF(Main!$A96="C","",IF(Main!I$13="Scaled Shifts",Main!I96,IF(Main!$B96="x",TDIST(ABS('Chemical Shifts'!X86-$F$2)/$F$3,$F$4,1),TDIST(ABS('Chemical Shifts'!X86-$G$2)/$G$3,$G$4,1)))))</f>
        <v/>
      </c>
      <c r="DK91" s="64" t="str">
        <f>IF('Chemical Shifts'!Y86="","",IF(Main!$A96="C","",IF(Main!J$13="Scaled Shifts",Main!J96,IF(Main!$B96="x",TDIST(ABS('Chemical Shifts'!Y86-$F$2)/$F$3,$F$4,1),TDIST(ABS('Chemical Shifts'!Y86-$G$2)/$G$3,$G$4,1)))))</f>
        <v/>
      </c>
      <c r="DL91" s="64" t="str">
        <f>IF('Chemical Shifts'!Z86="","",IF(Main!$A96="C","",IF(Main!K$13="Scaled Shifts",Main!K96,IF(Main!$B96="x",TDIST(ABS('Chemical Shifts'!Z86-$F$2)/$F$3,$F$4,1),TDIST(ABS('Chemical Shifts'!Z86-$G$2)/$G$3,$G$4,1)))))</f>
        <v/>
      </c>
      <c r="DM91" s="64" t="str">
        <f>IF('Chemical Shifts'!AA86="","",IF(Main!$A96="C","",IF(Main!L$13="Scaled Shifts",Main!L96,IF(Main!$B96="x",TDIST(ABS('Chemical Shifts'!AA86-$F$2)/$F$3,$F$4,1),TDIST(ABS('Chemical Shifts'!AA86-$G$2)/$G$3,$G$4,1)))))</f>
        <v/>
      </c>
      <c r="DN91" s="64" t="str">
        <f>IF('Chemical Shifts'!AB86="","",IF(Main!$A96="C","",IF(Main!M$13="Scaled Shifts",Main!M96,IF(Main!$B96="x",TDIST(ABS('Chemical Shifts'!AB86-$F$2)/$F$3,$F$4,1),TDIST(ABS('Chemical Shifts'!AB86-$G$2)/$G$3,$G$4,1)))))</f>
        <v/>
      </c>
      <c r="DO91" s="64" t="str">
        <f>IF('Chemical Shifts'!AC86="","",IF(Main!$A96="C","",IF(Main!N$13="Scaled Shifts",Main!N96,IF(Main!$B96="x",TDIST(ABS('Chemical Shifts'!AC86-$F$2)/$F$3,$F$4,1),TDIST(ABS('Chemical Shifts'!AC86-$G$2)/$G$3,$G$4,1)))))</f>
        <v/>
      </c>
      <c r="DP91" s="64" t="str">
        <f>IF('Chemical Shifts'!AD86="","",IF(Main!$A96="C","",IF(Main!O$13="Scaled Shifts",Main!O96,IF(Main!$B96="x",TDIST(ABS('Chemical Shifts'!AD86-$F$2)/$F$3,$F$4,1),TDIST(ABS('Chemical Shifts'!AD86-$G$2)/$G$3,$G$4,1)))))</f>
        <v/>
      </c>
      <c r="DQ91" s="64" t="str">
        <f>IF('Chemical Shifts'!AE86="","",IF(Main!$A96="C","",IF(Main!P$13="Scaled Shifts",Main!P96,IF(Main!$B96="x",TDIST(ABS('Chemical Shifts'!AE86-$F$2)/$F$3,$F$4,1),TDIST(ABS('Chemical Shifts'!AE86-$G$2)/$G$3,$G$4,1)))))</f>
        <v/>
      </c>
      <c r="DR91" s="64" t="str">
        <f>IF('Chemical Shifts'!AF86="","",IF(Main!$A96="C","",IF(Main!Q$13="Scaled Shifts",Main!Q96,IF(Main!$B96="x",TDIST(ABS('Chemical Shifts'!AF86-$F$2)/$F$3,$F$4,1),TDIST(ABS('Chemical Shifts'!AF86-$G$2)/$G$3,$G$4,1)))))</f>
        <v/>
      </c>
      <c r="DS91" s="64" t="str">
        <f>IF('Chemical Shifts'!AG86="","",IF(Main!$A96="C","",IF(Main!R$13="Scaled Shifts",Main!R96,IF(Main!$B96="x",TDIST(ABS('Chemical Shifts'!AG86-$F$2)/$F$3,$F$4,1),TDIST(ABS('Chemical Shifts'!AG86-$G$2)/$G$3,$G$4,1)))))</f>
        <v/>
      </c>
      <c r="DT91" s="64" t="str">
        <f>IF('Chemical Shifts'!AH86="","",IF(Main!$A96="C","",IF(Main!S$13="Scaled Shifts",Main!S96,IF(Main!$B96="x",TDIST(ABS('Chemical Shifts'!AH86-$F$2)/$F$3,$F$4,1),TDIST(ABS('Chemical Shifts'!AH86-$G$2)/$G$3,$G$4,1)))))</f>
        <v/>
      </c>
      <c r="DV91" s="64" t="str">
        <f>IF('Chemical Shifts'!S86="","",IF(Main!$A96="H","",IF(Main!D$13="Scaled Shifts",Main!D96,IF(Main!$B96="x",TDIST(ABS('Chemical Shifts'!S86-$D$2)/$D$3,$D$4,1),TDIST(ABS('Chemical Shifts'!S86-$E$2)/$E$3,$E$4,1)))))</f>
        <v/>
      </c>
      <c r="DW91" s="64" t="str">
        <f>IF('Chemical Shifts'!T86="","",IF(Main!$A96="H","",IF(Main!E$13="Scaled Shifts",Main!E96,IF(Main!$B96="x",TDIST(ABS('Chemical Shifts'!T86-$D$2)/$D$3,$D$4,1),TDIST(ABS('Chemical Shifts'!T86-$E$2)/$E$3,$E$4,1)))))</f>
        <v/>
      </c>
      <c r="DX91" s="64" t="str">
        <f>IF('Chemical Shifts'!U86="","",IF(Main!$A96="H","",IF(Main!F$13="Scaled Shifts",Main!F96,IF(Main!$B96="x",TDIST(ABS('Chemical Shifts'!U86-$D$2)/$D$3,$D$4,1),TDIST(ABS('Chemical Shifts'!U86-$E$2)/$E$3,$E$4,1)))))</f>
        <v/>
      </c>
      <c r="DY91" s="64" t="str">
        <f>IF('Chemical Shifts'!V86="","",IF(Main!$A96="H","",IF(Main!G$13="Scaled Shifts",Main!G96,IF(Main!$B96="x",TDIST(ABS('Chemical Shifts'!V86-$D$2)/$D$3,$D$4,1),TDIST(ABS('Chemical Shifts'!V86-$E$2)/$E$3,$E$4,1)))))</f>
        <v/>
      </c>
      <c r="DZ91" s="64" t="str">
        <f>IF('Chemical Shifts'!W86="","",IF(Main!$A96="H","",IF(Main!H$13="Scaled Shifts",Main!H96,IF(Main!$B96="x",TDIST(ABS('Chemical Shifts'!W86-$D$2)/$D$3,$D$4,1),TDIST(ABS('Chemical Shifts'!W86-$E$2)/$E$3,$E$4,1)))))</f>
        <v/>
      </c>
      <c r="EA91" s="64" t="str">
        <f>IF('Chemical Shifts'!X86="","",IF(Main!$A96="H","",IF(Main!I$13="Scaled Shifts",Main!I96,IF(Main!$B96="x",TDIST(ABS('Chemical Shifts'!X86-$D$2)/$D$3,$D$4,1),TDIST(ABS('Chemical Shifts'!X86-$E$2)/$E$3,$E$4,1)))))</f>
        <v/>
      </c>
      <c r="EB91" s="64" t="str">
        <f>IF('Chemical Shifts'!Y86="","",IF(Main!$A96="H","",IF(Main!J$13="Scaled Shifts",Main!J96,IF(Main!$B96="x",TDIST(ABS('Chemical Shifts'!Y86-$D$2)/$D$3,$D$4,1),TDIST(ABS('Chemical Shifts'!Y86-$E$2)/$E$3,$E$4,1)))))</f>
        <v/>
      </c>
      <c r="EC91" s="64" t="str">
        <f>IF('Chemical Shifts'!Z86="","",IF(Main!$A96="H","",IF(Main!K$13="Scaled Shifts",Main!K96,IF(Main!$B96="x",TDIST(ABS('Chemical Shifts'!Z86-$D$2)/$D$3,$D$4,1),TDIST(ABS('Chemical Shifts'!Z86-$E$2)/$E$3,$E$4,1)))))</f>
        <v/>
      </c>
      <c r="ED91" s="64" t="str">
        <f>IF('Chemical Shifts'!AA86="","",IF(Main!$A96="H","",IF(Main!L$13="Scaled Shifts",Main!L96,IF(Main!$B96="x",TDIST(ABS('Chemical Shifts'!AA86-$D$2)/$D$3,$D$4,1),TDIST(ABS('Chemical Shifts'!AA86-$E$2)/$E$3,$E$4,1)))))</f>
        <v/>
      </c>
      <c r="EE91" s="64" t="str">
        <f>IF('Chemical Shifts'!AB86="","",IF(Main!$A96="H","",IF(Main!M$13="Scaled Shifts",Main!M96,IF(Main!$B96="x",TDIST(ABS('Chemical Shifts'!AB86-$D$2)/$D$3,$D$4,1),TDIST(ABS('Chemical Shifts'!AB86-$E$2)/$E$3,$E$4,1)))))</f>
        <v/>
      </c>
      <c r="EF91" s="64" t="str">
        <f>IF('Chemical Shifts'!AC86="","",IF(Main!$A96="H","",IF(Main!N$13="Scaled Shifts",Main!N96,IF(Main!$B96="x",TDIST(ABS('Chemical Shifts'!AC86-$D$2)/$D$3,$D$4,1),TDIST(ABS('Chemical Shifts'!AC86-$E$2)/$E$3,$E$4,1)))))</f>
        <v/>
      </c>
      <c r="EG91" s="64" t="str">
        <f>IF('Chemical Shifts'!AD86="","",IF(Main!$A96="H","",IF(Main!O$13="Scaled Shifts",Main!O96,IF(Main!$B96="x",TDIST(ABS('Chemical Shifts'!AD86-$D$2)/$D$3,$D$4,1),TDIST(ABS('Chemical Shifts'!AD86-$E$2)/$E$3,$E$4,1)))))</f>
        <v/>
      </c>
      <c r="EH91" s="64" t="str">
        <f>IF('Chemical Shifts'!AE86="","",IF(Main!$A96="H","",IF(Main!P$13="Scaled Shifts",Main!P96,IF(Main!$B96="x",TDIST(ABS('Chemical Shifts'!AE86-$D$2)/$D$3,$D$4,1),TDIST(ABS('Chemical Shifts'!AE86-$E$2)/$E$3,$E$4,1)))))</f>
        <v/>
      </c>
      <c r="EI91" s="64" t="str">
        <f>IF('Chemical Shifts'!AF86="","",IF(Main!$A96="H","",IF(Main!Q$13="Scaled Shifts",Main!Q96,IF(Main!$B96="x",TDIST(ABS('Chemical Shifts'!AF86-$D$2)/$D$3,$D$4,1),TDIST(ABS('Chemical Shifts'!AF86-$E$2)/$E$3,$E$4,1)))))</f>
        <v/>
      </c>
      <c r="EJ91" s="64" t="str">
        <f>IF('Chemical Shifts'!AG86="","",IF(Main!$A96="H","",IF(Main!R$13="Scaled Shifts",Main!R96,IF(Main!$B96="x",TDIST(ABS('Chemical Shifts'!AG86-$D$2)/$D$3,$D$4,1),TDIST(ABS('Chemical Shifts'!AG86-$E$2)/$E$3,$E$4,1)))))</f>
        <v/>
      </c>
      <c r="EK91" s="64" t="str">
        <f>IF('Chemical Shifts'!AH86="","",IF(Main!$A96="H","",IF(Main!S$13="Scaled Shifts",Main!S96,IF(Main!$B96="x",TDIST(ABS('Chemical Shifts'!AH86-$D$2)/$D$3,$D$4,1),TDIST(ABS('Chemical Shifts'!AH86-$E$2)/$E$3,$E$4,1)))))</f>
        <v/>
      </c>
      <c r="EO91" s="49">
        <f>IF(Main!$A96="H",1,0)</f>
        <v>0</v>
      </c>
      <c r="EP91" s="52" t="str">
        <f>IF(OR(Main!C96="",Main!C96=0,Main!C96=""),"",1)</f>
        <v/>
      </c>
    </row>
    <row r="92" spans="1:146" x14ac:dyDescent="0.15">
      <c r="A92" s="64" t="str">
        <f>IF('Chemical Shifts'!BA87="","",IF(Main!$A97="C",TDIST(ABS('Chemical Shifts'!BA87)/$B$3,$B$4,1),TDIST(ABS('Chemical Shifts'!BA87)/$C$3,$C$4,1)))</f>
        <v/>
      </c>
      <c r="B92" s="64" t="str">
        <f>IF('Chemical Shifts'!BB87="","",IF(Main!$A97="C",TDIST(ABS('Chemical Shifts'!BB87)/$B$3,$B$4,1),TDIST(ABS('Chemical Shifts'!BB87)/$C$3,$C$4,1)))</f>
        <v/>
      </c>
      <c r="C92" s="64" t="str">
        <f>IF('Chemical Shifts'!BC87="","",IF(Main!$A97="C",TDIST(ABS('Chemical Shifts'!BC87)/$B$3,$B$4,1),TDIST(ABS('Chemical Shifts'!BC87)/$C$3,$C$4,1)))</f>
        <v/>
      </c>
      <c r="D92" s="64" t="str">
        <f>IF('Chemical Shifts'!BD87="","",IF(Main!$A97="C",TDIST(ABS('Chemical Shifts'!BD87)/$B$3,$B$4,1),TDIST(ABS('Chemical Shifts'!BD87)/$C$3,$C$4,1)))</f>
        <v/>
      </c>
      <c r="E92" s="64" t="str">
        <f>IF('Chemical Shifts'!BE87="","",IF(Main!$A97="C",TDIST(ABS('Chemical Shifts'!BE87)/$B$3,$B$4,1),TDIST(ABS('Chemical Shifts'!BE87)/$C$3,$C$4,1)))</f>
        <v/>
      </c>
      <c r="F92" s="64" t="str">
        <f>IF('Chemical Shifts'!BF87="","",IF(Main!$A97="C",TDIST(ABS('Chemical Shifts'!BF87)/$B$3,$B$4,1),TDIST(ABS('Chemical Shifts'!BF87)/$C$3,$C$4,1)))</f>
        <v/>
      </c>
      <c r="G92" s="64" t="str">
        <f>IF('Chemical Shifts'!BG87="","",IF(Main!$A97="C",TDIST(ABS('Chemical Shifts'!BG87)/$B$3,$B$4,1),TDIST(ABS('Chemical Shifts'!BG87)/$C$3,$C$4,1)))</f>
        <v/>
      </c>
      <c r="H92" s="64" t="str">
        <f>IF('Chemical Shifts'!BH87="","",IF(Main!$A97="C",TDIST(ABS('Chemical Shifts'!BH87)/$B$3,$B$4,1),TDIST(ABS('Chemical Shifts'!BH87)/$C$3,$C$4,1)))</f>
        <v/>
      </c>
      <c r="I92" s="64" t="str">
        <f>IF('Chemical Shifts'!BI87="","",IF(Main!$A97="C",TDIST(ABS('Chemical Shifts'!BI87)/$B$3,$B$4,1),TDIST(ABS('Chemical Shifts'!BI87)/$C$3,$C$4,1)))</f>
        <v/>
      </c>
      <c r="J92" s="64" t="str">
        <f>IF('Chemical Shifts'!BJ87="","",IF(Main!$A97="C",TDIST(ABS('Chemical Shifts'!BJ87)/$B$3,$B$4,1),TDIST(ABS('Chemical Shifts'!BJ87)/$C$3,$C$4,1)))</f>
        <v/>
      </c>
      <c r="K92" s="64" t="str">
        <f>IF('Chemical Shifts'!BK87="","",IF(Main!$A97="C",TDIST(ABS('Chemical Shifts'!BK87)/$B$3,$B$4,1),TDIST(ABS('Chemical Shifts'!BK87)/$C$3,$C$4,1)))</f>
        <v/>
      </c>
      <c r="L92" s="64" t="str">
        <f>IF('Chemical Shifts'!BL87="","",IF(Main!$A97="C",TDIST(ABS('Chemical Shifts'!BL87)/$B$3,$B$4,1),TDIST(ABS('Chemical Shifts'!BL87)/$C$3,$C$4,1)))</f>
        <v/>
      </c>
      <c r="M92" s="64" t="str">
        <f>IF('Chemical Shifts'!BM87="","",IF(Main!$A97="C",TDIST(ABS('Chemical Shifts'!BM87)/$B$3,$B$4,1),TDIST(ABS('Chemical Shifts'!BM87)/$C$3,$C$4,1)))</f>
        <v/>
      </c>
      <c r="N92" s="64" t="str">
        <f>IF('Chemical Shifts'!BN87="","",IF(Main!$A97="C",TDIST(ABS('Chemical Shifts'!BN87)/$B$3,$B$4,1),TDIST(ABS('Chemical Shifts'!BN87)/$C$3,$C$4,1)))</f>
        <v/>
      </c>
      <c r="O92" s="64" t="str">
        <f>IF('Chemical Shifts'!BO87="","",IF(Main!$A97="C",TDIST(ABS('Chemical Shifts'!BO87)/$B$3,$B$4,1),TDIST(ABS('Chemical Shifts'!BO87)/$C$3,$C$4,1)))</f>
        <v/>
      </c>
      <c r="P92" s="64" t="str">
        <f>IF('Chemical Shifts'!BP87="","",IF(Main!$A97="C",TDIST(ABS('Chemical Shifts'!BP87)/$B$3,$B$4,1),TDIST(ABS('Chemical Shifts'!BP87)/$C$3,$C$4,1)))</f>
        <v/>
      </c>
      <c r="R92" s="48" t="str">
        <f>IF(A92="","",IF(Main!$A97="H",A92,""))</f>
        <v/>
      </c>
      <c r="S92" s="48" t="str">
        <f>IF(B92="","",IF(Main!$A97="H",B92,""))</f>
        <v/>
      </c>
      <c r="T92" s="48" t="str">
        <f>IF(C92="","",IF(Main!$A97="H",C92,""))</f>
        <v/>
      </c>
      <c r="U92" s="48" t="str">
        <f>IF(D92="","",IF(Main!$A97="H",D92,""))</f>
        <v/>
      </c>
      <c r="V92" s="48" t="str">
        <f>IF(E92="","",IF(Main!$A97="H",E92,""))</f>
        <v/>
      </c>
      <c r="W92" s="48" t="str">
        <f>IF(F92="","",IF(Main!$A97="H",F92,""))</f>
        <v/>
      </c>
      <c r="X92" s="48" t="str">
        <f>IF(G92="","",IF(Main!$A97="H",G92,""))</f>
        <v/>
      </c>
      <c r="Y92" s="48" t="str">
        <f>IF(H92="","",IF(Main!$A97="H",H92,""))</f>
        <v/>
      </c>
      <c r="Z92" s="48" t="str">
        <f>IF(I92="","",IF(Main!$A97="H",I92,""))</f>
        <v/>
      </c>
      <c r="AA92" s="48" t="str">
        <f>IF(J92="","",IF(Main!$A97="H",J92,""))</f>
        <v/>
      </c>
      <c r="AB92" s="48" t="str">
        <f>IF(K92="","",IF(Main!$A97="H",K92,""))</f>
        <v/>
      </c>
      <c r="AC92" s="48" t="str">
        <f>IF(L92="","",IF(Main!$A97="H",L92,""))</f>
        <v/>
      </c>
      <c r="AD92" s="48" t="str">
        <f>IF(M92="","",IF(Main!$A97="H",M92,""))</f>
        <v/>
      </c>
      <c r="AE92" s="48" t="str">
        <f>IF(N92="","",IF(Main!$A97="H",N92,""))</f>
        <v/>
      </c>
      <c r="AF92" s="48" t="str">
        <f>IF(O92="","",IF(Main!$A97="H",O92,""))</f>
        <v/>
      </c>
      <c r="AG92" s="48" t="str">
        <f>IF(P92="","",IF(Main!$A97="H",P92,""))</f>
        <v/>
      </c>
      <c r="AI92" s="49">
        <f>IF(Main!$A97="C",1,0)</f>
        <v>0</v>
      </c>
      <c r="AJ92" s="54" t="str">
        <f>IF(Main!$A97="C",Main!C97,"")</f>
        <v/>
      </c>
      <c r="AK92" s="54" t="str">
        <f t="shared" si="119"/>
        <v/>
      </c>
      <c r="AL92" s="48" t="str">
        <f>IF('Chemical Shifts'!B87="","",IF(Main!$A97="C",'Chemical Shifts'!B87,""))</f>
        <v/>
      </c>
      <c r="AM92" s="48" t="str">
        <f>IF('Chemical Shifts'!C87="","",IF(Main!$A97="C",'Chemical Shifts'!C87,""))</f>
        <v/>
      </c>
      <c r="AN92" s="48" t="str">
        <f>IF('Chemical Shifts'!D87="","",IF(Main!$A97="C",'Chemical Shifts'!D87,""))</f>
        <v/>
      </c>
      <c r="AO92" s="48" t="str">
        <f>IF('Chemical Shifts'!E87="","",IF(Main!$A97="C",'Chemical Shifts'!E87,""))</f>
        <v/>
      </c>
      <c r="AP92" s="48" t="str">
        <f>IF('Chemical Shifts'!F87="","",IF(Main!$A97="C",'Chemical Shifts'!F87,""))</f>
        <v/>
      </c>
      <c r="AQ92" s="48" t="str">
        <f>IF('Chemical Shifts'!G87="","",IF(Main!$A97="C",'Chemical Shifts'!G87,""))</f>
        <v/>
      </c>
      <c r="AR92" s="48" t="str">
        <f>IF('Chemical Shifts'!H87="","",IF(Main!$A97="C",'Chemical Shifts'!H87,""))</f>
        <v/>
      </c>
      <c r="AS92" s="48" t="str">
        <f>IF('Chemical Shifts'!I87="","",IF(Main!$A97="C",'Chemical Shifts'!I87,""))</f>
        <v/>
      </c>
      <c r="AT92" s="48" t="str">
        <f>IF('Chemical Shifts'!J87="","",IF(Main!$A97="C",'Chemical Shifts'!J87,""))</f>
        <v/>
      </c>
      <c r="AU92" s="48" t="str">
        <f>IF('Chemical Shifts'!K87="","",IF(Main!$A97="C",'Chemical Shifts'!K87,""))</f>
        <v/>
      </c>
      <c r="AV92" s="48" t="str">
        <f>IF('Chemical Shifts'!L87="","",IF(Main!$A97="C",'Chemical Shifts'!L87,""))</f>
        <v/>
      </c>
      <c r="AW92" s="48" t="str">
        <f>IF('Chemical Shifts'!M87="","",IF(Main!$A97="C",'Chemical Shifts'!M87,""))</f>
        <v/>
      </c>
      <c r="AX92" s="48" t="str">
        <f>IF('Chemical Shifts'!N87="","",IF(Main!$A97="C",'Chemical Shifts'!N87,""))</f>
        <v/>
      </c>
      <c r="AY92" s="48" t="str">
        <f>IF('Chemical Shifts'!O87="","",IF(Main!$A97="C",'Chemical Shifts'!O87,""))</f>
        <v/>
      </c>
      <c r="AZ92" s="48" t="str">
        <f>IF('Chemical Shifts'!P87="","",IF(Main!$A97="C",'Chemical Shifts'!P87,""))</f>
        <v/>
      </c>
      <c r="BA92" s="48" t="str">
        <f>IF('Chemical Shifts'!Q87="","",IF(Main!$A97="C",'Chemical Shifts'!Q87,""))</f>
        <v/>
      </c>
      <c r="BC92" s="48" t="str">
        <f t="shared" si="120"/>
        <v/>
      </c>
      <c r="BD92" s="48" t="str">
        <f t="shared" si="121"/>
        <v/>
      </c>
      <c r="BE92" s="48" t="str">
        <f t="shared" si="122"/>
        <v/>
      </c>
      <c r="BF92" s="48" t="str">
        <f t="shared" si="123"/>
        <v/>
      </c>
      <c r="BG92" s="48" t="str">
        <f t="shared" si="124"/>
        <v/>
      </c>
      <c r="BH92" s="48" t="str">
        <f t="shared" si="125"/>
        <v/>
      </c>
      <c r="BI92" s="48" t="str">
        <f t="shared" si="126"/>
        <v/>
      </c>
      <c r="BJ92" s="48" t="str">
        <f t="shared" si="127"/>
        <v/>
      </c>
      <c r="BK92" s="48" t="str">
        <f t="shared" si="128"/>
        <v/>
      </c>
      <c r="BL92" s="48" t="str">
        <f t="shared" si="129"/>
        <v/>
      </c>
      <c r="BM92" s="48" t="str">
        <f t="shared" si="130"/>
        <v/>
      </c>
      <c r="BN92" s="48" t="str">
        <f t="shared" si="131"/>
        <v/>
      </c>
      <c r="BO92" s="48" t="str">
        <f t="shared" si="132"/>
        <v/>
      </c>
      <c r="BP92" s="48" t="str">
        <f t="shared" si="133"/>
        <v/>
      </c>
      <c r="BQ92" s="48" t="str">
        <f t="shared" si="134"/>
        <v/>
      </c>
      <c r="BR92" s="48" t="str">
        <f t="shared" si="135"/>
        <v/>
      </c>
      <c r="BT92" s="49">
        <f>IF(Main!$A97="H",1,0)</f>
        <v>0</v>
      </c>
      <c r="BU92" s="54" t="str">
        <f>IF(Main!$A97="H",Main!C97,"")</f>
        <v/>
      </c>
      <c r="BV92" s="54" t="str">
        <f t="shared" si="136"/>
        <v/>
      </c>
      <c r="BW92" s="48" t="str">
        <f>IF('Chemical Shifts'!B87="","",IF(Main!$A97="H",'Chemical Shifts'!B87,""))</f>
        <v/>
      </c>
      <c r="BX92" s="48" t="str">
        <f>IF('Chemical Shifts'!C87="","",IF(Main!$A97="H",'Chemical Shifts'!C87,""))</f>
        <v/>
      </c>
      <c r="BY92" s="48" t="str">
        <f>IF('Chemical Shifts'!D87="","",IF(Main!$A97="H",'Chemical Shifts'!D87,""))</f>
        <v/>
      </c>
      <c r="BZ92" s="48" t="str">
        <f>IF('Chemical Shifts'!E87="","",IF(Main!$A97="H",'Chemical Shifts'!E87,""))</f>
        <v/>
      </c>
      <c r="CA92" s="48" t="str">
        <f>IF('Chemical Shifts'!F87="","",IF(Main!$A97="H",'Chemical Shifts'!F87,""))</f>
        <v/>
      </c>
      <c r="CB92" s="48" t="str">
        <f>IF('Chemical Shifts'!G87="","",IF(Main!$A97="H",'Chemical Shifts'!G87,""))</f>
        <v/>
      </c>
      <c r="CC92" s="48" t="str">
        <f>IF('Chemical Shifts'!H87="","",IF(Main!$A97="H",'Chemical Shifts'!H87,""))</f>
        <v/>
      </c>
      <c r="CD92" s="48" t="str">
        <f>IF('Chemical Shifts'!I87="","",IF(Main!$A97="H",'Chemical Shifts'!I87,""))</f>
        <v/>
      </c>
      <c r="CE92" s="48" t="str">
        <f>IF('Chemical Shifts'!J87="","",IF(Main!$A97="H",'Chemical Shifts'!J87,""))</f>
        <v/>
      </c>
      <c r="CF92" s="48" t="str">
        <f>IF('Chemical Shifts'!K87="","",IF(Main!$A97="H",'Chemical Shifts'!K87,""))</f>
        <v/>
      </c>
      <c r="CG92" s="48" t="str">
        <f>IF('Chemical Shifts'!L87="","",IF(Main!$A97="H",'Chemical Shifts'!L87,""))</f>
        <v/>
      </c>
      <c r="CH92" s="48" t="str">
        <f>IF('Chemical Shifts'!M87="","",IF(Main!$A97="H",'Chemical Shifts'!M87,""))</f>
        <v/>
      </c>
      <c r="CI92" s="48" t="str">
        <f>IF('Chemical Shifts'!N87="","",IF(Main!$A97="H",'Chemical Shifts'!N87,""))</f>
        <v/>
      </c>
      <c r="CJ92" s="48" t="str">
        <f>IF('Chemical Shifts'!O87="","",IF(Main!$A97="H",'Chemical Shifts'!O87,""))</f>
        <v/>
      </c>
      <c r="CK92" s="48" t="str">
        <f>IF('Chemical Shifts'!P87="","",IF(Main!$A97="H",'Chemical Shifts'!P87,""))</f>
        <v/>
      </c>
      <c r="CL92" s="48" t="str">
        <f>IF('Chemical Shifts'!Q87="","",IF(Main!$A97="H",'Chemical Shifts'!Q87,""))</f>
        <v/>
      </c>
      <c r="CN92" s="48" t="str">
        <f t="shared" si="137"/>
        <v/>
      </c>
      <c r="CO92" s="48" t="str">
        <f t="shared" si="138"/>
        <v/>
      </c>
      <c r="CP92" s="48" t="str">
        <f t="shared" si="139"/>
        <v/>
      </c>
      <c r="CQ92" s="48" t="str">
        <f t="shared" si="140"/>
        <v/>
      </c>
      <c r="CR92" s="48" t="str">
        <f t="shared" si="141"/>
        <v/>
      </c>
      <c r="CS92" s="48" t="str">
        <f t="shared" si="142"/>
        <v/>
      </c>
      <c r="CT92" s="48" t="str">
        <f t="shared" si="143"/>
        <v/>
      </c>
      <c r="CU92" s="48" t="str">
        <f t="shared" si="144"/>
        <v/>
      </c>
      <c r="CV92" s="48" t="str">
        <f t="shared" si="145"/>
        <v/>
      </c>
      <c r="CW92" s="48" t="str">
        <f t="shared" si="146"/>
        <v/>
      </c>
      <c r="CX92" s="48" t="str">
        <f t="shared" si="147"/>
        <v/>
      </c>
      <c r="CY92" s="48" t="str">
        <f t="shared" si="148"/>
        <v/>
      </c>
      <c r="CZ92" s="48" t="str">
        <f t="shared" si="149"/>
        <v/>
      </c>
      <c r="DA92" s="48" t="str">
        <f t="shared" si="150"/>
        <v/>
      </c>
      <c r="DB92" s="48" t="str">
        <f t="shared" si="151"/>
        <v/>
      </c>
      <c r="DC92" s="48" t="str">
        <f t="shared" si="152"/>
        <v/>
      </c>
      <c r="DE92" s="64" t="str">
        <f>IF('Chemical Shifts'!S87="","",IF(Main!$A97="C","",IF(Main!D$13="Scaled Shifts",Main!D97,IF(Main!$B97="x",TDIST(ABS('Chemical Shifts'!S87-$F$2)/$F$3,$F$4,1),TDIST(ABS('Chemical Shifts'!S87-$G$2)/$G$3,$G$4,1)))))</f>
        <v/>
      </c>
      <c r="DF92" s="64" t="str">
        <f>IF('Chemical Shifts'!T87="","",IF(Main!$A97="C","",IF(Main!E$13="Scaled Shifts",Main!E97,IF(Main!$B97="x",TDIST(ABS('Chemical Shifts'!T87-$F$2)/$F$3,$F$4,1),TDIST(ABS('Chemical Shifts'!T87-$G$2)/$G$3,$G$4,1)))))</f>
        <v/>
      </c>
      <c r="DG92" s="64" t="str">
        <f>IF('Chemical Shifts'!U87="","",IF(Main!$A97="C","",IF(Main!F$13="Scaled Shifts",Main!F97,IF(Main!$B97="x",TDIST(ABS('Chemical Shifts'!U87-$F$2)/$F$3,$F$4,1),TDIST(ABS('Chemical Shifts'!U87-$G$2)/$G$3,$G$4,1)))))</f>
        <v/>
      </c>
      <c r="DH92" s="64" t="str">
        <f>IF('Chemical Shifts'!V87="","",IF(Main!$A97="C","",IF(Main!G$13="Scaled Shifts",Main!G97,IF(Main!$B97="x",TDIST(ABS('Chemical Shifts'!V87-$F$2)/$F$3,$F$4,1),TDIST(ABS('Chemical Shifts'!V87-$G$2)/$G$3,$G$4,1)))))</f>
        <v/>
      </c>
      <c r="DI92" s="64" t="str">
        <f>IF('Chemical Shifts'!W87="","",IF(Main!$A97="C","",IF(Main!H$13="Scaled Shifts",Main!H97,IF(Main!$B97="x",TDIST(ABS('Chemical Shifts'!W87-$F$2)/$F$3,$F$4,1),TDIST(ABS('Chemical Shifts'!W87-$G$2)/$G$3,$G$4,1)))))</f>
        <v/>
      </c>
      <c r="DJ92" s="64" t="str">
        <f>IF('Chemical Shifts'!X87="","",IF(Main!$A97="C","",IF(Main!I$13="Scaled Shifts",Main!I97,IF(Main!$B97="x",TDIST(ABS('Chemical Shifts'!X87-$F$2)/$F$3,$F$4,1),TDIST(ABS('Chemical Shifts'!X87-$G$2)/$G$3,$G$4,1)))))</f>
        <v/>
      </c>
      <c r="DK92" s="64" t="str">
        <f>IF('Chemical Shifts'!Y87="","",IF(Main!$A97="C","",IF(Main!J$13="Scaled Shifts",Main!J97,IF(Main!$B97="x",TDIST(ABS('Chemical Shifts'!Y87-$F$2)/$F$3,$F$4,1),TDIST(ABS('Chemical Shifts'!Y87-$G$2)/$G$3,$G$4,1)))))</f>
        <v/>
      </c>
      <c r="DL92" s="64" t="str">
        <f>IF('Chemical Shifts'!Z87="","",IF(Main!$A97="C","",IF(Main!K$13="Scaled Shifts",Main!K97,IF(Main!$B97="x",TDIST(ABS('Chemical Shifts'!Z87-$F$2)/$F$3,$F$4,1),TDIST(ABS('Chemical Shifts'!Z87-$G$2)/$G$3,$G$4,1)))))</f>
        <v/>
      </c>
      <c r="DM92" s="64" t="str">
        <f>IF('Chemical Shifts'!AA87="","",IF(Main!$A97="C","",IF(Main!L$13="Scaled Shifts",Main!L97,IF(Main!$B97="x",TDIST(ABS('Chemical Shifts'!AA87-$F$2)/$F$3,$F$4,1),TDIST(ABS('Chemical Shifts'!AA87-$G$2)/$G$3,$G$4,1)))))</f>
        <v/>
      </c>
      <c r="DN92" s="64" t="str">
        <f>IF('Chemical Shifts'!AB87="","",IF(Main!$A97="C","",IF(Main!M$13="Scaled Shifts",Main!M97,IF(Main!$B97="x",TDIST(ABS('Chemical Shifts'!AB87-$F$2)/$F$3,$F$4,1),TDIST(ABS('Chemical Shifts'!AB87-$G$2)/$G$3,$G$4,1)))))</f>
        <v/>
      </c>
      <c r="DO92" s="64" t="str">
        <f>IF('Chemical Shifts'!AC87="","",IF(Main!$A97="C","",IF(Main!N$13="Scaled Shifts",Main!N97,IF(Main!$B97="x",TDIST(ABS('Chemical Shifts'!AC87-$F$2)/$F$3,$F$4,1),TDIST(ABS('Chemical Shifts'!AC87-$G$2)/$G$3,$G$4,1)))))</f>
        <v/>
      </c>
      <c r="DP92" s="64" t="str">
        <f>IF('Chemical Shifts'!AD87="","",IF(Main!$A97="C","",IF(Main!O$13="Scaled Shifts",Main!O97,IF(Main!$B97="x",TDIST(ABS('Chemical Shifts'!AD87-$F$2)/$F$3,$F$4,1),TDIST(ABS('Chemical Shifts'!AD87-$G$2)/$G$3,$G$4,1)))))</f>
        <v/>
      </c>
      <c r="DQ92" s="64" t="str">
        <f>IF('Chemical Shifts'!AE87="","",IF(Main!$A97="C","",IF(Main!P$13="Scaled Shifts",Main!P97,IF(Main!$B97="x",TDIST(ABS('Chemical Shifts'!AE87-$F$2)/$F$3,$F$4,1),TDIST(ABS('Chemical Shifts'!AE87-$G$2)/$G$3,$G$4,1)))))</f>
        <v/>
      </c>
      <c r="DR92" s="64" t="str">
        <f>IF('Chemical Shifts'!AF87="","",IF(Main!$A97="C","",IF(Main!Q$13="Scaled Shifts",Main!Q97,IF(Main!$B97="x",TDIST(ABS('Chemical Shifts'!AF87-$F$2)/$F$3,$F$4,1),TDIST(ABS('Chemical Shifts'!AF87-$G$2)/$G$3,$G$4,1)))))</f>
        <v/>
      </c>
      <c r="DS92" s="64" t="str">
        <f>IF('Chemical Shifts'!AG87="","",IF(Main!$A97="C","",IF(Main!R$13="Scaled Shifts",Main!R97,IF(Main!$B97="x",TDIST(ABS('Chemical Shifts'!AG87-$F$2)/$F$3,$F$4,1),TDIST(ABS('Chemical Shifts'!AG87-$G$2)/$G$3,$G$4,1)))))</f>
        <v/>
      </c>
      <c r="DT92" s="64" t="str">
        <f>IF('Chemical Shifts'!AH87="","",IF(Main!$A97="C","",IF(Main!S$13="Scaled Shifts",Main!S97,IF(Main!$B97="x",TDIST(ABS('Chemical Shifts'!AH87-$F$2)/$F$3,$F$4,1),TDIST(ABS('Chemical Shifts'!AH87-$G$2)/$G$3,$G$4,1)))))</f>
        <v/>
      </c>
      <c r="DV92" s="64" t="str">
        <f>IF('Chemical Shifts'!S87="","",IF(Main!$A97="H","",IF(Main!D$13="Scaled Shifts",Main!D97,IF(Main!$B97="x",TDIST(ABS('Chemical Shifts'!S87-$D$2)/$D$3,$D$4,1),TDIST(ABS('Chemical Shifts'!S87-$E$2)/$E$3,$E$4,1)))))</f>
        <v/>
      </c>
      <c r="DW92" s="64" t="str">
        <f>IF('Chemical Shifts'!T87="","",IF(Main!$A97="H","",IF(Main!E$13="Scaled Shifts",Main!E97,IF(Main!$B97="x",TDIST(ABS('Chemical Shifts'!T87-$D$2)/$D$3,$D$4,1),TDIST(ABS('Chemical Shifts'!T87-$E$2)/$E$3,$E$4,1)))))</f>
        <v/>
      </c>
      <c r="DX92" s="64" t="str">
        <f>IF('Chemical Shifts'!U87="","",IF(Main!$A97="H","",IF(Main!F$13="Scaled Shifts",Main!F97,IF(Main!$B97="x",TDIST(ABS('Chemical Shifts'!U87-$D$2)/$D$3,$D$4,1),TDIST(ABS('Chemical Shifts'!U87-$E$2)/$E$3,$E$4,1)))))</f>
        <v/>
      </c>
      <c r="DY92" s="64" t="str">
        <f>IF('Chemical Shifts'!V87="","",IF(Main!$A97="H","",IF(Main!G$13="Scaled Shifts",Main!G97,IF(Main!$B97="x",TDIST(ABS('Chemical Shifts'!V87-$D$2)/$D$3,$D$4,1),TDIST(ABS('Chemical Shifts'!V87-$E$2)/$E$3,$E$4,1)))))</f>
        <v/>
      </c>
      <c r="DZ92" s="64" t="str">
        <f>IF('Chemical Shifts'!W87="","",IF(Main!$A97="H","",IF(Main!H$13="Scaled Shifts",Main!H97,IF(Main!$B97="x",TDIST(ABS('Chemical Shifts'!W87-$D$2)/$D$3,$D$4,1),TDIST(ABS('Chemical Shifts'!W87-$E$2)/$E$3,$E$4,1)))))</f>
        <v/>
      </c>
      <c r="EA92" s="64" t="str">
        <f>IF('Chemical Shifts'!X87="","",IF(Main!$A97="H","",IF(Main!I$13="Scaled Shifts",Main!I97,IF(Main!$B97="x",TDIST(ABS('Chemical Shifts'!X87-$D$2)/$D$3,$D$4,1),TDIST(ABS('Chemical Shifts'!X87-$E$2)/$E$3,$E$4,1)))))</f>
        <v/>
      </c>
      <c r="EB92" s="64" t="str">
        <f>IF('Chemical Shifts'!Y87="","",IF(Main!$A97="H","",IF(Main!J$13="Scaled Shifts",Main!J97,IF(Main!$B97="x",TDIST(ABS('Chemical Shifts'!Y87-$D$2)/$D$3,$D$4,1),TDIST(ABS('Chemical Shifts'!Y87-$E$2)/$E$3,$E$4,1)))))</f>
        <v/>
      </c>
      <c r="EC92" s="64" t="str">
        <f>IF('Chemical Shifts'!Z87="","",IF(Main!$A97="H","",IF(Main!K$13="Scaled Shifts",Main!K97,IF(Main!$B97="x",TDIST(ABS('Chemical Shifts'!Z87-$D$2)/$D$3,$D$4,1),TDIST(ABS('Chemical Shifts'!Z87-$E$2)/$E$3,$E$4,1)))))</f>
        <v/>
      </c>
      <c r="ED92" s="64" t="str">
        <f>IF('Chemical Shifts'!AA87="","",IF(Main!$A97="H","",IF(Main!L$13="Scaled Shifts",Main!L97,IF(Main!$B97="x",TDIST(ABS('Chemical Shifts'!AA87-$D$2)/$D$3,$D$4,1),TDIST(ABS('Chemical Shifts'!AA87-$E$2)/$E$3,$E$4,1)))))</f>
        <v/>
      </c>
      <c r="EE92" s="64" t="str">
        <f>IF('Chemical Shifts'!AB87="","",IF(Main!$A97="H","",IF(Main!M$13="Scaled Shifts",Main!M97,IF(Main!$B97="x",TDIST(ABS('Chemical Shifts'!AB87-$D$2)/$D$3,$D$4,1),TDIST(ABS('Chemical Shifts'!AB87-$E$2)/$E$3,$E$4,1)))))</f>
        <v/>
      </c>
      <c r="EF92" s="64" t="str">
        <f>IF('Chemical Shifts'!AC87="","",IF(Main!$A97="H","",IF(Main!N$13="Scaled Shifts",Main!N97,IF(Main!$B97="x",TDIST(ABS('Chemical Shifts'!AC87-$D$2)/$D$3,$D$4,1),TDIST(ABS('Chemical Shifts'!AC87-$E$2)/$E$3,$E$4,1)))))</f>
        <v/>
      </c>
      <c r="EG92" s="64" t="str">
        <f>IF('Chemical Shifts'!AD87="","",IF(Main!$A97="H","",IF(Main!O$13="Scaled Shifts",Main!O97,IF(Main!$B97="x",TDIST(ABS('Chemical Shifts'!AD87-$D$2)/$D$3,$D$4,1),TDIST(ABS('Chemical Shifts'!AD87-$E$2)/$E$3,$E$4,1)))))</f>
        <v/>
      </c>
      <c r="EH92" s="64" t="str">
        <f>IF('Chemical Shifts'!AE87="","",IF(Main!$A97="H","",IF(Main!P$13="Scaled Shifts",Main!P97,IF(Main!$B97="x",TDIST(ABS('Chemical Shifts'!AE87-$D$2)/$D$3,$D$4,1),TDIST(ABS('Chemical Shifts'!AE87-$E$2)/$E$3,$E$4,1)))))</f>
        <v/>
      </c>
      <c r="EI92" s="64" t="str">
        <f>IF('Chemical Shifts'!AF87="","",IF(Main!$A97="H","",IF(Main!Q$13="Scaled Shifts",Main!Q97,IF(Main!$B97="x",TDIST(ABS('Chemical Shifts'!AF87-$D$2)/$D$3,$D$4,1),TDIST(ABS('Chemical Shifts'!AF87-$E$2)/$E$3,$E$4,1)))))</f>
        <v/>
      </c>
      <c r="EJ92" s="64" t="str">
        <f>IF('Chemical Shifts'!AG87="","",IF(Main!$A97="H","",IF(Main!R$13="Scaled Shifts",Main!R97,IF(Main!$B97="x",TDIST(ABS('Chemical Shifts'!AG87-$D$2)/$D$3,$D$4,1),TDIST(ABS('Chemical Shifts'!AG87-$E$2)/$E$3,$E$4,1)))))</f>
        <v/>
      </c>
      <c r="EK92" s="64" t="str">
        <f>IF('Chemical Shifts'!AH87="","",IF(Main!$A97="H","",IF(Main!S$13="Scaled Shifts",Main!S97,IF(Main!$B97="x",TDIST(ABS('Chemical Shifts'!AH87-$D$2)/$D$3,$D$4,1),TDIST(ABS('Chemical Shifts'!AH87-$E$2)/$E$3,$E$4,1)))))</f>
        <v/>
      </c>
      <c r="EO92" s="49">
        <f>IF(Main!$A97="H",1,0)</f>
        <v>0</v>
      </c>
      <c r="EP92" s="52" t="str">
        <f>IF(OR(Main!C97="",Main!C97=0,Main!C97=""),"",1)</f>
        <v/>
      </c>
    </row>
    <row r="93" spans="1:146" x14ac:dyDescent="0.15">
      <c r="A93" s="64" t="str">
        <f>IF('Chemical Shifts'!BA88="","",IF(Main!$A98="C",TDIST(ABS('Chemical Shifts'!BA88)/$B$3,$B$4,1),TDIST(ABS('Chemical Shifts'!BA88)/$C$3,$C$4,1)))</f>
        <v/>
      </c>
      <c r="B93" s="64" t="str">
        <f>IF('Chemical Shifts'!BB88="","",IF(Main!$A98="C",TDIST(ABS('Chemical Shifts'!BB88)/$B$3,$B$4,1),TDIST(ABS('Chemical Shifts'!BB88)/$C$3,$C$4,1)))</f>
        <v/>
      </c>
      <c r="C93" s="64" t="str">
        <f>IF('Chemical Shifts'!BC88="","",IF(Main!$A98="C",TDIST(ABS('Chemical Shifts'!BC88)/$B$3,$B$4,1),TDIST(ABS('Chemical Shifts'!BC88)/$C$3,$C$4,1)))</f>
        <v/>
      </c>
      <c r="D93" s="64" t="str">
        <f>IF('Chemical Shifts'!BD88="","",IF(Main!$A98="C",TDIST(ABS('Chemical Shifts'!BD88)/$B$3,$B$4,1),TDIST(ABS('Chemical Shifts'!BD88)/$C$3,$C$4,1)))</f>
        <v/>
      </c>
      <c r="E93" s="64" t="str">
        <f>IF('Chemical Shifts'!BE88="","",IF(Main!$A98="C",TDIST(ABS('Chemical Shifts'!BE88)/$B$3,$B$4,1),TDIST(ABS('Chemical Shifts'!BE88)/$C$3,$C$4,1)))</f>
        <v/>
      </c>
      <c r="F93" s="64" t="str">
        <f>IF('Chemical Shifts'!BF88="","",IF(Main!$A98="C",TDIST(ABS('Chemical Shifts'!BF88)/$B$3,$B$4,1),TDIST(ABS('Chemical Shifts'!BF88)/$C$3,$C$4,1)))</f>
        <v/>
      </c>
      <c r="G93" s="64" t="str">
        <f>IF('Chemical Shifts'!BG88="","",IF(Main!$A98="C",TDIST(ABS('Chemical Shifts'!BG88)/$B$3,$B$4,1),TDIST(ABS('Chemical Shifts'!BG88)/$C$3,$C$4,1)))</f>
        <v/>
      </c>
      <c r="H93" s="64" t="str">
        <f>IF('Chemical Shifts'!BH88="","",IF(Main!$A98="C",TDIST(ABS('Chemical Shifts'!BH88)/$B$3,$B$4,1),TDIST(ABS('Chemical Shifts'!BH88)/$C$3,$C$4,1)))</f>
        <v/>
      </c>
      <c r="I93" s="64" t="str">
        <f>IF('Chemical Shifts'!BI88="","",IF(Main!$A98="C",TDIST(ABS('Chemical Shifts'!BI88)/$B$3,$B$4,1),TDIST(ABS('Chemical Shifts'!BI88)/$C$3,$C$4,1)))</f>
        <v/>
      </c>
      <c r="J93" s="64" t="str">
        <f>IF('Chemical Shifts'!BJ88="","",IF(Main!$A98="C",TDIST(ABS('Chemical Shifts'!BJ88)/$B$3,$B$4,1),TDIST(ABS('Chemical Shifts'!BJ88)/$C$3,$C$4,1)))</f>
        <v/>
      </c>
      <c r="K93" s="64" t="str">
        <f>IF('Chemical Shifts'!BK88="","",IF(Main!$A98="C",TDIST(ABS('Chemical Shifts'!BK88)/$B$3,$B$4,1),TDIST(ABS('Chemical Shifts'!BK88)/$C$3,$C$4,1)))</f>
        <v/>
      </c>
      <c r="L93" s="64" t="str">
        <f>IF('Chemical Shifts'!BL88="","",IF(Main!$A98="C",TDIST(ABS('Chemical Shifts'!BL88)/$B$3,$B$4,1),TDIST(ABS('Chemical Shifts'!BL88)/$C$3,$C$4,1)))</f>
        <v/>
      </c>
      <c r="M93" s="64" t="str">
        <f>IF('Chemical Shifts'!BM88="","",IF(Main!$A98="C",TDIST(ABS('Chemical Shifts'!BM88)/$B$3,$B$4,1),TDIST(ABS('Chemical Shifts'!BM88)/$C$3,$C$4,1)))</f>
        <v/>
      </c>
      <c r="N93" s="64" t="str">
        <f>IF('Chemical Shifts'!BN88="","",IF(Main!$A98="C",TDIST(ABS('Chemical Shifts'!BN88)/$B$3,$B$4,1),TDIST(ABS('Chemical Shifts'!BN88)/$C$3,$C$4,1)))</f>
        <v/>
      </c>
      <c r="O93" s="64" t="str">
        <f>IF('Chemical Shifts'!BO88="","",IF(Main!$A98="C",TDIST(ABS('Chemical Shifts'!BO88)/$B$3,$B$4,1),TDIST(ABS('Chemical Shifts'!BO88)/$C$3,$C$4,1)))</f>
        <v/>
      </c>
      <c r="P93" s="64" t="str">
        <f>IF('Chemical Shifts'!BP88="","",IF(Main!$A98="C",TDIST(ABS('Chemical Shifts'!BP88)/$B$3,$B$4,1),TDIST(ABS('Chemical Shifts'!BP88)/$C$3,$C$4,1)))</f>
        <v/>
      </c>
      <c r="R93" s="48" t="str">
        <f>IF(A93="","",IF(Main!$A98="H",A93,""))</f>
        <v/>
      </c>
      <c r="S93" s="48" t="str">
        <f>IF(B93="","",IF(Main!$A98="H",B93,""))</f>
        <v/>
      </c>
      <c r="T93" s="48" t="str">
        <f>IF(C93="","",IF(Main!$A98="H",C93,""))</f>
        <v/>
      </c>
      <c r="U93" s="48" t="str">
        <f>IF(D93="","",IF(Main!$A98="H",D93,""))</f>
        <v/>
      </c>
      <c r="V93" s="48" t="str">
        <f>IF(E93="","",IF(Main!$A98="H",E93,""))</f>
        <v/>
      </c>
      <c r="W93" s="48" t="str">
        <f>IF(F93="","",IF(Main!$A98="H",F93,""))</f>
        <v/>
      </c>
      <c r="X93" s="48" t="str">
        <f>IF(G93="","",IF(Main!$A98="H",G93,""))</f>
        <v/>
      </c>
      <c r="Y93" s="48" t="str">
        <f>IF(H93="","",IF(Main!$A98="H",H93,""))</f>
        <v/>
      </c>
      <c r="Z93" s="48" t="str">
        <f>IF(I93="","",IF(Main!$A98="H",I93,""))</f>
        <v/>
      </c>
      <c r="AA93" s="48" t="str">
        <f>IF(J93="","",IF(Main!$A98="H",J93,""))</f>
        <v/>
      </c>
      <c r="AB93" s="48" t="str">
        <f>IF(K93="","",IF(Main!$A98="H",K93,""))</f>
        <v/>
      </c>
      <c r="AC93" s="48" t="str">
        <f>IF(L93="","",IF(Main!$A98="H",L93,""))</f>
        <v/>
      </c>
      <c r="AD93" s="48" t="str">
        <f>IF(M93="","",IF(Main!$A98="H",M93,""))</f>
        <v/>
      </c>
      <c r="AE93" s="48" t="str">
        <f>IF(N93="","",IF(Main!$A98="H",N93,""))</f>
        <v/>
      </c>
      <c r="AF93" s="48" t="str">
        <f>IF(O93="","",IF(Main!$A98="H",O93,""))</f>
        <v/>
      </c>
      <c r="AG93" s="48" t="str">
        <f>IF(P93="","",IF(Main!$A98="H",P93,""))</f>
        <v/>
      </c>
      <c r="AI93" s="49">
        <f>IF(Main!$A98="C",1,0)</f>
        <v>0</v>
      </c>
      <c r="AJ93" s="54" t="str">
        <f>IF(Main!$A98="C",Main!C98,"")</f>
        <v/>
      </c>
      <c r="AK93" s="54" t="str">
        <f t="shared" si="119"/>
        <v/>
      </c>
      <c r="AL93" s="48" t="str">
        <f>IF('Chemical Shifts'!B88="","",IF(Main!$A98="C",'Chemical Shifts'!B88,""))</f>
        <v/>
      </c>
      <c r="AM93" s="48" t="str">
        <f>IF('Chemical Shifts'!C88="","",IF(Main!$A98="C",'Chemical Shifts'!C88,""))</f>
        <v/>
      </c>
      <c r="AN93" s="48" t="str">
        <f>IF('Chemical Shifts'!D88="","",IF(Main!$A98="C",'Chemical Shifts'!D88,""))</f>
        <v/>
      </c>
      <c r="AO93" s="48" t="str">
        <f>IF('Chemical Shifts'!E88="","",IF(Main!$A98="C",'Chemical Shifts'!E88,""))</f>
        <v/>
      </c>
      <c r="AP93" s="48" t="str">
        <f>IF('Chemical Shifts'!F88="","",IF(Main!$A98="C",'Chemical Shifts'!F88,""))</f>
        <v/>
      </c>
      <c r="AQ93" s="48" t="str">
        <f>IF('Chemical Shifts'!G88="","",IF(Main!$A98="C",'Chemical Shifts'!G88,""))</f>
        <v/>
      </c>
      <c r="AR93" s="48" t="str">
        <f>IF('Chemical Shifts'!H88="","",IF(Main!$A98="C",'Chemical Shifts'!H88,""))</f>
        <v/>
      </c>
      <c r="AS93" s="48" t="str">
        <f>IF('Chemical Shifts'!I88="","",IF(Main!$A98="C",'Chemical Shifts'!I88,""))</f>
        <v/>
      </c>
      <c r="AT93" s="48" t="str">
        <f>IF('Chemical Shifts'!J88="","",IF(Main!$A98="C",'Chemical Shifts'!J88,""))</f>
        <v/>
      </c>
      <c r="AU93" s="48" t="str">
        <f>IF('Chemical Shifts'!K88="","",IF(Main!$A98="C",'Chemical Shifts'!K88,""))</f>
        <v/>
      </c>
      <c r="AV93" s="48" t="str">
        <f>IF('Chemical Shifts'!L88="","",IF(Main!$A98="C",'Chemical Shifts'!L88,""))</f>
        <v/>
      </c>
      <c r="AW93" s="48" t="str">
        <f>IF('Chemical Shifts'!M88="","",IF(Main!$A98="C",'Chemical Shifts'!M88,""))</f>
        <v/>
      </c>
      <c r="AX93" s="48" t="str">
        <f>IF('Chemical Shifts'!N88="","",IF(Main!$A98="C",'Chemical Shifts'!N88,""))</f>
        <v/>
      </c>
      <c r="AY93" s="48" t="str">
        <f>IF('Chemical Shifts'!O88="","",IF(Main!$A98="C",'Chemical Shifts'!O88,""))</f>
        <v/>
      </c>
      <c r="AZ93" s="48" t="str">
        <f>IF('Chemical Shifts'!P88="","",IF(Main!$A98="C",'Chemical Shifts'!P88,""))</f>
        <v/>
      </c>
      <c r="BA93" s="48" t="str">
        <f>IF('Chemical Shifts'!Q88="","",IF(Main!$A98="C",'Chemical Shifts'!Q88,""))</f>
        <v/>
      </c>
      <c r="BC93" s="48" t="str">
        <f t="shared" si="120"/>
        <v/>
      </c>
      <c r="BD93" s="48" t="str">
        <f t="shared" si="121"/>
        <v/>
      </c>
      <c r="BE93" s="48" t="str">
        <f t="shared" si="122"/>
        <v/>
      </c>
      <c r="BF93" s="48" t="str">
        <f t="shared" si="123"/>
        <v/>
      </c>
      <c r="BG93" s="48" t="str">
        <f t="shared" si="124"/>
        <v/>
      </c>
      <c r="BH93" s="48" t="str">
        <f t="shared" si="125"/>
        <v/>
      </c>
      <c r="BI93" s="48" t="str">
        <f t="shared" si="126"/>
        <v/>
      </c>
      <c r="BJ93" s="48" t="str">
        <f t="shared" si="127"/>
        <v/>
      </c>
      <c r="BK93" s="48" t="str">
        <f t="shared" si="128"/>
        <v/>
      </c>
      <c r="BL93" s="48" t="str">
        <f t="shared" si="129"/>
        <v/>
      </c>
      <c r="BM93" s="48" t="str">
        <f t="shared" si="130"/>
        <v/>
      </c>
      <c r="BN93" s="48" t="str">
        <f t="shared" si="131"/>
        <v/>
      </c>
      <c r="BO93" s="48" t="str">
        <f t="shared" si="132"/>
        <v/>
      </c>
      <c r="BP93" s="48" t="str">
        <f t="shared" si="133"/>
        <v/>
      </c>
      <c r="BQ93" s="48" t="str">
        <f t="shared" si="134"/>
        <v/>
      </c>
      <c r="BR93" s="48" t="str">
        <f t="shared" si="135"/>
        <v/>
      </c>
      <c r="BT93" s="49">
        <f>IF(Main!$A98="H",1,0)</f>
        <v>0</v>
      </c>
      <c r="BU93" s="54" t="str">
        <f>IF(Main!$A98="H",Main!C98,"")</f>
        <v/>
      </c>
      <c r="BV93" s="54" t="str">
        <f t="shared" si="136"/>
        <v/>
      </c>
      <c r="BW93" s="48" t="str">
        <f>IF('Chemical Shifts'!B88="","",IF(Main!$A98="H",'Chemical Shifts'!B88,""))</f>
        <v/>
      </c>
      <c r="BX93" s="48" t="str">
        <f>IF('Chemical Shifts'!C88="","",IF(Main!$A98="H",'Chemical Shifts'!C88,""))</f>
        <v/>
      </c>
      <c r="BY93" s="48" t="str">
        <f>IF('Chemical Shifts'!D88="","",IF(Main!$A98="H",'Chemical Shifts'!D88,""))</f>
        <v/>
      </c>
      <c r="BZ93" s="48" t="str">
        <f>IF('Chemical Shifts'!E88="","",IF(Main!$A98="H",'Chemical Shifts'!E88,""))</f>
        <v/>
      </c>
      <c r="CA93" s="48" t="str">
        <f>IF('Chemical Shifts'!F88="","",IF(Main!$A98="H",'Chemical Shifts'!F88,""))</f>
        <v/>
      </c>
      <c r="CB93" s="48" t="str">
        <f>IF('Chemical Shifts'!G88="","",IF(Main!$A98="H",'Chemical Shifts'!G88,""))</f>
        <v/>
      </c>
      <c r="CC93" s="48" t="str">
        <f>IF('Chemical Shifts'!H88="","",IF(Main!$A98="H",'Chemical Shifts'!H88,""))</f>
        <v/>
      </c>
      <c r="CD93" s="48" t="str">
        <f>IF('Chemical Shifts'!I88="","",IF(Main!$A98="H",'Chemical Shifts'!I88,""))</f>
        <v/>
      </c>
      <c r="CE93" s="48" t="str">
        <f>IF('Chemical Shifts'!J88="","",IF(Main!$A98="H",'Chemical Shifts'!J88,""))</f>
        <v/>
      </c>
      <c r="CF93" s="48" t="str">
        <f>IF('Chemical Shifts'!K88="","",IF(Main!$A98="H",'Chemical Shifts'!K88,""))</f>
        <v/>
      </c>
      <c r="CG93" s="48" t="str">
        <f>IF('Chemical Shifts'!L88="","",IF(Main!$A98="H",'Chemical Shifts'!L88,""))</f>
        <v/>
      </c>
      <c r="CH93" s="48" t="str">
        <f>IF('Chemical Shifts'!M88="","",IF(Main!$A98="H",'Chemical Shifts'!M88,""))</f>
        <v/>
      </c>
      <c r="CI93" s="48" t="str">
        <f>IF('Chemical Shifts'!N88="","",IF(Main!$A98="H",'Chemical Shifts'!N88,""))</f>
        <v/>
      </c>
      <c r="CJ93" s="48" t="str">
        <f>IF('Chemical Shifts'!O88="","",IF(Main!$A98="H",'Chemical Shifts'!O88,""))</f>
        <v/>
      </c>
      <c r="CK93" s="48" t="str">
        <f>IF('Chemical Shifts'!P88="","",IF(Main!$A98="H",'Chemical Shifts'!P88,""))</f>
        <v/>
      </c>
      <c r="CL93" s="48" t="str">
        <f>IF('Chemical Shifts'!Q88="","",IF(Main!$A98="H",'Chemical Shifts'!Q88,""))</f>
        <v/>
      </c>
      <c r="CN93" s="48" t="str">
        <f t="shared" si="137"/>
        <v/>
      </c>
      <c r="CO93" s="48" t="str">
        <f t="shared" si="138"/>
        <v/>
      </c>
      <c r="CP93" s="48" t="str">
        <f t="shared" si="139"/>
        <v/>
      </c>
      <c r="CQ93" s="48" t="str">
        <f t="shared" si="140"/>
        <v/>
      </c>
      <c r="CR93" s="48" t="str">
        <f t="shared" si="141"/>
        <v/>
      </c>
      <c r="CS93" s="48" t="str">
        <f t="shared" si="142"/>
        <v/>
      </c>
      <c r="CT93" s="48" t="str">
        <f t="shared" si="143"/>
        <v/>
      </c>
      <c r="CU93" s="48" t="str">
        <f t="shared" si="144"/>
        <v/>
      </c>
      <c r="CV93" s="48" t="str">
        <f t="shared" si="145"/>
        <v/>
      </c>
      <c r="CW93" s="48" t="str">
        <f t="shared" si="146"/>
        <v/>
      </c>
      <c r="CX93" s="48" t="str">
        <f t="shared" si="147"/>
        <v/>
      </c>
      <c r="CY93" s="48" t="str">
        <f t="shared" si="148"/>
        <v/>
      </c>
      <c r="CZ93" s="48" t="str">
        <f t="shared" si="149"/>
        <v/>
      </c>
      <c r="DA93" s="48" t="str">
        <f t="shared" si="150"/>
        <v/>
      </c>
      <c r="DB93" s="48" t="str">
        <f t="shared" si="151"/>
        <v/>
      </c>
      <c r="DC93" s="48" t="str">
        <f t="shared" si="152"/>
        <v/>
      </c>
      <c r="DE93" s="64" t="str">
        <f>IF('Chemical Shifts'!S88="","",IF(Main!$A98="C","",IF(Main!D$13="Scaled Shifts",Main!D98,IF(Main!$B98="x",TDIST(ABS('Chemical Shifts'!S88-$F$2)/$F$3,$F$4,1),TDIST(ABS('Chemical Shifts'!S88-$G$2)/$G$3,$G$4,1)))))</f>
        <v/>
      </c>
      <c r="DF93" s="64" t="str">
        <f>IF('Chemical Shifts'!T88="","",IF(Main!$A98="C","",IF(Main!E$13="Scaled Shifts",Main!E98,IF(Main!$B98="x",TDIST(ABS('Chemical Shifts'!T88-$F$2)/$F$3,$F$4,1),TDIST(ABS('Chemical Shifts'!T88-$G$2)/$G$3,$G$4,1)))))</f>
        <v/>
      </c>
      <c r="DG93" s="64" t="str">
        <f>IF('Chemical Shifts'!U88="","",IF(Main!$A98="C","",IF(Main!F$13="Scaled Shifts",Main!F98,IF(Main!$B98="x",TDIST(ABS('Chemical Shifts'!U88-$F$2)/$F$3,$F$4,1),TDIST(ABS('Chemical Shifts'!U88-$G$2)/$G$3,$G$4,1)))))</f>
        <v/>
      </c>
      <c r="DH93" s="64" t="str">
        <f>IF('Chemical Shifts'!V88="","",IF(Main!$A98="C","",IF(Main!G$13="Scaled Shifts",Main!G98,IF(Main!$B98="x",TDIST(ABS('Chemical Shifts'!V88-$F$2)/$F$3,$F$4,1),TDIST(ABS('Chemical Shifts'!V88-$G$2)/$G$3,$G$4,1)))))</f>
        <v/>
      </c>
      <c r="DI93" s="64" t="str">
        <f>IF('Chemical Shifts'!W88="","",IF(Main!$A98="C","",IF(Main!H$13="Scaled Shifts",Main!H98,IF(Main!$B98="x",TDIST(ABS('Chemical Shifts'!W88-$F$2)/$F$3,$F$4,1),TDIST(ABS('Chemical Shifts'!W88-$G$2)/$G$3,$G$4,1)))))</f>
        <v/>
      </c>
      <c r="DJ93" s="64" t="str">
        <f>IF('Chemical Shifts'!X88="","",IF(Main!$A98="C","",IF(Main!I$13="Scaled Shifts",Main!I98,IF(Main!$B98="x",TDIST(ABS('Chemical Shifts'!X88-$F$2)/$F$3,$F$4,1),TDIST(ABS('Chemical Shifts'!X88-$G$2)/$G$3,$G$4,1)))))</f>
        <v/>
      </c>
      <c r="DK93" s="64" t="str">
        <f>IF('Chemical Shifts'!Y88="","",IF(Main!$A98="C","",IF(Main!J$13="Scaled Shifts",Main!J98,IF(Main!$B98="x",TDIST(ABS('Chemical Shifts'!Y88-$F$2)/$F$3,$F$4,1),TDIST(ABS('Chemical Shifts'!Y88-$G$2)/$G$3,$G$4,1)))))</f>
        <v/>
      </c>
      <c r="DL93" s="64" t="str">
        <f>IF('Chemical Shifts'!Z88="","",IF(Main!$A98="C","",IF(Main!K$13="Scaled Shifts",Main!K98,IF(Main!$B98="x",TDIST(ABS('Chemical Shifts'!Z88-$F$2)/$F$3,$F$4,1),TDIST(ABS('Chemical Shifts'!Z88-$G$2)/$G$3,$G$4,1)))))</f>
        <v/>
      </c>
      <c r="DM93" s="64" t="str">
        <f>IF('Chemical Shifts'!AA88="","",IF(Main!$A98="C","",IF(Main!L$13="Scaled Shifts",Main!L98,IF(Main!$B98="x",TDIST(ABS('Chemical Shifts'!AA88-$F$2)/$F$3,$F$4,1),TDIST(ABS('Chemical Shifts'!AA88-$G$2)/$G$3,$G$4,1)))))</f>
        <v/>
      </c>
      <c r="DN93" s="64" t="str">
        <f>IF('Chemical Shifts'!AB88="","",IF(Main!$A98="C","",IF(Main!M$13="Scaled Shifts",Main!M98,IF(Main!$B98="x",TDIST(ABS('Chemical Shifts'!AB88-$F$2)/$F$3,$F$4,1),TDIST(ABS('Chemical Shifts'!AB88-$G$2)/$G$3,$G$4,1)))))</f>
        <v/>
      </c>
      <c r="DO93" s="64" t="str">
        <f>IF('Chemical Shifts'!AC88="","",IF(Main!$A98="C","",IF(Main!N$13="Scaled Shifts",Main!N98,IF(Main!$B98="x",TDIST(ABS('Chemical Shifts'!AC88-$F$2)/$F$3,$F$4,1),TDIST(ABS('Chemical Shifts'!AC88-$G$2)/$G$3,$G$4,1)))))</f>
        <v/>
      </c>
      <c r="DP93" s="64" t="str">
        <f>IF('Chemical Shifts'!AD88="","",IF(Main!$A98="C","",IF(Main!O$13="Scaled Shifts",Main!O98,IF(Main!$B98="x",TDIST(ABS('Chemical Shifts'!AD88-$F$2)/$F$3,$F$4,1),TDIST(ABS('Chemical Shifts'!AD88-$G$2)/$G$3,$G$4,1)))))</f>
        <v/>
      </c>
      <c r="DQ93" s="64" t="str">
        <f>IF('Chemical Shifts'!AE88="","",IF(Main!$A98="C","",IF(Main!P$13="Scaled Shifts",Main!P98,IF(Main!$B98="x",TDIST(ABS('Chemical Shifts'!AE88-$F$2)/$F$3,$F$4,1),TDIST(ABS('Chemical Shifts'!AE88-$G$2)/$G$3,$G$4,1)))))</f>
        <v/>
      </c>
      <c r="DR93" s="64" t="str">
        <f>IF('Chemical Shifts'!AF88="","",IF(Main!$A98="C","",IF(Main!Q$13="Scaled Shifts",Main!Q98,IF(Main!$B98="x",TDIST(ABS('Chemical Shifts'!AF88-$F$2)/$F$3,$F$4,1),TDIST(ABS('Chemical Shifts'!AF88-$G$2)/$G$3,$G$4,1)))))</f>
        <v/>
      </c>
      <c r="DS93" s="64" t="str">
        <f>IF('Chemical Shifts'!AG88="","",IF(Main!$A98="C","",IF(Main!R$13="Scaled Shifts",Main!R98,IF(Main!$B98="x",TDIST(ABS('Chemical Shifts'!AG88-$F$2)/$F$3,$F$4,1),TDIST(ABS('Chemical Shifts'!AG88-$G$2)/$G$3,$G$4,1)))))</f>
        <v/>
      </c>
      <c r="DT93" s="64" t="str">
        <f>IF('Chemical Shifts'!AH88="","",IF(Main!$A98="C","",IF(Main!S$13="Scaled Shifts",Main!S98,IF(Main!$B98="x",TDIST(ABS('Chemical Shifts'!AH88-$F$2)/$F$3,$F$4,1),TDIST(ABS('Chemical Shifts'!AH88-$G$2)/$G$3,$G$4,1)))))</f>
        <v/>
      </c>
      <c r="DV93" s="64" t="str">
        <f>IF('Chemical Shifts'!S88="","",IF(Main!$A98="H","",IF(Main!D$13="Scaled Shifts",Main!D98,IF(Main!$B98="x",TDIST(ABS('Chemical Shifts'!S88-$D$2)/$D$3,$D$4,1),TDIST(ABS('Chemical Shifts'!S88-$E$2)/$E$3,$E$4,1)))))</f>
        <v/>
      </c>
      <c r="DW93" s="64" t="str">
        <f>IF('Chemical Shifts'!T88="","",IF(Main!$A98="H","",IF(Main!E$13="Scaled Shifts",Main!E98,IF(Main!$B98="x",TDIST(ABS('Chemical Shifts'!T88-$D$2)/$D$3,$D$4,1),TDIST(ABS('Chemical Shifts'!T88-$E$2)/$E$3,$E$4,1)))))</f>
        <v/>
      </c>
      <c r="DX93" s="64" t="str">
        <f>IF('Chemical Shifts'!U88="","",IF(Main!$A98="H","",IF(Main!F$13="Scaled Shifts",Main!F98,IF(Main!$B98="x",TDIST(ABS('Chemical Shifts'!U88-$D$2)/$D$3,$D$4,1),TDIST(ABS('Chemical Shifts'!U88-$E$2)/$E$3,$E$4,1)))))</f>
        <v/>
      </c>
      <c r="DY93" s="64" t="str">
        <f>IF('Chemical Shifts'!V88="","",IF(Main!$A98="H","",IF(Main!G$13="Scaled Shifts",Main!G98,IF(Main!$B98="x",TDIST(ABS('Chemical Shifts'!V88-$D$2)/$D$3,$D$4,1),TDIST(ABS('Chemical Shifts'!V88-$E$2)/$E$3,$E$4,1)))))</f>
        <v/>
      </c>
      <c r="DZ93" s="64" t="str">
        <f>IF('Chemical Shifts'!W88="","",IF(Main!$A98="H","",IF(Main!H$13="Scaled Shifts",Main!H98,IF(Main!$B98="x",TDIST(ABS('Chemical Shifts'!W88-$D$2)/$D$3,$D$4,1),TDIST(ABS('Chemical Shifts'!W88-$E$2)/$E$3,$E$4,1)))))</f>
        <v/>
      </c>
      <c r="EA93" s="64" t="str">
        <f>IF('Chemical Shifts'!X88="","",IF(Main!$A98="H","",IF(Main!I$13="Scaled Shifts",Main!I98,IF(Main!$B98="x",TDIST(ABS('Chemical Shifts'!X88-$D$2)/$D$3,$D$4,1),TDIST(ABS('Chemical Shifts'!X88-$E$2)/$E$3,$E$4,1)))))</f>
        <v/>
      </c>
      <c r="EB93" s="64" t="str">
        <f>IF('Chemical Shifts'!Y88="","",IF(Main!$A98="H","",IF(Main!J$13="Scaled Shifts",Main!J98,IF(Main!$B98="x",TDIST(ABS('Chemical Shifts'!Y88-$D$2)/$D$3,$D$4,1),TDIST(ABS('Chemical Shifts'!Y88-$E$2)/$E$3,$E$4,1)))))</f>
        <v/>
      </c>
      <c r="EC93" s="64" t="str">
        <f>IF('Chemical Shifts'!Z88="","",IF(Main!$A98="H","",IF(Main!K$13="Scaled Shifts",Main!K98,IF(Main!$B98="x",TDIST(ABS('Chemical Shifts'!Z88-$D$2)/$D$3,$D$4,1),TDIST(ABS('Chemical Shifts'!Z88-$E$2)/$E$3,$E$4,1)))))</f>
        <v/>
      </c>
      <c r="ED93" s="64" t="str">
        <f>IF('Chemical Shifts'!AA88="","",IF(Main!$A98="H","",IF(Main!L$13="Scaled Shifts",Main!L98,IF(Main!$B98="x",TDIST(ABS('Chemical Shifts'!AA88-$D$2)/$D$3,$D$4,1),TDIST(ABS('Chemical Shifts'!AA88-$E$2)/$E$3,$E$4,1)))))</f>
        <v/>
      </c>
      <c r="EE93" s="64" t="str">
        <f>IF('Chemical Shifts'!AB88="","",IF(Main!$A98="H","",IF(Main!M$13="Scaled Shifts",Main!M98,IF(Main!$B98="x",TDIST(ABS('Chemical Shifts'!AB88-$D$2)/$D$3,$D$4,1),TDIST(ABS('Chemical Shifts'!AB88-$E$2)/$E$3,$E$4,1)))))</f>
        <v/>
      </c>
      <c r="EF93" s="64" t="str">
        <f>IF('Chemical Shifts'!AC88="","",IF(Main!$A98="H","",IF(Main!N$13="Scaled Shifts",Main!N98,IF(Main!$B98="x",TDIST(ABS('Chemical Shifts'!AC88-$D$2)/$D$3,$D$4,1),TDIST(ABS('Chemical Shifts'!AC88-$E$2)/$E$3,$E$4,1)))))</f>
        <v/>
      </c>
      <c r="EG93" s="64" t="str">
        <f>IF('Chemical Shifts'!AD88="","",IF(Main!$A98="H","",IF(Main!O$13="Scaled Shifts",Main!O98,IF(Main!$B98="x",TDIST(ABS('Chemical Shifts'!AD88-$D$2)/$D$3,$D$4,1),TDIST(ABS('Chemical Shifts'!AD88-$E$2)/$E$3,$E$4,1)))))</f>
        <v/>
      </c>
      <c r="EH93" s="64" t="str">
        <f>IF('Chemical Shifts'!AE88="","",IF(Main!$A98="H","",IF(Main!P$13="Scaled Shifts",Main!P98,IF(Main!$B98="x",TDIST(ABS('Chemical Shifts'!AE88-$D$2)/$D$3,$D$4,1),TDIST(ABS('Chemical Shifts'!AE88-$E$2)/$E$3,$E$4,1)))))</f>
        <v/>
      </c>
      <c r="EI93" s="64" t="str">
        <f>IF('Chemical Shifts'!AF88="","",IF(Main!$A98="H","",IF(Main!Q$13="Scaled Shifts",Main!Q98,IF(Main!$B98="x",TDIST(ABS('Chemical Shifts'!AF88-$D$2)/$D$3,$D$4,1),TDIST(ABS('Chemical Shifts'!AF88-$E$2)/$E$3,$E$4,1)))))</f>
        <v/>
      </c>
      <c r="EJ93" s="64" t="str">
        <f>IF('Chemical Shifts'!AG88="","",IF(Main!$A98="H","",IF(Main!R$13="Scaled Shifts",Main!R98,IF(Main!$B98="x",TDIST(ABS('Chemical Shifts'!AG88-$D$2)/$D$3,$D$4,1),TDIST(ABS('Chemical Shifts'!AG88-$E$2)/$E$3,$E$4,1)))))</f>
        <v/>
      </c>
      <c r="EK93" s="64" t="str">
        <f>IF('Chemical Shifts'!AH88="","",IF(Main!$A98="H","",IF(Main!S$13="Scaled Shifts",Main!S98,IF(Main!$B98="x",TDIST(ABS('Chemical Shifts'!AH88-$D$2)/$D$3,$D$4,1),TDIST(ABS('Chemical Shifts'!AH88-$E$2)/$E$3,$E$4,1)))))</f>
        <v/>
      </c>
      <c r="EO93" s="49">
        <f>IF(Main!$A98="H",1,0)</f>
        <v>0</v>
      </c>
      <c r="EP93" s="52" t="str">
        <f>IF(OR(Main!C98="",Main!C98=0,Main!C98=""),"",1)</f>
        <v/>
      </c>
    </row>
    <row r="94" spans="1:146" x14ac:dyDescent="0.15">
      <c r="A94" s="64" t="str">
        <f>IF('Chemical Shifts'!BA89="","",IF(Main!$A99="C",TDIST(ABS('Chemical Shifts'!BA89)/$B$3,$B$4,1),TDIST(ABS('Chemical Shifts'!BA89)/$C$3,$C$4,1)))</f>
        <v/>
      </c>
      <c r="B94" s="64" t="str">
        <f>IF('Chemical Shifts'!BB89="","",IF(Main!$A99="C",TDIST(ABS('Chemical Shifts'!BB89)/$B$3,$B$4,1),TDIST(ABS('Chemical Shifts'!BB89)/$C$3,$C$4,1)))</f>
        <v/>
      </c>
      <c r="C94" s="64" t="str">
        <f>IF('Chemical Shifts'!BC89="","",IF(Main!$A99="C",TDIST(ABS('Chemical Shifts'!BC89)/$B$3,$B$4,1),TDIST(ABS('Chemical Shifts'!BC89)/$C$3,$C$4,1)))</f>
        <v/>
      </c>
      <c r="D94" s="64" t="str">
        <f>IF('Chemical Shifts'!BD89="","",IF(Main!$A99="C",TDIST(ABS('Chemical Shifts'!BD89)/$B$3,$B$4,1),TDIST(ABS('Chemical Shifts'!BD89)/$C$3,$C$4,1)))</f>
        <v/>
      </c>
      <c r="E94" s="64" t="str">
        <f>IF('Chemical Shifts'!BE89="","",IF(Main!$A99="C",TDIST(ABS('Chemical Shifts'!BE89)/$B$3,$B$4,1),TDIST(ABS('Chemical Shifts'!BE89)/$C$3,$C$4,1)))</f>
        <v/>
      </c>
      <c r="F94" s="64" t="str">
        <f>IF('Chemical Shifts'!BF89="","",IF(Main!$A99="C",TDIST(ABS('Chemical Shifts'!BF89)/$B$3,$B$4,1),TDIST(ABS('Chemical Shifts'!BF89)/$C$3,$C$4,1)))</f>
        <v/>
      </c>
      <c r="G94" s="64" t="str">
        <f>IF('Chemical Shifts'!BG89="","",IF(Main!$A99="C",TDIST(ABS('Chemical Shifts'!BG89)/$B$3,$B$4,1),TDIST(ABS('Chemical Shifts'!BG89)/$C$3,$C$4,1)))</f>
        <v/>
      </c>
      <c r="H94" s="64" t="str">
        <f>IF('Chemical Shifts'!BH89="","",IF(Main!$A99="C",TDIST(ABS('Chemical Shifts'!BH89)/$B$3,$B$4,1),TDIST(ABS('Chemical Shifts'!BH89)/$C$3,$C$4,1)))</f>
        <v/>
      </c>
      <c r="I94" s="64" t="str">
        <f>IF('Chemical Shifts'!BI89="","",IF(Main!$A99="C",TDIST(ABS('Chemical Shifts'!BI89)/$B$3,$B$4,1),TDIST(ABS('Chemical Shifts'!BI89)/$C$3,$C$4,1)))</f>
        <v/>
      </c>
      <c r="J94" s="64" t="str">
        <f>IF('Chemical Shifts'!BJ89="","",IF(Main!$A99="C",TDIST(ABS('Chemical Shifts'!BJ89)/$B$3,$B$4,1),TDIST(ABS('Chemical Shifts'!BJ89)/$C$3,$C$4,1)))</f>
        <v/>
      </c>
      <c r="K94" s="64" t="str">
        <f>IF('Chemical Shifts'!BK89="","",IF(Main!$A99="C",TDIST(ABS('Chemical Shifts'!BK89)/$B$3,$B$4,1),TDIST(ABS('Chemical Shifts'!BK89)/$C$3,$C$4,1)))</f>
        <v/>
      </c>
      <c r="L94" s="64" t="str">
        <f>IF('Chemical Shifts'!BL89="","",IF(Main!$A99="C",TDIST(ABS('Chemical Shifts'!BL89)/$B$3,$B$4,1),TDIST(ABS('Chemical Shifts'!BL89)/$C$3,$C$4,1)))</f>
        <v/>
      </c>
      <c r="M94" s="64" t="str">
        <f>IF('Chemical Shifts'!BM89="","",IF(Main!$A99="C",TDIST(ABS('Chemical Shifts'!BM89)/$B$3,$B$4,1),TDIST(ABS('Chemical Shifts'!BM89)/$C$3,$C$4,1)))</f>
        <v/>
      </c>
      <c r="N94" s="64" t="str">
        <f>IF('Chemical Shifts'!BN89="","",IF(Main!$A99="C",TDIST(ABS('Chemical Shifts'!BN89)/$B$3,$B$4,1),TDIST(ABS('Chemical Shifts'!BN89)/$C$3,$C$4,1)))</f>
        <v/>
      </c>
      <c r="O94" s="64" t="str">
        <f>IF('Chemical Shifts'!BO89="","",IF(Main!$A99="C",TDIST(ABS('Chemical Shifts'!BO89)/$B$3,$B$4,1),TDIST(ABS('Chemical Shifts'!BO89)/$C$3,$C$4,1)))</f>
        <v/>
      </c>
      <c r="P94" s="64" t="str">
        <f>IF('Chemical Shifts'!BP89="","",IF(Main!$A99="C",TDIST(ABS('Chemical Shifts'!BP89)/$B$3,$B$4,1),TDIST(ABS('Chemical Shifts'!BP89)/$C$3,$C$4,1)))</f>
        <v/>
      </c>
      <c r="R94" s="48" t="str">
        <f>IF(A94="","",IF(Main!$A99="H",A94,""))</f>
        <v/>
      </c>
      <c r="S94" s="48" t="str">
        <f>IF(B94="","",IF(Main!$A99="H",B94,""))</f>
        <v/>
      </c>
      <c r="T94" s="48" t="str">
        <f>IF(C94="","",IF(Main!$A99="H",C94,""))</f>
        <v/>
      </c>
      <c r="U94" s="48" t="str">
        <f>IF(D94="","",IF(Main!$A99="H",D94,""))</f>
        <v/>
      </c>
      <c r="V94" s="48" t="str">
        <f>IF(E94="","",IF(Main!$A99="H",E94,""))</f>
        <v/>
      </c>
      <c r="W94" s="48" t="str">
        <f>IF(F94="","",IF(Main!$A99="H",F94,""))</f>
        <v/>
      </c>
      <c r="X94" s="48" t="str">
        <f>IF(G94="","",IF(Main!$A99="H",G94,""))</f>
        <v/>
      </c>
      <c r="Y94" s="48" t="str">
        <f>IF(H94="","",IF(Main!$A99="H",H94,""))</f>
        <v/>
      </c>
      <c r="Z94" s="48" t="str">
        <f>IF(I94="","",IF(Main!$A99="H",I94,""))</f>
        <v/>
      </c>
      <c r="AA94" s="48" t="str">
        <f>IF(J94="","",IF(Main!$A99="H",J94,""))</f>
        <v/>
      </c>
      <c r="AB94" s="48" t="str">
        <f>IF(K94="","",IF(Main!$A99="H",K94,""))</f>
        <v/>
      </c>
      <c r="AC94" s="48" t="str">
        <f>IF(L94="","",IF(Main!$A99="H",L94,""))</f>
        <v/>
      </c>
      <c r="AD94" s="48" t="str">
        <f>IF(M94="","",IF(Main!$A99="H",M94,""))</f>
        <v/>
      </c>
      <c r="AE94" s="48" t="str">
        <f>IF(N94="","",IF(Main!$A99="H",N94,""))</f>
        <v/>
      </c>
      <c r="AF94" s="48" t="str">
        <f>IF(O94="","",IF(Main!$A99="H",O94,""))</f>
        <v/>
      </c>
      <c r="AG94" s="48" t="str">
        <f>IF(P94="","",IF(Main!$A99="H",P94,""))</f>
        <v/>
      </c>
      <c r="AI94" s="49">
        <f>IF(Main!$A99="C",1,0)</f>
        <v>0</v>
      </c>
      <c r="AJ94" s="54" t="str">
        <f>IF(Main!$A99="C",Main!C99,"")</f>
        <v/>
      </c>
      <c r="AK94" s="54" t="str">
        <f t="shared" si="119"/>
        <v/>
      </c>
      <c r="AL94" s="48" t="str">
        <f>IF('Chemical Shifts'!B89="","",IF(Main!$A99="C",'Chemical Shifts'!B89,""))</f>
        <v/>
      </c>
      <c r="AM94" s="48" t="str">
        <f>IF('Chemical Shifts'!C89="","",IF(Main!$A99="C",'Chemical Shifts'!C89,""))</f>
        <v/>
      </c>
      <c r="AN94" s="48" t="str">
        <f>IF('Chemical Shifts'!D89="","",IF(Main!$A99="C",'Chemical Shifts'!D89,""))</f>
        <v/>
      </c>
      <c r="AO94" s="48" t="str">
        <f>IF('Chemical Shifts'!E89="","",IF(Main!$A99="C",'Chemical Shifts'!E89,""))</f>
        <v/>
      </c>
      <c r="AP94" s="48" t="str">
        <f>IF('Chemical Shifts'!F89="","",IF(Main!$A99="C",'Chemical Shifts'!F89,""))</f>
        <v/>
      </c>
      <c r="AQ94" s="48" t="str">
        <f>IF('Chemical Shifts'!G89="","",IF(Main!$A99="C",'Chemical Shifts'!G89,""))</f>
        <v/>
      </c>
      <c r="AR94" s="48" t="str">
        <f>IF('Chemical Shifts'!H89="","",IF(Main!$A99="C",'Chemical Shifts'!H89,""))</f>
        <v/>
      </c>
      <c r="AS94" s="48" t="str">
        <f>IF('Chemical Shifts'!I89="","",IF(Main!$A99="C",'Chemical Shifts'!I89,""))</f>
        <v/>
      </c>
      <c r="AT94" s="48" t="str">
        <f>IF('Chemical Shifts'!J89="","",IF(Main!$A99="C",'Chemical Shifts'!J89,""))</f>
        <v/>
      </c>
      <c r="AU94" s="48" t="str">
        <f>IF('Chemical Shifts'!K89="","",IF(Main!$A99="C",'Chemical Shifts'!K89,""))</f>
        <v/>
      </c>
      <c r="AV94" s="48" t="str">
        <f>IF('Chemical Shifts'!L89="","",IF(Main!$A99="C",'Chemical Shifts'!L89,""))</f>
        <v/>
      </c>
      <c r="AW94" s="48" t="str">
        <f>IF('Chemical Shifts'!M89="","",IF(Main!$A99="C",'Chemical Shifts'!M89,""))</f>
        <v/>
      </c>
      <c r="AX94" s="48" t="str">
        <f>IF('Chemical Shifts'!N89="","",IF(Main!$A99="C",'Chemical Shifts'!N89,""))</f>
        <v/>
      </c>
      <c r="AY94" s="48" t="str">
        <f>IF('Chemical Shifts'!O89="","",IF(Main!$A99="C",'Chemical Shifts'!O89,""))</f>
        <v/>
      </c>
      <c r="AZ94" s="48" t="str">
        <f>IF('Chemical Shifts'!P89="","",IF(Main!$A99="C",'Chemical Shifts'!P89,""))</f>
        <v/>
      </c>
      <c r="BA94" s="48" t="str">
        <f>IF('Chemical Shifts'!Q89="","",IF(Main!$A99="C",'Chemical Shifts'!Q89,""))</f>
        <v/>
      </c>
      <c r="BC94" s="48" t="str">
        <f t="shared" si="120"/>
        <v/>
      </c>
      <c r="BD94" s="48" t="str">
        <f t="shared" si="121"/>
        <v/>
      </c>
      <c r="BE94" s="48" t="str">
        <f t="shared" si="122"/>
        <v/>
      </c>
      <c r="BF94" s="48" t="str">
        <f t="shared" si="123"/>
        <v/>
      </c>
      <c r="BG94" s="48" t="str">
        <f t="shared" si="124"/>
        <v/>
      </c>
      <c r="BH94" s="48" t="str">
        <f t="shared" si="125"/>
        <v/>
      </c>
      <c r="BI94" s="48" t="str">
        <f t="shared" si="126"/>
        <v/>
      </c>
      <c r="BJ94" s="48" t="str">
        <f t="shared" si="127"/>
        <v/>
      </c>
      <c r="BK94" s="48" t="str">
        <f t="shared" si="128"/>
        <v/>
      </c>
      <c r="BL94" s="48" t="str">
        <f t="shared" si="129"/>
        <v/>
      </c>
      <c r="BM94" s="48" t="str">
        <f t="shared" si="130"/>
        <v/>
      </c>
      <c r="BN94" s="48" t="str">
        <f t="shared" si="131"/>
        <v/>
      </c>
      <c r="BO94" s="48" t="str">
        <f t="shared" si="132"/>
        <v/>
      </c>
      <c r="BP94" s="48" t="str">
        <f t="shared" si="133"/>
        <v/>
      </c>
      <c r="BQ94" s="48" t="str">
        <f t="shared" si="134"/>
        <v/>
      </c>
      <c r="BR94" s="48" t="str">
        <f t="shared" si="135"/>
        <v/>
      </c>
      <c r="BT94" s="49">
        <f>IF(Main!$A99="H",1,0)</f>
        <v>0</v>
      </c>
      <c r="BU94" s="54" t="str">
        <f>IF(Main!$A99="H",Main!C99,"")</f>
        <v/>
      </c>
      <c r="BV94" s="54" t="str">
        <f t="shared" si="136"/>
        <v/>
      </c>
      <c r="BW94" s="48" t="str">
        <f>IF('Chemical Shifts'!B89="","",IF(Main!$A99="H",'Chemical Shifts'!B89,""))</f>
        <v/>
      </c>
      <c r="BX94" s="48" t="str">
        <f>IF('Chemical Shifts'!C89="","",IF(Main!$A99="H",'Chemical Shifts'!C89,""))</f>
        <v/>
      </c>
      <c r="BY94" s="48" t="str">
        <f>IF('Chemical Shifts'!D89="","",IF(Main!$A99="H",'Chemical Shifts'!D89,""))</f>
        <v/>
      </c>
      <c r="BZ94" s="48" t="str">
        <f>IF('Chemical Shifts'!E89="","",IF(Main!$A99="H",'Chemical Shifts'!E89,""))</f>
        <v/>
      </c>
      <c r="CA94" s="48" t="str">
        <f>IF('Chemical Shifts'!F89="","",IF(Main!$A99="H",'Chemical Shifts'!F89,""))</f>
        <v/>
      </c>
      <c r="CB94" s="48" t="str">
        <f>IF('Chemical Shifts'!G89="","",IF(Main!$A99="H",'Chemical Shifts'!G89,""))</f>
        <v/>
      </c>
      <c r="CC94" s="48" t="str">
        <f>IF('Chemical Shifts'!H89="","",IF(Main!$A99="H",'Chemical Shifts'!H89,""))</f>
        <v/>
      </c>
      <c r="CD94" s="48" t="str">
        <f>IF('Chemical Shifts'!I89="","",IF(Main!$A99="H",'Chemical Shifts'!I89,""))</f>
        <v/>
      </c>
      <c r="CE94" s="48" t="str">
        <f>IF('Chemical Shifts'!J89="","",IF(Main!$A99="H",'Chemical Shifts'!J89,""))</f>
        <v/>
      </c>
      <c r="CF94" s="48" t="str">
        <f>IF('Chemical Shifts'!K89="","",IF(Main!$A99="H",'Chemical Shifts'!K89,""))</f>
        <v/>
      </c>
      <c r="CG94" s="48" t="str">
        <f>IF('Chemical Shifts'!L89="","",IF(Main!$A99="H",'Chemical Shifts'!L89,""))</f>
        <v/>
      </c>
      <c r="CH94" s="48" t="str">
        <f>IF('Chemical Shifts'!M89="","",IF(Main!$A99="H",'Chemical Shifts'!M89,""))</f>
        <v/>
      </c>
      <c r="CI94" s="48" t="str">
        <f>IF('Chemical Shifts'!N89="","",IF(Main!$A99="H",'Chemical Shifts'!N89,""))</f>
        <v/>
      </c>
      <c r="CJ94" s="48" t="str">
        <f>IF('Chemical Shifts'!O89="","",IF(Main!$A99="H",'Chemical Shifts'!O89,""))</f>
        <v/>
      </c>
      <c r="CK94" s="48" t="str">
        <f>IF('Chemical Shifts'!P89="","",IF(Main!$A99="H",'Chemical Shifts'!P89,""))</f>
        <v/>
      </c>
      <c r="CL94" s="48" t="str">
        <f>IF('Chemical Shifts'!Q89="","",IF(Main!$A99="H",'Chemical Shifts'!Q89,""))</f>
        <v/>
      </c>
      <c r="CN94" s="48" t="str">
        <f t="shared" si="137"/>
        <v/>
      </c>
      <c r="CO94" s="48" t="str">
        <f t="shared" si="138"/>
        <v/>
      </c>
      <c r="CP94" s="48" t="str">
        <f t="shared" si="139"/>
        <v/>
      </c>
      <c r="CQ94" s="48" t="str">
        <f t="shared" si="140"/>
        <v/>
      </c>
      <c r="CR94" s="48" t="str">
        <f t="shared" si="141"/>
        <v/>
      </c>
      <c r="CS94" s="48" t="str">
        <f t="shared" si="142"/>
        <v/>
      </c>
      <c r="CT94" s="48" t="str">
        <f t="shared" si="143"/>
        <v/>
      </c>
      <c r="CU94" s="48" t="str">
        <f t="shared" si="144"/>
        <v/>
      </c>
      <c r="CV94" s="48" t="str">
        <f t="shared" si="145"/>
        <v/>
      </c>
      <c r="CW94" s="48" t="str">
        <f t="shared" si="146"/>
        <v/>
      </c>
      <c r="CX94" s="48" t="str">
        <f t="shared" si="147"/>
        <v/>
      </c>
      <c r="CY94" s="48" t="str">
        <f t="shared" si="148"/>
        <v/>
      </c>
      <c r="CZ94" s="48" t="str">
        <f t="shared" si="149"/>
        <v/>
      </c>
      <c r="DA94" s="48" t="str">
        <f t="shared" si="150"/>
        <v/>
      </c>
      <c r="DB94" s="48" t="str">
        <f t="shared" si="151"/>
        <v/>
      </c>
      <c r="DC94" s="48" t="str">
        <f t="shared" si="152"/>
        <v/>
      </c>
      <c r="DE94" s="64" t="str">
        <f>IF('Chemical Shifts'!S89="","",IF(Main!$A99="C","",IF(Main!D$13="Scaled Shifts",Main!D99,IF(Main!$B99="x",TDIST(ABS('Chemical Shifts'!S89-$F$2)/$F$3,$F$4,1),TDIST(ABS('Chemical Shifts'!S89-$G$2)/$G$3,$G$4,1)))))</f>
        <v/>
      </c>
      <c r="DF94" s="64" t="str">
        <f>IF('Chemical Shifts'!T89="","",IF(Main!$A99="C","",IF(Main!E$13="Scaled Shifts",Main!E99,IF(Main!$B99="x",TDIST(ABS('Chemical Shifts'!T89-$F$2)/$F$3,$F$4,1),TDIST(ABS('Chemical Shifts'!T89-$G$2)/$G$3,$G$4,1)))))</f>
        <v/>
      </c>
      <c r="DG94" s="64" t="str">
        <f>IF('Chemical Shifts'!U89="","",IF(Main!$A99="C","",IF(Main!F$13="Scaled Shifts",Main!F99,IF(Main!$B99="x",TDIST(ABS('Chemical Shifts'!U89-$F$2)/$F$3,$F$4,1),TDIST(ABS('Chemical Shifts'!U89-$G$2)/$G$3,$G$4,1)))))</f>
        <v/>
      </c>
      <c r="DH94" s="64" t="str">
        <f>IF('Chemical Shifts'!V89="","",IF(Main!$A99="C","",IF(Main!G$13="Scaled Shifts",Main!G99,IF(Main!$B99="x",TDIST(ABS('Chemical Shifts'!V89-$F$2)/$F$3,$F$4,1),TDIST(ABS('Chemical Shifts'!V89-$G$2)/$G$3,$G$4,1)))))</f>
        <v/>
      </c>
      <c r="DI94" s="64" t="str">
        <f>IF('Chemical Shifts'!W89="","",IF(Main!$A99="C","",IF(Main!H$13="Scaled Shifts",Main!H99,IF(Main!$B99="x",TDIST(ABS('Chemical Shifts'!W89-$F$2)/$F$3,$F$4,1),TDIST(ABS('Chemical Shifts'!W89-$G$2)/$G$3,$G$4,1)))))</f>
        <v/>
      </c>
      <c r="DJ94" s="64" t="str">
        <f>IF('Chemical Shifts'!X89="","",IF(Main!$A99="C","",IF(Main!I$13="Scaled Shifts",Main!I99,IF(Main!$B99="x",TDIST(ABS('Chemical Shifts'!X89-$F$2)/$F$3,$F$4,1),TDIST(ABS('Chemical Shifts'!X89-$G$2)/$G$3,$G$4,1)))))</f>
        <v/>
      </c>
      <c r="DK94" s="64" t="str">
        <f>IF('Chemical Shifts'!Y89="","",IF(Main!$A99="C","",IF(Main!J$13="Scaled Shifts",Main!J99,IF(Main!$B99="x",TDIST(ABS('Chemical Shifts'!Y89-$F$2)/$F$3,$F$4,1),TDIST(ABS('Chemical Shifts'!Y89-$G$2)/$G$3,$G$4,1)))))</f>
        <v/>
      </c>
      <c r="DL94" s="64" t="str">
        <f>IF('Chemical Shifts'!Z89="","",IF(Main!$A99="C","",IF(Main!K$13="Scaled Shifts",Main!K99,IF(Main!$B99="x",TDIST(ABS('Chemical Shifts'!Z89-$F$2)/$F$3,$F$4,1),TDIST(ABS('Chemical Shifts'!Z89-$G$2)/$G$3,$G$4,1)))))</f>
        <v/>
      </c>
      <c r="DM94" s="64" t="str">
        <f>IF('Chemical Shifts'!AA89="","",IF(Main!$A99="C","",IF(Main!L$13="Scaled Shifts",Main!L99,IF(Main!$B99="x",TDIST(ABS('Chemical Shifts'!AA89-$F$2)/$F$3,$F$4,1),TDIST(ABS('Chemical Shifts'!AA89-$G$2)/$G$3,$G$4,1)))))</f>
        <v/>
      </c>
      <c r="DN94" s="64" t="str">
        <f>IF('Chemical Shifts'!AB89="","",IF(Main!$A99="C","",IF(Main!M$13="Scaled Shifts",Main!M99,IF(Main!$B99="x",TDIST(ABS('Chemical Shifts'!AB89-$F$2)/$F$3,$F$4,1),TDIST(ABS('Chemical Shifts'!AB89-$G$2)/$G$3,$G$4,1)))))</f>
        <v/>
      </c>
      <c r="DO94" s="64" t="str">
        <f>IF('Chemical Shifts'!AC89="","",IF(Main!$A99="C","",IF(Main!N$13="Scaled Shifts",Main!N99,IF(Main!$B99="x",TDIST(ABS('Chemical Shifts'!AC89-$F$2)/$F$3,$F$4,1),TDIST(ABS('Chemical Shifts'!AC89-$G$2)/$G$3,$G$4,1)))))</f>
        <v/>
      </c>
      <c r="DP94" s="64" t="str">
        <f>IF('Chemical Shifts'!AD89="","",IF(Main!$A99="C","",IF(Main!O$13="Scaled Shifts",Main!O99,IF(Main!$B99="x",TDIST(ABS('Chemical Shifts'!AD89-$F$2)/$F$3,$F$4,1),TDIST(ABS('Chemical Shifts'!AD89-$G$2)/$G$3,$G$4,1)))))</f>
        <v/>
      </c>
      <c r="DQ94" s="64" t="str">
        <f>IF('Chemical Shifts'!AE89="","",IF(Main!$A99="C","",IF(Main!P$13="Scaled Shifts",Main!P99,IF(Main!$B99="x",TDIST(ABS('Chemical Shifts'!AE89-$F$2)/$F$3,$F$4,1),TDIST(ABS('Chemical Shifts'!AE89-$G$2)/$G$3,$G$4,1)))))</f>
        <v/>
      </c>
      <c r="DR94" s="64" t="str">
        <f>IF('Chemical Shifts'!AF89="","",IF(Main!$A99="C","",IF(Main!Q$13="Scaled Shifts",Main!Q99,IF(Main!$B99="x",TDIST(ABS('Chemical Shifts'!AF89-$F$2)/$F$3,$F$4,1),TDIST(ABS('Chemical Shifts'!AF89-$G$2)/$G$3,$G$4,1)))))</f>
        <v/>
      </c>
      <c r="DS94" s="64" t="str">
        <f>IF('Chemical Shifts'!AG89="","",IF(Main!$A99="C","",IF(Main!R$13="Scaled Shifts",Main!R99,IF(Main!$B99="x",TDIST(ABS('Chemical Shifts'!AG89-$F$2)/$F$3,$F$4,1),TDIST(ABS('Chemical Shifts'!AG89-$G$2)/$G$3,$G$4,1)))))</f>
        <v/>
      </c>
      <c r="DT94" s="64" t="str">
        <f>IF('Chemical Shifts'!AH89="","",IF(Main!$A99="C","",IF(Main!S$13="Scaled Shifts",Main!S99,IF(Main!$B99="x",TDIST(ABS('Chemical Shifts'!AH89-$F$2)/$F$3,$F$4,1),TDIST(ABS('Chemical Shifts'!AH89-$G$2)/$G$3,$G$4,1)))))</f>
        <v/>
      </c>
      <c r="DV94" s="64" t="str">
        <f>IF('Chemical Shifts'!S89="","",IF(Main!$A99="H","",IF(Main!D$13="Scaled Shifts",Main!D99,IF(Main!$B99="x",TDIST(ABS('Chemical Shifts'!S89-$D$2)/$D$3,$D$4,1),TDIST(ABS('Chemical Shifts'!S89-$E$2)/$E$3,$E$4,1)))))</f>
        <v/>
      </c>
      <c r="DW94" s="64" t="str">
        <f>IF('Chemical Shifts'!T89="","",IF(Main!$A99="H","",IF(Main!E$13="Scaled Shifts",Main!E99,IF(Main!$B99="x",TDIST(ABS('Chemical Shifts'!T89-$D$2)/$D$3,$D$4,1),TDIST(ABS('Chemical Shifts'!T89-$E$2)/$E$3,$E$4,1)))))</f>
        <v/>
      </c>
      <c r="DX94" s="64" t="str">
        <f>IF('Chemical Shifts'!U89="","",IF(Main!$A99="H","",IF(Main!F$13="Scaled Shifts",Main!F99,IF(Main!$B99="x",TDIST(ABS('Chemical Shifts'!U89-$D$2)/$D$3,$D$4,1),TDIST(ABS('Chemical Shifts'!U89-$E$2)/$E$3,$E$4,1)))))</f>
        <v/>
      </c>
      <c r="DY94" s="64" t="str">
        <f>IF('Chemical Shifts'!V89="","",IF(Main!$A99="H","",IF(Main!G$13="Scaled Shifts",Main!G99,IF(Main!$B99="x",TDIST(ABS('Chemical Shifts'!V89-$D$2)/$D$3,$D$4,1),TDIST(ABS('Chemical Shifts'!V89-$E$2)/$E$3,$E$4,1)))))</f>
        <v/>
      </c>
      <c r="DZ94" s="64" t="str">
        <f>IF('Chemical Shifts'!W89="","",IF(Main!$A99="H","",IF(Main!H$13="Scaled Shifts",Main!H99,IF(Main!$B99="x",TDIST(ABS('Chemical Shifts'!W89-$D$2)/$D$3,$D$4,1),TDIST(ABS('Chemical Shifts'!W89-$E$2)/$E$3,$E$4,1)))))</f>
        <v/>
      </c>
      <c r="EA94" s="64" t="str">
        <f>IF('Chemical Shifts'!X89="","",IF(Main!$A99="H","",IF(Main!I$13="Scaled Shifts",Main!I99,IF(Main!$B99="x",TDIST(ABS('Chemical Shifts'!X89-$D$2)/$D$3,$D$4,1),TDIST(ABS('Chemical Shifts'!X89-$E$2)/$E$3,$E$4,1)))))</f>
        <v/>
      </c>
      <c r="EB94" s="64" t="str">
        <f>IF('Chemical Shifts'!Y89="","",IF(Main!$A99="H","",IF(Main!J$13="Scaled Shifts",Main!J99,IF(Main!$B99="x",TDIST(ABS('Chemical Shifts'!Y89-$D$2)/$D$3,$D$4,1),TDIST(ABS('Chemical Shifts'!Y89-$E$2)/$E$3,$E$4,1)))))</f>
        <v/>
      </c>
      <c r="EC94" s="64" t="str">
        <f>IF('Chemical Shifts'!Z89="","",IF(Main!$A99="H","",IF(Main!K$13="Scaled Shifts",Main!K99,IF(Main!$B99="x",TDIST(ABS('Chemical Shifts'!Z89-$D$2)/$D$3,$D$4,1),TDIST(ABS('Chemical Shifts'!Z89-$E$2)/$E$3,$E$4,1)))))</f>
        <v/>
      </c>
      <c r="ED94" s="64" t="str">
        <f>IF('Chemical Shifts'!AA89="","",IF(Main!$A99="H","",IF(Main!L$13="Scaled Shifts",Main!L99,IF(Main!$B99="x",TDIST(ABS('Chemical Shifts'!AA89-$D$2)/$D$3,$D$4,1),TDIST(ABS('Chemical Shifts'!AA89-$E$2)/$E$3,$E$4,1)))))</f>
        <v/>
      </c>
      <c r="EE94" s="64" t="str">
        <f>IF('Chemical Shifts'!AB89="","",IF(Main!$A99="H","",IF(Main!M$13="Scaled Shifts",Main!M99,IF(Main!$B99="x",TDIST(ABS('Chemical Shifts'!AB89-$D$2)/$D$3,$D$4,1),TDIST(ABS('Chemical Shifts'!AB89-$E$2)/$E$3,$E$4,1)))))</f>
        <v/>
      </c>
      <c r="EF94" s="64" t="str">
        <f>IF('Chemical Shifts'!AC89="","",IF(Main!$A99="H","",IF(Main!N$13="Scaled Shifts",Main!N99,IF(Main!$B99="x",TDIST(ABS('Chemical Shifts'!AC89-$D$2)/$D$3,$D$4,1),TDIST(ABS('Chemical Shifts'!AC89-$E$2)/$E$3,$E$4,1)))))</f>
        <v/>
      </c>
      <c r="EG94" s="64" t="str">
        <f>IF('Chemical Shifts'!AD89="","",IF(Main!$A99="H","",IF(Main!O$13="Scaled Shifts",Main!O99,IF(Main!$B99="x",TDIST(ABS('Chemical Shifts'!AD89-$D$2)/$D$3,$D$4,1),TDIST(ABS('Chemical Shifts'!AD89-$E$2)/$E$3,$E$4,1)))))</f>
        <v/>
      </c>
      <c r="EH94" s="64" t="str">
        <f>IF('Chemical Shifts'!AE89="","",IF(Main!$A99="H","",IF(Main!P$13="Scaled Shifts",Main!P99,IF(Main!$B99="x",TDIST(ABS('Chemical Shifts'!AE89-$D$2)/$D$3,$D$4,1),TDIST(ABS('Chemical Shifts'!AE89-$E$2)/$E$3,$E$4,1)))))</f>
        <v/>
      </c>
      <c r="EI94" s="64" t="str">
        <f>IF('Chemical Shifts'!AF89="","",IF(Main!$A99="H","",IF(Main!Q$13="Scaled Shifts",Main!Q99,IF(Main!$B99="x",TDIST(ABS('Chemical Shifts'!AF89-$D$2)/$D$3,$D$4,1),TDIST(ABS('Chemical Shifts'!AF89-$E$2)/$E$3,$E$4,1)))))</f>
        <v/>
      </c>
      <c r="EJ94" s="64" t="str">
        <f>IF('Chemical Shifts'!AG89="","",IF(Main!$A99="H","",IF(Main!R$13="Scaled Shifts",Main!R99,IF(Main!$B99="x",TDIST(ABS('Chemical Shifts'!AG89-$D$2)/$D$3,$D$4,1),TDIST(ABS('Chemical Shifts'!AG89-$E$2)/$E$3,$E$4,1)))))</f>
        <v/>
      </c>
      <c r="EK94" s="64" t="str">
        <f>IF('Chemical Shifts'!AH89="","",IF(Main!$A99="H","",IF(Main!S$13="Scaled Shifts",Main!S99,IF(Main!$B99="x",TDIST(ABS('Chemical Shifts'!AH89-$D$2)/$D$3,$D$4,1),TDIST(ABS('Chemical Shifts'!AH89-$E$2)/$E$3,$E$4,1)))))</f>
        <v/>
      </c>
      <c r="EO94" s="49">
        <f>IF(Main!$A99="H",1,0)</f>
        <v>0</v>
      </c>
      <c r="EP94" s="52" t="str">
        <f>IF(OR(Main!C99="",Main!C99=0,Main!C99=""),"",1)</f>
        <v/>
      </c>
    </row>
    <row r="95" spans="1:146" x14ac:dyDescent="0.15">
      <c r="A95" s="64" t="str">
        <f>IF('Chemical Shifts'!BA90="","",IF(Main!$A100="C",TDIST(ABS('Chemical Shifts'!BA90)/$B$3,$B$4,1),TDIST(ABS('Chemical Shifts'!BA90)/$C$3,$C$4,1)))</f>
        <v/>
      </c>
      <c r="B95" s="64" t="str">
        <f>IF('Chemical Shifts'!BB90="","",IF(Main!$A100="C",TDIST(ABS('Chemical Shifts'!BB90)/$B$3,$B$4,1),TDIST(ABS('Chemical Shifts'!BB90)/$C$3,$C$4,1)))</f>
        <v/>
      </c>
      <c r="C95" s="64" t="str">
        <f>IF('Chemical Shifts'!BC90="","",IF(Main!$A100="C",TDIST(ABS('Chemical Shifts'!BC90)/$B$3,$B$4,1),TDIST(ABS('Chemical Shifts'!BC90)/$C$3,$C$4,1)))</f>
        <v/>
      </c>
      <c r="D95" s="64" t="str">
        <f>IF('Chemical Shifts'!BD90="","",IF(Main!$A100="C",TDIST(ABS('Chemical Shifts'!BD90)/$B$3,$B$4,1),TDIST(ABS('Chemical Shifts'!BD90)/$C$3,$C$4,1)))</f>
        <v/>
      </c>
      <c r="E95" s="64" t="str">
        <f>IF('Chemical Shifts'!BE90="","",IF(Main!$A100="C",TDIST(ABS('Chemical Shifts'!BE90)/$B$3,$B$4,1),TDIST(ABS('Chemical Shifts'!BE90)/$C$3,$C$4,1)))</f>
        <v/>
      </c>
      <c r="F95" s="64" t="str">
        <f>IF('Chemical Shifts'!BF90="","",IF(Main!$A100="C",TDIST(ABS('Chemical Shifts'!BF90)/$B$3,$B$4,1),TDIST(ABS('Chemical Shifts'!BF90)/$C$3,$C$4,1)))</f>
        <v/>
      </c>
      <c r="G95" s="64" t="str">
        <f>IF('Chemical Shifts'!BG90="","",IF(Main!$A100="C",TDIST(ABS('Chemical Shifts'!BG90)/$B$3,$B$4,1),TDIST(ABS('Chemical Shifts'!BG90)/$C$3,$C$4,1)))</f>
        <v/>
      </c>
      <c r="H95" s="64" t="str">
        <f>IF('Chemical Shifts'!BH90="","",IF(Main!$A100="C",TDIST(ABS('Chemical Shifts'!BH90)/$B$3,$B$4,1),TDIST(ABS('Chemical Shifts'!BH90)/$C$3,$C$4,1)))</f>
        <v/>
      </c>
      <c r="I95" s="64" t="str">
        <f>IF('Chemical Shifts'!BI90="","",IF(Main!$A100="C",TDIST(ABS('Chemical Shifts'!BI90)/$B$3,$B$4,1),TDIST(ABS('Chemical Shifts'!BI90)/$C$3,$C$4,1)))</f>
        <v/>
      </c>
      <c r="J95" s="64" t="str">
        <f>IF('Chemical Shifts'!BJ90="","",IF(Main!$A100="C",TDIST(ABS('Chemical Shifts'!BJ90)/$B$3,$B$4,1),TDIST(ABS('Chemical Shifts'!BJ90)/$C$3,$C$4,1)))</f>
        <v/>
      </c>
      <c r="K95" s="64" t="str">
        <f>IF('Chemical Shifts'!BK90="","",IF(Main!$A100="C",TDIST(ABS('Chemical Shifts'!BK90)/$B$3,$B$4,1),TDIST(ABS('Chemical Shifts'!BK90)/$C$3,$C$4,1)))</f>
        <v/>
      </c>
      <c r="L95" s="64" t="str">
        <f>IF('Chemical Shifts'!BL90="","",IF(Main!$A100="C",TDIST(ABS('Chemical Shifts'!BL90)/$B$3,$B$4,1),TDIST(ABS('Chemical Shifts'!BL90)/$C$3,$C$4,1)))</f>
        <v/>
      </c>
      <c r="M95" s="64" t="str">
        <f>IF('Chemical Shifts'!BM90="","",IF(Main!$A100="C",TDIST(ABS('Chemical Shifts'!BM90)/$B$3,$B$4,1),TDIST(ABS('Chemical Shifts'!BM90)/$C$3,$C$4,1)))</f>
        <v/>
      </c>
      <c r="N95" s="64" t="str">
        <f>IF('Chemical Shifts'!BN90="","",IF(Main!$A100="C",TDIST(ABS('Chemical Shifts'!BN90)/$B$3,$B$4,1),TDIST(ABS('Chemical Shifts'!BN90)/$C$3,$C$4,1)))</f>
        <v/>
      </c>
      <c r="O95" s="64" t="str">
        <f>IF('Chemical Shifts'!BO90="","",IF(Main!$A100="C",TDIST(ABS('Chemical Shifts'!BO90)/$B$3,$B$4,1),TDIST(ABS('Chemical Shifts'!BO90)/$C$3,$C$4,1)))</f>
        <v/>
      </c>
      <c r="P95" s="64" t="str">
        <f>IF('Chemical Shifts'!BP90="","",IF(Main!$A100="C",TDIST(ABS('Chemical Shifts'!BP90)/$B$3,$B$4,1),TDIST(ABS('Chemical Shifts'!BP90)/$C$3,$C$4,1)))</f>
        <v/>
      </c>
      <c r="R95" s="48" t="str">
        <f>IF(A95="","",IF(Main!$A100="H",A95,""))</f>
        <v/>
      </c>
      <c r="S95" s="48" t="str">
        <f>IF(B95="","",IF(Main!$A100="H",B95,""))</f>
        <v/>
      </c>
      <c r="T95" s="48" t="str">
        <f>IF(C95="","",IF(Main!$A100="H",C95,""))</f>
        <v/>
      </c>
      <c r="U95" s="48" t="str">
        <f>IF(D95="","",IF(Main!$A100="H",D95,""))</f>
        <v/>
      </c>
      <c r="V95" s="48" t="str">
        <f>IF(E95="","",IF(Main!$A100="H",E95,""))</f>
        <v/>
      </c>
      <c r="W95" s="48" t="str">
        <f>IF(F95="","",IF(Main!$A100="H",F95,""))</f>
        <v/>
      </c>
      <c r="X95" s="48" t="str">
        <f>IF(G95="","",IF(Main!$A100="H",G95,""))</f>
        <v/>
      </c>
      <c r="Y95" s="48" t="str">
        <f>IF(H95="","",IF(Main!$A100="H",H95,""))</f>
        <v/>
      </c>
      <c r="Z95" s="48" t="str">
        <f>IF(I95="","",IF(Main!$A100="H",I95,""))</f>
        <v/>
      </c>
      <c r="AA95" s="48" t="str">
        <f>IF(J95="","",IF(Main!$A100="H",J95,""))</f>
        <v/>
      </c>
      <c r="AB95" s="48" t="str">
        <f>IF(K95="","",IF(Main!$A100="H",K95,""))</f>
        <v/>
      </c>
      <c r="AC95" s="48" t="str">
        <f>IF(L95="","",IF(Main!$A100="H",L95,""))</f>
        <v/>
      </c>
      <c r="AD95" s="48" t="str">
        <f>IF(M95="","",IF(Main!$A100="H",M95,""))</f>
        <v/>
      </c>
      <c r="AE95" s="48" t="str">
        <f>IF(N95="","",IF(Main!$A100="H",N95,""))</f>
        <v/>
      </c>
      <c r="AF95" s="48" t="str">
        <f>IF(O95="","",IF(Main!$A100="H",O95,""))</f>
        <v/>
      </c>
      <c r="AG95" s="48" t="str">
        <f>IF(P95="","",IF(Main!$A100="H",P95,""))</f>
        <v/>
      </c>
      <c r="AI95" s="49">
        <f>IF(Main!$A100="C",1,0)</f>
        <v>0</v>
      </c>
      <c r="AJ95" s="54" t="str">
        <f>IF(Main!$A100="C",Main!C100,"")</f>
        <v/>
      </c>
      <c r="AK95" s="54" t="str">
        <f t="shared" si="119"/>
        <v/>
      </c>
      <c r="AL95" s="48" t="str">
        <f>IF('Chemical Shifts'!B90="","",IF(Main!$A100="C",'Chemical Shifts'!B90,""))</f>
        <v/>
      </c>
      <c r="AM95" s="48" t="str">
        <f>IF('Chemical Shifts'!C90="","",IF(Main!$A100="C",'Chemical Shifts'!C90,""))</f>
        <v/>
      </c>
      <c r="AN95" s="48" t="str">
        <f>IF('Chemical Shifts'!D90="","",IF(Main!$A100="C",'Chemical Shifts'!D90,""))</f>
        <v/>
      </c>
      <c r="AO95" s="48" t="str">
        <f>IF('Chemical Shifts'!E90="","",IF(Main!$A100="C",'Chemical Shifts'!E90,""))</f>
        <v/>
      </c>
      <c r="AP95" s="48" t="str">
        <f>IF('Chemical Shifts'!F90="","",IF(Main!$A100="C",'Chemical Shifts'!F90,""))</f>
        <v/>
      </c>
      <c r="AQ95" s="48" t="str">
        <f>IF('Chemical Shifts'!G90="","",IF(Main!$A100="C",'Chemical Shifts'!G90,""))</f>
        <v/>
      </c>
      <c r="AR95" s="48" t="str">
        <f>IF('Chemical Shifts'!H90="","",IF(Main!$A100="C",'Chemical Shifts'!H90,""))</f>
        <v/>
      </c>
      <c r="AS95" s="48" t="str">
        <f>IF('Chemical Shifts'!I90="","",IF(Main!$A100="C",'Chemical Shifts'!I90,""))</f>
        <v/>
      </c>
      <c r="AT95" s="48" t="str">
        <f>IF('Chemical Shifts'!J90="","",IF(Main!$A100="C",'Chemical Shifts'!J90,""))</f>
        <v/>
      </c>
      <c r="AU95" s="48" t="str">
        <f>IF('Chemical Shifts'!K90="","",IF(Main!$A100="C",'Chemical Shifts'!K90,""))</f>
        <v/>
      </c>
      <c r="AV95" s="48" t="str">
        <f>IF('Chemical Shifts'!L90="","",IF(Main!$A100="C",'Chemical Shifts'!L90,""))</f>
        <v/>
      </c>
      <c r="AW95" s="48" t="str">
        <f>IF('Chemical Shifts'!M90="","",IF(Main!$A100="C",'Chemical Shifts'!M90,""))</f>
        <v/>
      </c>
      <c r="AX95" s="48" t="str">
        <f>IF('Chemical Shifts'!N90="","",IF(Main!$A100="C",'Chemical Shifts'!N90,""))</f>
        <v/>
      </c>
      <c r="AY95" s="48" t="str">
        <f>IF('Chemical Shifts'!O90="","",IF(Main!$A100="C",'Chemical Shifts'!O90,""))</f>
        <v/>
      </c>
      <c r="AZ95" s="48" t="str">
        <f>IF('Chemical Shifts'!P90="","",IF(Main!$A100="C",'Chemical Shifts'!P90,""))</f>
        <v/>
      </c>
      <c r="BA95" s="48" t="str">
        <f>IF('Chemical Shifts'!Q90="","",IF(Main!$A100="C",'Chemical Shifts'!Q90,""))</f>
        <v/>
      </c>
      <c r="BC95" s="48" t="str">
        <f t="shared" si="120"/>
        <v/>
      </c>
      <c r="BD95" s="48" t="str">
        <f t="shared" si="121"/>
        <v/>
      </c>
      <c r="BE95" s="48" t="str">
        <f t="shared" si="122"/>
        <v/>
      </c>
      <c r="BF95" s="48" t="str">
        <f t="shared" si="123"/>
        <v/>
      </c>
      <c r="BG95" s="48" t="str">
        <f t="shared" si="124"/>
        <v/>
      </c>
      <c r="BH95" s="48" t="str">
        <f t="shared" si="125"/>
        <v/>
      </c>
      <c r="BI95" s="48" t="str">
        <f t="shared" si="126"/>
        <v/>
      </c>
      <c r="BJ95" s="48" t="str">
        <f t="shared" si="127"/>
        <v/>
      </c>
      <c r="BK95" s="48" t="str">
        <f t="shared" si="128"/>
        <v/>
      </c>
      <c r="BL95" s="48" t="str">
        <f t="shared" si="129"/>
        <v/>
      </c>
      <c r="BM95" s="48" t="str">
        <f t="shared" si="130"/>
        <v/>
      </c>
      <c r="BN95" s="48" t="str">
        <f t="shared" si="131"/>
        <v/>
      </c>
      <c r="BO95" s="48" t="str">
        <f t="shared" si="132"/>
        <v/>
      </c>
      <c r="BP95" s="48" t="str">
        <f t="shared" si="133"/>
        <v/>
      </c>
      <c r="BQ95" s="48" t="str">
        <f t="shared" si="134"/>
        <v/>
      </c>
      <c r="BR95" s="48" t="str">
        <f t="shared" si="135"/>
        <v/>
      </c>
      <c r="BT95" s="49">
        <f>IF(Main!$A100="H",1,0)</f>
        <v>0</v>
      </c>
      <c r="BU95" s="54" t="str">
        <f>IF(Main!$A100="H",Main!C100,"")</f>
        <v/>
      </c>
      <c r="BV95" s="54" t="str">
        <f t="shared" si="136"/>
        <v/>
      </c>
      <c r="BW95" s="48" t="str">
        <f>IF('Chemical Shifts'!B90="","",IF(Main!$A100="H",'Chemical Shifts'!B90,""))</f>
        <v/>
      </c>
      <c r="BX95" s="48" t="str">
        <f>IF('Chemical Shifts'!C90="","",IF(Main!$A100="H",'Chemical Shifts'!C90,""))</f>
        <v/>
      </c>
      <c r="BY95" s="48" t="str">
        <f>IF('Chemical Shifts'!D90="","",IF(Main!$A100="H",'Chemical Shifts'!D90,""))</f>
        <v/>
      </c>
      <c r="BZ95" s="48" t="str">
        <f>IF('Chemical Shifts'!E90="","",IF(Main!$A100="H",'Chemical Shifts'!E90,""))</f>
        <v/>
      </c>
      <c r="CA95" s="48" t="str">
        <f>IF('Chemical Shifts'!F90="","",IF(Main!$A100="H",'Chemical Shifts'!F90,""))</f>
        <v/>
      </c>
      <c r="CB95" s="48" t="str">
        <f>IF('Chemical Shifts'!G90="","",IF(Main!$A100="H",'Chemical Shifts'!G90,""))</f>
        <v/>
      </c>
      <c r="CC95" s="48" t="str">
        <f>IF('Chemical Shifts'!H90="","",IF(Main!$A100="H",'Chemical Shifts'!H90,""))</f>
        <v/>
      </c>
      <c r="CD95" s="48" t="str">
        <f>IF('Chemical Shifts'!I90="","",IF(Main!$A100="H",'Chemical Shifts'!I90,""))</f>
        <v/>
      </c>
      <c r="CE95" s="48" t="str">
        <f>IF('Chemical Shifts'!J90="","",IF(Main!$A100="H",'Chemical Shifts'!J90,""))</f>
        <v/>
      </c>
      <c r="CF95" s="48" t="str">
        <f>IF('Chemical Shifts'!K90="","",IF(Main!$A100="H",'Chemical Shifts'!K90,""))</f>
        <v/>
      </c>
      <c r="CG95" s="48" t="str">
        <f>IF('Chemical Shifts'!L90="","",IF(Main!$A100="H",'Chemical Shifts'!L90,""))</f>
        <v/>
      </c>
      <c r="CH95" s="48" t="str">
        <f>IF('Chemical Shifts'!M90="","",IF(Main!$A100="H",'Chemical Shifts'!M90,""))</f>
        <v/>
      </c>
      <c r="CI95" s="48" t="str">
        <f>IF('Chemical Shifts'!N90="","",IF(Main!$A100="H",'Chemical Shifts'!N90,""))</f>
        <v/>
      </c>
      <c r="CJ95" s="48" t="str">
        <f>IF('Chemical Shifts'!O90="","",IF(Main!$A100="H",'Chemical Shifts'!O90,""))</f>
        <v/>
      </c>
      <c r="CK95" s="48" t="str">
        <f>IF('Chemical Shifts'!P90="","",IF(Main!$A100="H",'Chemical Shifts'!P90,""))</f>
        <v/>
      </c>
      <c r="CL95" s="48" t="str">
        <f>IF('Chemical Shifts'!Q90="","",IF(Main!$A100="H",'Chemical Shifts'!Q90,""))</f>
        <v/>
      </c>
      <c r="CN95" s="48" t="str">
        <f t="shared" si="137"/>
        <v/>
      </c>
      <c r="CO95" s="48" t="str">
        <f t="shared" si="138"/>
        <v/>
      </c>
      <c r="CP95" s="48" t="str">
        <f t="shared" si="139"/>
        <v/>
      </c>
      <c r="CQ95" s="48" t="str">
        <f t="shared" si="140"/>
        <v/>
      </c>
      <c r="CR95" s="48" t="str">
        <f t="shared" si="141"/>
        <v/>
      </c>
      <c r="CS95" s="48" t="str">
        <f t="shared" si="142"/>
        <v/>
      </c>
      <c r="CT95" s="48" t="str">
        <f t="shared" si="143"/>
        <v/>
      </c>
      <c r="CU95" s="48" t="str">
        <f t="shared" si="144"/>
        <v/>
      </c>
      <c r="CV95" s="48" t="str">
        <f t="shared" si="145"/>
        <v/>
      </c>
      <c r="CW95" s="48" t="str">
        <f t="shared" si="146"/>
        <v/>
      </c>
      <c r="CX95" s="48" t="str">
        <f t="shared" si="147"/>
        <v/>
      </c>
      <c r="CY95" s="48" t="str">
        <f t="shared" si="148"/>
        <v/>
      </c>
      <c r="CZ95" s="48" t="str">
        <f t="shared" si="149"/>
        <v/>
      </c>
      <c r="DA95" s="48" t="str">
        <f t="shared" si="150"/>
        <v/>
      </c>
      <c r="DB95" s="48" t="str">
        <f t="shared" si="151"/>
        <v/>
      </c>
      <c r="DC95" s="48" t="str">
        <f t="shared" si="152"/>
        <v/>
      </c>
      <c r="DE95" s="64" t="str">
        <f>IF('Chemical Shifts'!S90="","",IF(Main!$A100="C","",IF(Main!D$13="Scaled Shifts",Main!D100,IF(Main!$B100="x",TDIST(ABS('Chemical Shifts'!S90-$F$2)/$F$3,$F$4,1),TDIST(ABS('Chemical Shifts'!S90-$G$2)/$G$3,$G$4,1)))))</f>
        <v/>
      </c>
      <c r="DF95" s="64" t="str">
        <f>IF('Chemical Shifts'!T90="","",IF(Main!$A100="C","",IF(Main!E$13="Scaled Shifts",Main!E100,IF(Main!$B100="x",TDIST(ABS('Chemical Shifts'!T90-$F$2)/$F$3,$F$4,1),TDIST(ABS('Chemical Shifts'!T90-$G$2)/$G$3,$G$4,1)))))</f>
        <v/>
      </c>
      <c r="DG95" s="64" t="str">
        <f>IF('Chemical Shifts'!U90="","",IF(Main!$A100="C","",IF(Main!F$13="Scaled Shifts",Main!F100,IF(Main!$B100="x",TDIST(ABS('Chemical Shifts'!U90-$F$2)/$F$3,$F$4,1),TDIST(ABS('Chemical Shifts'!U90-$G$2)/$G$3,$G$4,1)))))</f>
        <v/>
      </c>
      <c r="DH95" s="64" t="str">
        <f>IF('Chemical Shifts'!V90="","",IF(Main!$A100="C","",IF(Main!G$13="Scaled Shifts",Main!G100,IF(Main!$B100="x",TDIST(ABS('Chemical Shifts'!V90-$F$2)/$F$3,$F$4,1),TDIST(ABS('Chemical Shifts'!V90-$G$2)/$G$3,$G$4,1)))))</f>
        <v/>
      </c>
      <c r="DI95" s="64" t="str">
        <f>IF('Chemical Shifts'!W90="","",IF(Main!$A100="C","",IF(Main!H$13="Scaled Shifts",Main!H100,IF(Main!$B100="x",TDIST(ABS('Chemical Shifts'!W90-$F$2)/$F$3,$F$4,1),TDIST(ABS('Chemical Shifts'!W90-$G$2)/$G$3,$G$4,1)))))</f>
        <v/>
      </c>
      <c r="DJ95" s="64" t="str">
        <f>IF('Chemical Shifts'!X90="","",IF(Main!$A100="C","",IF(Main!I$13="Scaled Shifts",Main!I100,IF(Main!$B100="x",TDIST(ABS('Chemical Shifts'!X90-$F$2)/$F$3,$F$4,1),TDIST(ABS('Chemical Shifts'!X90-$G$2)/$G$3,$G$4,1)))))</f>
        <v/>
      </c>
      <c r="DK95" s="64" t="str">
        <f>IF('Chemical Shifts'!Y90="","",IF(Main!$A100="C","",IF(Main!J$13="Scaled Shifts",Main!J100,IF(Main!$B100="x",TDIST(ABS('Chemical Shifts'!Y90-$F$2)/$F$3,$F$4,1),TDIST(ABS('Chemical Shifts'!Y90-$G$2)/$G$3,$G$4,1)))))</f>
        <v/>
      </c>
      <c r="DL95" s="64" t="str">
        <f>IF('Chemical Shifts'!Z90="","",IF(Main!$A100="C","",IF(Main!K$13="Scaled Shifts",Main!K100,IF(Main!$B100="x",TDIST(ABS('Chemical Shifts'!Z90-$F$2)/$F$3,$F$4,1),TDIST(ABS('Chemical Shifts'!Z90-$G$2)/$G$3,$G$4,1)))))</f>
        <v/>
      </c>
      <c r="DM95" s="64" t="str">
        <f>IF('Chemical Shifts'!AA90="","",IF(Main!$A100="C","",IF(Main!L$13="Scaled Shifts",Main!L100,IF(Main!$B100="x",TDIST(ABS('Chemical Shifts'!AA90-$F$2)/$F$3,$F$4,1),TDIST(ABS('Chemical Shifts'!AA90-$G$2)/$G$3,$G$4,1)))))</f>
        <v/>
      </c>
      <c r="DN95" s="64" t="str">
        <f>IF('Chemical Shifts'!AB90="","",IF(Main!$A100="C","",IF(Main!M$13="Scaled Shifts",Main!M100,IF(Main!$B100="x",TDIST(ABS('Chemical Shifts'!AB90-$F$2)/$F$3,$F$4,1),TDIST(ABS('Chemical Shifts'!AB90-$G$2)/$G$3,$G$4,1)))))</f>
        <v/>
      </c>
      <c r="DO95" s="64" t="str">
        <f>IF('Chemical Shifts'!AC90="","",IF(Main!$A100="C","",IF(Main!N$13="Scaled Shifts",Main!N100,IF(Main!$B100="x",TDIST(ABS('Chemical Shifts'!AC90-$F$2)/$F$3,$F$4,1),TDIST(ABS('Chemical Shifts'!AC90-$G$2)/$G$3,$G$4,1)))))</f>
        <v/>
      </c>
      <c r="DP95" s="64" t="str">
        <f>IF('Chemical Shifts'!AD90="","",IF(Main!$A100="C","",IF(Main!O$13="Scaled Shifts",Main!O100,IF(Main!$B100="x",TDIST(ABS('Chemical Shifts'!AD90-$F$2)/$F$3,$F$4,1),TDIST(ABS('Chemical Shifts'!AD90-$G$2)/$G$3,$G$4,1)))))</f>
        <v/>
      </c>
      <c r="DQ95" s="64" t="str">
        <f>IF('Chemical Shifts'!AE90="","",IF(Main!$A100="C","",IF(Main!P$13="Scaled Shifts",Main!P100,IF(Main!$B100="x",TDIST(ABS('Chemical Shifts'!AE90-$F$2)/$F$3,$F$4,1),TDIST(ABS('Chemical Shifts'!AE90-$G$2)/$G$3,$G$4,1)))))</f>
        <v/>
      </c>
      <c r="DR95" s="64" t="str">
        <f>IF('Chemical Shifts'!AF90="","",IF(Main!$A100="C","",IF(Main!Q$13="Scaled Shifts",Main!Q100,IF(Main!$B100="x",TDIST(ABS('Chemical Shifts'!AF90-$F$2)/$F$3,$F$4,1),TDIST(ABS('Chemical Shifts'!AF90-$G$2)/$G$3,$G$4,1)))))</f>
        <v/>
      </c>
      <c r="DS95" s="64" t="str">
        <f>IF('Chemical Shifts'!AG90="","",IF(Main!$A100="C","",IF(Main!R$13="Scaled Shifts",Main!R100,IF(Main!$B100="x",TDIST(ABS('Chemical Shifts'!AG90-$F$2)/$F$3,$F$4,1),TDIST(ABS('Chemical Shifts'!AG90-$G$2)/$G$3,$G$4,1)))))</f>
        <v/>
      </c>
      <c r="DT95" s="64" t="str">
        <f>IF('Chemical Shifts'!AH90="","",IF(Main!$A100="C","",IF(Main!S$13="Scaled Shifts",Main!S100,IF(Main!$B100="x",TDIST(ABS('Chemical Shifts'!AH90-$F$2)/$F$3,$F$4,1),TDIST(ABS('Chemical Shifts'!AH90-$G$2)/$G$3,$G$4,1)))))</f>
        <v/>
      </c>
      <c r="DV95" s="64" t="str">
        <f>IF('Chemical Shifts'!S90="","",IF(Main!$A100="H","",IF(Main!D$13="Scaled Shifts",Main!D100,IF(Main!$B100="x",TDIST(ABS('Chemical Shifts'!S90-$D$2)/$D$3,$D$4,1),TDIST(ABS('Chemical Shifts'!S90-$E$2)/$E$3,$E$4,1)))))</f>
        <v/>
      </c>
      <c r="DW95" s="64" t="str">
        <f>IF('Chemical Shifts'!T90="","",IF(Main!$A100="H","",IF(Main!E$13="Scaled Shifts",Main!E100,IF(Main!$B100="x",TDIST(ABS('Chemical Shifts'!T90-$D$2)/$D$3,$D$4,1),TDIST(ABS('Chemical Shifts'!T90-$E$2)/$E$3,$E$4,1)))))</f>
        <v/>
      </c>
      <c r="DX95" s="64" t="str">
        <f>IF('Chemical Shifts'!U90="","",IF(Main!$A100="H","",IF(Main!F$13="Scaled Shifts",Main!F100,IF(Main!$B100="x",TDIST(ABS('Chemical Shifts'!U90-$D$2)/$D$3,$D$4,1),TDIST(ABS('Chemical Shifts'!U90-$E$2)/$E$3,$E$4,1)))))</f>
        <v/>
      </c>
      <c r="DY95" s="64" t="str">
        <f>IF('Chemical Shifts'!V90="","",IF(Main!$A100="H","",IF(Main!G$13="Scaled Shifts",Main!G100,IF(Main!$B100="x",TDIST(ABS('Chemical Shifts'!V90-$D$2)/$D$3,$D$4,1),TDIST(ABS('Chemical Shifts'!V90-$E$2)/$E$3,$E$4,1)))))</f>
        <v/>
      </c>
      <c r="DZ95" s="64" t="str">
        <f>IF('Chemical Shifts'!W90="","",IF(Main!$A100="H","",IF(Main!H$13="Scaled Shifts",Main!H100,IF(Main!$B100="x",TDIST(ABS('Chemical Shifts'!W90-$D$2)/$D$3,$D$4,1),TDIST(ABS('Chemical Shifts'!W90-$E$2)/$E$3,$E$4,1)))))</f>
        <v/>
      </c>
      <c r="EA95" s="64" t="str">
        <f>IF('Chemical Shifts'!X90="","",IF(Main!$A100="H","",IF(Main!I$13="Scaled Shifts",Main!I100,IF(Main!$B100="x",TDIST(ABS('Chemical Shifts'!X90-$D$2)/$D$3,$D$4,1),TDIST(ABS('Chemical Shifts'!X90-$E$2)/$E$3,$E$4,1)))))</f>
        <v/>
      </c>
      <c r="EB95" s="64" t="str">
        <f>IF('Chemical Shifts'!Y90="","",IF(Main!$A100="H","",IF(Main!J$13="Scaled Shifts",Main!J100,IF(Main!$B100="x",TDIST(ABS('Chemical Shifts'!Y90-$D$2)/$D$3,$D$4,1),TDIST(ABS('Chemical Shifts'!Y90-$E$2)/$E$3,$E$4,1)))))</f>
        <v/>
      </c>
      <c r="EC95" s="64" t="str">
        <f>IF('Chemical Shifts'!Z90="","",IF(Main!$A100="H","",IF(Main!K$13="Scaled Shifts",Main!K100,IF(Main!$B100="x",TDIST(ABS('Chemical Shifts'!Z90-$D$2)/$D$3,$D$4,1),TDIST(ABS('Chemical Shifts'!Z90-$E$2)/$E$3,$E$4,1)))))</f>
        <v/>
      </c>
      <c r="ED95" s="64" t="str">
        <f>IF('Chemical Shifts'!AA90="","",IF(Main!$A100="H","",IF(Main!L$13="Scaled Shifts",Main!L100,IF(Main!$B100="x",TDIST(ABS('Chemical Shifts'!AA90-$D$2)/$D$3,$D$4,1),TDIST(ABS('Chemical Shifts'!AA90-$E$2)/$E$3,$E$4,1)))))</f>
        <v/>
      </c>
      <c r="EE95" s="64" t="str">
        <f>IF('Chemical Shifts'!AB90="","",IF(Main!$A100="H","",IF(Main!M$13="Scaled Shifts",Main!M100,IF(Main!$B100="x",TDIST(ABS('Chemical Shifts'!AB90-$D$2)/$D$3,$D$4,1),TDIST(ABS('Chemical Shifts'!AB90-$E$2)/$E$3,$E$4,1)))))</f>
        <v/>
      </c>
      <c r="EF95" s="64" t="str">
        <f>IF('Chemical Shifts'!AC90="","",IF(Main!$A100="H","",IF(Main!N$13="Scaled Shifts",Main!N100,IF(Main!$B100="x",TDIST(ABS('Chemical Shifts'!AC90-$D$2)/$D$3,$D$4,1),TDIST(ABS('Chemical Shifts'!AC90-$E$2)/$E$3,$E$4,1)))))</f>
        <v/>
      </c>
      <c r="EG95" s="64" t="str">
        <f>IF('Chemical Shifts'!AD90="","",IF(Main!$A100="H","",IF(Main!O$13="Scaled Shifts",Main!O100,IF(Main!$B100="x",TDIST(ABS('Chemical Shifts'!AD90-$D$2)/$D$3,$D$4,1),TDIST(ABS('Chemical Shifts'!AD90-$E$2)/$E$3,$E$4,1)))))</f>
        <v/>
      </c>
      <c r="EH95" s="64" t="str">
        <f>IF('Chemical Shifts'!AE90="","",IF(Main!$A100="H","",IF(Main!P$13="Scaled Shifts",Main!P100,IF(Main!$B100="x",TDIST(ABS('Chemical Shifts'!AE90-$D$2)/$D$3,$D$4,1),TDIST(ABS('Chemical Shifts'!AE90-$E$2)/$E$3,$E$4,1)))))</f>
        <v/>
      </c>
      <c r="EI95" s="64" t="str">
        <f>IF('Chemical Shifts'!AF90="","",IF(Main!$A100="H","",IF(Main!Q$13="Scaled Shifts",Main!Q100,IF(Main!$B100="x",TDIST(ABS('Chemical Shifts'!AF90-$D$2)/$D$3,$D$4,1),TDIST(ABS('Chemical Shifts'!AF90-$E$2)/$E$3,$E$4,1)))))</f>
        <v/>
      </c>
      <c r="EJ95" s="64" t="str">
        <f>IF('Chemical Shifts'!AG90="","",IF(Main!$A100="H","",IF(Main!R$13="Scaled Shifts",Main!R100,IF(Main!$B100="x",TDIST(ABS('Chemical Shifts'!AG90-$D$2)/$D$3,$D$4,1),TDIST(ABS('Chemical Shifts'!AG90-$E$2)/$E$3,$E$4,1)))))</f>
        <v/>
      </c>
      <c r="EK95" s="64" t="str">
        <f>IF('Chemical Shifts'!AH90="","",IF(Main!$A100="H","",IF(Main!S$13="Scaled Shifts",Main!S100,IF(Main!$B100="x",TDIST(ABS('Chemical Shifts'!AH90-$D$2)/$D$3,$D$4,1),TDIST(ABS('Chemical Shifts'!AH90-$E$2)/$E$3,$E$4,1)))))</f>
        <v/>
      </c>
      <c r="EO95" s="49">
        <f>IF(Main!$A100="H",1,0)</f>
        <v>0</v>
      </c>
      <c r="EP95" s="52" t="str">
        <f>IF(OR(Main!C100="",Main!C100=0,Main!C100=""),"",1)</f>
        <v/>
      </c>
    </row>
    <row r="96" spans="1:146" x14ac:dyDescent="0.15">
      <c r="A96" s="64" t="str">
        <f>IF('Chemical Shifts'!BA91="","",IF(Main!$A101="C",TDIST(ABS('Chemical Shifts'!BA91)/$B$3,$B$4,1),TDIST(ABS('Chemical Shifts'!BA91)/$C$3,$C$4,1)))</f>
        <v/>
      </c>
      <c r="B96" s="64" t="str">
        <f>IF('Chemical Shifts'!BB91="","",IF(Main!$A101="C",TDIST(ABS('Chemical Shifts'!BB91)/$B$3,$B$4,1),TDIST(ABS('Chemical Shifts'!BB91)/$C$3,$C$4,1)))</f>
        <v/>
      </c>
      <c r="C96" s="64" t="str">
        <f>IF('Chemical Shifts'!BC91="","",IF(Main!$A101="C",TDIST(ABS('Chemical Shifts'!BC91)/$B$3,$B$4,1),TDIST(ABS('Chemical Shifts'!BC91)/$C$3,$C$4,1)))</f>
        <v/>
      </c>
      <c r="D96" s="64" t="str">
        <f>IF('Chemical Shifts'!BD91="","",IF(Main!$A101="C",TDIST(ABS('Chemical Shifts'!BD91)/$B$3,$B$4,1),TDIST(ABS('Chemical Shifts'!BD91)/$C$3,$C$4,1)))</f>
        <v/>
      </c>
      <c r="E96" s="64" t="str">
        <f>IF('Chemical Shifts'!BE91="","",IF(Main!$A101="C",TDIST(ABS('Chemical Shifts'!BE91)/$B$3,$B$4,1),TDIST(ABS('Chemical Shifts'!BE91)/$C$3,$C$4,1)))</f>
        <v/>
      </c>
      <c r="F96" s="64" t="str">
        <f>IF('Chemical Shifts'!BF91="","",IF(Main!$A101="C",TDIST(ABS('Chemical Shifts'!BF91)/$B$3,$B$4,1),TDIST(ABS('Chemical Shifts'!BF91)/$C$3,$C$4,1)))</f>
        <v/>
      </c>
      <c r="G96" s="64" t="str">
        <f>IF('Chemical Shifts'!BG91="","",IF(Main!$A101="C",TDIST(ABS('Chemical Shifts'!BG91)/$B$3,$B$4,1),TDIST(ABS('Chemical Shifts'!BG91)/$C$3,$C$4,1)))</f>
        <v/>
      </c>
      <c r="H96" s="64" t="str">
        <f>IF('Chemical Shifts'!BH91="","",IF(Main!$A101="C",TDIST(ABS('Chemical Shifts'!BH91)/$B$3,$B$4,1),TDIST(ABS('Chemical Shifts'!BH91)/$C$3,$C$4,1)))</f>
        <v/>
      </c>
      <c r="I96" s="64" t="str">
        <f>IF('Chemical Shifts'!BI91="","",IF(Main!$A101="C",TDIST(ABS('Chemical Shifts'!BI91)/$B$3,$B$4,1),TDIST(ABS('Chemical Shifts'!BI91)/$C$3,$C$4,1)))</f>
        <v/>
      </c>
      <c r="J96" s="64" t="str">
        <f>IF('Chemical Shifts'!BJ91="","",IF(Main!$A101="C",TDIST(ABS('Chemical Shifts'!BJ91)/$B$3,$B$4,1),TDIST(ABS('Chemical Shifts'!BJ91)/$C$3,$C$4,1)))</f>
        <v/>
      </c>
      <c r="K96" s="64" t="str">
        <f>IF('Chemical Shifts'!BK91="","",IF(Main!$A101="C",TDIST(ABS('Chemical Shifts'!BK91)/$B$3,$B$4,1),TDIST(ABS('Chemical Shifts'!BK91)/$C$3,$C$4,1)))</f>
        <v/>
      </c>
      <c r="L96" s="64" t="str">
        <f>IF('Chemical Shifts'!BL91="","",IF(Main!$A101="C",TDIST(ABS('Chemical Shifts'!BL91)/$B$3,$B$4,1),TDIST(ABS('Chemical Shifts'!BL91)/$C$3,$C$4,1)))</f>
        <v/>
      </c>
      <c r="M96" s="64" t="str">
        <f>IF('Chemical Shifts'!BM91="","",IF(Main!$A101="C",TDIST(ABS('Chemical Shifts'!BM91)/$B$3,$B$4,1),TDIST(ABS('Chemical Shifts'!BM91)/$C$3,$C$4,1)))</f>
        <v/>
      </c>
      <c r="N96" s="64" t="str">
        <f>IF('Chemical Shifts'!BN91="","",IF(Main!$A101="C",TDIST(ABS('Chemical Shifts'!BN91)/$B$3,$B$4,1),TDIST(ABS('Chemical Shifts'!BN91)/$C$3,$C$4,1)))</f>
        <v/>
      </c>
      <c r="O96" s="64" t="str">
        <f>IF('Chemical Shifts'!BO91="","",IF(Main!$A101="C",TDIST(ABS('Chemical Shifts'!BO91)/$B$3,$B$4,1),TDIST(ABS('Chemical Shifts'!BO91)/$C$3,$C$4,1)))</f>
        <v/>
      </c>
      <c r="P96" s="64" t="str">
        <f>IF('Chemical Shifts'!BP91="","",IF(Main!$A101="C",TDIST(ABS('Chemical Shifts'!BP91)/$B$3,$B$4,1),TDIST(ABS('Chemical Shifts'!BP91)/$C$3,$C$4,1)))</f>
        <v/>
      </c>
      <c r="R96" s="48" t="str">
        <f>IF(A96="","",IF(Main!$A101="H",A96,""))</f>
        <v/>
      </c>
      <c r="S96" s="48" t="str">
        <f>IF(B96="","",IF(Main!$A101="H",B96,""))</f>
        <v/>
      </c>
      <c r="T96" s="48" t="str">
        <f>IF(C96="","",IF(Main!$A101="H",C96,""))</f>
        <v/>
      </c>
      <c r="U96" s="48" t="str">
        <f>IF(D96="","",IF(Main!$A101="H",D96,""))</f>
        <v/>
      </c>
      <c r="V96" s="48" t="str">
        <f>IF(E96="","",IF(Main!$A101="H",E96,""))</f>
        <v/>
      </c>
      <c r="W96" s="48" t="str">
        <f>IF(F96="","",IF(Main!$A101="H",F96,""))</f>
        <v/>
      </c>
      <c r="X96" s="48" t="str">
        <f>IF(G96="","",IF(Main!$A101="H",G96,""))</f>
        <v/>
      </c>
      <c r="Y96" s="48" t="str">
        <f>IF(H96="","",IF(Main!$A101="H",H96,""))</f>
        <v/>
      </c>
      <c r="Z96" s="48" t="str">
        <f>IF(I96="","",IF(Main!$A101="H",I96,""))</f>
        <v/>
      </c>
      <c r="AA96" s="48" t="str">
        <f>IF(J96="","",IF(Main!$A101="H",J96,""))</f>
        <v/>
      </c>
      <c r="AB96" s="48" t="str">
        <f>IF(K96="","",IF(Main!$A101="H",K96,""))</f>
        <v/>
      </c>
      <c r="AC96" s="48" t="str">
        <f>IF(L96="","",IF(Main!$A101="H",L96,""))</f>
        <v/>
      </c>
      <c r="AD96" s="48" t="str">
        <f>IF(M96="","",IF(Main!$A101="H",M96,""))</f>
        <v/>
      </c>
      <c r="AE96" s="48" t="str">
        <f>IF(N96="","",IF(Main!$A101="H",N96,""))</f>
        <v/>
      </c>
      <c r="AF96" s="48" t="str">
        <f>IF(O96="","",IF(Main!$A101="H",O96,""))</f>
        <v/>
      </c>
      <c r="AG96" s="48" t="str">
        <f>IF(P96="","",IF(Main!$A101="H",P96,""))</f>
        <v/>
      </c>
      <c r="AI96" s="49">
        <f>IF(Main!$A101="C",1,0)</f>
        <v>0</v>
      </c>
      <c r="AJ96" s="54" t="str">
        <f>IF(Main!$A101="C",Main!C101,"")</f>
        <v/>
      </c>
      <c r="AK96" s="54" t="str">
        <f t="shared" si="119"/>
        <v/>
      </c>
      <c r="AL96" s="48" t="str">
        <f>IF('Chemical Shifts'!B91="","",IF(Main!$A101="C",'Chemical Shifts'!B91,""))</f>
        <v/>
      </c>
      <c r="AM96" s="48" t="str">
        <f>IF('Chemical Shifts'!C91="","",IF(Main!$A101="C",'Chemical Shifts'!C91,""))</f>
        <v/>
      </c>
      <c r="AN96" s="48" t="str">
        <f>IF('Chemical Shifts'!D91="","",IF(Main!$A101="C",'Chemical Shifts'!D91,""))</f>
        <v/>
      </c>
      <c r="AO96" s="48" t="str">
        <f>IF('Chemical Shifts'!E91="","",IF(Main!$A101="C",'Chemical Shifts'!E91,""))</f>
        <v/>
      </c>
      <c r="AP96" s="48" t="str">
        <f>IF('Chemical Shifts'!F91="","",IF(Main!$A101="C",'Chemical Shifts'!F91,""))</f>
        <v/>
      </c>
      <c r="AQ96" s="48" t="str">
        <f>IF('Chemical Shifts'!G91="","",IF(Main!$A101="C",'Chemical Shifts'!G91,""))</f>
        <v/>
      </c>
      <c r="AR96" s="48" t="str">
        <f>IF('Chemical Shifts'!H91="","",IF(Main!$A101="C",'Chemical Shifts'!H91,""))</f>
        <v/>
      </c>
      <c r="AS96" s="48" t="str">
        <f>IF('Chemical Shifts'!I91="","",IF(Main!$A101="C",'Chemical Shifts'!I91,""))</f>
        <v/>
      </c>
      <c r="AT96" s="48" t="str">
        <f>IF('Chemical Shifts'!J91="","",IF(Main!$A101="C",'Chemical Shifts'!J91,""))</f>
        <v/>
      </c>
      <c r="AU96" s="48" t="str">
        <f>IF('Chemical Shifts'!K91="","",IF(Main!$A101="C",'Chemical Shifts'!K91,""))</f>
        <v/>
      </c>
      <c r="AV96" s="48" t="str">
        <f>IF('Chemical Shifts'!L91="","",IF(Main!$A101="C",'Chemical Shifts'!L91,""))</f>
        <v/>
      </c>
      <c r="AW96" s="48" t="str">
        <f>IF('Chemical Shifts'!M91="","",IF(Main!$A101="C",'Chemical Shifts'!M91,""))</f>
        <v/>
      </c>
      <c r="AX96" s="48" t="str">
        <f>IF('Chemical Shifts'!N91="","",IF(Main!$A101="C",'Chemical Shifts'!N91,""))</f>
        <v/>
      </c>
      <c r="AY96" s="48" t="str">
        <f>IF('Chemical Shifts'!O91="","",IF(Main!$A101="C",'Chemical Shifts'!O91,""))</f>
        <v/>
      </c>
      <c r="AZ96" s="48" t="str">
        <f>IF('Chemical Shifts'!P91="","",IF(Main!$A101="C",'Chemical Shifts'!P91,""))</f>
        <v/>
      </c>
      <c r="BA96" s="48" t="str">
        <f>IF('Chemical Shifts'!Q91="","",IF(Main!$A101="C",'Chemical Shifts'!Q91,""))</f>
        <v/>
      </c>
      <c r="BC96" s="48" t="str">
        <f t="shared" si="120"/>
        <v/>
      </c>
      <c r="BD96" s="48" t="str">
        <f t="shared" si="121"/>
        <v/>
      </c>
      <c r="BE96" s="48" t="str">
        <f t="shared" si="122"/>
        <v/>
      </c>
      <c r="BF96" s="48" t="str">
        <f t="shared" si="123"/>
        <v/>
      </c>
      <c r="BG96" s="48" t="str">
        <f t="shared" si="124"/>
        <v/>
      </c>
      <c r="BH96" s="48" t="str">
        <f t="shared" si="125"/>
        <v/>
      </c>
      <c r="BI96" s="48" t="str">
        <f t="shared" si="126"/>
        <v/>
      </c>
      <c r="BJ96" s="48" t="str">
        <f t="shared" si="127"/>
        <v/>
      </c>
      <c r="BK96" s="48" t="str">
        <f t="shared" si="128"/>
        <v/>
      </c>
      <c r="BL96" s="48" t="str">
        <f t="shared" si="129"/>
        <v/>
      </c>
      <c r="BM96" s="48" t="str">
        <f t="shared" si="130"/>
        <v/>
      </c>
      <c r="BN96" s="48" t="str">
        <f t="shared" si="131"/>
        <v/>
      </c>
      <c r="BO96" s="48" t="str">
        <f t="shared" si="132"/>
        <v/>
      </c>
      <c r="BP96" s="48" t="str">
        <f t="shared" si="133"/>
        <v/>
      </c>
      <c r="BQ96" s="48" t="str">
        <f t="shared" si="134"/>
        <v/>
      </c>
      <c r="BR96" s="48" t="str">
        <f t="shared" si="135"/>
        <v/>
      </c>
      <c r="BT96" s="49">
        <f>IF(Main!$A101="H",1,0)</f>
        <v>0</v>
      </c>
      <c r="BU96" s="54" t="str">
        <f>IF(Main!$A101="H",Main!C101,"")</f>
        <v/>
      </c>
      <c r="BV96" s="54" t="str">
        <f t="shared" si="136"/>
        <v/>
      </c>
      <c r="BW96" s="48" t="str">
        <f>IF('Chemical Shifts'!B91="","",IF(Main!$A101="H",'Chemical Shifts'!B91,""))</f>
        <v/>
      </c>
      <c r="BX96" s="48" t="str">
        <f>IF('Chemical Shifts'!C91="","",IF(Main!$A101="H",'Chemical Shifts'!C91,""))</f>
        <v/>
      </c>
      <c r="BY96" s="48" t="str">
        <f>IF('Chemical Shifts'!D91="","",IF(Main!$A101="H",'Chemical Shifts'!D91,""))</f>
        <v/>
      </c>
      <c r="BZ96" s="48" t="str">
        <f>IF('Chemical Shifts'!E91="","",IF(Main!$A101="H",'Chemical Shifts'!E91,""))</f>
        <v/>
      </c>
      <c r="CA96" s="48" t="str">
        <f>IF('Chemical Shifts'!F91="","",IF(Main!$A101="H",'Chemical Shifts'!F91,""))</f>
        <v/>
      </c>
      <c r="CB96" s="48" t="str">
        <f>IF('Chemical Shifts'!G91="","",IF(Main!$A101="H",'Chemical Shifts'!G91,""))</f>
        <v/>
      </c>
      <c r="CC96" s="48" t="str">
        <f>IF('Chemical Shifts'!H91="","",IF(Main!$A101="H",'Chemical Shifts'!H91,""))</f>
        <v/>
      </c>
      <c r="CD96" s="48" t="str">
        <f>IF('Chemical Shifts'!I91="","",IF(Main!$A101="H",'Chemical Shifts'!I91,""))</f>
        <v/>
      </c>
      <c r="CE96" s="48" t="str">
        <f>IF('Chemical Shifts'!J91="","",IF(Main!$A101="H",'Chemical Shifts'!J91,""))</f>
        <v/>
      </c>
      <c r="CF96" s="48" t="str">
        <f>IF('Chemical Shifts'!K91="","",IF(Main!$A101="H",'Chemical Shifts'!K91,""))</f>
        <v/>
      </c>
      <c r="CG96" s="48" t="str">
        <f>IF('Chemical Shifts'!L91="","",IF(Main!$A101="H",'Chemical Shifts'!L91,""))</f>
        <v/>
      </c>
      <c r="CH96" s="48" t="str">
        <f>IF('Chemical Shifts'!M91="","",IF(Main!$A101="H",'Chemical Shifts'!M91,""))</f>
        <v/>
      </c>
      <c r="CI96" s="48" t="str">
        <f>IF('Chemical Shifts'!N91="","",IF(Main!$A101="H",'Chemical Shifts'!N91,""))</f>
        <v/>
      </c>
      <c r="CJ96" s="48" t="str">
        <f>IF('Chemical Shifts'!O91="","",IF(Main!$A101="H",'Chemical Shifts'!O91,""))</f>
        <v/>
      </c>
      <c r="CK96" s="48" t="str">
        <f>IF('Chemical Shifts'!P91="","",IF(Main!$A101="H",'Chemical Shifts'!P91,""))</f>
        <v/>
      </c>
      <c r="CL96" s="48" t="str">
        <f>IF('Chemical Shifts'!Q91="","",IF(Main!$A101="H",'Chemical Shifts'!Q91,""))</f>
        <v/>
      </c>
      <c r="CN96" s="48" t="str">
        <f t="shared" si="137"/>
        <v/>
      </c>
      <c r="CO96" s="48" t="str">
        <f t="shared" si="138"/>
        <v/>
      </c>
      <c r="CP96" s="48" t="str">
        <f t="shared" si="139"/>
        <v/>
      </c>
      <c r="CQ96" s="48" t="str">
        <f t="shared" si="140"/>
        <v/>
      </c>
      <c r="CR96" s="48" t="str">
        <f t="shared" si="141"/>
        <v/>
      </c>
      <c r="CS96" s="48" t="str">
        <f t="shared" si="142"/>
        <v/>
      </c>
      <c r="CT96" s="48" t="str">
        <f t="shared" si="143"/>
        <v/>
      </c>
      <c r="CU96" s="48" t="str">
        <f t="shared" si="144"/>
        <v/>
      </c>
      <c r="CV96" s="48" t="str">
        <f t="shared" si="145"/>
        <v/>
      </c>
      <c r="CW96" s="48" t="str">
        <f t="shared" si="146"/>
        <v/>
      </c>
      <c r="CX96" s="48" t="str">
        <f t="shared" si="147"/>
        <v/>
      </c>
      <c r="CY96" s="48" t="str">
        <f t="shared" si="148"/>
        <v/>
      </c>
      <c r="CZ96" s="48" t="str">
        <f t="shared" si="149"/>
        <v/>
      </c>
      <c r="DA96" s="48" t="str">
        <f t="shared" si="150"/>
        <v/>
      </c>
      <c r="DB96" s="48" t="str">
        <f t="shared" si="151"/>
        <v/>
      </c>
      <c r="DC96" s="48" t="str">
        <f t="shared" si="152"/>
        <v/>
      </c>
      <c r="DE96" s="64" t="str">
        <f>IF('Chemical Shifts'!S91="","",IF(Main!$A101="C","",IF(Main!D$13="Scaled Shifts",Main!D101,IF(Main!$B101="x",TDIST(ABS('Chemical Shifts'!S91-$F$2)/$F$3,$F$4,1),TDIST(ABS('Chemical Shifts'!S91-$G$2)/$G$3,$G$4,1)))))</f>
        <v/>
      </c>
      <c r="DF96" s="64" t="str">
        <f>IF('Chemical Shifts'!T91="","",IF(Main!$A101="C","",IF(Main!E$13="Scaled Shifts",Main!E101,IF(Main!$B101="x",TDIST(ABS('Chemical Shifts'!T91-$F$2)/$F$3,$F$4,1),TDIST(ABS('Chemical Shifts'!T91-$G$2)/$G$3,$G$4,1)))))</f>
        <v/>
      </c>
      <c r="DG96" s="64" t="str">
        <f>IF('Chemical Shifts'!U91="","",IF(Main!$A101="C","",IF(Main!F$13="Scaled Shifts",Main!F101,IF(Main!$B101="x",TDIST(ABS('Chemical Shifts'!U91-$F$2)/$F$3,$F$4,1),TDIST(ABS('Chemical Shifts'!U91-$G$2)/$G$3,$G$4,1)))))</f>
        <v/>
      </c>
      <c r="DH96" s="64" t="str">
        <f>IF('Chemical Shifts'!V91="","",IF(Main!$A101="C","",IF(Main!G$13="Scaled Shifts",Main!G101,IF(Main!$B101="x",TDIST(ABS('Chemical Shifts'!V91-$F$2)/$F$3,$F$4,1),TDIST(ABS('Chemical Shifts'!V91-$G$2)/$G$3,$G$4,1)))))</f>
        <v/>
      </c>
      <c r="DI96" s="64" t="str">
        <f>IF('Chemical Shifts'!W91="","",IF(Main!$A101="C","",IF(Main!H$13="Scaled Shifts",Main!H101,IF(Main!$B101="x",TDIST(ABS('Chemical Shifts'!W91-$F$2)/$F$3,$F$4,1),TDIST(ABS('Chemical Shifts'!W91-$G$2)/$G$3,$G$4,1)))))</f>
        <v/>
      </c>
      <c r="DJ96" s="64" t="str">
        <f>IF('Chemical Shifts'!X91="","",IF(Main!$A101="C","",IF(Main!I$13="Scaled Shifts",Main!I101,IF(Main!$B101="x",TDIST(ABS('Chemical Shifts'!X91-$F$2)/$F$3,$F$4,1),TDIST(ABS('Chemical Shifts'!X91-$G$2)/$G$3,$G$4,1)))))</f>
        <v/>
      </c>
      <c r="DK96" s="64" t="str">
        <f>IF('Chemical Shifts'!Y91="","",IF(Main!$A101="C","",IF(Main!J$13="Scaled Shifts",Main!J101,IF(Main!$B101="x",TDIST(ABS('Chemical Shifts'!Y91-$F$2)/$F$3,$F$4,1),TDIST(ABS('Chemical Shifts'!Y91-$G$2)/$G$3,$G$4,1)))))</f>
        <v/>
      </c>
      <c r="DL96" s="64" t="str">
        <f>IF('Chemical Shifts'!Z91="","",IF(Main!$A101="C","",IF(Main!K$13="Scaled Shifts",Main!K101,IF(Main!$B101="x",TDIST(ABS('Chemical Shifts'!Z91-$F$2)/$F$3,$F$4,1),TDIST(ABS('Chemical Shifts'!Z91-$G$2)/$G$3,$G$4,1)))))</f>
        <v/>
      </c>
      <c r="DM96" s="64" t="str">
        <f>IF('Chemical Shifts'!AA91="","",IF(Main!$A101="C","",IF(Main!L$13="Scaled Shifts",Main!L101,IF(Main!$B101="x",TDIST(ABS('Chemical Shifts'!AA91-$F$2)/$F$3,$F$4,1),TDIST(ABS('Chemical Shifts'!AA91-$G$2)/$G$3,$G$4,1)))))</f>
        <v/>
      </c>
      <c r="DN96" s="64" t="str">
        <f>IF('Chemical Shifts'!AB91="","",IF(Main!$A101="C","",IF(Main!M$13="Scaled Shifts",Main!M101,IF(Main!$B101="x",TDIST(ABS('Chemical Shifts'!AB91-$F$2)/$F$3,$F$4,1),TDIST(ABS('Chemical Shifts'!AB91-$G$2)/$G$3,$G$4,1)))))</f>
        <v/>
      </c>
      <c r="DO96" s="64" t="str">
        <f>IF('Chemical Shifts'!AC91="","",IF(Main!$A101="C","",IF(Main!N$13="Scaled Shifts",Main!N101,IF(Main!$B101="x",TDIST(ABS('Chemical Shifts'!AC91-$F$2)/$F$3,$F$4,1),TDIST(ABS('Chemical Shifts'!AC91-$G$2)/$G$3,$G$4,1)))))</f>
        <v/>
      </c>
      <c r="DP96" s="64" t="str">
        <f>IF('Chemical Shifts'!AD91="","",IF(Main!$A101="C","",IF(Main!O$13="Scaled Shifts",Main!O101,IF(Main!$B101="x",TDIST(ABS('Chemical Shifts'!AD91-$F$2)/$F$3,$F$4,1),TDIST(ABS('Chemical Shifts'!AD91-$G$2)/$G$3,$G$4,1)))))</f>
        <v/>
      </c>
      <c r="DQ96" s="64" t="str">
        <f>IF('Chemical Shifts'!AE91="","",IF(Main!$A101="C","",IF(Main!P$13="Scaled Shifts",Main!P101,IF(Main!$B101="x",TDIST(ABS('Chemical Shifts'!AE91-$F$2)/$F$3,$F$4,1),TDIST(ABS('Chemical Shifts'!AE91-$G$2)/$G$3,$G$4,1)))))</f>
        <v/>
      </c>
      <c r="DR96" s="64" t="str">
        <f>IF('Chemical Shifts'!AF91="","",IF(Main!$A101="C","",IF(Main!Q$13="Scaled Shifts",Main!Q101,IF(Main!$B101="x",TDIST(ABS('Chemical Shifts'!AF91-$F$2)/$F$3,$F$4,1),TDIST(ABS('Chemical Shifts'!AF91-$G$2)/$G$3,$G$4,1)))))</f>
        <v/>
      </c>
      <c r="DS96" s="64" t="str">
        <f>IF('Chemical Shifts'!AG91="","",IF(Main!$A101="C","",IF(Main!R$13="Scaled Shifts",Main!R101,IF(Main!$B101="x",TDIST(ABS('Chemical Shifts'!AG91-$F$2)/$F$3,$F$4,1),TDIST(ABS('Chemical Shifts'!AG91-$G$2)/$G$3,$G$4,1)))))</f>
        <v/>
      </c>
      <c r="DT96" s="64" t="str">
        <f>IF('Chemical Shifts'!AH91="","",IF(Main!$A101="C","",IF(Main!S$13="Scaled Shifts",Main!S101,IF(Main!$B101="x",TDIST(ABS('Chemical Shifts'!AH91-$F$2)/$F$3,$F$4,1),TDIST(ABS('Chemical Shifts'!AH91-$G$2)/$G$3,$G$4,1)))))</f>
        <v/>
      </c>
      <c r="DV96" s="64" t="str">
        <f>IF('Chemical Shifts'!S91="","",IF(Main!$A101="H","",IF(Main!D$13="Scaled Shifts",Main!D101,IF(Main!$B101="x",TDIST(ABS('Chemical Shifts'!S91-$D$2)/$D$3,$D$4,1),TDIST(ABS('Chemical Shifts'!S91-$E$2)/$E$3,$E$4,1)))))</f>
        <v/>
      </c>
      <c r="DW96" s="64" t="str">
        <f>IF('Chemical Shifts'!T91="","",IF(Main!$A101="H","",IF(Main!E$13="Scaled Shifts",Main!E101,IF(Main!$B101="x",TDIST(ABS('Chemical Shifts'!T91-$D$2)/$D$3,$D$4,1),TDIST(ABS('Chemical Shifts'!T91-$E$2)/$E$3,$E$4,1)))))</f>
        <v/>
      </c>
      <c r="DX96" s="64" t="str">
        <f>IF('Chemical Shifts'!U91="","",IF(Main!$A101="H","",IF(Main!F$13="Scaled Shifts",Main!F101,IF(Main!$B101="x",TDIST(ABS('Chemical Shifts'!U91-$D$2)/$D$3,$D$4,1),TDIST(ABS('Chemical Shifts'!U91-$E$2)/$E$3,$E$4,1)))))</f>
        <v/>
      </c>
      <c r="DY96" s="64" t="str">
        <f>IF('Chemical Shifts'!V91="","",IF(Main!$A101="H","",IF(Main!G$13="Scaled Shifts",Main!G101,IF(Main!$B101="x",TDIST(ABS('Chemical Shifts'!V91-$D$2)/$D$3,$D$4,1),TDIST(ABS('Chemical Shifts'!V91-$E$2)/$E$3,$E$4,1)))))</f>
        <v/>
      </c>
      <c r="DZ96" s="64" t="str">
        <f>IF('Chemical Shifts'!W91="","",IF(Main!$A101="H","",IF(Main!H$13="Scaled Shifts",Main!H101,IF(Main!$B101="x",TDIST(ABS('Chemical Shifts'!W91-$D$2)/$D$3,$D$4,1),TDIST(ABS('Chemical Shifts'!W91-$E$2)/$E$3,$E$4,1)))))</f>
        <v/>
      </c>
      <c r="EA96" s="64" t="str">
        <f>IF('Chemical Shifts'!X91="","",IF(Main!$A101="H","",IF(Main!I$13="Scaled Shifts",Main!I101,IF(Main!$B101="x",TDIST(ABS('Chemical Shifts'!X91-$D$2)/$D$3,$D$4,1),TDIST(ABS('Chemical Shifts'!X91-$E$2)/$E$3,$E$4,1)))))</f>
        <v/>
      </c>
      <c r="EB96" s="64" t="str">
        <f>IF('Chemical Shifts'!Y91="","",IF(Main!$A101="H","",IF(Main!J$13="Scaled Shifts",Main!J101,IF(Main!$B101="x",TDIST(ABS('Chemical Shifts'!Y91-$D$2)/$D$3,$D$4,1),TDIST(ABS('Chemical Shifts'!Y91-$E$2)/$E$3,$E$4,1)))))</f>
        <v/>
      </c>
      <c r="EC96" s="64" t="str">
        <f>IF('Chemical Shifts'!Z91="","",IF(Main!$A101="H","",IF(Main!K$13="Scaled Shifts",Main!K101,IF(Main!$B101="x",TDIST(ABS('Chemical Shifts'!Z91-$D$2)/$D$3,$D$4,1),TDIST(ABS('Chemical Shifts'!Z91-$E$2)/$E$3,$E$4,1)))))</f>
        <v/>
      </c>
      <c r="ED96" s="64" t="str">
        <f>IF('Chemical Shifts'!AA91="","",IF(Main!$A101="H","",IF(Main!L$13="Scaled Shifts",Main!L101,IF(Main!$B101="x",TDIST(ABS('Chemical Shifts'!AA91-$D$2)/$D$3,$D$4,1),TDIST(ABS('Chemical Shifts'!AA91-$E$2)/$E$3,$E$4,1)))))</f>
        <v/>
      </c>
      <c r="EE96" s="64" t="str">
        <f>IF('Chemical Shifts'!AB91="","",IF(Main!$A101="H","",IF(Main!M$13="Scaled Shifts",Main!M101,IF(Main!$B101="x",TDIST(ABS('Chemical Shifts'!AB91-$D$2)/$D$3,$D$4,1),TDIST(ABS('Chemical Shifts'!AB91-$E$2)/$E$3,$E$4,1)))))</f>
        <v/>
      </c>
      <c r="EF96" s="64" t="str">
        <f>IF('Chemical Shifts'!AC91="","",IF(Main!$A101="H","",IF(Main!N$13="Scaled Shifts",Main!N101,IF(Main!$B101="x",TDIST(ABS('Chemical Shifts'!AC91-$D$2)/$D$3,$D$4,1),TDIST(ABS('Chemical Shifts'!AC91-$E$2)/$E$3,$E$4,1)))))</f>
        <v/>
      </c>
      <c r="EG96" s="64" t="str">
        <f>IF('Chemical Shifts'!AD91="","",IF(Main!$A101="H","",IF(Main!O$13="Scaled Shifts",Main!O101,IF(Main!$B101="x",TDIST(ABS('Chemical Shifts'!AD91-$D$2)/$D$3,$D$4,1),TDIST(ABS('Chemical Shifts'!AD91-$E$2)/$E$3,$E$4,1)))))</f>
        <v/>
      </c>
      <c r="EH96" s="64" t="str">
        <f>IF('Chemical Shifts'!AE91="","",IF(Main!$A101="H","",IF(Main!P$13="Scaled Shifts",Main!P101,IF(Main!$B101="x",TDIST(ABS('Chemical Shifts'!AE91-$D$2)/$D$3,$D$4,1),TDIST(ABS('Chemical Shifts'!AE91-$E$2)/$E$3,$E$4,1)))))</f>
        <v/>
      </c>
      <c r="EI96" s="64" t="str">
        <f>IF('Chemical Shifts'!AF91="","",IF(Main!$A101="H","",IF(Main!Q$13="Scaled Shifts",Main!Q101,IF(Main!$B101="x",TDIST(ABS('Chemical Shifts'!AF91-$D$2)/$D$3,$D$4,1),TDIST(ABS('Chemical Shifts'!AF91-$E$2)/$E$3,$E$4,1)))))</f>
        <v/>
      </c>
      <c r="EJ96" s="64" t="str">
        <f>IF('Chemical Shifts'!AG91="","",IF(Main!$A101="H","",IF(Main!R$13="Scaled Shifts",Main!R101,IF(Main!$B101="x",TDIST(ABS('Chemical Shifts'!AG91-$D$2)/$D$3,$D$4,1),TDIST(ABS('Chemical Shifts'!AG91-$E$2)/$E$3,$E$4,1)))))</f>
        <v/>
      </c>
      <c r="EK96" s="64" t="str">
        <f>IF('Chemical Shifts'!AH91="","",IF(Main!$A101="H","",IF(Main!S$13="Scaled Shifts",Main!S101,IF(Main!$B101="x",TDIST(ABS('Chemical Shifts'!AH91-$D$2)/$D$3,$D$4,1),TDIST(ABS('Chemical Shifts'!AH91-$E$2)/$E$3,$E$4,1)))))</f>
        <v/>
      </c>
      <c r="EO96" s="49">
        <f>IF(Main!$A101="H",1,0)</f>
        <v>0</v>
      </c>
      <c r="EP96" s="52" t="str">
        <f>IF(OR(Main!C101="",Main!C101=0,Main!C101=""),"",1)</f>
        <v/>
      </c>
    </row>
    <row r="97" spans="1:146" x14ac:dyDescent="0.15">
      <c r="A97" s="64" t="str">
        <f>IF('Chemical Shifts'!BA92="","",IF(Main!$A102="C",TDIST(ABS('Chemical Shifts'!BA92)/$B$3,$B$4,1),TDIST(ABS('Chemical Shifts'!BA92)/$C$3,$C$4,1)))</f>
        <v/>
      </c>
      <c r="B97" s="64" t="str">
        <f>IF('Chemical Shifts'!BB92="","",IF(Main!$A102="C",TDIST(ABS('Chemical Shifts'!BB92)/$B$3,$B$4,1),TDIST(ABS('Chemical Shifts'!BB92)/$C$3,$C$4,1)))</f>
        <v/>
      </c>
      <c r="C97" s="64" t="str">
        <f>IF('Chemical Shifts'!BC92="","",IF(Main!$A102="C",TDIST(ABS('Chemical Shifts'!BC92)/$B$3,$B$4,1),TDIST(ABS('Chemical Shifts'!BC92)/$C$3,$C$4,1)))</f>
        <v/>
      </c>
      <c r="D97" s="64" t="str">
        <f>IF('Chemical Shifts'!BD92="","",IF(Main!$A102="C",TDIST(ABS('Chemical Shifts'!BD92)/$B$3,$B$4,1),TDIST(ABS('Chemical Shifts'!BD92)/$C$3,$C$4,1)))</f>
        <v/>
      </c>
      <c r="E97" s="64" t="str">
        <f>IF('Chemical Shifts'!BE92="","",IF(Main!$A102="C",TDIST(ABS('Chemical Shifts'!BE92)/$B$3,$B$4,1),TDIST(ABS('Chemical Shifts'!BE92)/$C$3,$C$4,1)))</f>
        <v/>
      </c>
      <c r="F97" s="64" t="str">
        <f>IF('Chemical Shifts'!BF92="","",IF(Main!$A102="C",TDIST(ABS('Chemical Shifts'!BF92)/$B$3,$B$4,1),TDIST(ABS('Chemical Shifts'!BF92)/$C$3,$C$4,1)))</f>
        <v/>
      </c>
      <c r="G97" s="64" t="str">
        <f>IF('Chemical Shifts'!BG92="","",IF(Main!$A102="C",TDIST(ABS('Chemical Shifts'!BG92)/$B$3,$B$4,1),TDIST(ABS('Chemical Shifts'!BG92)/$C$3,$C$4,1)))</f>
        <v/>
      </c>
      <c r="H97" s="64" t="str">
        <f>IF('Chemical Shifts'!BH92="","",IF(Main!$A102="C",TDIST(ABS('Chemical Shifts'!BH92)/$B$3,$B$4,1),TDIST(ABS('Chemical Shifts'!BH92)/$C$3,$C$4,1)))</f>
        <v/>
      </c>
      <c r="I97" s="64" t="str">
        <f>IF('Chemical Shifts'!BI92="","",IF(Main!$A102="C",TDIST(ABS('Chemical Shifts'!BI92)/$B$3,$B$4,1),TDIST(ABS('Chemical Shifts'!BI92)/$C$3,$C$4,1)))</f>
        <v/>
      </c>
      <c r="J97" s="64" t="str">
        <f>IF('Chemical Shifts'!BJ92="","",IF(Main!$A102="C",TDIST(ABS('Chemical Shifts'!BJ92)/$B$3,$B$4,1),TDIST(ABS('Chemical Shifts'!BJ92)/$C$3,$C$4,1)))</f>
        <v/>
      </c>
      <c r="K97" s="64" t="str">
        <f>IF('Chemical Shifts'!BK92="","",IF(Main!$A102="C",TDIST(ABS('Chemical Shifts'!BK92)/$B$3,$B$4,1),TDIST(ABS('Chemical Shifts'!BK92)/$C$3,$C$4,1)))</f>
        <v/>
      </c>
      <c r="L97" s="64" t="str">
        <f>IF('Chemical Shifts'!BL92="","",IF(Main!$A102="C",TDIST(ABS('Chemical Shifts'!BL92)/$B$3,$B$4,1),TDIST(ABS('Chemical Shifts'!BL92)/$C$3,$C$4,1)))</f>
        <v/>
      </c>
      <c r="M97" s="64" t="str">
        <f>IF('Chemical Shifts'!BM92="","",IF(Main!$A102="C",TDIST(ABS('Chemical Shifts'!BM92)/$B$3,$B$4,1),TDIST(ABS('Chemical Shifts'!BM92)/$C$3,$C$4,1)))</f>
        <v/>
      </c>
      <c r="N97" s="64" t="str">
        <f>IF('Chemical Shifts'!BN92="","",IF(Main!$A102="C",TDIST(ABS('Chemical Shifts'!BN92)/$B$3,$B$4,1),TDIST(ABS('Chemical Shifts'!BN92)/$C$3,$C$4,1)))</f>
        <v/>
      </c>
      <c r="O97" s="64" t="str">
        <f>IF('Chemical Shifts'!BO92="","",IF(Main!$A102="C",TDIST(ABS('Chemical Shifts'!BO92)/$B$3,$B$4,1),TDIST(ABS('Chemical Shifts'!BO92)/$C$3,$C$4,1)))</f>
        <v/>
      </c>
      <c r="P97" s="64" t="str">
        <f>IF('Chemical Shifts'!BP92="","",IF(Main!$A102="C",TDIST(ABS('Chemical Shifts'!BP92)/$B$3,$B$4,1),TDIST(ABS('Chemical Shifts'!BP92)/$C$3,$C$4,1)))</f>
        <v/>
      </c>
      <c r="R97" s="48" t="str">
        <f>IF(A97="","",IF(Main!$A102="H",A97,""))</f>
        <v/>
      </c>
      <c r="S97" s="48" t="str">
        <f>IF(B97="","",IF(Main!$A102="H",B97,""))</f>
        <v/>
      </c>
      <c r="T97" s="48" t="str">
        <f>IF(C97="","",IF(Main!$A102="H",C97,""))</f>
        <v/>
      </c>
      <c r="U97" s="48" t="str">
        <f>IF(D97="","",IF(Main!$A102="H",D97,""))</f>
        <v/>
      </c>
      <c r="V97" s="48" t="str">
        <f>IF(E97="","",IF(Main!$A102="H",E97,""))</f>
        <v/>
      </c>
      <c r="W97" s="48" t="str">
        <f>IF(F97="","",IF(Main!$A102="H",F97,""))</f>
        <v/>
      </c>
      <c r="X97" s="48" t="str">
        <f>IF(G97="","",IF(Main!$A102="H",G97,""))</f>
        <v/>
      </c>
      <c r="Y97" s="48" t="str">
        <f>IF(H97="","",IF(Main!$A102="H",H97,""))</f>
        <v/>
      </c>
      <c r="Z97" s="48" t="str">
        <f>IF(I97="","",IF(Main!$A102="H",I97,""))</f>
        <v/>
      </c>
      <c r="AA97" s="48" t="str">
        <f>IF(J97="","",IF(Main!$A102="H",J97,""))</f>
        <v/>
      </c>
      <c r="AB97" s="48" t="str">
        <f>IF(K97="","",IF(Main!$A102="H",K97,""))</f>
        <v/>
      </c>
      <c r="AC97" s="48" t="str">
        <f>IF(L97="","",IF(Main!$A102="H",L97,""))</f>
        <v/>
      </c>
      <c r="AD97" s="48" t="str">
        <f>IF(M97="","",IF(Main!$A102="H",M97,""))</f>
        <v/>
      </c>
      <c r="AE97" s="48" t="str">
        <f>IF(N97="","",IF(Main!$A102="H",N97,""))</f>
        <v/>
      </c>
      <c r="AF97" s="48" t="str">
        <f>IF(O97="","",IF(Main!$A102="H",O97,""))</f>
        <v/>
      </c>
      <c r="AG97" s="48" t="str">
        <f>IF(P97="","",IF(Main!$A102="H",P97,""))</f>
        <v/>
      </c>
      <c r="AI97" s="49">
        <f>IF(Main!$A102="C",1,0)</f>
        <v>0</v>
      </c>
      <c r="AJ97" s="54" t="str">
        <f>IF(Main!$A102="C",Main!C102,"")</f>
        <v/>
      </c>
      <c r="AK97" s="54" t="str">
        <f t="shared" si="119"/>
        <v/>
      </c>
      <c r="AL97" s="48" t="str">
        <f>IF('Chemical Shifts'!B92="","",IF(Main!$A102="C",'Chemical Shifts'!B92,""))</f>
        <v/>
      </c>
      <c r="AM97" s="48" t="str">
        <f>IF('Chemical Shifts'!C92="","",IF(Main!$A102="C",'Chemical Shifts'!C92,""))</f>
        <v/>
      </c>
      <c r="AN97" s="48" t="str">
        <f>IF('Chemical Shifts'!D92="","",IF(Main!$A102="C",'Chemical Shifts'!D92,""))</f>
        <v/>
      </c>
      <c r="AO97" s="48" t="str">
        <f>IF('Chemical Shifts'!E92="","",IF(Main!$A102="C",'Chemical Shifts'!E92,""))</f>
        <v/>
      </c>
      <c r="AP97" s="48" t="str">
        <f>IF('Chemical Shifts'!F92="","",IF(Main!$A102="C",'Chemical Shifts'!F92,""))</f>
        <v/>
      </c>
      <c r="AQ97" s="48" t="str">
        <f>IF('Chemical Shifts'!G92="","",IF(Main!$A102="C",'Chemical Shifts'!G92,""))</f>
        <v/>
      </c>
      <c r="AR97" s="48" t="str">
        <f>IF('Chemical Shifts'!H92="","",IF(Main!$A102="C",'Chemical Shifts'!H92,""))</f>
        <v/>
      </c>
      <c r="AS97" s="48" t="str">
        <f>IF('Chemical Shifts'!I92="","",IF(Main!$A102="C",'Chemical Shifts'!I92,""))</f>
        <v/>
      </c>
      <c r="AT97" s="48" t="str">
        <f>IF('Chemical Shifts'!J92="","",IF(Main!$A102="C",'Chemical Shifts'!J92,""))</f>
        <v/>
      </c>
      <c r="AU97" s="48" t="str">
        <f>IF('Chemical Shifts'!K92="","",IF(Main!$A102="C",'Chemical Shifts'!K92,""))</f>
        <v/>
      </c>
      <c r="AV97" s="48" t="str">
        <f>IF('Chemical Shifts'!L92="","",IF(Main!$A102="C",'Chemical Shifts'!L92,""))</f>
        <v/>
      </c>
      <c r="AW97" s="48" t="str">
        <f>IF('Chemical Shifts'!M92="","",IF(Main!$A102="C",'Chemical Shifts'!M92,""))</f>
        <v/>
      </c>
      <c r="AX97" s="48" t="str">
        <f>IF('Chemical Shifts'!N92="","",IF(Main!$A102="C",'Chemical Shifts'!N92,""))</f>
        <v/>
      </c>
      <c r="AY97" s="48" t="str">
        <f>IF('Chemical Shifts'!O92="","",IF(Main!$A102="C",'Chemical Shifts'!O92,""))</f>
        <v/>
      </c>
      <c r="AZ97" s="48" t="str">
        <f>IF('Chemical Shifts'!P92="","",IF(Main!$A102="C",'Chemical Shifts'!P92,""))</f>
        <v/>
      </c>
      <c r="BA97" s="48" t="str">
        <f>IF('Chemical Shifts'!Q92="","",IF(Main!$A102="C",'Chemical Shifts'!Q92,""))</f>
        <v/>
      </c>
      <c r="BC97" s="48" t="str">
        <f t="shared" si="120"/>
        <v/>
      </c>
      <c r="BD97" s="48" t="str">
        <f t="shared" si="121"/>
        <v/>
      </c>
      <c r="BE97" s="48" t="str">
        <f t="shared" si="122"/>
        <v/>
      </c>
      <c r="BF97" s="48" t="str">
        <f t="shared" si="123"/>
        <v/>
      </c>
      <c r="BG97" s="48" t="str">
        <f t="shared" si="124"/>
        <v/>
      </c>
      <c r="BH97" s="48" t="str">
        <f t="shared" si="125"/>
        <v/>
      </c>
      <c r="BI97" s="48" t="str">
        <f t="shared" si="126"/>
        <v/>
      </c>
      <c r="BJ97" s="48" t="str">
        <f t="shared" si="127"/>
        <v/>
      </c>
      <c r="BK97" s="48" t="str">
        <f t="shared" si="128"/>
        <v/>
      </c>
      <c r="BL97" s="48" t="str">
        <f t="shared" si="129"/>
        <v/>
      </c>
      <c r="BM97" s="48" t="str">
        <f t="shared" si="130"/>
        <v/>
      </c>
      <c r="BN97" s="48" t="str">
        <f t="shared" si="131"/>
        <v/>
      </c>
      <c r="BO97" s="48" t="str">
        <f t="shared" si="132"/>
        <v/>
      </c>
      <c r="BP97" s="48" t="str">
        <f t="shared" si="133"/>
        <v/>
      </c>
      <c r="BQ97" s="48" t="str">
        <f t="shared" si="134"/>
        <v/>
      </c>
      <c r="BR97" s="48" t="str">
        <f t="shared" si="135"/>
        <v/>
      </c>
      <c r="BT97" s="49">
        <f>IF(Main!$A102="H",1,0)</f>
        <v>0</v>
      </c>
      <c r="BU97" s="54" t="str">
        <f>IF(Main!$A102="H",Main!C102,"")</f>
        <v/>
      </c>
      <c r="BV97" s="54" t="str">
        <f t="shared" si="136"/>
        <v/>
      </c>
      <c r="BW97" s="48" t="str">
        <f>IF('Chemical Shifts'!B92="","",IF(Main!$A102="H",'Chemical Shifts'!B92,""))</f>
        <v/>
      </c>
      <c r="BX97" s="48" t="str">
        <f>IF('Chemical Shifts'!C92="","",IF(Main!$A102="H",'Chemical Shifts'!C92,""))</f>
        <v/>
      </c>
      <c r="BY97" s="48" t="str">
        <f>IF('Chemical Shifts'!D92="","",IF(Main!$A102="H",'Chemical Shifts'!D92,""))</f>
        <v/>
      </c>
      <c r="BZ97" s="48" t="str">
        <f>IF('Chemical Shifts'!E92="","",IF(Main!$A102="H",'Chemical Shifts'!E92,""))</f>
        <v/>
      </c>
      <c r="CA97" s="48" t="str">
        <f>IF('Chemical Shifts'!F92="","",IF(Main!$A102="H",'Chemical Shifts'!F92,""))</f>
        <v/>
      </c>
      <c r="CB97" s="48" t="str">
        <f>IF('Chemical Shifts'!G92="","",IF(Main!$A102="H",'Chemical Shifts'!G92,""))</f>
        <v/>
      </c>
      <c r="CC97" s="48" t="str">
        <f>IF('Chemical Shifts'!H92="","",IF(Main!$A102="H",'Chemical Shifts'!H92,""))</f>
        <v/>
      </c>
      <c r="CD97" s="48" t="str">
        <f>IF('Chemical Shifts'!I92="","",IF(Main!$A102="H",'Chemical Shifts'!I92,""))</f>
        <v/>
      </c>
      <c r="CE97" s="48" t="str">
        <f>IF('Chemical Shifts'!J92="","",IF(Main!$A102="H",'Chemical Shifts'!J92,""))</f>
        <v/>
      </c>
      <c r="CF97" s="48" t="str">
        <f>IF('Chemical Shifts'!K92="","",IF(Main!$A102="H",'Chemical Shifts'!K92,""))</f>
        <v/>
      </c>
      <c r="CG97" s="48" t="str">
        <f>IF('Chemical Shifts'!L92="","",IF(Main!$A102="H",'Chemical Shifts'!L92,""))</f>
        <v/>
      </c>
      <c r="CH97" s="48" t="str">
        <f>IF('Chemical Shifts'!M92="","",IF(Main!$A102="H",'Chemical Shifts'!M92,""))</f>
        <v/>
      </c>
      <c r="CI97" s="48" t="str">
        <f>IF('Chemical Shifts'!N92="","",IF(Main!$A102="H",'Chemical Shifts'!N92,""))</f>
        <v/>
      </c>
      <c r="CJ97" s="48" t="str">
        <f>IF('Chemical Shifts'!O92="","",IF(Main!$A102="H",'Chemical Shifts'!O92,""))</f>
        <v/>
      </c>
      <c r="CK97" s="48" t="str">
        <f>IF('Chemical Shifts'!P92="","",IF(Main!$A102="H",'Chemical Shifts'!P92,""))</f>
        <v/>
      </c>
      <c r="CL97" s="48" t="str">
        <f>IF('Chemical Shifts'!Q92="","",IF(Main!$A102="H",'Chemical Shifts'!Q92,""))</f>
        <v/>
      </c>
      <c r="CN97" s="48" t="str">
        <f t="shared" si="137"/>
        <v/>
      </c>
      <c r="CO97" s="48" t="str">
        <f t="shared" si="138"/>
        <v/>
      </c>
      <c r="CP97" s="48" t="str">
        <f t="shared" si="139"/>
        <v/>
      </c>
      <c r="CQ97" s="48" t="str">
        <f t="shared" si="140"/>
        <v/>
      </c>
      <c r="CR97" s="48" t="str">
        <f t="shared" si="141"/>
        <v/>
      </c>
      <c r="CS97" s="48" t="str">
        <f t="shared" si="142"/>
        <v/>
      </c>
      <c r="CT97" s="48" t="str">
        <f t="shared" si="143"/>
        <v/>
      </c>
      <c r="CU97" s="48" t="str">
        <f t="shared" si="144"/>
        <v/>
      </c>
      <c r="CV97" s="48" t="str">
        <f t="shared" si="145"/>
        <v/>
      </c>
      <c r="CW97" s="48" t="str">
        <f t="shared" si="146"/>
        <v/>
      </c>
      <c r="CX97" s="48" t="str">
        <f t="shared" si="147"/>
        <v/>
      </c>
      <c r="CY97" s="48" t="str">
        <f t="shared" si="148"/>
        <v/>
      </c>
      <c r="CZ97" s="48" t="str">
        <f t="shared" si="149"/>
        <v/>
      </c>
      <c r="DA97" s="48" t="str">
        <f t="shared" si="150"/>
        <v/>
      </c>
      <c r="DB97" s="48" t="str">
        <f t="shared" si="151"/>
        <v/>
      </c>
      <c r="DC97" s="48" t="str">
        <f t="shared" si="152"/>
        <v/>
      </c>
      <c r="DE97" s="64" t="str">
        <f>IF('Chemical Shifts'!S92="","",IF(Main!$A102="C","",IF(Main!D$13="Scaled Shifts",Main!D102,IF(Main!$B102="x",TDIST(ABS('Chemical Shifts'!S92-$F$2)/$F$3,$F$4,1),TDIST(ABS('Chemical Shifts'!S92-$G$2)/$G$3,$G$4,1)))))</f>
        <v/>
      </c>
      <c r="DF97" s="64" t="str">
        <f>IF('Chemical Shifts'!T92="","",IF(Main!$A102="C","",IF(Main!E$13="Scaled Shifts",Main!E102,IF(Main!$B102="x",TDIST(ABS('Chemical Shifts'!T92-$F$2)/$F$3,$F$4,1),TDIST(ABS('Chemical Shifts'!T92-$G$2)/$G$3,$G$4,1)))))</f>
        <v/>
      </c>
      <c r="DG97" s="64" t="str">
        <f>IF('Chemical Shifts'!U92="","",IF(Main!$A102="C","",IF(Main!F$13="Scaled Shifts",Main!F102,IF(Main!$B102="x",TDIST(ABS('Chemical Shifts'!U92-$F$2)/$F$3,$F$4,1),TDIST(ABS('Chemical Shifts'!U92-$G$2)/$G$3,$G$4,1)))))</f>
        <v/>
      </c>
      <c r="DH97" s="64" t="str">
        <f>IF('Chemical Shifts'!V92="","",IF(Main!$A102="C","",IF(Main!G$13="Scaled Shifts",Main!G102,IF(Main!$B102="x",TDIST(ABS('Chemical Shifts'!V92-$F$2)/$F$3,$F$4,1),TDIST(ABS('Chemical Shifts'!V92-$G$2)/$G$3,$G$4,1)))))</f>
        <v/>
      </c>
      <c r="DI97" s="64" t="str">
        <f>IF('Chemical Shifts'!W92="","",IF(Main!$A102="C","",IF(Main!H$13="Scaled Shifts",Main!H102,IF(Main!$B102="x",TDIST(ABS('Chemical Shifts'!W92-$F$2)/$F$3,$F$4,1),TDIST(ABS('Chemical Shifts'!W92-$G$2)/$G$3,$G$4,1)))))</f>
        <v/>
      </c>
      <c r="DJ97" s="64" t="str">
        <f>IF('Chemical Shifts'!X92="","",IF(Main!$A102="C","",IF(Main!I$13="Scaled Shifts",Main!I102,IF(Main!$B102="x",TDIST(ABS('Chemical Shifts'!X92-$F$2)/$F$3,$F$4,1),TDIST(ABS('Chemical Shifts'!X92-$G$2)/$G$3,$G$4,1)))))</f>
        <v/>
      </c>
      <c r="DK97" s="64" t="str">
        <f>IF('Chemical Shifts'!Y92="","",IF(Main!$A102="C","",IF(Main!J$13="Scaled Shifts",Main!J102,IF(Main!$B102="x",TDIST(ABS('Chemical Shifts'!Y92-$F$2)/$F$3,$F$4,1),TDIST(ABS('Chemical Shifts'!Y92-$G$2)/$G$3,$G$4,1)))))</f>
        <v/>
      </c>
      <c r="DL97" s="64" t="str">
        <f>IF('Chemical Shifts'!Z92="","",IF(Main!$A102="C","",IF(Main!K$13="Scaled Shifts",Main!K102,IF(Main!$B102="x",TDIST(ABS('Chemical Shifts'!Z92-$F$2)/$F$3,$F$4,1),TDIST(ABS('Chemical Shifts'!Z92-$G$2)/$G$3,$G$4,1)))))</f>
        <v/>
      </c>
      <c r="DM97" s="64" t="str">
        <f>IF('Chemical Shifts'!AA92="","",IF(Main!$A102="C","",IF(Main!L$13="Scaled Shifts",Main!L102,IF(Main!$B102="x",TDIST(ABS('Chemical Shifts'!AA92-$F$2)/$F$3,$F$4,1),TDIST(ABS('Chemical Shifts'!AA92-$G$2)/$G$3,$G$4,1)))))</f>
        <v/>
      </c>
      <c r="DN97" s="64" t="str">
        <f>IF('Chemical Shifts'!AB92="","",IF(Main!$A102="C","",IF(Main!M$13="Scaled Shifts",Main!M102,IF(Main!$B102="x",TDIST(ABS('Chemical Shifts'!AB92-$F$2)/$F$3,$F$4,1),TDIST(ABS('Chemical Shifts'!AB92-$G$2)/$G$3,$G$4,1)))))</f>
        <v/>
      </c>
      <c r="DO97" s="64" t="str">
        <f>IF('Chemical Shifts'!AC92="","",IF(Main!$A102="C","",IF(Main!N$13="Scaled Shifts",Main!N102,IF(Main!$B102="x",TDIST(ABS('Chemical Shifts'!AC92-$F$2)/$F$3,$F$4,1),TDIST(ABS('Chemical Shifts'!AC92-$G$2)/$G$3,$G$4,1)))))</f>
        <v/>
      </c>
      <c r="DP97" s="64" t="str">
        <f>IF('Chemical Shifts'!AD92="","",IF(Main!$A102="C","",IF(Main!O$13="Scaled Shifts",Main!O102,IF(Main!$B102="x",TDIST(ABS('Chemical Shifts'!AD92-$F$2)/$F$3,$F$4,1),TDIST(ABS('Chemical Shifts'!AD92-$G$2)/$G$3,$G$4,1)))))</f>
        <v/>
      </c>
      <c r="DQ97" s="64" t="str">
        <f>IF('Chemical Shifts'!AE92="","",IF(Main!$A102="C","",IF(Main!P$13="Scaled Shifts",Main!P102,IF(Main!$B102="x",TDIST(ABS('Chemical Shifts'!AE92-$F$2)/$F$3,$F$4,1),TDIST(ABS('Chemical Shifts'!AE92-$G$2)/$G$3,$G$4,1)))))</f>
        <v/>
      </c>
      <c r="DR97" s="64" t="str">
        <f>IF('Chemical Shifts'!AF92="","",IF(Main!$A102="C","",IF(Main!Q$13="Scaled Shifts",Main!Q102,IF(Main!$B102="x",TDIST(ABS('Chemical Shifts'!AF92-$F$2)/$F$3,$F$4,1),TDIST(ABS('Chemical Shifts'!AF92-$G$2)/$G$3,$G$4,1)))))</f>
        <v/>
      </c>
      <c r="DS97" s="64" t="str">
        <f>IF('Chemical Shifts'!AG92="","",IF(Main!$A102="C","",IF(Main!R$13="Scaled Shifts",Main!R102,IF(Main!$B102="x",TDIST(ABS('Chemical Shifts'!AG92-$F$2)/$F$3,$F$4,1),TDIST(ABS('Chemical Shifts'!AG92-$G$2)/$G$3,$G$4,1)))))</f>
        <v/>
      </c>
      <c r="DT97" s="64" t="str">
        <f>IF('Chemical Shifts'!AH92="","",IF(Main!$A102="C","",IF(Main!S$13="Scaled Shifts",Main!S102,IF(Main!$B102="x",TDIST(ABS('Chemical Shifts'!AH92-$F$2)/$F$3,$F$4,1),TDIST(ABS('Chemical Shifts'!AH92-$G$2)/$G$3,$G$4,1)))))</f>
        <v/>
      </c>
      <c r="DV97" s="64" t="str">
        <f>IF('Chemical Shifts'!S92="","",IF(Main!$A102="H","",IF(Main!D$13="Scaled Shifts",Main!D102,IF(Main!$B102="x",TDIST(ABS('Chemical Shifts'!S92-$D$2)/$D$3,$D$4,1),TDIST(ABS('Chemical Shifts'!S92-$E$2)/$E$3,$E$4,1)))))</f>
        <v/>
      </c>
      <c r="DW97" s="64" t="str">
        <f>IF('Chemical Shifts'!T92="","",IF(Main!$A102="H","",IF(Main!E$13="Scaled Shifts",Main!E102,IF(Main!$B102="x",TDIST(ABS('Chemical Shifts'!T92-$D$2)/$D$3,$D$4,1),TDIST(ABS('Chemical Shifts'!T92-$E$2)/$E$3,$E$4,1)))))</f>
        <v/>
      </c>
      <c r="DX97" s="64" t="str">
        <f>IF('Chemical Shifts'!U92="","",IF(Main!$A102="H","",IF(Main!F$13="Scaled Shifts",Main!F102,IF(Main!$B102="x",TDIST(ABS('Chemical Shifts'!U92-$D$2)/$D$3,$D$4,1),TDIST(ABS('Chemical Shifts'!U92-$E$2)/$E$3,$E$4,1)))))</f>
        <v/>
      </c>
      <c r="DY97" s="64" t="str">
        <f>IF('Chemical Shifts'!V92="","",IF(Main!$A102="H","",IF(Main!G$13="Scaled Shifts",Main!G102,IF(Main!$B102="x",TDIST(ABS('Chemical Shifts'!V92-$D$2)/$D$3,$D$4,1),TDIST(ABS('Chemical Shifts'!V92-$E$2)/$E$3,$E$4,1)))))</f>
        <v/>
      </c>
      <c r="DZ97" s="64" t="str">
        <f>IF('Chemical Shifts'!W92="","",IF(Main!$A102="H","",IF(Main!H$13="Scaled Shifts",Main!H102,IF(Main!$B102="x",TDIST(ABS('Chemical Shifts'!W92-$D$2)/$D$3,$D$4,1),TDIST(ABS('Chemical Shifts'!W92-$E$2)/$E$3,$E$4,1)))))</f>
        <v/>
      </c>
      <c r="EA97" s="64" t="str">
        <f>IF('Chemical Shifts'!X92="","",IF(Main!$A102="H","",IF(Main!I$13="Scaled Shifts",Main!I102,IF(Main!$B102="x",TDIST(ABS('Chemical Shifts'!X92-$D$2)/$D$3,$D$4,1),TDIST(ABS('Chemical Shifts'!X92-$E$2)/$E$3,$E$4,1)))))</f>
        <v/>
      </c>
      <c r="EB97" s="64" t="str">
        <f>IF('Chemical Shifts'!Y92="","",IF(Main!$A102="H","",IF(Main!J$13="Scaled Shifts",Main!J102,IF(Main!$B102="x",TDIST(ABS('Chemical Shifts'!Y92-$D$2)/$D$3,$D$4,1),TDIST(ABS('Chemical Shifts'!Y92-$E$2)/$E$3,$E$4,1)))))</f>
        <v/>
      </c>
      <c r="EC97" s="64" t="str">
        <f>IF('Chemical Shifts'!Z92="","",IF(Main!$A102="H","",IF(Main!K$13="Scaled Shifts",Main!K102,IF(Main!$B102="x",TDIST(ABS('Chemical Shifts'!Z92-$D$2)/$D$3,$D$4,1),TDIST(ABS('Chemical Shifts'!Z92-$E$2)/$E$3,$E$4,1)))))</f>
        <v/>
      </c>
      <c r="ED97" s="64" t="str">
        <f>IF('Chemical Shifts'!AA92="","",IF(Main!$A102="H","",IF(Main!L$13="Scaled Shifts",Main!L102,IF(Main!$B102="x",TDIST(ABS('Chemical Shifts'!AA92-$D$2)/$D$3,$D$4,1),TDIST(ABS('Chemical Shifts'!AA92-$E$2)/$E$3,$E$4,1)))))</f>
        <v/>
      </c>
      <c r="EE97" s="64" t="str">
        <f>IF('Chemical Shifts'!AB92="","",IF(Main!$A102="H","",IF(Main!M$13="Scaled Shifts",Main!M102,IF(Main!$B102="x",TDIST(ABS('Chemical Shifts'!AB92-$D$2)/$D$3,$D$4,1),TDIST(ABS('Chemical Shifts'!AB92-$E$2)/$E$3,$E$4,1)))))</f>
        <v/>
      </c>
      <c r="EF97" s="64" t="str">
        <f>IF('Chemical Shifts'!AC92="","",IF(Main!$A102="H","",IF(Main!N$13="Scaled Shifts",Main!N102,IF(Main!$B102="x",TDIST(ABS('Chemical Shifts'!AC92-$D$2)/$D$3,$D$4,1),TDIST(ABS('Chemical Shifts'!AC92-$E$2)/$E$3,$E$4,1)))))</f>
        <v/>
      </c>
      <c r="EG97" s="64" t="str">
        <f>IF('Chemical Shifts'!AD92="","",IF(Main!$A102="H","",IF(Main!O$13="Scaled Shifts",Main!O102,IF(Main!$B102="x",TDIST(ABS('Chemical Shifts'!AD92-$D$2)/$D$3,$D$4,1),TDIST(ABS('Chemical Shifts'!AD92-$E$2)/$E$3,$E$4,1)))))</f>
        <v/>
      </c>
      <c r="EH97" s="64" t="str">
        <f>IF('Chemical Shifts'!AE92="","",IF(Main!$A102="H","",IF(Main!P$13="Scaled Shifts",Main!P102,IF(Main!$B102="x",TDIST(ABS('Chemical Shifts'!AE92-$D$2)/$D$3,$D$4,1),TDIST(ABS('Chemical Shifts'!AE92-$E$2)/$E$3,$E$4,1)))))</f>
        <v/>
      </c>
      <c r="EI97" s="64" t="str">
        <f>IF('Chemical Shifts'!AF92="","",IF(Main!$A102="H","",IF(Main!Q$13="Scaled Shifts",Main!Q102,IF(Main!$B102="x",TDIST(ABS('Chemical Shifts'!AF92-$D$2)/$D$3,$D$4,1),TDIST(ABS('Chemical Shifts'!AF92-$E$2)/$E$3,$E$4,1)))))</f>
        <v/>
      </c>
      <c r="EJ97" s="64" t="str">
        <f>IF('Chemical Shifts'!AG92="","",IF(Main!$A102="H","",IF(Main!R$13="Scaled Shifts",Main!R102,IF(Main!$B102="x",TDIST(ABS('Chemical Shifts'!AG92-$D$2)/$D$3,$D$4,1),TDIST(ABS('Chemical Shifts'!AG92-$E$2)/$E$3,$E$4,1)))))</f>
        <v/>
      </c>
      <c r="EK97" s="64" t="str">
        <f>IF('Chemical Shifts'!AH92="","",IF(Main!$A102="H","",IF(Main!S$13="Scaled Shifts",Main!S102,IF(Main!$B102="x",TDIST(ABS('Chemical Shifts'!AH92-$D$2)/$D$3,$D$4,1),TDIST(ABS('Chemical Shifts'!AH92-$E$2)/$E$3,$E$4,1)))))</f>
        <v/>
      </c>
      <c r="EO97" s="49">
        <f>IF(Main!$A102="H",1,0)</f>
        <v>0</v>
      </c>
      <c r="EP97" s="52" t="str">
        <f>IF(OR(Main!C102="",Main!C102=0,Main!C102=""),"",1)</f>
        <v/>
      </c>
    </row>
    <row r="98" spans="1:146" x14ac:dyDescent="0.15">
      <c r="A98" s="64" t="str">
        <f>IF('Chemical Shifts'!BA93="","",IF(Main!$A103="C",TDIST(ABS('Chemical Shifts'!BA93)/$B$3,$B$4,1),TDIST(ABS('Chemical Shifts'!BA93)/$C$3,$C$4,1)))</f>
        <v/>
      </c>
      <c r="B98" s="64" t="str">
        <f>IF('Chemical Shifts'!BB93="","",IF(Main!$A103="C",TDIST(ABS('Chemical Shifts'!BB93)/$B$3,$B$4,1),TDIST(ABS('Chemical Shifts'!BB93)/$C$3,$C$4,1)))</f>
        <v/>
      </c>
      <c r="C98" s="64" t="str">
        <f>IF('Chemical Shifts'!BC93="","",IF(Main!$A103="C",TDIST(ABS('Chemical Shifts'!BC93)/$B$3,$B$4,1),TDIST(ABS('Chemical Shifts'!BC93)/$C$3,$C$4,1)))</f>
        <v/>
      </c>
      <c r="D98" s="64" t="str">
        <f>IF('Chemical Shifts'!BD93="","",IF(Main!$A103="C",TDIST(ABS('Chemical Shifts'!BD93)/$B$3,$B$4,1),TDIST(ABS('Chemical Shifts'!BD93)/$C$3,$C$4,1)))</f>
        <v/>
      </c>
      <c r="E98" s="64" t="str">
        <f>IF('Chemical Shifts'!BE93="","",IF(Main!$A103="C",TDIST(ABS('Chemical Shifts'!BE93)/$B$3,$B$4,1),TDIST(ABS('Chemical Shifts'!BE93)/$C$3,$C$4,1)))</f>
        <v/>
      </c>
      <c r="F98" s="64" t="str">
        <f>IF('Chemical Shifts'!BF93="","",IF(Main!$A103="C",TDIST(ABS('Chemical Shifts'!BF93)/$B$3,$B$4,1),TDIST(ABS('Chemical Shifts'!BF93)/$C$3,$C$4,1)))</f>
        <v/>
      </c>
      <c r="G98" s="64" t="str">
        <f>IF('Chemical Shifts'!BG93="","",IF(Main!$A103="C",TDIST(ABS('Chemical Shifts'!BG93)/$B$3,$B$4,1),TDIST(ABS('Chemical Shifts'!BG93)/$C$3,$C$4,1)))</f>
        <v/>
      </c>
      <c r="H98" s="64" t="str">
        <f>IF('Chemical Shifts'!BH93="","",IF(Main!$A103="C",TDIST(ABS('Chemical Shifts'!BH93)/$B$3,$B$4,1),TDIST(ABS('Chemical Shifts'!BH93)/$C$3,$C$4,1)))</f>
        <v/>
      </c>
      <c r="I98" s="64" t="str">
        <f>IF('Chemical Shifts'!BI93="","",IF(Main!$A103="C",TDIST(ABS('Chemical Shifts'!BI93)/$B$3,$B$4,1),TDIST(ABS('Chemical Shifts'!BI93)/$C$3,$C$4,1)))</f>
        <v/>
      </c>
      <c r="J98" s="64" t="str">
        <f>IF('Chemical Shifts'!BJ93="","",IF(Main!$A103="C",TDIST(ABS('Chemical Shifts'!BJ93)/$B$3,$B$4,1),TDIST(ABS('Chemical Shifts'!BJ93)/$C$3,$C$4,1)))</f>
        <v/>
      </c>
      <c r="K98" s="64" t="str">
        <f>IF('Chemical Shifts'!BK93="","",IF(Main!$A103="C",TDIST(ABS('Chemical Shifts'!BK93)/$B$3,$B$4,1),TDIST(ABS('Chemical Shifts'!BK93)/$C$3,$C$4,1)))</f>
        <v/>
      </c>
      <c r="L98" s="64" t="str">
        <f>IF('Chemical Shifts'!BL93="","",IF(Main!$A103="C",TDIST(ABS('Chemical Shifts'!BL93)/$B$3,$B$4,1),TDIST(ABS('Chemical Shifts'!BL93)/$C$3,$C$4,1)))</f>
        <v/>
      </c>
      <c r="M98" s="64" t="str">
        <f>IF('Chemical Shifts'!BM93="","",IF(Main!$A103="C",TDIST(ABS('Chemical Shifts'!BM93)/$B$3,$B$4,1),TDIST(ABS('Chemical Shifts'!BM93)/$C$3,$C$4,1)))</f>
        <v/>
      </c>
      <c r="N98" s="64" t="str">
        <f>IF('Chemical Shifts'!BN93="","",IF(Main!$A103="C",TDIST(ABS('Chemical Shifts'!BN93)/$B$3,$B$4,1),TDIST(ABS('Chemical Shifts'!BN93)/$C$3,$C$4,1)))</f>
        <v/>
      </c>
      <c r="O98" s="64" t="str">
        <f>IF('Chemical Shifts'!BO93="","",IF(Main!$A103="C",TDIST(ABS('Chemical Shifts'!BO93)/$B$3,$B$4,1),TDIST(ABS('Chemical Shifts'!BO93)/$C$3,$C$4,1)))</f>
        <v/>
      </c>
      <c r="P98" s="64" t="str">
        <f>IF('Chemical Shifts'!BP93="","",IF(Main!$A103="C",TDIST(ABS('Chemical Shifts'!BP93)/$B$3,$B$4,1),TDIST(ABS('Chemical Shifts'!BP93)/$C$3,$C$4,1)))</f>
        <v/>
      </c>
      <c r="R98" s="48" t="str">
        <f>IF(A98="","",IF(Main!$A103="H",A98,""))</f>
        <v/>
      </c>
      <c r="S98" s="48" t="str">
        <f>IF(B98="","",IF(Main!$A103="H",B98,""))</f>
        <v/>
      </c>
      <c r="T98" s="48" t="str">
        <f>IF(C98="","",IF(Main!$A103="H",C98,""))</f>
        <v/>
      </c>
      <c r="U98" s="48" t="str">
        <f>IF(D98="","",IF(Main!$A103="H",D98,""))</f>
        <v/>
      </c>
      <c r="V98" s="48" t="str">
        <f>IF(E98="","",IF(Main!$A103="H",E98,""))</f>
        <v/>
      </c>
      <c r="W98" s="48" t="str">
        <f>IF(F98="","",IF(Main!$A103="H",F98,""))</f>
        <v/>
      </c>
      <c r="X98" s="48" t="str">
        <f>IF(G98="","",IF(Main!$A103="H",G98,""))</f>
        <v/>
      </c>
      <c r="Y98" s="48" t="str">
        <f>IF(H98="","",IF(Main!$A103="H",H98,""))</f>
        <v/>
      </c>
      <c r="Z98" s="48" t="str">
        <f>IF(I98="","",IF(Main!$A103="H",I98,""))</f>
        <v/>
      </c>
      <c r="AA98" s="48" t="str">
        <f>IF(J98="","",IF(Main!$A103="H",J98,""))</f>
        <v/>
      </c>
      <c r="AB98" s="48" t="str">
        <f>IF(K98="","",IF(Main!$A103="H",K98,""))</f>
        <v/>
      </c>
      <c r="AC98" s="48" t="str">
        <f>IF(L98="","",IF(Main!$A103="H",L98,""))</f>
        <v/>
      </c>
      <c r="AD98" s="48" t="str">
        <f>IF(M98="","",IF(Main!$A103="H",M98,""))</f>
        <v/>
      </c>
      <c r="AE98" s="48" t="str">
        <f>IF(N98="","",IF(Main!$A103="H",N98,""))</f>
        <v/>
      </c>
      <c r="AF98" s="48" t="str">
        <f>IF(O98="","",IF(Main!$A103="H",O98,""))</f>
        <v/>
      </c>
      <c r="AG98" s="48" t="str">
        <f>IF(P98="","",IF(Main!$A103="H",P98,""))</f>
        <v/>
      </c>
      <c r="AI98" s="49">
        <f>IF(Main!$A103="C",1,0)</f>
        <v>0</v>
      </c>
      <c r="AJ98" s="54" t="str">
        <f>IF(Main!$A103="C",Main!C103,"")</f>
        <v/>
      </c>
      <c r="AK98" s="54" t="str">
        <f t="shared" si="119"/>
        <v/>
      </c>
      <c r="AL98" s="48" t="str">
        <f>IF('Chemical Shifts'!B93="","",IF(Main!$A103="C",'Chemical Shifts'!B93,""))</f>
        <v/>
      </c>
      <c r="AM98" s="48" t="str">
        <f>IF('Chemical Shifts'!C93="","",IF(Main!$A103="C",'Chemical Shifts'!C93,""))</f>
        <v/>
      </c>
      <c r="AN98" s="48" t="str">
        <f>IF('Chemical Shifts'!D93="","",IF(Main!$A103="C",'Chemical Shifts'!D93,""))</f>
        <v/>
      </c>
      <c r="AO98" s="48" t="str">
        <f>IF('Chemical Shifts'!E93="","",IF(Main!$A103="C",'Chemical Shifts'!E93,""))</f>
        <v/>
      </c>
      <c r="AP98" s="48" t="str">
        <f>IF('Chemical Shifts'!F93="","",IF(Main!$A103="C",'Chemical Shifts'!F93,""))</f>
        <v/>
      </c>
      <c r="AQ98" s="48" t="str">
        <f>IF('Chemical Shifts'!G93="","",IF(Main!$A103="C",'Chemical Shifts'!G93,""))</f>
        <v/>
      </c>
      <c r="AR98" s="48" t="str">
        <f>IF('Chemical Shifts'!H93="","",IF(Main!$A103="C",'Chemical Shifts'!H93,""))</f>
        <v/>
      </c>
      <c r="AS98" s="48" t="str">
        <f>IF('Chemical Shifts'!I93="","",IF(Main!$A103="C",'Chemical Shifts'!I93,""))</f>
        <v/>
      </c>
      <c r="AT98" s="48" t="str">
        <f>IF('Chemical Shifts'!J93="","",IF(Main!$A103="C",'Chemical Shifts'!J93,""))</f>
        <v/>
      </c>
      <c r="AU98" s="48" t="str">
        <f>IF('Chemical Shifts'!K93="","",IF(Main!$A103="C",'Chemical Shifts'!K93,""))</f>
        <v/>
      </c>
      <c r="AV98" s="48" t="str">
        <f>IF('Chemical Shifts'!L93="","",IF(Main!$A103="C",'Chemical Shifts'!L93,""))</f>
        <v/>
      </c>
      <c r="AW98" s="48" t="str">
        <f>IF('Chemical Shifts'!M93="","",IF(Main!$A103="C",'Chemical Shifts'!M93,""))</f>
        <v/>
      </c>
      <c r="AX98" s="48" t="str">
        <f>IF('Chemical Shifts'!N93="","",IF(Main!$A103="C",'Chemical Shifts'!N93,""))</f>
        <v/>
      </c>
      <c r="AY98" s="48" t="str">
        <f>IF('Chemical Shifts'!O93="","",IF(Main!$A103="C",'Chemical Shifts'!O93,""))</f>
        <v/>
      </c>
      <c r="AZ98" s="48" t="str">
        <f>IF('Chemical Shifts'!P93="","",IF(Main!$A103="C",'Chemical Shifts'!P93,""))</f>
        <v/>
      </c>
      <c r="BA98" s="48" t="str">
        <f>IF('Chemical Shifts'!Q93="","",IF(Main!$A103="C",'Chemical Shifts'!Q93,""))</f>
        <v/>
      </c>
      <c r="BC98" s="48" t="str">
        <f t="shared" si="120"/>
        <v/>
      </c>
      <c r="BD98" s="48" t="str">
        <f t="shared" si="121"/>
        <v/>
      </c>
      <c r="BE98" s="48" t="str">
        <f t="shared" si="122"/>
        <v/>
      </c>
      <c r="BF98" s="48" t="str">
        <f t="shared" si="123"/>
        <v/>
      </c>
      <c r="BG98" s="48" t="str">
        <f t="shared" si="124"/>
        <v/>
      </c>
      <c r="BH98" s="48" t="str">
        <f t="shared" si="125"/>
        <v/>
      </c>
      <c r="BI98" s="48" t="str">
        <f t="shared" si="126"/>
        <v/>
      </c>
      <c r="BJ98" s="48" t="str">
        <f t="shared" si="127"/>
        <v/>
      </c>
      <c r="BK98" s="48" t="str">
        <f t="shared" si="128"/>
        <v/>
      </c>
      <c r="BL98" s="48" t="str">
        <f t="shared" si="129"/>
        <v/>
      </c>
      <c r="BM98" s="48" t="str">
        <f t="shared" si="130"/>
        <v/>
      </c>
      <c r="BN98" s="48" t="str">
        <f t="shared" si="131"/>
        <v/>
      </c>
      <c r="BO98" s="48" t="str">
        <f t="shared" si="132"/>
        <v/>
      </c>
      <c r="BP98" s="48" t="str">
        <f t="shared" si="133"/>
        <v/>
      </c>
      <c r="BQ98" s="48" t="str">
        <f t="shared" si="134"/>
        <v/>
      </c>
      <c r="BR98" s="48" t="str">
        <f t="shared" si="135"/>
        <v/>
      </c>
      <c r="BT98" s="49">
        <f>IF(Main!$A103="H",1,0)</f>
        <v>0</v>
      </c>
      <c r="BU98" s="54" t="str">
        <f>IF(Main!$A103="H",Main!C103,"")</f>
        <v/>
      </c>
      <c r="BV98" s="54" t="str">
        <f t="shared" si="136"/>
        <v/>
      </c>
      <c r="BW98" s="48" t="str">
        <f>IF('Chemical Shifts'!B93="","",IF(Main!$A103="H",'Chemical Shifts'!B93,""))</f>
        <v/>
      </c>
      <c r="BX98" s="48" t="str">
        <f>IF('Chemical Shifts'!C93="","",IF(Main!$A103="H",'Chemical Shifts'!C93,""))</f>
        <v/>
      </c>
      <c r="BY98" s="48" t="str">
        <f>IF('Chemical Shifts'!D93="","",IF(Main!$A103="H",'Chemical Shifts'!D93,""))</f>
        <v/>
      </c>
      <c r="BZ98" s="48" t="str">
        <f>IF('Chemical Shifts'!E93="","",IF(Main!$A103="H",'Chemical Shifts'!E93,""))</f>
        <v/>
      </c>
      <c r="CA98" s="48" t="str">
        <f>IF('Chemical Shifts'!F93="","",IF(Main!$A103="H",'Chemical Shifts'!F93,""))</f>
        <v/>
      </c>
      <c r="CB98" s="48" t="str">
        <f>IF('Chemical Shifts'!G93="","",IF(Main!$A103="H",'Chemical Shifts'!G93,""))</f>
        <v/>
      </c>
      <c r="CC98" s="48" t="str">
        <f>IF('Chemical Shifts'!H93="","",IF(Main!$A103="H",'Chemical Shifts'!H93,""))</f>
        <v/>
      </c>
      <c r="CD98" s="48" t="str">
        <f>IF('Chemical Shifts'!I93="","",IF(Main!$A103="H",'Chemical Shifts'!I93,""))</f>
        <v/>
      </c>
      <c r="CE98" s="48" t="str">
        <f>IF('Chemical Shifts'!J93="","",IF(Main!$A103="H",'Chemical Shifts'!J93,""))</f>
        <v/>
      </c>
      <c r="CF98" s="48" t="str">
        <f>IF('Chemical Shifts'!K93="","",IF(Main!$A103="H",'Chemical Shifts'!K93,""))</f>
        <v/>
      </c>
      <c r="CG98" s="48" t="str">
        <f>IF('Chemical Shifts'!L93="","",IF(Main!$A103="H",'Chemical Shifts'!L93,""))</f>
        <v/>
      </c>
      <c r="CH98" s="48" t="str">
        <f>IF('Chemical Shifts'!M93="","",IF(Main!$A103="H",'Chemical Shifts'!M93,""))</f>
        <v/>
      </c>
      <c r="CI98" s="48" t="str">
        <f>IF('Chemical Shifts'!N93="","",IF(Main!$A103="H",'Chemical Shifts'!N93,""))</f>
        <v/>
      </c>
      <c r="CJ98" s="48" t="str">
        <f>IF('Chemical Shifts'!O93="","",IF(Main!$A103="H",'Chemical Shifts'!O93,""))</f>
        <v/>
      </c>
      <c r="CK98" s="48" t="str">
        <f>IF('Chemical Shifts'!P93="","",IF(Main!$A103="H",'Chemical Shifts'!P93,""))</f>
        <v/>
      </c>
      <c r="CL98" s="48" t="str">
        <f>IF('Chemical Shifts'!Q93="","",IF(Main!$A103="H",'Chemical Shifts'!Q93,""))</f>
        <v/>
      </c>
      <c r="CN98" s="48" t="str">
        <f t="shared" si="137"/>
        <v/>
      </c>
      <c r="CO98" s="48" t="str">
        <f t="shared" si="138"/>
        <v/>
      </c>
      <c r="CP98" s="48" t="str">
        <f t="shared" si="139"/>
        <v/>
      </c>
      <c r="CQ98" s="48" t="str">
        <f t="shared" si="140"/>
        <v/>
      </c>
      <c r="CR98" s="48" t="str">
        <f t="shared" si="141"/>
        <v/>
      </c>
      <c r="CS98" s="48" t="str">
        <f t="shared" si="142"/>
        <v/>
      </c>
      <c r="CT98" s="48" t="str">
        <f t="shared" si="143"/>
        <v/>
      </c>
      <c r="CU98" s="48" t="str">
        <f t="shared" si="144"/>
        <v/>
      </c>
      <c r="CV98" s="48" t="str">
        <f t="shared" si="145"/>
        <v/>
      </c>
      <c r="CW98" s="48" t="str">
        <f t="shared" si="146"/>
        <v/>
      </c>
      <c r="CX98" s="48" t="str">
        <f t="shared" si="147"/>
        <v/>
      </c>
      <c r="CY98" s="48" t="str">
        <f t="shared" si="148"/>
        <v/>
      </c>
      <c r="CZ98" s="48" t="str">
        <f t="shared" si="149"/>
        <v/>
      </c>
      <c r="DA98" s="48" t="str">
        <f t="shared" si="150"/>
        <v/>
      </c>
      <c r="DB98" s="48" t="str">
        <f t="shared" si="151"/>
        <v/>
      </c>
      <c r="DC98" s="48" t="str">
        <f t="shared" si="152"/>
        <v/>
      </c>
      <c r="DE98" s="64" t="str">
        <f>IF('Chemical Shifts'!S93="","",IF(Main!$A103="C","",IF(Main!D$13="Scaled Shifts",Main!D103,IF(Main!$B103="x",TDIST(ABS('Chemical Shifts'!S93-$F$2)/$F$3,$F$4,1),TDIST(ABS('Chemical Shifts'!S93-$G$2)/$G$3,$G$4,1)))))</f>
        <v/>
      </c>
      <c r="DF98" s="64" t="str">
        <f>IF('Chemical Shifts'!T93="","",IF(Main!$A103="C","",IF(Main!E$13="Scaled Shifts",Main!E103,IF(Main!$B103="x",TDIST(ABS('Chemical Shifts'!T93-$F$2)/$F$3,$F$4,1),TDIST(ABS('Chemical Shifts'!T93-$G$2)/$G$3,$G$4,1)))))</f>
        <v/>
      </c>
      <c r="DG98" s="64" t="str">
        <f>IF('Chemical Shifts'!U93="","",IF(Main!$A103="C","",IF(Main!F$13="Scaled Shifts",Main!F103,IF(Main!$B103="x",TDIST(ABS('Chemical Shifts'!U93-$F$2)/$F$3,$F$4,1),TDIST(ABS('Chemical Shifts'!U93-$G$2)/$G$3,$G$4,1)))))</f>
        <v/>
      </c>
      <c r="DH98" s="64" t="str">
        <f>IF('Chemical Shifts'!V93="","",IF(Main!$A103="C","",IF(Main!G$13="Scaled Shifts",Main!G103,IF(Main!$B103="x",TDIST(ABS('Chemical Shifts'!V93-$F$2)/$F$3,$F$4,1),TDIST(ABS('Chemical Shifts'!V93-$G$2)/$G$3,$G$4,1)))))</f>
        <v/>
      </c>
      <c r="DI98" s="64" t="str">
        <f>IF('Chemical Shifts'!W93="","",IF(Main!$A103="C","",IF(Main!H$13="Scaled Shifts",Main!H103,IF(Main!$B103="x",TDIST(ABS('Chemical Shifts'!W93-$F$2)/$F$3,$F$4,1),TDIST(ABS('Chemical Shifts'!W93-$G$2)/$G$3,$G$4,1)))))</f>
        <v/>
      </c>
      <c r="DJ98" s="64" t="str">
        <f>IF('Chemical Shifts'!X93="","",IF(Main!$A103="C","",IF(Main!I$13="Scaled Shifts",Main!I103,IF(Main!$B103="x",TDIST(ABS('Chemical Shifts'!X93-$F$2)/$F$3,$F$4,1),TDIST(ABS('Chemical Shifts'!X93-$G$2)/$G$3,$G$4,1)))))</f>
        <v/>
      </c>
      <c r="DK98" s="64" t="str">
        <f>IF('Chemical Shifts'!Y93="","",IF(Main!$A103="C","",IF(Main!J$13="Scaled Shifts",Main!J103,IF(Main!$B103="x",TDIST(ABS('Chemical Shifts'!Y93-$F$2)/$F$3,$F$4,1),TDIST(ABS('Chemical Shifts'!Y93-$G$2)/$G$3,$G$4,1)))))</f>
        <v/>
      </c>
      <c r="DL98" s="64" t="str">
        <f>IF('Chemical Shifts'!Z93="","",IF(Main!$A103="C","",IF(Main!K$13="Scaled Shifts",Main!K103,IF(Main!$B103="x",TDIST(ABS('Chemical Shifts'!Z93-$F$2)/$F$3,$F$4,1),TDIST(ABS('Chemical Shifts'!Z93-$G$2)/$G$3,$G$4,1)))))</f>
        <v/>
      </c>
      <c r="DM98" s="64" t="str">
        <f>IF('Chemical Shifts'!AA93="","",IF(Main!$A103="C","",IF(Main!L$13="Scaled Shifts",Main!L103,IF(Main!$B103="x",TDIST(ABS('Chemical Shifts'!AA93-$F$2)/$F$3,$F$4,1),TDIST(ABS('Chemical Shifts'!AA93-$G$2)/$G$3,$G$4,1)))))</f>
        <v/>
      </c>
      <c r="DN98" s="64" t="str">
        <f>IF('Chemical Shifts'!AB93="","",IF(Main!$A103="C","",IF(Main!M$13="Scaled Shifts",Main!M103,IF(Main!$B103="x",TDIST(ABS('Chemical Shifts'!AB93-$F$2)/$F$3,$F$4,1),TDIST(ABS('Chemical Shifts'!AB93-$G$2)/$G$3,$G$4,1)))))</f>
        <v/>
      </c>
      <c r="DO98" s="64" t="str">
        <f>IF('Chemical Shifts'!AC93="","",IF(Main!$A103="C","",IF(Main!N$13="Scaled Shifts",Main!N103,IF(Main!$B103="x",TDIST(ABS('Chemical Shifts'!AC93-$F$2)/$F$3,$F$4,1),TDIST(ABS('Chemical Shifts'!AC93-$G$2)/$G$3,$G$4,1)))))</f>
        <v/>
      </c>
      <c r="DP98" s="64" t="str">
        <f>IF('Chemical Shifts'!AD93="","",IF(Main!$A103="C","",IF(Main!O$13="Scaled Shifts",Main!O103,IF(Main!$B103="x",TDIST(ABS('Chemical Shifts'!AD93-$F$2)/$F$3,$F$4,1),TDIST(ABS('Chemical Shifts'!AD93-$G$2)/$G$3,$G$4,1)))))</f>
        <v/>
      </c>
      <c r="DQ98" s="64" t="str">
        <f>IF('Chemical Shifts'!AE93="","",IF(Main!$A103="C","",IF(Main!P$13="Scaled Shifts",Main!P103,IF(Main!$B103="x",TDIST(ABS('Chemical Shifts'!AE93-$F$2)/$F$3,$F$4,1),TDIST(ABS('Chemical Shifts'!AE93-$G$2)/$G$3,$G$4,1)))))</f>
        <v/>
      </c>
      <c r="DR98" s="64" t="str">
        <f>IF('Chemical Shifts'!AF93="","",IF(Main!$A103="C","",IF(Main!Q$13="Scaled Shifts",Main!Q103,IF(Main!$B103="x",TDIST(ABS('Chemical Shifts'!AF93-$F$2)/$F$3,$F$4,1),TDIST(ABS('Chemical Shifts'!AF93-$G$2)/$G$3,$G$4,1)))))</f>
        <v/>
      </c>
      <c r="DS98" s="64" t="str">
        <f>IF('Chemical Shifts'!AG93="","",IF(Main!$A103="C","",IF(Main!R$13="Scaled Shifts",Main!R103,IF(Main!$B103="x",TDIST(ABS('Chemical Shifts'!AG93-$F$2)/$F$3,$F$4,1),TDIST(ABS('Chemical Shifts'!AG93-$G$2)/$G$3,$G$4,1)))))</f>
        <v/>
      </c>
      <c r="DT98" s="64" t="str">
        <f>IF('Chemical Shifts'!AH93="","",IF(Main!$A103="C","",IF(Main!S$13="Scaled Shifts",Main!S103,IF(Main!$B103="x",TDIST(ABS('Chemical Shifts'!AH93-$F$2)/$F$3,$F$4,1),TDIST(ABS('Chemical Shifts'!AH93-$G$2)/$G$3,$G$4,1)))))</f>
        <v/>
      </c>
      <c r="DV98" s="64" t="str">
        <f>IF('Chemical Shifts'!S93="","",IF(Main!$A103="H","",IF(Main!D$13="Scaled Shifts",Main!D103,IF(Main!$B103="x",TDIST(ABS('Chemical Shifts'!S93-$D$2)/$D$3,$D$4,1),TDIST(ABS('Chemical Shifts'!S93-$E$2)/$E$3,$E$4,1)))))</f>
        <v/>
      </c>
      <c r="DW98" s="64" t="str">
        <f>IF('Chemical Shifts'!T93="","",IF(Main!$A103="H","",IF(Main!E$13="Scaled Shifts",Main!E103,IF(Main!$B103="x",TDIST(ABS('Chemical Shifts'!T93-$D$2)/$D$3,$D$4,1),TDIST(ABS('Chemical Shifts'!T93-$E$2)/$E$3,$E$4,1)))))</f>
        <v/>
      </c>
      <c r="DX98" s="64" t="str">
        <f>IF('Chemical Shifts'!U93="","",IF(Main!$A103="H","",IF(Main!F$13="Scaled Shifts",Main!F103,IF(Main!$B103="x",TDIST(ABS('Chemical Shifts'!U93-$D$2)/$D$3,$D$4,1),TDIST(ABS('Chemical Shifts'!U93-$E$2)/$E$3,$E$4,1)))))</f>
        <v/>
      </c>
      <c r="DY98" s="64" t="str">
        <f>IF('Chemical Shifts'!V93="","",IF(Main!$A103="H","",IF(Main!G$13="Scaled Shifts",Main!G103,IF(Main!$B103="x",TDIST(ABS('Chemical Shifts'!V93-$D$2)/$D$3,$D$4,1),TDIST(ABS('Chemical Shifts'!V93-$E$2)/$E$3,$E$4,1)))))</f>
        <v/>
      </c>
      <c r="DZ98" s="64" t="str">
        <f>IF('Chemical Shifts'!W93="","",IF(Main!$A103="H","",IF(Main!H$13="Scaled Shifts",Main!H103,IF(Main!$B103="x",TDIST(ABS('Chemical Shifts'!W93-$D$2)/$D$3,$D$4,1),TDIST(ABS('Chemical Shifts'!W93-$E$2)/$E$3,$E$4,1)))))</f>
        <v/>
      </c>
      <c r="EA98" s="64" t="str">
        <f>IF('Chemical Shifts'!X93="","",IF(Main!$A103="H","",IF(Main!I$13="Scaled Shifts",Main!I103,IF(Main!$B103="x",TDIST(ABS('Chemical Shifts'!X93-$D$2)/$D$3,$D$4,1),TDIST(ABS('Chemical Shifts'!X93-$E$2)/$E$3,$E$4,1)))))</f>
        <v/>
      </c>
      <c r="EB98" s="64" t="str">
        <f>IF('Chemical Shifts'!Y93="","",IF(Main!$A103="H","",IF(Main!J$13="Scaled Shifts",Main!J103,IF(Main!$B103="x",TDIST(ABS('Chemical Shifts'!Y93-$D$2)/$D$3,$D$4,1),TDIST(ABS('Chemical Shifts'!Y93-$E$2)/$E$3,$E$4,1)))))</f>
        <v/>
      </c>
      <c r="EC98" s="64" t="str">
        <f>IF('Chemical Shifts'!Z93="","",IF(Main!$A103="H","",IF(Main!K$13="Scaled Shifts",Main!K103,IF(Main!$B103="x",TDIST(ABS('Chemical Shifts'!Z93-$D$2)/$D$3,$D$4,1),TDIST(ABS('Chemical Shifts'!Z93-$E$2)/$E$3,$E$4,1)))))</f>
        <v/>
      </c>
      <c r="ED98" s="64" t="str">
        <f>IF('Chemical Shifts'!AA93="","",IF(Main!$A103="H","",IF(Main!L$13="Scaled Shifts",Main!L103,IF(Main!$B103="x",TDIST(ABS('Chemical Shifts'!AA93-$D$2)/$D$3,$D$4,1),TDIST(ABS('Chemical Shifts'!AA93-$E$2)/$E$3,$E$4,1)))))</f>
        <v/>
      </c>
      <c r="EE98" s="64" t="str">
        <f>IF('Chemical Shifts'!AB93="","",IF(Main!$A103="H","",IF(Main!M$13="Scaled Shifts",Main!M103,IF(Main!$B103="x",TDIST(ABS('Chemical Shifts'!AB93-$D$2)/$D$3,$D$4,1),TDIST(ABS('Chemical Shifts'!AB93-$E$2)/$E$3,$E$4,1)))))</f>
        <v/>
      </c>
      <c r="EF98" s="64" t="str">
        <f>IF('Chemical Shifts'!AC93="","",IF(Main!$A103="H","",IF(Main!N$13="Scaled Shifts",Main!N103,IF(Main!$B103="x",TDIST(ABS('Chemical Shifts'!AC93-$D$2)/$D$3,$D$4,1),TDIST(ABS('Chemical Shifts'!AC93-$E$2)/$E$3,$E$4,1)))))</f>
        <v/>
      </c>
      <c r="EG98" s="64" t="str">
        <f>IF('Chemical Shifts'!AD93="","",IF(Main!$A103="H","",IF(Main!O$13="Scaled Shifts",Main!O103,IF(Main!$B103="x",TDIST(ABS('Chemical Shifts'!AD93-$D$2)/$D$3,$D$4,1),TDIST(ABS('Chemical Shifts'!AD93-$E$2)/$E$3,$E$4,1)))))</f>
        <v/>
      </c>
      <c r="EH98" s="64" t="str">
        <f>IF('Chemical Shifts'!AE93="","",IF(Main!$A103="H","",IF(Main!P$13="Scaled Shifts",Main!P103,IF(Main!$B103="x",TDIST(ABS('Chemical Shifts'!AE93-$D$2)/$D$3,$D$4,1),TDIST(ABS('Chemical Shifts'!AE93-$E$2)/$E$3,$E$4,1)))))</f>
        <v/>
      </c>
      <c r="EI98" s="64" t="str">
        <f>IF('Chemical Shifts'!AF93="","",IF(Main!$A103="H","",IF(Main!Q$13="Scaled Shifts",Main!Q103,IF(Main!$B103="x",TDIST(ABS('Chemical Shifts'!AF93-$D$2)/$D$3,$D$4,1),TDIST(ABS('Chemical Shifts'!AF93-$E$2)/$E$3,$E$4,1)))))</f>
        <v/>
      </c>
      <c r="EJ98" s="64" t="str">
        <f>IF('Chemical Shifts'!AG93="","",IF(Main!$A103="H","",IF(Main!R$13="Scaled Shifts",Main!R103,IF(Main!$B103="x",TDIST(ABS('Chemical Shifts'!AG93-$D$2)/$D$3,$D$4,1),TDIST(ABS('Chemical Shifts'!AG93-$E$2)/$E$3,$E$4,1)))))</f>
        <v/>
      </c>
      <c r="EK98" s="64" t="str">
        <f>IF('Chemical Shifts'!AH93="","",IF(Main!$A103="H","",IF(Main!S$13="Scaled Shifts",Main!S103,IF(Main!$B103="x",TDIST(ABS('Chemical Shifts'!AH93-$D$2)/$D$3,$D$4,1),TDIST(ABS('Chemical Shifts'!AH93-$E$2)/$E$3,$E$4,1)))))</f>
        <v/>
      </c>
      <c r="EO98" s="49">
        <f>IF(Main!$A103="H",1,0)</f>
        <v>0</v>
      </c>
      <c r="EP98" s="52" t="str">
        <f>IF(OR(Main!C103="",Main!C103=0,Main!C103=""),"",1)</f>
        <v/>
      </c>
    </row>
    <row r="99" spans="1:146" x14ac:dyDescent="0.15">
      <c r="A99" s="64" t="str">
        <f>IF('Chemical Shifts'!BA94="","",IF(Main!$A104="C",TDIST(ABS('Chemical Shifts'!BA94)/$B$3,$B$4,1),TDIST(ABS('Chemical Shifts'!BA94)/$C$3,$C$4,1)))</f>
        <v/>
      </c>
      <c r="B99" s="64" t="str">
        <f>IF('Chemical Shifts'!BB94="","",IF(Main!$A104="C",TDIST(ABS('Chemical Shifts'!BB94)/$B$3,$B$4,1),TDIST(ABS('Chemical Shifts'!BB94)/$C$3,$C$4,1)))</f>
        <v/>
      </c>
      <c r="C99" s="64" t="str">
        <f>IF('Chemical Shifts'!BC94="","",IF(Main!$A104="C",TDIST(ABS('Chemical Shifts'!BC94)/$B$3,$B$4,1),TDIST(ABS('Chemical Shifts'!BC94)/$C$3,$C$4,1)))</f>
        <v/>
      </c>
      <c r="D99" s="64" t="str">
        <f>IF('Chemical Shifts'!BD94="","",IF(Main!$A104="C",TDIST(ABS('Chemical Shifts'!BD94)/$B$3,$B$4,1),TDIST(ABS('Chemical Shifts'!BD94)/$C$3,$C$4,1)))</f>
        <v/>
      </c>
      <c r="E99" s="64" t="str">
        <f>IF('Chemical Shifts'!BE94="","",IF(Main!$A104="C",TDIST(ABS('Chemical Shifts'!BE94)/$B$3,$B$4,1),TDIST(ABS('Chemical Shifts'!BE94)/$C$3,$C$4,1)))</f>
        <v/>
      </c>
      <c r="F99" s="64" t="str">
        <f>IF('Chemical Shifts'!BF94="","",IF(Main!$A104="C",TDIST(ABS('Chemical Shifts'!BF94)/$B$3,$B$4,1),TDIST(ABS('Chemical Shifts'!BF94)/$C$3,$C$4,1)))</f>
        <v/>
      </c>
      <c r="G99" s="64" t="str">
        <f>IF('Chemical Shifts'!BG94="","",IF(Main!$A104="C",TDIST(ABS('Chemical Shifts'!BG94)/$B$3,$B$4,1),TDIST(ABS('Chemical Shifts'!BG94)/$C$3,$C$4,1)))</f>
        <v/>
      </c>
      <c r="H99" s="64" t="str">
        <f>IF('Chemical Shifts'!BH94="","",IF(Main!$A104="C",TDIST(ABS('Chemical Shifts'!BH94)/$B$3,$B$4,1),TDIST(ABS('Chemical Shifts'!BH94)/$C$3,$C$4,1)))</f>
        <v/>
      </c>
      <c r="I99" s="64" t="str">
        <f>IF('Chemical Shifts'!BI94="","",IF(Main!$A104="C",TDIST(ABS('Chemical Shifts'!BI94)/$B$3,$B$4,1),TDIST(ABS('Chemical Shifts'!BI94)/$C$3,$C$4,1)))</f>
        <v/>
      </c>
      <c r="J99" s="64" t="str">
        <f>IF('Chemical Shifts'!BJ94="","",IF(Main!$A104="C",TDIST(ABS('Chemical Shifts'!BJ94)/$B$3,$B$4,1),TDIST(ABS('Chemical Shifts'!BJ94)/$C$3,$C$4,1)))</f>
        <v/>
      </c>
      <c r="K99" s="64" t="str">
        <f>IF('Chemical Shifts'!BK94="","",IF(Main!$A104="C",TDIST(ABS('Chemical Shifts'!BK94)/$B$3,$B$4,1),TDIST(ABS('Chemical Shifts'!BK94)/$C$3,$C$4,1)))</f>
        <v/>
      </c>
      <c r="L99" s="64" t="str">
        <f>IF('Chemical Shifts'!BL94="","",IF(Main!$A104="C",TDIST(ABS('Chemical Shifts'!BL94)/$B$3,$B$4,1),TDIST(ABS('Chemical Shifts'!BL94)/$C$3,$C$4,1)))</f>
        <v/>
      </c>
      <c r="M99" s="64" t="str">
        <f>IF('Chemical Shifts'!BM94="","",IF(Main!$A104="C",TDIST(ABS('Chemical Shifts'!BM94)/$B$3,$B$4,1),TDIST(ABS('Chemical Shifts'!BM94)/$C$3,$C$4,1)))</f>
        <v/>
      </c>
      <c r="N99" s="64" t="str">
        <f>IF('Chemical Shifts'!BN94="","",IF(Main!$A104="C",TDIST(ABS('Chemical Shifts'!BN94)/$B$3,$B$4,1),TDIST(ABS('Chemical Shifts'!BN94)/$C$3,$C$4,1)))</f>
        <v/>
      </c>
      <c r="O99" s="64" t="str">
        <f>IF('Chemical Shifts'!BO94="","",IF(Main!$A104="C",TDIST(ABS('Chemical Shifts'!BO94)/$B$3,$B$4,1),TDIST(ABS('Chemical Shifts'!BO94)/$C$3,$C$4,1)))</f>
        <v/>
      </c>
      <c r="P99" s="64" t="str">
        <f>IF('Chemical Shifts'!BP94="","",IF(Main!$A104="C",TDIST(ABS('Chemical Shifts'!BP94)/$B$3,$B$4,1),TDIST(ABS('Chemical Shifts'!BP94)/$C$3,$C$4,1)))</f>
        <v/>
      </c>
      <c r="R99" s="48" t="str">
        <f>IF(A99="","",IF(Main!$A104="H",A99,""))</f>
        <v/>
      </c>
      <c r="S99" s="48" t="str">
        <f>IF(B99="","",IF(Main!$A104="H",B99,""))</f>
        <v/>
      </c>
      <c r="T99" s="48" t="str">
        <f>IF(C99="","",IF(Main!$A104="H",C99,""))</f>
        <v/>
      </c>
      <c r="U99" s="48" t="str">
        <f>IF(D99="","",IF(Main!$A104="H",D99,""))</f>
        <v/>
      </c>
      <c r="V99" s="48" t="str">
        <f>IF(E99="","",IF(Main!$A104="H",E99,""))</f>
        <v/>
      </c>
      <c r="W99" s="48" t="str">
        <f>IF(F99="","",IF(Main!$A104="H",F99,""))</f>
        <v/>
      </c>
      <c r="X99" s="48" t="str">
        <f>IF(G99="","",IF(Main!$A104="H",G99,""))</f>
        <v/>
      </c>
      <c r="Y99" s="48" t="str">
        <f>IF(H99="","",IF(Main!$A104="H",H99,""))</f>
        <v/>
      </c>
      <c r="Z99" s="48" t="str">
        <f>IF(I99="","",IF(Main!$A104="H",I99,""))</f>
        <v/>
      </c>
      <c r="AA99" s="48" t="str">
        <f>IF(J99="","",IF(Main!$A104="H",J99,""))</f>
        <v/>
      </c>
      <c r="AB99" s="48" t="str">
        <f>IF(K99="","",IF(Main!$A104="H",K99,""))</f>
        <v/>
      </c>
      <c r="AC99" s="48" t="str">
        <f>IF(L99="","",IF(Main!$A104="H",L99,""))</f>
        <v/>
      </c>
      <c r="AD99" s="48" t="str">
        <f>IF(M99="","",IF(Main!$A104="H",M99,""))</f>
        <v/>
      </c>
      <c r="AE99" s="48" t="str">
        <f>IF(N99="","",IF(Main!$A104="H",N99,""))</f>
        <v/>
      </c>
      <c r="AF99" s="48" t="str">
        <f>IF(O99="","",IF(Main!$A104="H",O99,""))</f>
        <v/>
      </c>
      <c r="AG99" s="48" t="str">
        <f>IF(P99="","",IF(Main!$A104="H",P99,""))</f>
        <v/>
      </c>
      <c r="AI99" s="49">
        <f>IF(Main!$A104="C",1,0)</f>
        <v>0</v>
      </c>
      <c r="AJ99" s="54" t="str">
        <f>IF(Main!$A104="C",Main!C104,"")</f>
        <v/>
      </c>
      <c r="AK99" s="54" t="str">
        <f t="shared" si="119"/>
        <v/>
      </c>
      <c r="AL99" s="48" t="str">
        <f>IF('Chemical Shifts'!B94="","",IF(Main!$A104="C",'Chemical Shifts'!B94,""))</f>
        <v/>
      </c>
      <c r="AM99" s="48" t="str">
        <f>IF('Chemical Shifts'!C94="","",IF(Main!$A104="C",'Chemical Shifts'!C94,""))</f>
        <v/>
      </c>
      <c r="AN99" s="48" t="str">
        <f>IF('Chemical Shifts'!D94="","",IF(Main!$A104="C",'Chemical Shifts'!D94,""))</f>
        <v/>
      </c>
      <c r="AO99" s="48" t="str">
        <f>IF('Chemical Shifts'!E94="","",IF(Main!$A104="C",'Chemical Shifts'!E94,""))</f>
        <v/>
      </c>
      <c r="AP99" s="48" t="str">
        <f>IF('Chemical Shifts'!F94="","",IF(Main!$A104="C",'Chemical Shifts'!F94,""))</f>
        <v/>
      </c>
      <c r="AQ99" s="48" t="str">
        <f>IF('Chemical Shifts'!G94="","",IF(Main!$A104="C",'Chemical Shifts'!G94,""))</f>
        <v/>
      </c>
      <c r="AR99" s="48" t="str">
        <f>IF('Chemical Shifts'!H94="","",IF(Main!$A104="C",'Chemical Shifts'!H94,""))</f>
        <v/>
      </c>
      <c r="AS99" s="48" t="str">
        <f>IF('Chemical Shifts'!I94="","",IF(Main!$A104="C",'Chemical Shifts'!I94,""))</f>
        <v/>
      </c>
      <c r="AT99" s="48" t="str">
        <f>IF('Chemical Shifts'!J94="","",IF(Main!$A104="C",'Chemical Shifts'!J94,""))</f>
        <v/>
      </c>
      <c r="AU99" s="48" t="str">
        <f>IF('Chemical Shifts'!K94="","",IF(Main!$A104="C",'Chemical Shifts'!K94,""))</f>
        <v/>
      </c>
      <c r="AV99" s="48" t="str">
        <f>IF('Chemical Shifts'!L94="","",IF(Main!$A104="C",'Chemical Shifts'!L94,""))</f>
        <v/>
      </c>
      <c r="AW99" s="48" t="str">
        <f>IF('Chemical Shifts'!M94="","",IF(Main!$A104="C",'Chemical Shifts'!M94,""))</f>
        <v/>
      </c>
      <c r="AX99" s="48" t="str">
        <f>IF('Chemical Shifts'!N94="","",IF(Main!$A104="C",'Chemical Shifts'!N94,""))</f>
        <v/>
      </c>
      <c r="AY99" s="48" t="str">
        <f>IF('Chemical Shifts'!O94="","",IF(Main!$A104="C",'Chemical Shifts'!O94,""))</f>
        <v/>
      </c>
      <c r="AZ99" s="48" t="str">
        <f>IF('Chemical Shifts'!P94="","",IF(Main!$A104="C",'Chemical Shifts'!P94,""))</f>
        <v/>
      </c>
      <c r="BA99" s="48" t="str">
        <f>IF('Chemical Shifts'!Q94="","",IF(Main!$A104="C",'Chemical Shifts'!Q94,""))</f>
        <v/>
      </c>
      <c r="BC99" s="48" t="str">
        <f t="shared" si="120"/>
        <v/>
      </c>
      <c r="BD99" s="48" t="str">
        <f t="shared" si="121"/>
        <v/>
      </c>
      <c r="BE99" s="48" t="str">
        <f t="shared" si="122"/>
        <v/>
      </c>
      <c r="BF99" s="48" t="str">
        <f t="shared" si="123"/>
        <v/>
      </c>
      <c r="BG99" s="48" t="str">
        <f t="shared" si="124"/>
        <v/>
      </c>
      <c r="BH99" s="48" t="str">
        <f t="shared" si="125"/>
        <v/>
      </c>
      <c r="BI99" s="48" t="str">
        <f t="shared" si="126"/>
        <v/>
      </c>
      <c r="BJ99" s="48" t="str">
        <f t="shared" si="127"/>
        <v/>
      </c>
      <c r="BK99" s="48" t="str">
        <f t="shared" si="128"/>
        <v/>
      </c>
      <c r="BL99" s="48" t="str">
        <f t="shared" si="129"/>
        <v/>
      </c>
      <c r="BM99" s="48" t="str">
        <f t="shared" si="130"/>
        <v/>
      </c>
      <c r="BN99" s="48" t="str">
        <f t="shared" si="131"/>
        <v/>
      </c>
      <c r="BO99" s="48" t="str">
        <f t="shared" si="132"/>
        <v/>
      </c>
      <c r="BP99" s="48" t="str">
        <f t="shared" si="133"/>
        <v/>
      </c>
      <c r="BQ99" s="48" t="str">
        <f t="shared" si="134"/>
        <v/>
      </c>
      <c r="BR99" s="48" t="str">
        <f t="shared" si="135"/>
        <v/>
      </c>
      <c r="BT99" s="49">
        <f>IF(Main!$A104="H",1,0)</f>
        <v>0</v>
      </c>
      <c r="BU99" s="54" t="str">
        <f>IF(Main!$A104="H",Main!C104,"")</f>
        <v/>
      </c>
      <c r="BV99" s="54" t="str">
        <f t="shared" si="136"/>
        <v/>
      </c>
      <c r="BW99" s="48" t="str">
        <f>IF('Chemical Shifts'!B94="","",IF(Main!$A104="H",'Chemical Shifts'!B94,""))</f>
        <v/>
      </c>
      <c r="BX99" s="48" t="str">
        <f>IF('Chemical Shifts'!C94="","",IF(Main!$A104="H",'Chemical Shifts'!C94,""))</f>
        <v/>
      </c>
      <c r="BY99" s="48" t="str">
        <f>IF('Chemical Shifts'!D94="","",IF(Main!$A104="H",'Chemical Shifts'!D94,""))</f>
        <v/>
      </c>
      <c r="BZ99" s="48" t="str">
        <f>IF('Chemical Shifts'!E94="","",IF(Main!$A104="H",'Chemical Shifts'!E94,""))</f>
        <v/>
      </c>
      <c r="CA99" s="48" t="str">
        <f>IF('Chemical Shifts'!F94="","",IF(Main!$A104="H",'Chemical Shifts'!F94,""))</f>
        <v/>
      </c>
      <c r="CB99" s="48" t="str">
        <f>IF('Chemical Shifts'!G94="","",IF(Main!$A104="H",'Chemical Shifts'!G94,""))</f>
        <v/>
      </c>
      <c r="CC99" s="48" t="str">
        <f>IF('Chemical Shifts'!H94="","",IF(Main!$A104="H",'Chemical Shifts'!H94,""))</f>
        <v/>
      </c>
      <c r="CD99" s="48" t="str">
        <f>IF('Chemical Shifts'!I94="","",IF(Main!$A104="H",'Chemical Shifts'!I94,""))</f>
        <v/>
      </c>
      <c r="CE99" s="48" t="str">
        <f>IF('Chemical Shifts'!J94="","",IF(Main!$A104="H",'Chemical Shifts'!J94,""))</f>
        <v/>
      </c>
      <c r="CF99" s="48" t="str">
        <f>IF('Chemical Shifts'!K94="","",IF(Main!$A104="H",'Chemical Shifts'!K94,""))</f>
        <v/>
      </c>
      <c r="CG99" s="48" t="str">
        <f>IF('Chemical Shifts'!L94="","",IF(Main!$A104="H",'Chemical Shifts'!L94,""))</f>
        <v/>
      </c>
      <c r="CH99" s="48" t="str">
        <f>IF('Chemical Shifts'!M94="","",IF(Main!$A104="H",'Chemical Shifts'!M94,""))</f>
        <v/>
      </c>
      <c r="CI99" s="48" t="str">
        <f>IF('Chemical Shifts'!N94="","",IF(Main!$A104="H",'Chemical Shifts'!N94,""))</f>
        <v/>
      </c>
      <c r="CJ99" s="48" t="str">
        <f>IF('Chemical Shifts'!O94="","",IF(Main!$A104="H",'Chemical Shifts'!O94,""))</f>
        <v/>
      </c>
      <c r="CK99" s="48" t="str">
        <f>IF('Chemical Shifts'!P94="","",IF(Main!$A104="H",'Chemical Shifts'!P94,""))</f>
        <v/>
      </c>
      <c r="CL99" s="48" t="str">
        <f>IF('Chemical Shifts'!Q94="","",IF(Main!$A104="H",'Chemical Shifts'!Q94,""))</f>
        <v/>
      </c>
      <c r="CN99" s="48" t="str">
        <f t="shared" si="137"/>
        <v/>
      </c>
      <c r="CO99" s="48" t="str">
        <f t="shared" si="138"/>
        <v/>
      </c>
      <c r="CP99" s="48" t="str">
        <f t="shared" si="139"/>
        <v/>
      </c>
      <c r="CQ99" s="48" t="str">
        <f t="shared" si="140"/>
        <v/>
      </c>
      <c r="CR99" s="48" t="str">
        <f t="shared" si="141"/>
        <v/>
      </c>
      <c r="CS99" s="48" t="str">
        <f t="shared" si="142"/>
        <v/>
      </c>
      <c r="CT99" s="48" t="str">
        <f t="shared" si="143"/>
        <v/>
      </c>
      <c r="CU99" s="48" t="str">
        <f t="shared" si="144"/>
        <v/>
      </c>
      <c r="CV99" s="48" t="str">
        <f t="shared" si="145"/>
        <v/>
      </c>
      <c r="CW99" s="48" t="str">
        <f t="shared" si="146"/>
        <v/>
      </c>
      <c r="CX99" s="48" t="str">
        <f t="shared" si="147"/>
        <v/>
      </c>
      <c r="CY99" s="48" t="str">
        <f t="shared" si="148"/>
        <v/>
      </c>
      <c r="CZ99" s="48" t="str">
        <f t="shared" si="149"/>
        <v/>
      </c>
      <c r="DA99" s="48" t="str">
        <f t="shared" si="150"/>
        <v/>
      </c>
      <c r="DB99" s="48" t="str">
        <f t="shared" si="151"/>
        <v/>
      </c>
      <c r="DC99" s="48" t="str">
        <f t="shared" si="152"/>
        <v/>
      </c>
      <c r="DE99" s="64" t="str">
        <f>IF('Chemical Shifts'!S94="","",IF(Main!$A104="C","",IF(Main!D$13="Scaled Shifts",Main!D104,IF(Main!$B104="x",TDIST(ABS('Chemical Shifts'!S94-$F$2)/$F$3,$F$4,1),TDIST(ABS('Chemical Shifts'!S94-$G$2)/$G$3,$G$4,1)))))</f>
        <v/>
      </c>
      <c r="DF99" s="64" t="str">
        <f>IF('Chemical Shifts'!T94="","",IF(Main!$A104="C","",IF(Main!E$13="Scaled Shifts",Main!E104,IF(Main!$B104="x",TDIST(ABS('Chemical Shifts'!T94-$F$2)/$F$3,$F$4,1),TDIST(ABS('Chemical Shifts'!T94-$G$2)/$G$3,$G$4,1)))))</f>
        <v/>
      </c>
      <c r="DG99" s="64" t="str">
        <f>IF('Chemical Shifts'!U94="","",IF(Main!$A104="C","",IF(Main!F$13="Scaled Shifts",Main!F104,IF(Main!$B104="x",TDIST(ABS('Chemical Shifts'!U94-$F$2)/$F$3,$F$4,1),TDIST(ABS('Chemical Shifts'!U94-$G$2)/$G$3,$G$4,1)))))</f>
        <v/>
      </c>
      <c r="DH99" s="64" t="str">
        <f>IF('Chemical Shifts'!V94="","",IF(Main!$A104="C","",IF(Main!G$13="Scaled Shifts",Main!G104,IF(Main!$B104="x",TDIST(ABS('Chemical Shifts'!V94-$F$2)/$F$3,$F$4,1),TDIST(ABS('Chemical Shifts'!V94-$G$2)/$G$3,$G$4,1)))))</f>
        <v/>
      </c>
      <c r="DI99" s="64" t="str">
        <f>IF('Chemical Shifts'!W94="","",IF(Main!$A104="C","",IF(Main!H$13="Scaled Shifts",Main!H104,IF(Main!$B104="x",TDIST(ABS('Chemical Shifts'!W94-$F$2)/$F$3,$F$4,1),TDIST(ABS('Chemical Shifts'!W94-$G$2)/$G$3,$G$4,1)))))</f>
        <v/>
      </c>
      <c r="DJ99" s="64" t="str">
        <f>IF('Chemical Shifts'!X94="","",IF(Main!$A104="C","",IF(Main!I$13="Scaled Shifts",Main!I104,IF(Main!$B104="x",TDIST(ABS('Chemical Shifts'!X94-$F$2)/$F$3,$F$4,1),TDIST(ABS('Chemical Shifts'!X94-$G$2)/$G$3,$G$4,1)))))</f>
        <v/>
      </c>
      <c r="DK99" s="64" t="str">
        <f>IF('Chemical Shifts'!Y94="","",IF(Main!$A104="C","",IF(Main!J$13="Scaled Shifts",Main!J104,IF(Main!$B104="x",TDIST(ABS('Chemical Shifts'!Y94-$F$2)/$F$3,$F$4,1),TDIST(ABS('Chemical Shifts'!Y94-$G$2)/$G$3,$G$4,1)))))</f>
        <v/>
      </c>
      <c r="DL99" s="64" t="str">
        <f>IF('Chemical Shifts'!Z94="","",IF(Main!$A104="C","",IF(Main!K$13="Scaled Shifts",Main!K104,IF(Main!$B104="x",TDIST(ABS('Chemical Shifts'!Z94-$F$2)/$F$3,$F$4,1),TDIST(ABS('Chemical Shifts'!Z94-$G$2)/$G$3,$G$4,1)))))</f>
        <v/>
      </c>
      <c r="DM99" s="64" t="str">
        <f>IF('Chemical Shifts'!AA94="","",IF(Main!$A104="C","",IF(Main!L$13="Scaled Shifts",Main!L104,IF(Main!$B104="x",TDIST(ABS('Chemical Shifts'!AA94-$F$2)/$F$3,$F$4,1),TDIST(ABS('Chemical Shifts'!AA94-$G$2)/$G$3,$G$4,1)))))</f>
        <v/>
      </c>
      <c r="DN99" s="64" t="str">
        <f>IF('Chemical Shifts'!AB94="","",IF(Main!$A104="C","",IF(Main!M$13="Scaled Shifts",Main!M104,IF(Main!$B104="x",TDIST(ABS('Chemical Shifts'!AB94-$F$2)/$F$3,$F$4,1),TDIST(ABS('Chemical Shifts'!AB94-$G$2)/$G$3,$G$4,1)))))</f>
        <v/>
      </c>
      <c r="DO99" s="64" t="str">
        <f>IF('Chemical Shifts'!AC94="","",IF(Main!$A104="C","",IF(Main!N$13="Scaled Shifts",Main!N104,IF(Main!$B104="x",TDIST(ABS('Chemical Shifts'!AC94-$F$2)/$F$3,$F$4,1),TDIST(ABS('Chemical Shifts'!AC94-$G$2)/$G$3,$G$4,1)))))</f>
        <v/>
      </c>
      <c r="DP99" s="64" t="str">
        <f>IF('Chemical Shifts'!AD94="","",IF(Main!$A104="C","",IF(Main!O$13="Scaled Shifts",Main!O104,IF(Main!$B104="x",TDIST(ABS('Chemical Shifts'!AD94-$F$2)/$F$3,$F$4,1),TDIST(ABS('Chemical Shifts'!AD94-$G$2)/$G$3,$G$4,1)))))</f>
        <v/>
      </c>
      <c r="DQ99" s="64" t="str">
        <f>IF('Chemical Shifts'!AE94="","",IF(Main!$A104="C","",IF(Main!P$13="Scaled Shifts",Main!P104,IF(Main!$B104="x",TDIST(ABS('Chemical Shifts'!AE94-$F$2)/$F$3,$F$4,1),TDIST(ABS('Chemical Shifts'!AE94-$G$2)/$G$3,$G$4,1)))))</f>
        <v/>
      </c>
      <c r="DR99" s="64" t="str">
        <f>IF('Chemical Shifts'!AF94="","",IF(Main!$A104="C","",IF(Main!Q$13="Scaled Shifts",Main!Q104,IF(Main!$B104="x",TDIST(ABS('Chemical Shifts'!AF94-$F$2)/$F$3,$F$4,1),TDIST(ABS('Chemical Shifts'!AF94-$G$2)/$G$3,$G$4,1)))))</f>
        <v/>
      </c>
      <c r="DS99" s="64" t="str">
        <f>IF('Chemical Shifts'!AG94="","",IF(Main!$A104="C","",IF(Main!R$13="Scaled Shifts",Main!R104,IF(Main!$B104="x",TDIST(ABS('Chemical Shifts'!AG94-$F$2)/$F$3,$F$4,1),TDIST(ABS('Chemical Shifts'!AG94-$G$2)/$G$3,$G$4,1)))))</f>
        <v/>
      </c>
      <c r="DT99" s="64" t="str">
        <f>IF('Chemical Shifts'!AH94="","",IF(Main!$A104="C","",IF(Main!S$13="Scaled Shifts",Main!S104,IF(Main!$B104="x",TDIST(ABS('Chemical Shifts'!AH94-$F$2)/$F$3,$F$4,1),TDIST(ABS('Chemical Shifts'!AH94-$G$2)/$G$3,$G$4,1)))))</f>
        <v/>
      </c>
      <c r="DV99" s="64" t="str">
        <f>IF('Chemical Shifts'!S94="","",IF(Main!$A104="H","",IF(Main!D$13="Scaled Shifts",Main!D104,IF(Main!$B104="x",TDIST(ABS('Chemical Shifts'!S94-$D$2)/$D$3,$D$4,1),TDIST(ABS('Chemical Shifts'!S94-$E$2)/$E$3,$E$4,1)))))</f>
        <v/>
      </c>
      <c r="DW99" s="64" t="str">
        <f>IF('Chemical Shifts'!T94="","",IF(Main!$A104="H","",IF(Main!E$13="Scaled Shifts",Main!E104,IF(Main!$B104="x",TDIST(ABS('Chemical Shifts'!T94-$D$2)/$D$3,$D$4,1),TDIST(ABS('Chemical Shifts'!T94-$E$2)/$E$3,$E$4,1)))))</f>
        <v/>
      </c>
      <c r="DX99" s="64" t="str">
        <f>IF('Chemical Shifts'!U94="","",IF(Main!$A104="H","",IF(Main!F$13="Scaled Shifts",Main!F104,IF(Main!$B104="x",TDIST(ABS('Chemical Shifts'!U94-$D$2)/$D$3,$D$4,1),TDIST(ABS('Chemical Shifts'!U94-$E$2)/$E$3,$E$4,1)))))</f>
        <v/>
      </c>
      <c r="DY99" s="64" t="str">
        <f>IF('Chemical Shifts'!V94="","",IF(Main!$A104="H","",IF(Main!G$13="Scaled Shifts",Main!G104,IF(Main!$B104="x",TDIST(ABS('Chemical Shifts'!V94-$D$2)/$D$3,$D$4,1),TDIST(ABS('Chemical Shifts'!V94-$E$2)/$E$3,$E$4,1)))))</f>
        <v/>
      </c>
      <c r="DZ99" s="64" t="str">
        <f>IF('Chemical Shifts'!W94="","",IF(Main!$A104="H","",IF(Main!H$13="Scaled Shifts",Main!H104,IF(Main!$B104="x",TDIST(ABS('Chemical Shifts'!W94-$D$2)/$D$3,$D$4,1),TDIST(ABS('Chemical Shifts'!W94-$E$2)/$E$3,$E$4,1)))))</f>
        <v/>
      </c>
      <c r="EA99" s="64" t="str">
        <f>IF('Chemical Shifts'!X94="","",IF(Main!$A104="H","",IF(Main!I$13="Scaled Shifts",Main!I104,IF(Main!$B104="x",TDIST(ABS('Chemical Shifts'!X94-$D$2)/$D$3,$D$4,1),TDIST(ABS('Chemical Shifts'!X94-$E$2)/$E$3,$E$4,1)))))</f>
        <v/>
      </c>
      <c r="EB99" s="64" t="str">
        <f>IF('Chemical Shifts'!Y94="","",IF(Main!$A104="H","",IF(Main!J$13="Scaled Shifts",Main!J104,IF(Main!$B104="x",TDIST(ABS('Chemical Shifts'!Y94-$D$2)/$D$3,$D$4,1),TDIST(ABS('Chemical Shifts'!Y94-$E$2)/$E$3,$E$4,1)))))</f>
        <v/>
      </c>
      <c r="EC99" s="64" t="str">
        <f>IF('Chemical Shifts'!Z94="","",IF(Main!$A104="H","",IF(Main!K$13="Scaled Shifts",Main!K104,IF(Main!$B104="x",TDIST(ABS('Chemical Shifts'!Z94-$D$2)/$D$3,$D$4,1),TDIST(ABS('Chemical Shifts'!Z94-$E$2)/$E$3,$E$4,1)))))</f>
        <v/>
      </c>
      <c r="ED99" s="64" t="str">
        <f>IF('Chemical Shifts'!AA94="","",IF(Main!$A104="H","",IF(Main!L$13="Scaled Shifts",Main!L104,IF(Main!$B104="x",TDIST(ABS('Chemical Shifts'!AA94-$D$2)/$D$3,$D$4,1),TDIST(ABS('Chemical Shifts'!AA94-$E$2)/$E$3,$E$4,1)))))</f>
        <v/>
      </c>
      <c r="EE99" s="64" t="str">
        <f>IF('Chemical Shifts'!AB94="","",IF(Main!$A104="H","",IF(Main!M$13="Scaled Shifts",Main!M104,IF(Main!$B104="x",TDIST(ABS('Chemical Shifts'!AB94-$D$2)/$D$3,$D$4,1),TDIST(ABS('Chemical Shifts'!AB94-$E$2)/$E$3,$E$4,1)))))</f>
        <v/>
      </c>
      <c r="EF99" s="64" t="str">
        <f>IF('Chemical Shifts'!AC94="","",IF(Main!$A104="H","",IF(Main!N$13="Scaled Shifts",Main!N104,IF(Main!$B104="x",TDIST(ABS('Chemical Shifts'!AC94-$D$2)/$D$3,$D$4,1),TDIST(ABS('Chemical Shifts'!AC94-$E$2)/$E$3,$E$4,1)))))</f>
        <v/>
      </c>
      <c r="EG99" s="64" t="str">
        <f>IF('Chemical Shifts'!AD94="","",IF(Main!$A104="H","",IF(Main!O$13="Scaled Shifts",Main!O104,IF(Main!$B104="x",TDIST(ABS('Chemical Shifts'!AD94-$D$2)/$D$3,$D$4,1),TDIST(ABS('Chemical Shifts'!AD94-$E$2)/$E$3,$E$4,1)))))</f>
        <v/>
      </c>
      <c r="EH99" s="64" t="str">
        <f>IF('Chemical Shifts'!AE94="","",IF(Main!$A104="H","",IF(Main!P$13="Scaled Shifts",Main!P104,IF(Main!$B104="x",TDIST(ABS('Chemical Shifts'!AE94-$D$2)/$D$3,$D$4,1),TDIST(ABS('Chemical Shifts'!AE94-$E$2)/$E$3,$E$4,1)))))</f>
        <v/>
      </c>
      <c r="EI99" s="64" t="str">
        <f>IF('Chemical Shifts'!AF94="","",IF(Main!$A104="H","",IF(Main!Q$13="Scaled Shifts",Main!Q104,IF(Main!$B104="x",TDIST(ABS('Chemical Shifts'!AF94-$D$2)/$D$3,$D$4,1),TDIST(ABS('Chemical Shifts'!AF94-$E$2)/$E$3,$E$4,1)))))</f>
        <v/>
      </c>
      <c r="EJ99" s="64" t="str">
        <f>IF('Chemical Shifts'!AG94="","",IF(Main!$A104="H","",IF(Main!R$13="Scaled Shifts",Main!R104,IF(Main!$B104="x",TDIST(ABS('Chemical Shifts'!AG94-$D$2)/$D$3,$D$4,1),TDIST(ABS('Chemical Shifts'!AG94-$E$2)/$E$3,$E$4,1)))))</f>
        <v/>
      </c>
      <c r="EK99" s="64" t="str">
        <f>IF('Chemical Shifts'!AH94="","",IF(Main!$A104="H","",IF(Main!S$13="Scaled Shifts",Main!S104,IF(Main!$B104="x",TDIST(ABS('Chemical Shifts'!AH94-$D$2)/$D$3,$D$4,1),TDIST(ABS('Chemical Shifts'!AH94-$E$2)/$E$3,$E$4,1)))))</f>
        <v/>
      </c>
      <c r="EO99" s="49">
        <f>IF(Main!$A104="H",1,0)</f>
        <v>0</v>
      </c>
      <c r="EP99" s="52" t="str">
        <f>IF(OR(Main!C104="",Main!C104=0,Main!C104=""),"",1)</f>
        <v/>
      </c>
    </row>
    <row r="100" spans="1:146" x14ac:dyDescent="0.15">
      <c r="A100" s="64" t="str">
        <f>IF('Chemical Shifts'!BA95="","",IF(Main!$A105="C",TDIST(ABS('Chemical Shifts'!BA95)/$B$3,$B$4,1),TDIST(ABS('Chemical Shifts'!BA95)/$C$3,$C$4,1)))</f>
        <v/>
      </c>
      <c r="B100" s="64" t="str">
        <f>IF('Chemical Shifts'!BB95="","",IF(Main!$A105="C",TDIST(ABS('Chemical Shifts'!BB95)/$B$3,$B$4,1),TDIST(ABS('Chemical Shifts'!BB95)/$C$3,$C$4,1)))</f>
        <v/>
      </c>
      <c r="C100" s="64" t="str">
        <f>IF('Chemical Shifts'!BC95="","",IF(Main!$A105="C",TDIST(ABS('Chemical Shifts'!BC95)/$B$3,$B$4,1),TDIST(ABS('Chemical Shifts'!BC95)/$C$3,$C$4,1)))</f>
        <v/>
      </c>
      <c r="D100" s="64" t="str">
        <f>IF('Chemical Shifts'!BD95="","",IF(Main!$A105="C",TDIST(ABS('Chemical Shifts'!BD95)/$B$3,$B$4,1),TDIST(ABS('Chemical Shifts'!BD95)/$C$3,$C$4,1)))</f>
        <v/>
      </c>
      <c r="E100" s="64" t="str">
        <f>IF('Chemical Shifts'!BE95="","",IF(Main!$A105="C",TDIST(ABS('Chemical Shifts'!BE95)/$B$3,$B$4,1),TDIST(ABS('Chemical Shifts'!BE95)/$C$3,$C$4,1)))</f>
        <v/>
      </c>
      <c r="F100" s="64" t="str">
        <f>IF('Chemical Shifts'!BF95="","",IF(Main!$A105="C",TDIST(ABS('Chemical Shifts'!BF95)/$B$3,$B$4,1),TDIST(ABS('Chemical Shifts'!BF95)/$C$3,$C$4,1)))</f>
        <v/>
      </c>
      <c r="G100" s="64" t="str">
        <f>IF('Chemical Shifts'!BG95="","",IF(Main!$A105="C",TDIST(ABS('Chemical Shifts'!BG95)/$B$3,$B$4,1),TDIST(ABS('Chemical Shifts'!BG95)/$C$3,$C$4,1)))</f>
        <v/>
      </c>
      <c r="H100" s="64" t="str">
        <f>IF('Chemical Shifts'!BH95="","",IF(Main!$A105="C",TDIST(ABS('Chemical Shifts'!BH95)/$B$3,$B$4,1),TDIST(ABS('Chemical Shifts'!BH95)/$C$3,$C$4,1)))</f>
        <v/>
      </c>
      <c r="I100" s="64" t="str">
        <f>IF('Chemical Shifts'!BI95="","",IF(Main!$A105="C",TDIST(ABS('Chemical Shifts'!BI95)/$B$3,$B$4,1),TDIST(ABS('Chemical Shifts'!BI95)/$C$3,$C$4,1)))</f>
        <v/>
      </c>
      <c r="J100" s="64" t="str">
        <f>IF('Chemical Shifts'!BJ95="","",IF(Main!$A105="C",TDIST(ABS('Chemical Shifts'!BJ95)/$B$3,$B$4,1),TDIST(ABS('Chemical Shifts'!BJ95)/$C$3,$C$4,1)))</f>
        <v/>
      </c>
      <c r="K100" s="64" t="str">
        <f>IF('Chemical Shifts'!BK95="","",IF(Main!$A105="C",TDIST(ABS('Chemical Shifts'!BK95)/$B$3,$B$4,1),TDIST(ABS('Chemical Shifts'!BK95)/$C$3,$C$4,1)))</f>
        <v/>
      </c>
      <c r="L100" s="64" t="str">
        <f>IF('Chemical Shifts'!BL95="","",IF(Main!$A105="C",TDIST(ABS('Chemical Shifts'!BL95)/$B$3,$B$4,1),TDIST(ABS('Chemical Shifts'!BL95)/$C$3,$C$4,1)))</f>
        <v/>
      </c>
      <c r="M100" s="64" t="str">
        <f>IF('Chemical Shifts'!BM95="","",IF(Main!$A105="C",TDIST(ABS('Chemical Shifts'!BM95)/$B$3,$B$4,1),TDIST(ABS('Chemical Shifts'!BM95)/$C$3,$C$4,1)))</f>
        <v/>
      </c>
      <c r="N100" s="64" t="str">
        <f>IF('Chemical Shifts'!BN95="","",IF(Main!$A105="C",TDIST(ABS('Chemical Shifts'!BN95)/$B$3,$B$4,1),TDIST(ABS('Chemical Shifts'!BN95)/$C$3,$C$4,1)))</f>
        <v/>
      </c>
      <c r="O100" s="64" t="str">
        <f>IF('Chemical Shifts'!BO95="","",IF(Main!$A105="C",TDIST(ABS('Chemical Shifts'!BO95)/$B$3,$B$4,1),TDIST(ABS('Chemical Shifts'!BO95)/$C$3,$C$4,1)))</f>
        <v/>
      </c>
      <c r="P100" s="64" t="str">
        <f>IF('Chemical Shifts'!BP95="","",IF(Main!$A105="C",TDIST(ABS('Chemical Shifts'!BP95)/$B$3,$B$4,1),TDIST(ABS('Chemical Shifts'!BP95)/$C$3,$C$4,1)))</f>
        <v/>
      </c>
      <c r="R100" s="48" t="str">
        <f>IF(A100="","",IF(Main!$A105="H",A100,""))</f>
        <v/>
      </c>
      <c r="S100" s="48" t="str">
        <f>IF(B100="","",IF(Main!$A105="H",B100,""))</f>
        <v/>
      </c>
      <c r="T100" s="48" t="str">
        <f>IF(C100="","",IF(Main!$A105="H",C100,""))</f>
        <v/>
      </c>
      <c r="U100" s="48" t="str">
        <f>IF(D100="","",IF(Main!$A105="H",D100,""))</f>
        <v/>
      </c>
      <c r="V100" s="48" t="str">
        <f>IF(E100="","",IF(Main!$A105="H",E100,""))</f>
        <v/>
      </c>
      <c r="W100" s="48" t="str">
        <f>IF(F100="","",IF(Main!$A105="H",F100,""))</f>
        <v/>
      </c>
      <c r="X100" s="48" t="str">
        <f>IF(G100="","",IF(Main!$A105="H",G100,""))</f>
        <v/>
      </c>
      <c r="Y100" s="48" t="str">
        <f>IF(H100="","",IF(Main!$A105="H",H100,""))</f>
        <v/>
      </c>
      <c r="Z100" s="48" t="str">
        <f>IF(I100="","",IF(Main!$A105="H",I100,""))</f>
        <v/>
      </c>
      <c r="AA100" s="48" t="str">
        <f>IF(J100="","",IF(Main!$A105="H",J100,""))</f>
        <v/>
      </c>
      <c r="AB100" s="48" t="str">
        <f>IF(K100="","",IF(Main!$A105="H",K100,""))</f>
        <v/>
      </c>
      <c r="AC100" s="48" t="str">
        <f>IF(L100="","",IF(Main!$A105="H",L100,""))</f>
        <v/>
      </c>
      <c r="AD100" s="48" t="str">
        <f>IF(M100="","",IF(Main!$A105="H",M100,""))</f>
        <v/>
      </c>
      <c r="AE100" s="48" t="str">
        <f>IF(N100="","",IF(Main!$A105="H",N100,""))</f>
        <v/>
      </c>
      <c r="AF100" s="48" t="str">
        <f>IF(O100="","",IF(Main!$A105="H",O100,""))</f>
        <v/>
      </c>
      <c r="AG100" s="48" t="str">
        <f>IF(P100="","",IF(Main!$A105="H",P100,""))</f>
        <v/>
      </c>
      <c r="AI100" s="49">
        <f>IF(Main!$A105="C",1,0)</f>
        <v>0</v>
      </c>
      <c r="AJ100" s="54" t="str">
        <f>IF(Main!$A105="C",Main!C105,"")</f>
        <v/>
      </c>
      <c r="AK100" s="54" t="str">
        <f t="shared" si="119"/>
        <v/>
      </c>
      <c r="AL100" s="48" t="str">
        <f>IF('Chemical Shifts'!B95="","",IF(Main!$A105="C",'Chemical Shifts'!B95,""))</f>
        <v/>
      </c>
      <c r="AM100" s="48" t="str">
        <f>IF('Chemical Shifts'!C95="","",IF(Main!$A105="C",'Chemical Shifts'!C95,""))</f>
        <v/>
      </c>
      <c r="AN100" s="48" t="str">
        <f>IF('Chemical Shifts'!D95="","",IF(Main!$A105="C",'Chemical Shifts'!D95,""))</f>
        <v/>
      </c>
      <c r="AO100" s="48" t="str">
        <f>IF('Chemical Shifts'!E95="","",IF(Main!$A105="C",'Chemical Shifts'!E95,""))</f>
        <v/>
      </c>
      <c r="AP100" s="48" t="str">
        <f>IF('Chemical Shifts'!F95="","",IF(Main!$A105="C",'Chemical Shifts'!F95,""))</f>
        <v/>
      </c>
      <c r="AQ100" s="48" t="str">
        <f>IF('Chemical Shifts'!G95="","",IF(Main!$A105="C",'Chemical Shifts'!G95,""))</f>
        <v/>
      </c>
      <c r="AR100" s="48" t="str">
        <f>IF('Chemical Shifts'!H95="","",IF(Main!$A105="C",'Chemical Shifts'!H95,""))</f>
        <v/>
      </c>
      <c r="AS100" s="48" t="str">
        <f>IF('Chemical Shifts'!I95="","",IF(Main!$A105="C",'Chemical Shifts'!I95,""))</f>
        <v/>
      </c>
      <c r="AT100" s="48" t="str">
        <f>IF('Chemical Shifts'!J95="","",IF(Main!$A105="C",'Chemical Shifts'!J95,""))</f>
        <v/>
      </c>
      <c r="AU100" s="48" t="str">
        <f>IF('Chemical Shifts'!K95="","",IF(Main!$A105="C",'Chemical Shifts'!K95,""))</f>
        <v/>
      </c>
      <c r="AV100" s="48" t="str">
        <f>IF('Chemical Shifts'!L95="","",IF(Main!$A105="C",'Chemical Shifts'!L95,""))</f>
        <v/>
      </c>
      <c r="AW100" s="48" t="str">
        <f>IF('Chemical Shifts'!M95="","",IF(Main!$A105="C",'Chemical Shifts'!M95,""))</f>
        <v/>
      </c>
      <c r="AX100" s="48" t="str">
        <f>IF('Chemical Shifts'!N95="","",IF(Main!$A105="C",'Chemical Shifts'!N95,""))</f>
        <v/>
      </c>
      <c r="AY100" s="48" t="str">
        <f>IF('Chemical Shifts'!O95="","",IF(Main!$A105="C",'Chemical Shifts'!O95,""))</f>
        <v/>
      </c>
      <c r="AZ100" s="48" t="str">
        <f>IF('Chemical Shifts'!P95="","",IF(Main!$A105="C",'Chemical Shifts'!P95,""))</f>
        <v/>
      </c>
      <c r="BA100" s="48" t="str">
        <f>IF('Chemical Shifts'!Q95="","",IF(Main!$A105="C",'Chemical Shifts'!Q95,""))</f>
        <v/>
      </c>
      <c r="BC100" s="48" t="str">
        <f t="shared" si="120"/>
        <v/>
      </c>
      <c r="BD100" s="48" t="str">
        <f t="shared" si="121"/>
        <v/>
      </c>
      <c r="BE100" s="48" t="str">
        <f t="shared" si="122"/>
        <v/>
      </c>
      <c r="BF100" s="48" t="str">
        <f t="shared" si="123"/>
        <v/>
      </c>
      <c r="BG100" s="48" t="str">
        <f t="shared" si="124"/>
        <v/>
      </c>
      <c r="BH100" s="48" t="str">
        <f t="shared" si="125"/>
        <v/>
      </c>
      <c r="BI100" s="48" t="str">
        <f t="shared" si="126"/>
        <v/>
      </c>
      <c r="BJ100" s="48" t="str">
        <f t="shared" si="127"/>
        <v/>
      </c>
      <c r="BK100" s="48" t="str">
        <f t="shared" si="128"/>
        <v/>
      </c>
      <c r="BL100" s="48" t="str">
        <f t="shared" si="129"/>
        <v/>
      </c>
      <c r="BM100" s="48" t="str">
        <f t="shared" si="130"/>
        <v/>
      </c>
      <c r="BN100" s="48" t="str">
        <f t="shared" si="131"/>
        <v/>
      </c>
      <c r="BO100" s="48" t="str">
        <f t="shared" si="132"/>
        <v/>
      </c>
      <c r="BP100" s="48" t="str">
        <f t="shared" si="133"/>
        <v/>
      </c>
      <c r="BQ100" s="48" t="str">
        <f t="shared" si="134"/>
        <v/>
      </c>
      <c r="BR100" s="48" t="str">
        <f t="shared" si="135"/>
        <v/>
      </c>
      <c r="BT100" s="49">
        <f>IF(Main!$A105="H",1,0)</f>
        <v>0</v>
      </c>
      <c r="BU100" s="54" t="str">
        <f>IF(Main!$A105="H",Main!C105,"")</f>
        <v/>
      </c>
      <c r="BV100" s="54" t="str">
        <f t="shared" si="136"/>
        <v/>
      </c>
      <c r="BW100" s="48" t="str">
        <f>IF('Chemical Shifts'!B95="","",IF(Main!$A105="H",'Chemical Shifts'!B95,""))</f>
        <v/>
      </c>
      <c r="BX100" s="48" t="str">
        <f>IF('Chemical Shifts'!C95="","",IF(Main!$A105="H",'Chemical Shifts'!C95,""))</f>
        <v/>
      </c>
      <c r="BY100" s="48" t="str">
        <f>IF('Chemical Shifts'!D95="","",IF(Main!$A105="H",'Chemical Shifts'!D95,""))</f>
        <v/>
      </c>
      <c r="BZ100" s="48" t="str">
        <f>IF('Chemical Shifts'!E95="","",IF(Main!$A105="H",'Chemical Shifts'!E95,""))</f>
        <v/>
      </c>
      <c r="CA100" s="48" t="str">
        <f>IF('Chemical Shifts'!F95="","",IF(Main!$A105="H",'Chemical Shifts'!F95,""))</f>
        <v/>
      </c>
      <c r="CB100" s="48" t="str">
        <f>IF('Chemical Shifts'!G95="","",IF(Main!$A105="H",'Chemical Shifts'!G95,""))</f>
        <v/>
      </c>
      <c r="CC100" s="48" t="str">
        <f>IF('Chemical Shifts'!H95="","",IF(Main!$A105="H",'Chemical Shifts'!H95,""))</f>
        <v/>
      </c>
      <c r="CD100" s="48" t="str">
        <f>IF('Chemical Shifts'!I95="","",IF(Main!$A105="H",'Chemical Shifts'!I95,""))</f>
        <v/>
      </c>
      <c r="CE100" s="48" t="str">
        <f>IF('Chemical Shifts'!J95="","",IF(Main!$A105="H",'Chemical Shifts'!J95,""))</f>
        <v/>
      </c>
      <c r="CF100" s="48" t="str">
        <f>IF('Chemical Shifts'!K95="","",IF(Main!$A105="H",'Chemical Shifts'!K95,""))</f>
        <v/>
      </c>
      <c r="CG100" s="48" t="str">
        <f>IF('Chemical Shifts'!L95="","",IF(Main!$A105="H",'Chemical Shifts'!L95,""))</f>
        <v/>
      </c>
      <c r="CH100" s="48" t="str">
        <f>IF('Chemical Shifts'!M95="","",IF(Main!$A105="H",'Chemical Shifts'!M95,""))</f>
        <v/>
      </c>
      <c r="CI100" s="48" t="str">
        <f>IF('Chemical Shifts'!N95="","",IF(Main!$A105="H",'Chemical Shifts'!N95,""))</f>
        <v/>
      </c>
      <c r="CJ100" s="48" t="str">
        <f>IF('Chemical Shifts'!O95="","",IF(Main!$A105="H",'Chemical Shifts'!O95,""))</f>
        <v/>
      </c>
      <c r="CK100" s="48" t="str">
        <f>IF('Chemical Shifts'!P95="","",IF(Main!$A105="H",'Chemical Shifts'!P95,""))</f>
        <v/>
      </c>
      <c r="CL100" s="48" t="str">
        <f>IF('Chemical Shifts'!Q95="","",IF(Main!$A105="H",'Chemical Shifts'!Q95,""))</f>
        <v/>
      </c>
      <c r="CN100" s="48" t="str">
        <f t="shared" si="137"/>
        <v/>
      </c>
      <c r="CO100" s="48" t="str">
        <f t="shared" si="138"/>
        <v/>
      </c>
      <c r="CP100" s="48" t="str">
        <f t="shared" si="139"/>
        <v/>
      </c>
      <c r="CQ100" s="48" t="str">
        <f t="shared" si="140"/>
        <v/>
      </c>
      <c r="CR100" s="48" t="str">
        <f t="shared" si="141"/>
        <v/>
      </c>
      <c r="CS100" s="48" t="str">
        <f t="shared" si="142"/>
        <v/>
      </c>
      <c r="CT100" s="48" t="str">
        <f t="shared" si="143"/>
        <v/>
      </c>
      <c r="CU100" s="48" t="str">
        <f t="shared" si="144"/>
        <v/>
      </c>
      <c r="CV100" s="48" t="str">
        <f t="shared" si="145"/>
        <v/>
      </c>
      <c r="CW100" s="48" t="str">
        <f t="shared" si="146"/>
        <v/>
      </c>
      <c r="CX100" s="48" t="str">
        <f t="shared" si="147"/>
        <v/>
      </c>
      <c r="CY100" s="48" t="str">
        <f t="shared" si="148"/>
        <v/>
      </c>
      <c r="CZ100" s="48" t="str">
        <f t="shared" si="149"/>
        <v/>
      </c>
      <c r="DA100" s="48" t="str">
        <f t="shared" si="150"/>
        <v/>
      </c>
      <c r="DB100" s="48" t="str">
        <f t="shared" si="151"/>
        <v/>
      </c>
      <c r="DC100" s="48" t="str">
        <f t="shared" si="152"/>
        <v/>
      </c>
      <c r="DE100" s="64" t="str">
        <f>IF('Chemical Shifts'!S95="","",IF(Main!$A105="C","",IF(Main!D$13="Scaled Shifts",Main!D105,IF(Main!$B105="x",TDIST(ABS('Chemical Shifts'!S95-$F$2)/$F$3,$F$4,1),TDIST(ABS('Chemical Shifts'!S95-$G$2)/$G$3,$G$4,1)))))</f>
        <v/>
      </c>
      <c r="DF100" s="64" t="str">
        <f>IF('Chemical Shifts'!T95="","",IF(Main!$A105="C","",IF(Main!E$13="Scaled Shifts",Main!E105,IF(Main!$B105="x",TDIST(ABS('Chemical Shifts'!T95-$F$2)/$F$3,$F$4,1),TDIST(ABS('Chemical Shifts'!T95-$G$2)/$G$3,$G$4,1)))))</f>
        <v/>
      </c>
      <c r="DG100" s="64" t="str">
        <f>IF('Chemical Shifts'!U95="","",IF(Main!$A105="C","",IF(Main!F$13="Scaled Shifts",Main!F105,IF(Main!$B105="x",TDIST(ABS('Chemical Shifts'!U95-$F$2)/$F$3,$F$4,1),TDIST(ABS('Chemical Shifts'!U95-$G$2)/$G$3,$G$4,1)))))</f>
        <v/>
      </c>
      <c r="DH100" s="64" t="str">
        <f>IF('Chemical Shifts'!V95="","",IF(Main!$A105="C","",IF(Main!G$13="Scaled Shifts",Main!G105,IF(Main!$B105="x",TDIST(ABS('Chemical Shifts'!V95-$F$2)/$F$3,$F$4,1),TDIST(ABS('Chemical Shifts'!V95-$G$2)/$G$3,$G$4,1)))))</f>
        <v/>
      </c>
      <c r="DI100" s="64" t="str">
        <f>IF('Chemical Shifts'!W95="","",IF(Main!$A105="C","",IF(Main!H$13="Scaled Shifts",Main!H105,IF(Main!$B105="x",TDIST(ABS('Chemical Shifts'!W95-$F$2)/$F$3,$F$4,1),TDIST(ABS('Chemical Shifts'!W95-$G$2)/$G$3,$G$4,1)))))</f>
        <v/>
      </c>
      <c r="DJ100" s="64" t="str">
        <f>IF('Chemical Shifts'!X95="","",IF(Main!$A105="C","",IF(Main!I$13="Scaled Shifts",Main!I105,IF(Main!$B105="x",TDIST(ABS('Chemical Shifts'!X95-$F$2)/$F$3,$F$4,1),TDIST(ABS('Chemical Shifts'!X95-$G$2)/$G$3,$G$4,1)))))</f>
        <v/>
      </c>
      <c r="DK100" s="64" t="str">
        <f>IF('Chemical Shifts'!Y95="","",IF(Main!$A105="C","",IF(Main!J$13="Scaled Shifts",Main!J105,IF(Main!$B105="x",TDIST(ABS('Chemical Shifts'!Y95-$F$2)/$F$3,$F$4,1),TDIST(ABS('Chemical Shifts'!Y95-$G$2)/$G$3,$G$4,1)))))</f>
        <v/>
      </c>
      <c r="DL100" s="64" t="str">
        <f>IF('Chemical Shifts'!Z95="","",IF(Main!$A105="C","",IF(Main!K$13="Scaled Shifts",Main!K105,IF(Main!$B105="x",TDIST(ABS('Chemical Shifts'!Z95-$F$2)/$F$3,$F$4,1),TDIST(ABS('Chemical Shifts'!Z95-$G$2)/$G$3,$G$4,1)))))</f>
        <v/>
      </c>
      <c r="DM100" s="64" t="str">
        <f>IF('Chemical Shifts'!AA95="","",IF(Main!$A105="C","",IF(Main!L$13="Scaled Shifts",Main!L105,IF(Main!$B105="x",TDIST(ABS('Chemical Shifts'!AA95-$F$2)/$F$3,$F$4,1),TDIST(ABS('Chemical Shifts'!AA95-$G$2)/$G$3,$G$4,1)))))</f>
        <v/>
      </c>
      <c r="DN100" s="64" t="str">
        <f>IF('Chemical Shifts'!AB95="","",IF(Main!$A105="C","",IF(Main!M$13="Scaled Shifts",Main!M105,IF(Main!$B105="x",TDIST(ABS('Chemical Shifts'!AB95-$F$2)/$F$3,$F$4,1),TDIST(ABS('Chemical Shifts'!AB95-$G$2)/$G$3,$G$4,1)))))</f>
        <v/>
      </c>
      <c r="DO100" s="64" t="str">
        <f>IF('Chemical Shifts'!AC95="","",IF(Main!$A105="C","",IF(Main!N$13="Scaled Shifts",Main!N105,IF(Main!$B105="x",TDIST(ABS('Chemical Shifts'!AC95-$F$2)/$F$3,$F$4,1),TDIST(ABS('Chemical Shifts'!AC95-$G$2)/$G$3,$G$4,1)))))</f>
        <v/>
      </c>
      <c r="DP100" s="64" t="str">
        <f>IF('Chemical Shifts'!AD95="","",IF(Main!$A105="C","",IF(Main!O$13="Scaled Shifts",Main!O105,IF(Main!$B105="x",TDIST(ABS('Chemical Shifts'!AD95-$F$2)/$F$3,$F$4,1),TDIST(ABS('Chemical Shifts'!AD95-$G$2)/$G$3,$G$4,1)))))</f>
        <v/>
      </c>
      <c r="DQ100" s="64" t="str">
        <f>IF('Chemical Shifts'!AE95="","",IF(Main!$A105="C","",IF(Main!P$13="Scaled Shifts",Main!P105,IF(Main!$B105="x",TDIST(ABS('Chemical Shifts'!AE95-$F$2)/$F$3,$F$4,1),TDIST(ABS('Chemical Shifts'!AE95-$G$2)/$G$3,$G$4,1)))))</f>
        <v/>
      </c>
      <c r="DR100" s="64" t="str">
        <f>IF('Chemical Shifts'!AF95="","",IF(Main!$A105="C","",IF(Main!Q$13="Scaled Shifts",Main!Q105,IF(Main!$B105="x",TDIST(ABS('Chemical Shifts'!AF95-$F$2)/$F$3,$F$4,1),TDIST(ABS('Chemical Shifts'!AF95-$G$2)/$G$3,$G$4,1)))))</f>
        <v/>
      </c>
      <c r="DS100" s="64" t="str">
        <f>IF('Chemical Shifts'!AG95="","",IF(Main!$A105="C","",IF(Main!R$13="Scaled Shifts",Main!R105,IF(Main!$B105="x",TDIST(ABS('Chemical Shifts'!AG95-$F$2)/$F$3,$F$4,1),TDIST(ABS('Chemical Shifts'!AG95-$G$2)/$G$3,$G$4,1)))))</f>
        <v/>
      </c>
      <c r="DT100" s="64" t="str">
        <f>IF('Chemical Shifts'!AH95="","",IF(Main!$A105="C","",IF(Main!S$13="Scaled Shifts",Main!S105,IF(Main!$B105="x",TDIST(ABS('Chemical Shifts'!AH95-$F$2)/$F$3,$F$4,1),TDIST(ABS('Chemical Shifts'!AH95-$G$2)/$G$3,$G$4,1)))))</f>
        <v/>
      </c>
      <c r="DV100" s="64" t="str">
        <f>IF('Chemical Shifts'!S95="","",IF(Main!$A105="H","",IF(Main!D$13="Scaled Shifts",Main!D105,IF(Main!$B105="x",TDIST(ABS('Chemical Shifts'!S95-$D$2)/$D$3,$D$4,1),TDIST(ABS('Chemical Shifts'!S95-$E$2)/$E$3,$E$4,1)))))</f>
        <v/>
      </c>
      <c r="DW100" s="64" t="str">
        <f>IF('Chemical Shifts'!T95="","",IF(Main!$A105="H","",IF(Main!E$13="Scaled Shifts",Main!E105,IF(Main!$B105="x",TDIST(ABS('Chemical Shifts'!T95-$D$2)/$D$3,$D$4,1),TDIST(ABS('Chemical Shifts'!T95-$E$2)/$E$3,$E$4,1)))))</f>
        <v/>
      </c>
      <c r="DX100" s="64" t="str">
        <f>IF('Chemical Shifts'!U95="","",IF(Main!$A105="H","",IF(Main!F$13="Scaled Shifts",Main!F105,IF(Main!$B105="x",TDIST(ABS('Chemical Shifts'!U95-$D$2)/$D$3,$D$4,1),TDIST(ABS('Chemical Shifts'!U95-$E$2)/$E$3,$E$4,1)))))</f>
        <v/>
      </c>
      <c r="DY100" s="64" t="str">
        <f>IF('Chemical Shifts'!V95="","",IF(Main!$A105="H","",IF(Main!G$13="Scaled Shifts",Main!G105,IF(Main!$B105="x",TDIST(ABS('Chemical Shifts'!V95-$D$2)/$D$3,$D$4,1),TDIST(ABS('Chemical Shifts'!V95-$E$2)/$E$3,$E$4,1)))))</f>
        <v/>
      </c>
      <c r="DZ100" s="64" t="str">
        <f>IF('Chemical Shifts'!W95="","",IF(Main!$A105="H","",IF(Main!H$13="Scaled Shifts",Main!H105,IF(Main!$B105="x",TDIST(ABS('Chemical Shifts'!W95-$D$2)/$D$3,$D$4,1),TDIST(ABS('Chemical Shifts'!W95-$E$2)/$E$3,$E$4,1)))))</f>
        <v/>
      </c>
      <c r="EA100" s="64" t="str">
        <f>IF('Chemical Shifts'!X95="","",IF(Main!$A105="H","",IF(Main!I$13="Scaled Shifts",Main!I105,IF(Main!$B105="x",TDIST(ABS('Chemical Shifts'!X95-$D$2)/$D$3,$D$4,1),TDIST(ABS('Chemical Shifts'!X95-$E$2)/$E$3,$E$4,1)))))</f>
        <v/>
      </c>
      <c r="EB100" s="64" t="str">
        <f>IF('Chemical Shifts'!Y95="","",IF(Main!$A105="H","",IF(Main!J$13="Scaled Shifts",Main!J105,IF(Main!$B105="x",TDIST(ABS('Chemical Shifts'!Y95-$D$2)/$D$3,$D$4,1),TDIST(ABS('Chemical Shifts'!Y95-$E$2)/$E$3,$E$4,1)))))</f>
        <v/>
      </c>
      <c r="EC100" s="64" t="str">
        <f>IF('Chemical Shifts'!Z95="","",IF(Main!$A105="H","",IF(Main!K$13="Scaled Shifts",Main!K105,IF(Main!$B105="x",TDIST(ABS('Chemical Shifts'!Z95-$D$2)/$D$3,$D$4,1),TDIST(ABS('Chemical Shifts'!Z95-$E$2)/$E$3,$E$4,1)))))</f>
        <v/>
      </c>
      <c r="ED100" s="64" t="str">
        <f>IF('Chemical Shifts'!AA95="","",IF(Main!$A105="H","",IF(Main!L$13="Scaled Shifts",Main!L105,IF(Main!$B105="x",TDIST(ABS('Chemical Shifts'!AA95-$D$2)/$D$3,$D$4,1),TDIST(ABS('Chemical Shifts'!AA95-$E$2)/$E$3,$E$4,1)))))</f>
        <v/>
      </c>
      <c r="EE100" s="64" t="str">
        <f>IF('Chemical Shifts'!AB95="","",IF(Main!$A105="H","",IF(Main!M$13="Scaled Shifts",Main!M105,IF(Main!$B105="x",TDIST(ABS('Chemical Shifts'!AB95-$D$2)/$D$3,$D$4,1),TDIST(ABS('Chemical Shifts'!AB95-$E$2)/$E$3,$E$4,1)))))</f>
        <v/>
      </c>
      <c r="EF100" s="64" t="str">
        <f>IF('Chemical Shifts'!AC95="","",IF(Main!$A105="H","",IF(Main!N$13="Scaled Shifts",Main!N105,IF(Main!$B105="x",TDIST(ABS('Chemical Shifts'!AC95-$D$2)/$D$3,$D$4,1),TDIST(ABS('Chemical Shifts'!AC95-$E$2)/$E$3,$E$4,1)))))</f>
        <v/>
      </c>
      <c r="EG100" s="64" t="str">
        <f>IF('Chemical Shifts'!AD95="","",IF(Main!$A105="H","",IF(Main!O$13="Scaled Shifts",Main!O105,IF(Main!$B105="x",TDIST(ABS('Chemical Shifts'!AD95-$D$2)/$D$3,$D$4,1),TDIST(ABS('Chemical Shifts'!AD95-$E$2)/$E$3,$E$4,1)))))</f>
        <v/>
      </c>
      <c r="EH100" s="64" t="str">
        <f>IF('Chemical Shifts'!AE95="","",IF(Main!$A105="H","",IF(Main!P$13="Scaled Shifts",Main!P105,IF(Main!$B105="x",TDIST(ABS('Chemical Shifts'!AE95-$D$2)/$D$3,$D$4,1),TDIST(ABS('Chemical Shifts'!AE95-$E$2)/$E$3,$E$4,1)))))</f>
        <v/>
      </c>
      <c r="EI100" s="64" t="str">
        <f>IF('Chemical Shifts'!AF95="","",IF(Main!$A105="H","",IF(Main!Q$13="Scaled Shifts",Main!Q105,IF(Main!$B105="x",TDIST(ABS('Chemical Shifts'!AF95-$D$2)/$D$3,$D$4,1),TDIST(ABS('Chemical Shifts'!AF95-$E$2)/$E$3,$E$4,1)))))</f>
        <v/>
      </c>
      <c r="EJ100" s="64" t="str">
        <f>IF('Chemical Shifts'!AG95="","",IF(Main!$A105="H","",IF(Main!R$13="Scaled Shifts",Main!R105,IF(Main!$B105="x",TDIST(ABS('Chemical Shifts'!AG95-$D$2)/$D$3,$D$4,1),TDIST(ABS('Chemical Shifts'!AG95-$E$2)/$E$3,$E$4,1)))))</f>
        <v/>
      </c>
      <c r="EK100" s="64" t="str">
        <f>IF('Chemical Shifts'!AH95="","",IF(Main!$A105="H","",IF(Main!S$13="Scaled Shifts",Main!S105,IF(Main!$B105="x",TDIST(ABS('Chemical Shifts'!AH95-$D$2)/$D$3,$D$4,1),TDIST(ABS('Chemical Shifts'!AH95-$E$2)/$E$3,$E$4,1)))))</f>
        <v/>
      </c>
      <c r="EO100" s="49">
        <f>IF(Main!$A105="H",1,0)</f>
        <v>0</v>
      </c>
      <c r="EP100" s="52" t="str">
        <f>IF(OR(Main!C105="",Main!C105=0,Main!C105=""),"",1)</f>
        <v/>
      </c>
    </row>
    <row r="101" spans="1:146" x14ac:dyDescent="0.15">
      <c r="A101" s="64" t="str">
        <f>IF('Chemical Shifts'!BA96="","",IF(Main!$A106="C",TDIST(ABS('Chemical Shifts'!BA96)/$B$3,$B$4,1),TDIST(ABS('Chemical Shifts'!BA96)/$C$3,$C$4,1)))</f>
        <v/>
      </c>
      <c r="B101" s="64" t="str">
        <f>IF('Chemical Shifts'!BB96="","",IF(Main!$A106="C",TDIST(ABS('Chemical Shifts'!BB96)/$B$3,$B$4,1),TDIST(ABS('Chemical Shifts'!BB96)/$C$3,$C$4,1)))</f>
        <v/>
      </c>
      <c r="C101" s="64" t="str">
        <f>IF('Chemical Shifts'!BC96="","",IF(Main!$A106="C",TDIST(ABS('Chemical Shifts'!BC96)/$B$3,$B$4,1),TDIST(ABS('Chemical Shifts'!BC96)/$C$3,$C$4,1)))</f>
        <v/>
      </c>
      <c r="D101" s="64" t="str">
        <f>IF('Chemical Shifts'!BD96="","",IF(Main!$A106="C",TDIST(ABS('Chemical Shifts'!BD96)/$B$3,$B$4,1),TDIST(ABS('Chemical Shifts'!BD96)/$C$3,$C$4,1)))</f>
        <v/>
      </c>
      <c r="E101" s="64" t="str">
        <f>IF('Chemical Shifts'!BE96="","",IF(Main!$A106="C",TDIST(ABS('Chemical Shifts'!BE96)/$B$3,$B$4,1),TDIST(ABS('Chemical Shifts'!BE96)/$C$3,$C$4,1)))</f>
        <v/>
      </c>
      <c r="F101" s="64" t="str">
        <f>IF('Chemical Shifts'!BF96="","",IF(Main!$A106="C",TDIST(ABS('Chemical Shifts'!BF96)/$B$3,$B$4,1),TDIST(ABS('Chemical Shifts'!BF96)/$C$3,$C$4,1)))</f>
        <v/>
      </c>
      <c r="G101" s="64" t="str">
        <f>IF('Chemical Shifts'!BG96="","",IF(Main!$A106="C",TDIST(ABS('Chemical Shifts'!BG96)/$B$3,$B$4,1),TDIST(ABS('Chemical Shifts'!BG96)/$C$3,$C$4,1)))</f>
        <v/>
      </c>
      <c r="H101" s="64" t="str">
        <f>IF('Chemical Shifts'!BH96="","",IF(Main!$A106="C",TDIST(ABS('Chemical Shifts'!BH96)/$B$3,$B$4,1),TDIST(ABS('Chemical Shifts'!BH96)/$C$3,$C$4,1)))</f>
        <v/>
      </c>
      <c r="I101" s="64" t="str">
        <f>IF('Chemical Shifts'!BI96="","",IF(Main!$A106="C",TDIST(ABS('Chemical Shifts'!BI96)/$B$3,$B$4,1),TDIST(ABS('Chemical Shifts'!BI96)/$C$3,$C$4,1)))</f>
        <v/>
      </c>
      <c r="J101" s="64" t="str">
        <f>IF('Chemical Shifts'!BJ96="","",IF(Main!$A106="C",TDIST(ABS('Chemical Shifts'!BJ96)/$B$3,$B$4,1),TDIST(ABS('Chemical Shifts'!BJ96)/$C$3,$C$4,1)))</f>
        <v/>
      </c>
      <c r="K101" s="64" t="str">
        <f>IF('Chemical Shifts'!BK96="","",IF(Main!$A106="C",TDIST(ABS('Chemical Shifts'!BK96)/$B$3,$B$4,1),TDIST(ABS('Chemical Shifts'!BK96)/$C$3,$C$4,1)))</f>
        <v/>
      </c>
      <c r="L101" s="64" t="str">
        <f>IF('Chemical Shifts'!BL96="","",IF(Main!$A106="C",TDIST(ABS('Chemical Shifts'!BL96)/$B$3,$B$4,1),TDIST(ABS('Chemical Shifts'!BL96)/$C$3,$C$4,1)))</f>
        <v/>
      </c>
      <c r="M101" s="64" t="str">
        <f>IF('Chemical Shifts'!BM96="","",IF(Main!$A106="C",TDIST(ABS('Chemical Shifts'!BM96)/$B$3,$B$4,1),TDIST(ABS('Chemical Shifts'!BM96)/$C$3,$C$4,1)))</f>
        <v/>
      </c>
      <c r="N101" s="64" t="str">
        <f>IF('Chemical Shifts'!BN96="","",IF(Main!$A106="C",TDIST(ABS('Chemical Shifts'!BN96)/$B$3,$B$4,1),TDIST(ABS('Chemical Shifts'!BN96)/$C$3,$C$4,1)))</f>
        <v/>
      </c>
      <c r="O101" s="64" t="str">
        <f>IF('Chemical Shifts'!BO96="","",IF(Main!$A106="C",TDIST(ABS('Chemical Shifts'!BO96)/$B$3,$B$4,1),TDIST(ABS('Chemical Shifts'!BO96)/$C$3,$C$4,1)))</f>
        <v/>
      </c>
      <c r="P101" s="64" t="str">
        <f>IF('Chemical Shifts'!BP96="","",IF(Main!$A106="C",TDIST(ABS('Chemical Shifts'!BP96)/$B$3,$B$4,1),TDIST(ABS('Chemical Shifts'!BP96)/$C$3,$C$4,1)))</f>
        <v/>
      </c>
      <c r="R101" s="48" t="str">
        <f>IF(A101="","",IF(Main!$A106="H",A101,""))</f>
        <v/>
      </c>
      <c r="S101" s="48" t="str">
        <f>IF(B101="","",IF(Main!$A106="H",B101,""))</f>
        <v/>
      </c>
      <c r="T101" s="48" t="str">
        <f>IF(C101="","",IF(Main!$A106="H",C101,""))</f>
        <v/>
      </c>
      <c r="U101" s="48" t="str">
        <f>IF(D101="","",IF(Main!$A106="H",D101,""))</f>
        <v/>
      </c>
      <c r="V101" s="48" t="str">
        <f>IF(E101="","",IF(Main!$A106="H",E101,""))</f>
        <v/>
      </c>
      <c r="W101" s="48" t="str">
        <f>IF(F101="","",IF(Main!$A106="H",F101,""))</f>
        <v/>
      </c>
      <c r="X101" s="48" t="str">
        <f>IF(G101="","",IF(Main!$A106="H",G101,""))</f>
        <v/>
      </c>
      <c r="Y101" s="48" t="str">
        <f>IF(H101="","",IF(Main!$A106="H",H101,""))</f>
        <v/>
      </c>
      <c r="Z101" s="48" t="str">
        <f>IF(I101="","",IF(Main!$A106="H",I101,""))</f>
        <v/>
      </c>
      <c r="AA101" s="48" t="str">
        <f>IF(J101="","",IF(Main!$A106="H",J101,""))</f>
        <v/>
      </c>
      <c r="AB101" s="48" t="str">
        <f>IF(K101="","",IF(Main!$A106="H",K101,""))</f>
        <v/>
      </c>
      <c r="AC101" s="48" t="str">
        <f>IF(L101="","",IF(Main!$A106="H",L101,""))</f>
        <v/>
      </c>
      <c r="AD101" s="48" t="str">
        <f>IF(M101="","",IF(Main!$A106="H",M101,""))</f>
        <v/>
      </c>
      <c r="AE101" s="48" t="str">
        <f>IF(N101="","",IF(Main!$A106="H",N101,""))</f>
        <v/>
      </c>
      <c r="AF101" s="48" t="str">
        <f>IF(O101="","",IF(Main!$A106="H",O101,""))</f>
        <v/>
      </c>
      <c r="AG101" s="48" t="str">
        <f>IF(P101="","",IF(Main!$A106="H",P101,""))</f>
        <v/>
      </c>
      <c r="AI101" s="49">
        <f>IF(Main!$A106="C",1,0)</f>
        <v>0</v>
      </c>
      <c r="AJ101" s="54" t="str">
        <f>IF(Main!$A106="C",Main!C106,"")</f>
        <v/>
      </c>
      <c r="AK101" s="54" t="str">
        <f t="shared" si="119"/>
        <v/>
      </c>
      <c r="AL101" s="48" t="str">
        <f>IF('Chemical Shifts'!B96="","",IF(Main!$A106="C",'Chemical Shifts'!B96,""))</f>
        <v/>
      </c>
      <c r="AM101" s="48" t="str">
        <f>IF('Chemical Shifts'!C96="","",IF(Main!$A106="C",'Chemical Shifts'!C96,""))</f>
        <v/>
      </c>
      <c r="AN101" s="48" t="str">
        <f>IF('Chemical Shifts'!D96="","",IF(Main!$A106="C",'Chemical Shifts'!D96,""))</f>
        <v/>
      </c>
      <c r="AO101" s="48" t="str">
        <f>IF('Chemical Shifts'!E96="","",IF(Main!$A106="C",'Chemical Shifts'!E96,""))</f>
        <v/>
      </c>
      <c r="AP101" s="48" t="str">
        <f>IF('Chemical Shifts'!F96="","",IF(Main!$A106="C",'Chemical Shifts'!F96,""))</f>
        <v/>
      </c>
      <c r="AQ101" s="48" t="str">
        <f>IF('Chemical Shifts'!G96="","",IF(Main!$A106="C",'Chemical Shifts'!G96,""))</f>
        <v/>
      </c>
      <c r="AR101" s="48" t="str">
        <f>IF('Chemical Shifts'!H96="","",IF(Main!$A106="C",'Chemical Shifts'!H96,""))</f>
        <v/>
      </c>
      <c r="AS101" s="48" t="str">
        <f>IF('Chemical Shifts'!I96="","",IF(Main!$A106="C",'Chemical Shifts'!I96,""))</f>
        <v/>
      </c>
      <c r="AT101" s="48" t="str">
        <f>IF('Chemical Shifts'!J96="","",IF(Main!$A106="C",'Chemical Shifts'!J96,""))</f>
        <v/>
      </c>
      <c r="AU101" s="48" t="str">
        <f>IF('Chemical Shifts'!K96="","",IF(Main!$A106="C",'Chemical Shifts'!K96,""))</f>
        <v/>
      </c>
      <c r="AV101" s="48" t="str">
        <f>IF('Chemical Shifts'!L96="","",IF(Main!$A106="C",'Chemical Shifts'!L96,""))</f>
        <v/>
      </c>
      <c r="AW101" s="48" t="str">
        <f>IF('Chemical Shifts'!M96="","",IF(Main!$A106="C",'Chemical Shifts'!M96,""))</f>
        <v/>
      </c>
      <c r="AX101" s="48" t="str">
        <f>IF('Chemical Shifts'!N96="","",IF(Main!$A106="C",'Chemical Shifts'!N96,""))</f>
        <v/>
      </c>
      <c r="AY101" s="48" t="str">
        <f>IF('Chemical Shifts'!O96="","",IF(Main!$A106="C",'Chemical Shifts'!O96,""))</f>
        <v/>
      </c>
      <c r="AZ101" s="48" t="str">
        <f>IF('Chemical Shifts'!P96="","",IF(Main!$A106="C",'Chemical Shifts'!P96,""))</f>
        <v/>
      </c>
      <c r="BA101" s="48" t="str">
        <f>IF('Chemical Shifts'!Q96="","",IF(Main!$A106="C",'Chemical Shifts'!Q96,""))</f>
        <v/>
      </c>
      <c r="BC101" s="48" t="str">
        <f t="shared" si="120"/>
        <v/>
      </c>
      <c r="BD101" s="48" t="str">
        <f t="shared" si="121"/>
        <v/>
      </c>
      <c r="BE101" s="48" t="str">
        <f t="shared" si="122"/>
        <v/>
      </c>
      <c r="BF101" s="48" t="str">
        <f t="shared" si="123"/>
        <v/>
      </c>
      <c r="BG101" s="48" t="str">
        <f t="shared" si="124"/>
        <v/>
      </c>
      <c r="BH101" s="48" t="str">
        <f t="shared" si="125"/>
        <v/>
      </c>
      <c r="BI101" s="48" t="str">
        <f t="shared" si="126"/>
        <v/>
      </c>
      <c r="BJ101" s="48" t="str">
        <f t="shared" si="127"/>
        <v/>
      </c>
      <c r="BK101" s="48" t="str">
        <f t="shared" si="128"/>
        <v/>
      </c>
      <c r="BL101" s="48" t="str">
        <f t="shared" si="129"/>
        <v/>
      </c>
      <c r="BM101" s="48" t="str">
        <f t="shared" si="130"/>
        <v/>
      </c>
      <c r="BN101" s="48" t="str">
        <f t="shared" si="131"/>
        <v/>
      </c>
      <c r="BO101" s="48" t="str">
        <f t="shared" si="132"/>
        <v/>
      </c>
      <c r="BP101" s="48" t="str">
        <f t="shared" si="133"/>
        <v/>
      </c>
      <c r="BQ101" s="48" t="str">
        <f t="shared" si="134"/>
        <v/>
      </c>
      <c r="BR101" s="48" t="str">
        <f t="shared" si="135"/>
        <v/>
      </c>
      <c r="BT101" s="49">
        <f>IF(Main!$A106="H",1,0)</f>
        <v>0</v>
      </c>
      <c r="BU101" s="54" t="str">
        <f>IF(Main!$A106="H",Main!C106,"")</f>
        <v/>
      </c>
      <c r="BV101" s="54" t="str">
        <f t="shared" si="136"/>
        <v/>
      </c>
      <c r="BW101" s="48" t="str">
        <f>IF('Chemical Shifts'!B96="","",IF(Main!$A106="H",'Chemical Shifts'!B96,""))</f>
        <v/>
      </c>
      <c r="BX101" s="48" t="str">
        <f>IF('Chemical Shifts'!C96="","",IF(Main!$A106="H",'Chemical Shifts'!C96,""))</f>
        <v/>
      </c>
      <c r="BY101" s="48" t="str">
        <f>IF('Chemical Shifts'!D96="","",IF(Main!$A106="H",'Chemical Shifts'!D96,""))</f>
        <v/>
      </c>
      <c r="BZ101" s="48" t="str">
        <f>IF('Chemical Shifts'!E96="","",IF(Main!$A106="H",'Chemical Shifts'!E96,""))</f>
        <v/>
      </c>
      <c r="CA101" s="48" t="str">
        <f>IF('Chemical Shifts'!F96="","",IF(Main!$A106="H",'Chemical Shifts'!F96,""))</f>
        <v/>
      </c>
      <c r="CB101" s="48" t="str">
        <f>IF('Chemical Shifts'!G96="","",IF(Main!$A106="H",'Chemical Shifts'!G96,""))</f>
        <v/>
      </c>
      <c r="CC101" s="48" t="str">
        <f>IF('Chemical Shifts'!H96="","",IF(Main!$A106="H",'Chemical Shifts'!H96,""))</f>
        <v/>
      </c>
      <c r="CD101" s="48" t="str">
        <f>IF('Chemical Shifts'!I96="","",IF(Main!$A106="H",'Chemical Shifts'!I96,""))</f>
        <v/>
      </c>
      <c r="CE101" s="48" t="str">
        <f>IF('Chemical Shifts'!J96="","",IF(Main!$A106="H",'Chemical Shifts'!J96,""))</f>
        <v/>
      </c>
      <c r="CF101" s="48" t="str">
        <f>IF('Chemical Shifts'!K96="","",IF(Main!$A106="H",'Chemical Shifts'!K96,""))</f>
        <v/>
      </c>
      <c r="CG101" s="48" t="str">
        <f>IF('Chemical Shifts'!L96="","",IF(Main!$A106="H",'Chemical Shifts'!L96,""))</f>
        <v/>
      </c>
      <c r="CH101" s="48" t="str">
        <f>IF('Chemical Shifts'!M96="","",IF(Main!$A106="H",'Chemical Shifts'!M96,""))</f>
        <v/>
      </c>
      <c r="CI101" s="48" t="str">
        <f>IF('Chemical Shifts'!N96="","",IF(Main!$A106="H",'Chemical Shifts'!N96,""))</f>
        <v/>
      </c>
      <c r="CJ101" s="48" t="str">
        <f>IF('Chemical Shifts'!O96="","",IF(Main!$A106="H",'Chemical Shifts'!O96,""))</f>
        <v/>
      </c>
      <c r="CK101" s="48" t="str">
        <f>IF('Chemical Shifts'!P96="","",IF(Main!$A106="H",'Chemical Shifts'!P96,""))</f>
        <v/>
      </c>
      <c r="CL101" s="48" t="str">
        <f>IF('Chemical Shifts'!Q96="","",IF(Main!$A106="H",'Chemical Shifts'!Q96,""))</f>
        <v/>
      </c>
      <c r="CN101" s="48" t="str">
        <f t="shared" si="137"/>
        <v/>
      </c>
      <c r="CO101" s="48" t="str">
        <f t="shared" si="138"/>
        <v/>
      </c>
      <c r="CP101" s="48" t="str">
        <f t="shared" si="139"/>
        <v/>
      </c>
      <c r="CQ101" s="48" t="str">
        <f t="shared" si="140"/>
        <v/>
      </c>
      <c r="CR101" s="48" t="str">
        <f t="shared" si="141"/>
        <v/>
      </c>
      <c r="CS101" s="48" t="str">
        <f t="shared" si="142"/>
        <v/>
      </c>
      <c r="CT101" s="48" t="str">
        <f t="shared" si="143"/>
        <v/>
      </c>
      <c r="CU101" s="48" t="str">
        <f t="shared" si="144"/>
        <v/>
      </c>
      <c r="CV101" s="48" t="str">
        <f t="shared" si="145"/>
        <v/>
      </c>
      <c r="CW101" s="48" t="str">
        <f t="shared" si="146"/>
        <v/>
      </c>
      <c r="CX101" s="48" t="str">
        <f t="shared" si="147"/>
        <v/>
      </c>
      <c r="CY101" s="48" t="str">
        <f t="shared" si="148"/>
        <v/>
      </c>
      <c r="CZ101" s="48" t="str">
        <f t="shared" si="149"/>
        <v/>
      </c>
      <c r="DA101" s="48" t="str">
        <f t="shared" si="150"/>
        <v/>
      </c>
      <c r="DB101" s="48" t="str">
        <f t="shared" si="151"/>
        <v/>
      </c>
      <c r="DC101" s="48" t="str">
        <f t="shared" si="152"/>
        <v/>
      </c>
      <c r="DE101" s="64" t="str">
        <f>IF('Chemical Shifts'!S96="","",IF(Main!$A106="C","",IF(Main!D$13="Scaled Shifts",Main!D106,IF(Main!$B106="x",TDIST(ABS('Chemical Shifts'!S96-$F$2)/$F$3,$F$4,1),TDIST(ABS('Chemical Shifts'!S96-$G$2)/$G$3,$G$4,1)))))</f>
        <v/>
      </c>
      <c r="DF101" s="64" t="str">
        <f>IF('Chemical Shifts'!T96="","",IF(Main!$A106="C","",IF(Main!E$13="Scaled Shifts",Main!E106,IF(Main!$B106="x",TDIST(ABS('Chemical Shifts'!T96-$F$2)/$F$3,$F$4,1),TDIST(ABS('Chemical Shifts'!T96-$G$2)/$G$3,$G$4,1)))))</f>
        <v/>
      </c>
      <c r="DG101" s="64" t="str">
        <f>IF('Chemical Shifts'!U96="","",IF(Main!$A106="C","",IF(Main!F$13="Scaled Shifts",Main!F106,IF(Main!$B106="x",TDIST(ABS('Chemical Shifts'!U96-$F$2)/$F$3,$F$4,1),TDIST(ABS('Chemical Shifts'!U96-$G$2)/$G$3,$G$4,1)))))</f>
        <v/>
      </c>
      <c r="DH101" s="64" t="str">
        <f>IF('Chemical Shifts'!V96="","",IF(Main!$A106="C","",IF(Main!G$13="Scaled Shifts",Main!G106,IF(Main!$B106="x",TDIST(ABS('Chemical Shifts'!V96-$F$2)/$F$3,$F$4,1),TDIST(ABS('Chemical Shifts'!V96-$G$2)/$G$3,$G$4,1)))))</f>
        <v/>
      </c>
      <c r="DI101" s="64" t="str">
        <f>IF('Chemical Shifts'!W96="","",IF(Main!$A106="C","",IF(Main!H$13="Scaled Shifts",Main!H106,IF(Main!$B106="x",TDIST(ABS('Chemical Shifts'!W96-$F$2)/$F$3,$F$4,1),TDIST(ABS('Chemical Shifts'!W96-$G$2)/$G$3,$G$4,1)))))</f>
        <v/>
      </c>
      <c r="DJ101" s="64" t="str">
        <f>IF('Chemical Shifts'!X96="","",IF(Main!$A106="C","",IF(Main!I$13="Scaled Shifts",Main!I106,IF(Main!$B106="x",TDIST(ABS('Chemical Shifts'!X96-$F$2)/$F$3,$F$4,1),TDIST(ABS('Chemical Shifts'!X96-$G$2)/$G$3,$G$4,1)))))</f>
        <v/>
      </c>
      <c r="DK101" s="64" t="str">
        <f>IF('Chemical Shifts'!Y96="","",IF(Main!$A106="C","",IF(Main!J$13="Scaled Shifts",Main!J106,IF(Main!$B106="x",TDIST(ABS('Chemical Shifts'!Y96-$F$2)/$F$3,$F$4,1),TDIST(ABS('Chemical Shifts'!Y96-$G$2)/$G$3,$G$4,1)))))</f>
        <v/>
      </c>
      <c r="DL101" s="64" t="str">
        <f>IF('Chemical Shifts'!Z96="","",IF(Main!$A106="C","",IF(Main!K$13="Scaled Shifts",Main!K106,IF(Main!$B106="x",TDIST(ABS('Chemical Shifts'!Z96-$F$2)/$F$3,$F$4,1),TDIST(ABS('Chemical Shifts'!Z96-$G$2)/$G$3,$G$4,1)))))</f>
        <v/>
      </c>
      <c r="DM101" s="64" t="str">
        <f>IF('Chemical Shifts'!AA96="","",IF(Main!$A106="C","",IF(Main!L$13="Scaled Shifts",Main!L106,IF(Main!$B106="x",TDIST(ABS('Chemical Shifts'!AA96-$F$2)/$F$3,$F$4,1),TDIST(ABS('Chemical Shifts'!AA96-$G$2)/$G$3,$G$4,1)))))</f>
        <v/>
      </c>
      <c r="DN101" s="64" t="str">
        <f>IF('Chemical Shifts'!AB96="","",IF(Main!$A106="C","",IF(Main!M$13="Scaled Shifts",Main!M106,IF(Main!$B106="x",TDIST(ABS('Chemical Shifts'!AB96-$F$2)/$F$3,$F$4,1),TDIST(ABS('Chemical Shifts'!AB96-$G$2)/$G$3,$G$4,1)))))</f>
        <v/>
      </c>
      <c r="DO101" s="64" t="str">
        <f>IF('Chemical Shifts'!AC96="","",IF(Main!$A106="C","",IF(Main!N$13="Scaled Shifts",Main!N106,IF(Main!$B106="x",TDIST(ABS('Chemical Shifts'!AC96-$F$2)/$F$3,$F$4,1),TDIST(ABS('Chemical Shifts'!AC96-$G$2)/$G$3,$G$4,1)))))</f>
        <v/>
      </c>
      <c r="DP101" s="64" t="str">
        <f>IF('Chemical Shifts'!AD96="","",IF(Main!$A106="C","",IF(Main!O$13="Scaled Shifts",Main!O106,IF(Main!$B106="x",TDIST(ABS('Chemical Shifts'!AD96-$F$2)/$F$3,$F$4,1),TDIST(ABS('Chemical Shifts'!AD96-$G$2)/$G$3,$G$4,1)))))</f>
        <v/>
      </c>
      <c r="DQ101" s="64" t="str">
        <f>IF('Chemical Shifts'!AE96="","",IF(Main!$A106="C","",IF(Main!P$13="Scaled Shifts",Main!P106,IF(Main!$B106="x",TDIST(ABS('Chemical Shifts'!AE96-$F$2)/$F$3,$F$4,1),TDIST(ABS('Chemical Shifts'!AE96-$G$2)/$G$3,$G$4,1)))))</f>
        <v/>
      </c>
      <c r="DR101" s="64" t="str">
        <f>IF('Chemical Shifts'!AF96="","",IF(Main!$A106="C","",IF(Main!Q$13="Scaled Shifts",Main!Q106,IF(Main!$B106="x",TDIST(ABS('Chemical Shifts'!AF96-$F$2)/$F$3,$F$4,1),TDIST(ABS('Chemical Shifts'!AF96-$G$2)/$G$3,$G$4,1)))))</f>
        <v/>
      </c>
      <c r="DS101" s="64" t="str">
        <f>IF('Chemical Shifts'!AG96="","",IF(Main!$A106="C","",IF(Main!R$13="Scaled Shifts",Main!R106,IF(Main!$B106="x",TDIST(ABS('Chemical Shifts'!AG96-$F$2)/$F$3,$F$4,1),TDIST(ABS('Chemical Shifts'!AG96-$G$2)/$G$3,$G$4,1)))))</f>
        <v/>
      </c>
      <c r="DT101" s="64" t="str">
        <f>IF('Chemical Shifts'!AH96="","",IF(Main!$A106="C","",IF(Main!S$13="Scaled Shifts",Main!S106,IF(Main!$B106="x",TDIST(ABS('Chemical Shifts'!AH96-$F$2)/$F$3,$F$4,1),TDIST(ABS('Chemical Shifts'!AH96-$G$2)/$G$3,$G$4,1)))))</f>
        <v/>
      </c>
      <c r="DV101" s="64" t="str">
        <f>IF('Chemical Shifts'!S96="","",IF(Main!$A106="H","",IF(Main!D$13="Scaled Shifts",Main!D106,IF(Main!$B106="x",TDIST(ABS('Chemical Shifts'!S96-$D$2)/$D$3,$D$4,1),TDIST(ABS('Chemical Shifts'!S96-$E$2)/$E$3,$E$4,1)))))</f>
        <v/>
      </c>
      <c r="DW101" s="64" t="str">
        <f>IF('Chemical Shifts'!T96="","",IF(Main!$A106="H","",IF(Main!E$13="Scaled Shifts",Main!E106,IF(Main!$B106="x",TDIST(ABS('Chemical Shifts'!T96-$D$2)/$D$3,$D$4,1),TDIST(ABS('Chemical Shifts'!T96-$E$2)/$E$3,$E$4,1)))))</f>
        <v/>
      </c>
      <c r="DX101" s="64" t="str">
        <f>IF('Chemical Shifts'!U96="","",IF(Main!$A106="H","",IF(Main!F$13="Scaled Shifts",Main!F106,IF(Main!$B106="x",TDIST(ABS('Chemical Shifts'!U96-$D$2)/$D$3,$D$4,1),TDIST(ABS('Chemical Shifts'!U96-$E$2)/$E$3,$E$4,1)))))</f>
        <v/>
      </c>
      <c r="DY101" s="64" t="str">
        <f>IF('Chemical Shifts'!V96="","",IF(Main!$A106="H","",IF(Main!G$13="Scaled Shifts",Main!G106,IF(Main!$B106="x",TDIST(ABS('Chemical Shifts'!V96-$D$2)/$D$3,$D$4,1),TDIST(ABS('Chemical Shifts'!V96-$E$2)/$E$3,$E$4,1)))))</f>
        <v/>
      </c>
      <c r="DZ101" s="64" t="str">
        <f>IF('Chemical Shifts'!W96="","",IF(Main!$A106="H","",IF(Main!H$13="Scaled Shifts",Main!H106,IF(Main!$B106="x",TDIST(ABS('Chemical Shifts'!W96-$D$2)/$D$3,$D$4,1),TDIST(ABS('Chemical Shifts'!W96-$E$2)/$E$3,$E$4,1)))))</f>
        <v/>
      </c>
      <c r="EA101" s="64" t="str">
        <f>IF('Chemical Shifts'!X96="","",IF(Main!$A106="H","",IF(Main!I$13="Scaled Shifts",Main!I106,IF(Main!$B106="x",TDIST(ABS('Chemical Shifts'!X96-$D$2)/$D$3,$D$4,1),TDIST(ABS('Chemical Shifts'!X96-$E$2)/$E$3,$E$4,1)))))</f>
        <v/>
      </c>
      <c r="EB101" s="64" t="str">
        <f>IF('Chemical Shifts'!Y96="","",IF(Main!$A106="H","",IF(Main!J$13="Scaled Shifts",Main!J106,IF(Main!$B106="x",TDIST(ABS('Chemical Shifts'!Y96-$D$2)/$D$3,$D$4,1),TDIST(ABS('Chemical Shifts'!Y96-$E$2)/$E$3,$E$4,1)))))</f>
        <v/>
      </c>
      <c r="EC101" s="64" t="str">
        <f>IF('Chemical Shifts'!Z96="","",IF(Main!$A106="H","",IF(Main!K$13="Scaled Shifts",Main!K106,IF(Main!$B106="x",TDIST(ABS('Chemical Shifts'!Z96-$D$2)/$D$3,$D$4,1),TDIST(ABS('Chemical Shifts'!Z96-$E$2)/$E$3,$E$4,1)))))</f>
        <v/>
      </c>
      <c r="ED101" s="64" t="str">
        <f>IF('Chemical Shifts'!AA96="","",IF(Main!$A106="H","",IF(Main!L$13="Scaled Shifts",Main!L106,IF(Main!$B106="x",TDIST(ABS('Chemical Shifts'!AA96-$D$2)/$D$3,$D$4,1),TDIST(ABS('Chemical Shifts'!AA96-$E$2)/$E$3,$E$4,1)))))</f>
        <v/>
      </c>
      <c r="EE101" s="64" t="str">
        <f>IF('Chemical Shifts'!AB96="","",IF(Main!$A106="H","",IF(Main!M$13="Scaled Shifts",Main!M106,IF(Main!$B106="x",TDIST(ABS('Chemical Shifts'!AB96-$D$2)/$D$3,$D$4,1),TDIST(ABS('Chemical Shifts'!AB96-$E$2)/$E$3,$E$4,1)))))</f>
        <v/>
      </c>
      <c r="EF101" s="64" t="str">
        <f>IF('Chemical Shifts'!AC96="","",IF(Main!$A106="H","",IF(Main!N$13="Scaled Shifts",Main!N106,IF(Main!$B106="x",TDIST(ABS('Chemical Shifts'!AC96-$D$2)/$D$3,$D$4,1),TDIST(ABS('Chemical Shifts'!AC96-$E$2)/$E$3,$E$4,1)))))</f>
        <v/>
      </c>
      <c r="EG101" s="64" t="str">
        <f>IF('Chemical Shifts'!AD96="","",IF(Main!$A106="H","",IF(Main!O$13="Scaled Shifts",Main!O106,IF(Main!$B106="x",TDIST(ABS('Chemical Shifts'!AD96-$D$2)/$D$3,$D$4,1),TDIST(ABS('Chemical Shifts'!AD96-$E$2)/$E$3,$E$4,1)))))</f>
        <v/>
      </c>
      <c r="EH101" s="64" t="str">
        <f>IF('Chemical Shifts'!AE96="","",IF(Main!$A106="H","",IF(Main!P$13="Scaled Shifts",Main!P106,IF(Main!$B106="x",TDIST(ABS('Chemical Shifts'!AE96-$D$2)/$D$3,$D$4,1),TDIST(ABS('Chemical Shifts'!AE96-$E$2)/$E$3,$E$4,1)))))</f>
        <v/>
      </c>
      <c r="EI101" s="64" t="str">
        <f>IF('Chemical Shifts'!AF96="","",IF(Main!$A106="H","",IF(Main!Q$13="Scaled Shifts",Main!Q106,IF(Main!$B106="x",TDIST(ABS('Chemical Shifts'!AF96-$D$2)/$D$3,$D$4,1),TDIST(ABS('Chemical Shifts'!AF96-$E$2)/$E$3,$E$4,1)))))</f>
        <v/>
      </c>
      <c r="EJ101" s="64" t="str">
        <f>IF('Chemical Shifts'!AG96="","",IF(Main!$A106="H","",IF(Main!R$13="Scaled Shifts",Main!R106,IF(Main!$B106="x",TDIST(ABS('Chemical Shifts'!AG96-$D$2)/$D$3,$D$4,1),TDIST(ABS('Chemical Shifts'!AG96-$E$2)/$E$3,$E$4,1)))))</f>
        <v/>
      </c>
      <c r="EK101" s="64" t="str">
        <f>IF('Chemical Shifts'!AH96="","",IF(Main!$A106="H","",IF(Main!S$13="Scaled Shifts",Main!S106,IF(Main!$B106="x",TDIST(ABS('Chemical Shifts'!AH96-$D$2)/$D$3,$D$4,1),TDIST(ABS('Chemical Shifts'!AH96-$E$2)/$E$3,$E$4,1)))))</f>
        <v/>
      </c>
      <c r="EO101" s="49">
        <f>IF(Main!$A106="H",1,0)</f>
        <v>0</v>
      </c>
      <c r="EP101" s="52" t="str">
        <f>IF(OR(Main!C106="",Main!C106=0,Main!C106=""),"",1)</f>
        <v/>
      </c>
    </row>
    <row r="102" spans="1:146" x14ac:dyDescent="0.15">
      <c r="A102" s="64" t="str">
        <f>IF('Chemical Shifts'!BA97="","",IF(Main!$A107="C",TDIST(ABS('Chemical Shifts'!BA97)/$B$3,$B$4,1),TDIST(ABS('Chemical Shifts'!BA97)/$C$3,$C$4,1)))</f>
        <v/>
      </c>
      <c r="B102" s="64" t="str">
        <f>IF('Chemical Shifts'!BB97="","",IF(Main!$A107="C",TDIST(ABS('Chemical Shifts'!BB97)/$B$3,$B$4,1),TDIST(ABS('Chemical Shifts'!BB97)/$C$3,$C$4,1)))</f>
        <v/>
      </c>
      <c r="C102" s="64" t="str">
        <f>IF('Chemical Shifts'!BC97="","",IF(Main!$A107="C",TDIST(ABS('Chemical Shifts'!BC97)/$B$3,$B$4,1),TDIST(ABS('Chemical Shifts'!BC97)/$C$3,$C$4,1)))</f>
        <v/>
      </c>
      <c r="D102" s="64" t="str">
        <f>IF('Chemical Shifts'!BD97="","",IF(Main!$A107="C",TDIST(ABS('Chemical Shifts'!BD97)/$B$3,$B$4,1),TDIST(ABS('Chemical Shifts'!BD97)/$C$3,$C$4,1)))</f>
        <v/>
      </c>
      <c r="E102" s="64" t="str">
        <f>IF('Chemical Shifts'!BE97="","",IF(Main!$A107="C",TDIST(ABS('Chemical Shifts'!BE97)/$B$3,$B$4,1),TDIST(ABS('Chemical Shifts'!BE97)/$C$3,$C$4,1)))</f>
        <v/>
      </c>
      <c r="F102" s="64" t="str">
        <f>IF('Chemical Shifts'!BF97="","",IF(Main!$A107="C",TDIST(ABS('Chemical Shifts'!BF97)/$B$3,$B$4,1),TDIST(ABS('Chemical Shifts'!BF97)/$C$3,$C$4,1)))</f>
        <v/>
      </c>
      <c r="G102" s="64" t="str">
        <f>IF('Chemical Shifts'!BG97="","",IF(Main!$A107="C",TDIST(ABS('Chemical Shifts'!BG97)/$B$3,$B$4,1),TDIST(ABS('Chemical Shifts'!BG97)/$C$3,$C$4,1)))</f>
        <v/>
      </c>
      <c r="H102" s="64" t="str">
        <f>IF('Chemical Shifts'!BH97="","",IF(Main!$A107="C",TDIST(ABS('Chemical Shifts'!BH97)/$B$3,$B$4,1),TDIST(ABS('Chemical Shifts'!BH97)/$C$3,$C$4,1)))</f>
        <v/>
      </c>
      <c r="I102" s="64" t="str">
        <f>IF('Chemical Shifts'!BI97="","",IF(Main!$A107="C",TDIST(ABS('Chemical Shifts'!BI97)/$B$3,$B$4,1),TDIST(ABS('Chemical Shifts'!BI97)/$C$3,$C$4,1)))</f>
        <v/>
      </c>
      <c r="J102" s="64" t="str">
        <f>IF('Chemical Shifts'!BJ97="","",IF(Main!$A107="C",TDIST(ABS('Chemical Shifts'!BJ97)/$B$3,$B$4,1),TDIST(ABS('Chemical Shifts'!BJ97)/$C$3,$C$4,1)))</f>
        <v/>
      </c>
      <c r="K102" s="64" t="str">
        <f>IF('Chemical Shifts'!BK97="","",IF(Main!$A107="C",TDIST(ABS('Chemical Shifts'!BK97)/$B$3,$B$4,1),TDIST(ABS('Chemical Shifts'!BK97)/$C$3,$C$4,1)))</f>
        <v/>
      </c>
      <c r="L102" s="64" t="str">
        <f>IF('Chemical Shifts'!BL97="","",IF(Main!$A107="C",TDIST(ABS('Chemical Shifts'!BL97)/$B$3,$B$4,1),TDIST(ABS('Chemical Shifts'!BL97)/$C$3,$C$4,1)))</f>
        <v/>
      </c>
      <c r="M102" s="64" t="str">
        <f>IF('Chemical Shifts'!BM97="","",IF(Main!$A107="C",TDIST(ABS('Chemical Shifts'!BM97)/$B$3,$B$4,1),TDIST(ABS('Chemical Shifts'!BM97)/$C$3,$C$4,1)))</f>
        <v/>
      </c>
      <c r="N102" s="64" t="str">
        <f>IF('Chemical Shifts'!BN97="","",IF(Main!$A107="C",TDIST(ABS('Chemical Shifts'!BN97)/$B$3,$B$4,1),TDIST(ABS('Chemical Shifts'!BN97)/$C$3,$C$4,1)))</f>
        <v/>
      </c>
      <c r="O102" s="64" t="str">
        <f>IF('Chemical Shifts'!BO97="","",IF(Main!$A107="C",TDIST(ABS('Chemical Shifts'!BO97)/$B$3,$B$4,1),TDIST(ABS('Chemical Shifts'!BO97)/$C$3,$C$4,1)))</f>
        <v/>
      </c>
      <c r="P102" s="64" t="str">
        <f>IF('Chemical Shifts'!BP97="","",IF(Main!$A107="C",TDIST(ABS('Chemical Shifts'!BP97)/$B$3,$B$4,1),TDIST(ABS('Chemical Shifts'!BP97)/$C$3,$C$4,1)))</f>
        <v/>
      </c>
      <c r="R102" s="48" t="str">
        <f>IF(A102="","",IF(Main!$A107="H",A102,""))</f>
        <v/>
      </c>
      <c r="S102" s="48" t="str">
        <f>IF(B102="","",IF(Main!$A107="H",B102,""))</f>
        <v/>
      </c>
      <c r="T102" s="48" t="str">
        <f>IF(C102="","",IF(Main!$A107="H",C102,""))</f>
        <v/>
      </c>
      <c r="U102" s="48" t="str">
        <f>IF(D102="","",IF(Main!$A107="H",D102,""))</f>
        <v/>
      </c>
      <c r="V102" s="48" t="str">
        <f>IF(E102="","",IF(Main!$A107="H",E102,""))</f>
        <v/>
      </c>
      <c r="W102" s="48" t="str">
        <f>IF(F102="","",IF(Main!$A107="H",F102,""))</f>
        <v/>
      </c>
      <c r="X102" s="48" t="str">
        <f>IF(G102="","",IF(Main!$A107="H",G102,""))</f>
        <v/>
      </c>
      <c r="Y102" s="48" t="str">
        <f>IF(H102="","",IF(Main!$A107="H",H102,""))</f>
        <v/>
      </c>
      <c r="Z102" s="48" t="str">
        <f>IF(I102="","",IF(Main!$A107="H",I102,""))</f>
        <v/>
      </c>
      <c r="AA102" s="48" t="str">
        <f>IF(J102="","",IF(Main!$A107="H",J102,""))</f>
        <v/>
      </c>
      <c r="AB102" s="48" t="str">
        <f>IF(K102="","",IF(Main!$A107="H",K102,""))</f>
        <v/>
      </c>
      <c r="AC102" s="48" t="str">
        <f>IF(L102="","",IF(Main!$A107="H",L102,""))</f>
        <v/>
      </c>
      <c r="AD102" s="48" t="str">
        <f>IF(M102="","",IF(Main!$A107="H",M102,""))</f>
        <v/>
      </c>
      <c r="AE102" s="48" t="str">
        <f>IF(N102="","",IF(Main!$A107="H",N102,""))</f>
        <v/>
      </c>
      <c r="AF102" s="48" t="str">
        <f>IF(O102="","",IF(Main!$A107="H",O102,""))</f>
        <v/>
      </c>
      <c r="AG102" s="48" t="str">
        <f>IF(P102="","",IF(Main!$A107="H",P102,""))</f>
        <v/>
      </c>
      <c r="AI102" s="49">
        <f>IF(Main!$A107="C",1,0)</f>
        <v>0</v>
      </c>
      <c r="AJ102" s="54" t="str">
        <f>IF(Main!$A107="C",Main!C107,"")</f>
        <v/>
      </c>
      <c r="AK102" s="54" t="str">
        <f t="shared" si="119"/>
        <v/>
      </c>
      <c r="AL102" s="48" t="str">
        <f>IF('Chemical Shifts'!B97="","",IF(Main!$A107="C",'Chemical Shifts'!B97,""))</f>
        <v/>
      </c>
      <c r="AM102" s="48" t="str">
        <f>IF('Chemical Shifts'!C97="","",IF(Main!$A107="C",'Chemical Shifts'!C97,""))</f>
        <v/>
      </c>
      <c r="AN102" s="48" t="str">
        <f>IF('Chemical Shifts'!D97="","",IF(Main!$A107="C",'Chemical Shifts'!D97,""))</f>
        <v/>
      </c>
      <c r="AO102" s="48" t="str">
        <f>IF('Chemical Shifts'!E97="","",IF(Main!$A107="C",'Chemical Shifts'!E97,""))</f>
        <v/>
      </c>
      <c r="AP102" s="48" t="str">
        <f>IF('Chemical Shifts'!F97="","",IF(Main!$A107="C",'Chemical Shifts'!F97,""))</f>
        <v/>
      </c>
      <c r="AQ102" s="48" t="str">
        <f>IF('Chemical Shifts'!G97="","",IF(Main!$A107="C",'Chemical Shifts'!G97,""))</f>
        <v/>
      </c>
      <c r="AR102" s="48" t="str">
        <f>IF('Chemical Shifts'!H97="","",IF(Main!$A107="C",'Chemical Shifts'!H97,""))</f>
        <v/>
      </c>
      <c r="AS102" s="48" t="str">
        <f>IF('Chemical Shifts'!I97="","",IF(Main!$A107="C",'Chemical Shifts'!I97,""))</f>
        <v/>
      </c>
      <c r="AT102" s="48" t="str">
        <f>IF('Chemical Shifts'!J97="","",IF(Main!$A107="C",'Chemical Shifts'!J97,""))</f>
        <v/>
      </c>
      <c r="AU102" s="48" t="str">
        <f>IF('Chemical Shifts'!K97="","",IF(Main!$A107="C",'Chemical Shifts'!K97,""))</f>
        <v/>
      </c>
      <c r="AV102" s="48" t="str">
        <f>IF('Chemical Shifts'!L97="","",IF(Main!$A107="C",'Chemical Shifts'!L97,""))</f>
        <v/>
      </c>
      <c r="AW102" s="48" t="str">
        <f>IF('Chemical Shifts'!M97="","",IF(Main!$A107="C",'Chemical Shifts'!M97,""))</f>
        <v/>
      </c>
      <c r="AX102" s="48" t="str">
        <f>IF('Chemical Shifts'!N97="","",IF(Main!$A107="C",'Chemical Shifts'!N97,""))</f>
        <v/>
      </c>
      <c r="AY102" s="48" t="str">
        <f>IF('Chemical Shifts'!O97="","",IF(Main!$A107="C",'Chemical Shifts'!O97,""))</f>
        <v/>
      </c>
      <c r="AZ102" s="48" t="str">
        <f>IF('Chemical Shifts'!P97="","",IF(Main!$A107="C",'Chemical Shifts'!P97,""))</f>
        <v/>
      </c>
      <c r="BA102" s="48" t="str">
        <f>IF('Chemical Shifts'!Q97="","",IF(Main!$A107="C",'Chemical Shifts'!Q97,""))</f>
        <v/>
      </c>
      <c r="BC102" s="48" t="str">
        <f t="shared" si="120"/>
        <v/>
      </c>
      <c r="BD102" s="48" t="str">
        <f t="shared" si="121"/>
        <v/>
      </c>
      <c r="BE102" s="48" t="str">
        <f t="shared" si="122"/>
        <v/>
      </c>
      <c r="BF102" s="48" t="str">
        <f t="shared" si="123"/>
        <v/>
      </c>
      <c r="BG102" s="48" t="str">
        <f t="shared" si="124"/>
        <v/>
      </c>
      <c r="BH102" s="48" t="str">
        <f t="shared" si="125"/>
        <v/>
      </c>
      <c r="BI102" s="48" t="str">
        <f t="shared" si="126"/>
        <v/>
      </c>
      <c r="BJ102" s="48" t="str">
        <f t="shared" si="127"/>
        <v/>
      </c>
      <c r="BK102" s="48" t="str">
        <f t="shared" si="128"/>
        <v/>
      </c>
      <c r="BL102" s="48" t="str">
        <f t="shared" si="129"/>
        <v/>
      </c>
      <c r="BM102" s="48" t="str">
        <f t="shared" si="130"/>
        <v/>
      </c>
      <c r="BN102" s="48" t="str">
        <f t="shared" si="131"/>
        <v/>
      </c>
      <c r="BO102" s="48" t="str">
        <f t="shared" si="132"/>
        <v/>
      </c>
      <c r="BP102" s="48" t="str">
        <f t="shared" si="133"/>
        <v/>
      </c>
      <c r="BQ102" s="48" t="str">
        <f t="shared" si="134"/>
        <v/>
      </c>
      <c r="BR102" s="48" t="str">
        <f t="shared" si="135"/>
        <v/>
      </c>
      <c r="BT102" s="49">
        <f>IF(Main!$A107="H",1,0)</f>
        <v>0</v>
      </c>
      <c r="BU102" s="54" t="str">
        <f>IF(Main!$A107="H",Main!C107,"")</f>
        <v/>
      </c>
      <c r="BV102" s="54" t="str">
        <f t="shared" si="136"/>
        <v/>
      </c>
      <c r="BW102" s="48" t="str">
        <f>IF('Chemical Shifts'!B97="","",IF(Main!$A107="H",'Chemical Shifts'!B97,""))</f>
        <v/>
      </c>
      <c r="BX102" s="48" t="str">
        <f>IF('Chemical Shifts'!C97="","",IF(Main!$A107="H",'Chemical Shifts'!C97,""))</f>
        <v/>
      </c>
      <c r="BY102" s="48" t="str">
        <f>IF('Chemical Shifts'!D97="","",IF(Main!$A107="H",'Chemical Shifts'!D97,""))</f>
        <v/>
      </c>
      <c r="BZ102" s="48" t="str">
        <f>IF('Chemical Shifts'!E97="","",IF(Main!$A107="H",'Chemical Shifts'!E97,""))</f>
        <v/>
      </c>
      <c r="CA102" s="48" t="str">
        <f>IF('Chemical Shifts'!F97="","",IF(Main!$A107="H",'Chemical Shifts'!F97,""))</f>
        <v/>
      </c>
      <c r="CB102" s="48" t="str">
        <f>IF('Chemical Shifts'!G97="","",IF(Main!$A107="H",'Chemical Shifts'!G97,""))</f>
        <v/>
      </c>
      <c r="CC102" s="48" t="str">
        <f>IF('Chemical Shifts'!H97="","",IF(Main!$A107="H",'Chemical Shifts'!H97,""))</f>
        <v/>
      </c>
      <c r="CD102" s="48" t="str">
        <f>IF('Chemical Shifts'!I97="","",IF(Main!$A107="H",'Chemical Shifts'!I97,""))</f>
        <v/>
      </c>
      <c r="CE102" s="48" t="str">
        <f>IF('Chemical Shifts'!J97="","",IF(Main!$A107="H",'Chemical Shifts'!J97,""))</f>
        <v/>
      </c>
      <c r="CF102" s="48" t="str">
        <f>IF('Chemical Shifts'!K97="","",IF(Main!$A107="H",'Chemical Shifts'!K97,""))</f>
        <v/>
      </c>
      <c r="CG102" s="48" t="str">
        <f>IF('Chemical Shifts'!L97="","",IF(Main!$A107="H",'Chemical Shifts'!L97,""))</f>
        <v/>
      </c>
      <c r="CH102" s="48" t="str">
        <f>IF('Chemical Shifts'!M97="","",IF(Main!$A107="H",'Chemical Shifts'!M97,""))</f>
        <v/>
      </c>
      <c r="CI102" s="48" t="str">
        <f>IF('Chemical Shifts'!N97="","",IF(Main!$A107="H",'Chemical Shifts'!N97,""))</f>
        <v/>
      </c>
      <c r="CJ102" s="48" t="str">
        <f>IF('Chemical Shifts'!O97="","",IF(Main!$A107="H",'Chemical Shifts'!O97,""))</f>
        <v/>
      </c>
      <c r="CK102" s="48" t="str">
        <f>IF('Chemical Shifts'!P97="","",IF(Main!$A107="H",'Chemical Shifts'!P97,""))</f>
        <v/>
      </c>
      <c r="CL102" s="48" t="str">
        <f>IF('Chemical Shifts'!Q97="","",IF(Main!$A107="H",'Chemical Shifts'!Q97,""))</f>
        <v/>
      </c>
      <c r="CN102" s="48" t="str">
        <f t="shared" si="137"/>
        <v/>
      </c>
      <c r="CO102" s="48" t="str">
        <f t="shared" si="138"/>
        <v/>
      </c>
      <c r="CP102" s="48" t="str">
        <f t="shared" si="139"/>
        <v/>
      </c>
      <c r="CQ102" s="48" t="str">
        <f t="shared" si="140"/>
        <v/>
      </c>
      <c r="CR102" s="48" t="str">
        <f t="shared" si="141"/>
        <v/>
      </c>
      <c r="CS102" s="48" t="str">
        <f t="shared" si="142"/>
        <v/>
      </c>
      <c r="CT102" s="48" t="str">
        <f t="shared" si="143"/>
        <v/>
      </c>
      <c r="CU102" s="48" t="str">
        <f t="shared" si="144"/>
        <v/>
      </c>
      <c r="CV102" s="48" t="str">
        <f t="shared" si="145"/>
        <v/>
      </c>
      <c r="CW102" s="48" t="str">
        <f t="shared" si="146"/>
        <v/>
      </c>
      <c r="CX102" s="48" t="str">
        <f t="shared" si="147"/>
        <v/>
      </c>
      <c r="CY102" s="48" t="str">
        <f t="shared" si="148"/>
        <v/>
      </c>
      <c r="CZ102" s="48" t="str">
        <f t="shared" si="149"/>
        <v/>
      </c>
      <c r="DA102" s="48" t="str">
        <f t="shared" si="150"/>
        <v/>
      </c>
      <c r="DB102" s="48" t="str">
        <f t="shared" si="151"/>
        <v/>
      </c>
      <c r="DC102" s="48" t="str">
        <f t="shared" si="152"/>
        <v/>
      </c>
      <c r="DE102" s="64" t="str">
        <f>IF('Chemical Shifts'!S97="","",IF(Main!$A107="C","",IF(Main!D$13="Scaled Shifts",Main!D107,IF(Main!$B107="x",TDIST(ABS('Chemical Shifts'!S97-$F$2)/$F$3,$F$4,1),TDIST(ABS('Chemical Shifts'!S97-$G$2)/$G$3,$G$4,1)))))</f>
        <v/>
      </c>
      <c r="DF102" s="64" t="str">
        <f>IF('Chemical Shifts'!T97="","",IF(Main!$A107="C","",IF(Main!E$13="Scaled Shifts",Main!E107,IF(Main!$B107="x",TDIST(ABS('Chemical Shifts'!T97-$F$2)/$F$3,$F$4,1),TDIST(ABS('Chemical Shifts'!T97-$G$2)/$G$3,$G$4,1)))))</f>
        <v/>
      </c>
      <c r="DG102" s="64" t="str">
        <f>IF('Chemical Shifts'!U97="","",IF(Main!$A107="C","",IF(Main!F$13="Scaled Shifts",Main!F107,IF(Main!$B107="x",TDIST(ABS('Chemical Shifts'!U97-$F$2)/$F$3,$F$4,1),TDIST(ABS('Chemical Shifts'!U97-$G$2)/$G$3,$G$4,1)))))</f>
        <v/>
      </c>
      <c r="DH102" s="64" t="str">
        <f>IF('Chemical Shifts'!V97="","",IF(Main!$A107="C","",IF(Main!G$13="Scaled Shifts",Main!G107,IF(Main!$B107="x",TDIST(ABS('Chemical Shifts'!V97-$F$2)/$F$3,$F$4,1),TDIST(ABS('Chemical Shifts'!V97-$G$2)/$G$3,$G$4,1)))))</f>
        <v/>
      </c>
      <c r="DI102" s="64" t="str">
        <f>IF('Chemical Shifts'!W97="","",IF(Main!$A107="C","",IF(Main!H$13="Scaled Shifts",Main!H107,IF(Main!$B107="x",TDIST(ABS('Chemical Shifts'!W97-$F$2)/$F$3,$F$4,1),TDIST(ABS('Chemical Shifts'!W97-$G$2)/$G$3,$G$4,1)))))</f>
        <v/>
      </c>
      <c r="DJ102" s="64" t="str">
        <f>IF('Chemical Shifts'!X97="","",IF(Main!$A107="C","",IF(Main!I$13="Scaled Shifts",Main!I107,IF(Main!$B107="x",TDIST(ABS('Chemical Shifts'!X97-$F$2)/$F$3,$F$4,1),TDIST(ABS('Chemical Shifts'!X97-$G$2)/$G$3,$G$4,1)))))</f>
        <v/>
      </c>
      <c r="DK102" s="64" t="str">
        <f>IF('Chemical Shifts'!Y97="","",IF(Main!$A107="C","",IF(Main!J$13="Scaled Shifts",Main!J107,IF(Main!$B107="x",TDIST(ABS('Chemical Shifts'!Y97-$F$2)/$F$3,$F$4,1),TDIST(ABS('Chemical Shifts'!Y97-$G$2)/$G$3,$G$4,1)))))</f>
        <v/>
      </c>
      <c r="DL102" s="64" t="str">
        <f>IF('Chemical Shifts'!Z97="","",IF(Main!$A107="C","",IF(Main!K$13="Scaled Shifts",Main!K107,IF(Main!$B107="x",TDIST(ABS('Chemical Shifts'!Z97-$F$2)/$F$3,$F$4,1),TDIST(ABS('Chemical Shifts'!Z97-$G$2)/$G$3,$G$4,1)))))</f>
        <v/>
      </c>
      <c r="DM102" s="64" t="str">
        <f>IF('Chemical Shifts'!AA97="","",IF(Main!$A107="C","",IF(Main!L$13="Scaled Shifts",Main!L107,IF(Main!$B107="x",TDIST(ABS('Chemical Shifts'!AA97-$F$2)/$F$3,$F$4,1),TDIST(ABS('Chemical Shifts'!AA97-$G$2)/$G$3,$G$4,1)))))</f>
        <v/>
      </c>
      <c r="DN102" s="64" t="str">
        <f>IF('Chemical Shifts'!AB97="","",IF(Main!$A107="C","",IF(Main!M$13="Scaled Shifts",Main!M107,IF(Main!$B107="x",TDIST(ABS('Chemical Shifts'!AB97-$F$2)/$F$3,$F$4,1),TDIST(ABS('Chemical Shifts'!AB97-$G$2)/$G$3,$G$4,1)))))</f>
        <v/>
      </c>
      <c r="DO102" s="64" t="str">
        <f>IF('Chemical Shifts'!AC97="","",IF(Main!$A107="C","",IF(Main!N$13="Scaled Shifts",Main!N107,IF(Main!$B107="x",TDIST(ABS('Chemical Shifts'!AC97-$F$2)/$F$3,$F$4,1),TDIST(ABS('Chemical Shifts'!AC97-$G$2)/$G$3,$G$4,1)))))</f>
        <v/>
      </c>
      <c r="DP102" s="64" t="str">
        <f>IF('Chemical Shifts'!AD97="","",IF(Main!$A107="C","",IF(Main!O$13="Scaled Shifts",Main!O107,IF(Main!$B107="x",TDIST(ABS('Chemical Shifts'!AD97-$F$2)/$F$3,$F$4,1),TDIST(ABS('Chemical Shifts'!AD97-$G$2)/$G$3,$G$4,1)))))</f>
        <v/>
      </c>
      <c r="DQ102" s="64" t="str">
        <f>IF('Chemical Shifts'!AE97="","",IF(Main!$A107="C","",IF(Main!P$13="Scaled Shifts",Main!P107,IF(Main!$B107="x",TDIST(ABS('Chemical Shifts'!AE97-$F$2)/$F$3,$F$4,1),TDIST(ABS('Chemical Shifts'!AE97-$G$2)/$G$3,$G$4,1)))))</f>
        <v/>
      </c>
      <c r="DR102" s="64" t="str">
        <f>IF('Chemical Shifts'!AF97="","",IF(Main!$A107="C","",IF(Main!Q$13="Scaled Shifts",Main!Q107,IF(Main!$B107="x",TDIST(ABS('Chemical Shifts'!AF97-$F$2)/$F$3,$F$4,1),TDIST(ABS('Chemical Shifts'!AF97-$G$2)/$G$3,$G$4,1)))))</f>
        <v/>
      </c>
      <c r="DS102" s="64" t="str">
        <f>IF('Chemical Shifts'!AG97="","",IF(Main!$A107="C","",IF(Main!R$13="Scaled Shifts",Main!R107,IF(Main!$B107="x",TDIST(ABS('Chemical Shifts'!AG97-$F$2)/$F$3,$F$4,1),TDIST(ABS('Chemical Shifts'!AG97-$G$2)/$G$3,$G$4,1)))))</f>
        <v/>
      </c>
      <c r="DT102" s="64" t="str">
        <f>IF('Chemical Shifts'!AH97="","",IF(Main!$A107="C","",IF(Main!S$13="Scaled Shifts",Main!S107,IF(Main!$B107="x",TDIST(ABS('Chemical Shifts'!AH97-$F$2)/$F$3,$F$4,1),TDIST(ABS('Chemical Shifts'!AH97-$G$2)/$G$3,$G$4,1)))))</f>
        <v/>
      </c>
      <c r="DV102" s="64" t="str">
        <f>IF('Chemical Shifts'!S97="","",IF(Main!$A107="H","",IF(Main!D$13="Scaled Shifts",Main!D107,IF(Main!$B107="x",TDIST(ABS('Chemical Shifts'!S97-$D$2)/$D$3,$D$4,1),TDIST(ABS('Chemical Shifts'!S97-$E$2)/$E$3,$E$4,1)))))</f>
        <v/>
      </c>
      <c r="DW102" s="64" t="str">
        <f>IF('Chemical Shifts'!T97="","",IF(Main!$A107="H","",IF(Main!E$13="Scaled Shifts",Main!E107,IF(Main!$B107="x",TDIST(ABS('Chemical Shifts'!T97-$D$2)/$D$3,$D$4,1),TDIST(ABS('Chemical Shifts'!T97-$E$2)/$E$3,$E$4,1)))))</f>
        <v/>
      </c>
      <c r="DX102" s="64" t="str">
        <f>IF('Chemical Shifts'!U97="","",IF(Main!$A107="H","",IF(Main!F$13="Scaled Shifts",Main!F107,IF(Main!$B107="x",TDIST(ABS('Chemical Shifts'!U97-$D$2)/$D$3,$D$4,1),TDIST(ABS('Chemical Shifts'!U97-$E$2)/$E$3,$E$4,1)))))</f>
        <v/>
      </c>
      <c r="DY102" s="64" t="str">
        <f>IF('Chemical Shifts'!V97="","",IF(Main!$A107="H","",IF(Main!G$13="Scaled Shifts",Main!G107,IF(Main!$B107="x",TDIST(ABS('Chemical Shifts'!V97-$D$2)/$D$3,$D$4,1),TDIST(ABS('Chemical Shifts'!V97-$E$2)/$E$3,$E$4,1)))))</f>
        <v/>
      </c>
      <c r="DZ102" s="64" t="str">
        <f>IF('Chemical Shifts'!W97="","",IF(Main!$A107="H","",IF(Main!H$13="Scaled Shifts",Main!H107,IF(Main!$B107="x",TDIST(ABS('Chemical Shifts'!W97-$D$2)/$D$3,$D$4,1),TDIST(ABS('Chemical Shifts'!W97-$E$2)/$E$3,$E$4,1)))))</f>
        <v/>
      </c>
      <c r="EA102" s="64" t="str">
        <f>IF('Chemical Shifts'!X97="","",IF(Main!$A107="H","",IF(Main!I$13="Scaled Shifts",Main!I107,IF(Main!$B107="x",TDIST(ABS('Chemical Shifts'!X97-$D$2)/$D$3,$D$4,1),TDIST(ABS('Chemical Shifts'!X97-$E$2)/$E$3,$E$4,1)))))</f>
        <v/>
      </c>
      <c r="EB102" s="64" t="str">
        <f>IF('Chemical Shifts'!Y97="","",IF(Main!$A107="H","",IF(Main!J$13="Scaled Shifts",Main!J107,IF(Main!$B107="x",TDIST(ABS('Chemical Shifts'!Y97-$D$2)/$D$3,$D$4,1),TDIST(ABS('Chemical Shifts'!Y97-$E$2)/$E$3,$E$4,1)))))</f>
        <v/>
      </c>
      <c r="EC102" s="64" t="str">
        <f>IF('Chemical Shifts'!Z97="","",IF(Main!$A107="H","",IF(Main!K$13="Scaled Shifts",Main!K107,IF(Main!$B107="x",TDIST(ABS('Chemical Shifts'!Z97-$D$2)/$D$3,$D$4,1),TDIST(ABS('Chemical Shifts'!Z97-$E$2)/$E$3,$E$4,1)))))</f>
        <v/>
      </c>
      <c r="ED102" s="64" t="str">
        <f>IF('Chemical Shifts'!AA97="","",IF(Main!$A107="H","",IF(Main!L$13="Scaled Shifts",Main!L107,IF(Main!$B107="x",TDIST(ABS('Chemical Shifts'!AA97-$D$2)/$D$3,$D$4,1),TDIST(ABS('Chemical Shifts'!AA97-$E$2)/$E$3,$E$4,1)))))</f>
        <v/>
      </c>
      <c r="EE102" s="64" t="str">
        <f>IF('Chemical Shifts'!AB97="","",IF(Main!$A107="H","",IF(Main!M$13="Scaled Shifts",Main!M107,IF(Main!$B107="x",TDIST(ABS('Chemical Shifts'!AB97-$D$2)/$D$3,$D$4,1),TDIST(ABS('Chemical Shifts'!AB97-$E$2)/$E$3,$E$4,1)))))</f>
        <v/>
      </c>
      <c r="EF102" s="64" t="str">
        <f>IF('Chemical Shifts'!AC97="","",IF(Main!$A107="H","",IF(Main!N$13="Scaled Shifts",Main!N107,IF(Main!$B107="x",TDIST(ABS('Chemical Shifts'!AC97-$D$2)/$D$3,$D$4,1),TDIST(ABS('Chemical Shifts'!AC97-$E$2)/$E$3,$E$4,1)))))</f>
        <v/>
      </c>
      <c r="EG102" s="64" t="str">
        <f>IF('Chemical Shifts'!AD97="","",IF(Main!$A107="H","",IF(Main!O$13="Scaled Shifts",Main!O107,IF(Main!$B107="x",TDIST(ABS('Chemical Shifts'!AD97-$D$2)/$D$3,$D$4,1),TDIST(ABS('Chemical Shifts'!AD97-$E$2)/$E$3,$E$4,1)))))</f>
        <v/>
      </c>
      <c r="EH102" s="64" t="str">
        <f>IF('Chemical Shifts'!AE97="","",IF(Main!$A107="H","",IF(Main!P$13="Scaled Shifts",Main!P107,IF(Main!$B107="x",TDIST(ABS('Chemical Shifts'!AE97-$D$2)/$D$3,$D$4,1),TDIST(ABS('Chemical Shifts'!AE97-$E$2)/$E$3,$E$4,1)))))</f>
        <v/>
      </c>
      <c r="EI102" s="64" t="str">
        <f>IF('Chemical Shifts'!AF97="","",IF(Main!$A107="H","",IF(Main!Q$13="Scaled Shifts",Main!Q107,IF(Main!$B107="x",TDIST(ABS('Chemical Shifts'!AF97-$D$2)/$D$3,$D$4,1),TDIST(ABS('Chemical Shifts'!AF97-$E$2)/$E$3,$E$4,1)))))</f>
        <v/>
      </c>
      <c r="EJ102" s="64" t="str">
        <f>IF('Chemical Shifts'!AG97="","",IF(Main!$A107="H","",IF(Main!R$13="Scaled Shifts",Main!R107,IF(Main!$B107="x",TDIST(ABS('Chemical Shifts'!AG97-$D$2)/$D$3,$D$4,1),TDIST(ABS('Chemical Shifts'!AG97-$E$2)/$E$3,$E$4,1)))))</f>
        <v/>
      </c>
      <c r="EK102" s="64" t="str">
        <f>IF('Chemical Shifts'!AH97="","",IF(Main!$A107="H","",IF(Main!S$13="Scaled Shifts",Main!S107,IF(Main!$B107="x",TDIST(ABS('Chemical Shifts'!AH97-$D$2)/$D$3,$D$4,1),TDIST(ABS('Chemical Shifts'!AH97-$E$2)/$E$3,$E$4,1)))))</f>
        <v/>
      </c>
      <c r="EO102" s="49">
        <f>IF(Main!$A107="H",1,0)</f>
        <v>0</v>
      </c>
      <c r="EP102" s="52" t="str">
        <f>IF(OR(Main!C107="",Main!C107=0,Main!C107=""),"",1)</f>
        <v/>
      </c>
    </row>
    <row r="103" spans="1:146" x14ac:dyDescent="0.15">
      <c r="A103" s="64" t="str">
        <f>IF('Chemical Shifts'!BA98="","",IF(Main!$A108="C",TDIST(ABS('Chemical Shifts'!BA98)/$B$3,$B$4,1),TDIST(ABS('Chemical Shifts'!BA98)/$C$3,$C$4,1)))</f>
        <v/>
      </c>
      <c r="B103" s="64" t="str">
        <f>IF('Chemical Shifts'!BB98="","",IF(Main!$A108="C",TDIST(ABS('Chemical Shifts'!BB98)/$B$3,$B$4,1),TDIST(ABS('Chemical Shifts'!BB98)/$C$3,$C$4,1)))</f>
        <v/>
      </c>
      <c r="C103" s="64" t="str">
        <f>IF('Chemical Shifts'!BC98="","",IF(Main!$A108="C",TDIST(ABS('Chemical Shifts'!BC98)/$B$3,$B$4,1),TDIST(ABS('Chemical Shifts'!BC98)/$C$3,$C$4,1)))</f>
        <v/>
      </c>
      <c r="D103" s="64" t="str">
        <f>IF('Chemical Shifts'!BD98="","",IF(Main!$A108="C",TDIST(ABS('Chemical Shifts'!BD98)/$B$3,$B$4,1),TDIST(ABS('Chemical Shifts'!BD98)/$C$3,$C$4,1)))</f>
        <v/>
      </c>
      <c r="E103" s="64" t="str">
        <f>IF('Chemical Shifts'!BE98="","",IF(Main!$A108="C",TDIST(ABS('Chemical Shifts'!BE98)/$B$3,$B$4,1),TDIST(ABS('Chemical Shifts'!BE98)/$C$3,$C$4,1)))</f>
        <v/>
      </c>
      <c r="F103" s="64" t="str">
        <f>IF('Chemical Shifts'!BF98="","",IF(Main!$A108="C",TDIST(ABS('Chemical Shifts'!BF98)/$B$3,$B$4,1),TDIST(ABS('Chemical Shifts'!BF98)/$C$3,$C$4,1)))</f>
        <v/>
      </c>
      <c r="G103" s="64" t="str">
        <f>IF('Chemical Shifts'!BG98="","",IF(Main!$A108="C",TDIST(ABS('Chemical Shifts'!BG98)/$B$3,$B$4,1),TDIST(ABS('Chemical Shifts'!BG98)/$C$3,$C$4,1)))</f>
        <v/>
      </c>
      <c r="H103" s="64" t="str">
        <f>IF('Chemical Shifts'!BH98="","",IF(Main!$A108="C",TDIST(ABS('Chemical Shifts'!BH98)/$B$3,$B$4,1),TDIST(ABS('Chemical Shifts'!BH98)/$C$3,$C$4,1)))</f>
        <v/>
      </c>
      <c r="I103" s="64" t="str">
        <f>IF('Chemical Shifts'!BI98="","",IF(Main!$A108="C",TDIST(ABS('Chemical Shifts'!BI98)/$B$3,$B$4,1),TDIST(ABS('Chemical Shifts'!BI98)/$C$3,$C$4,1)))</f>
        <v/>
      </c>
      <c r="J103" s="64" t="str">
        <f>IF('Chemical Shifts'!BJ98="","",IF(Main!$A108="C",TDIST(ABS('Chemical Shifts'!BJ98)/$B$3,$B$4,1),TDIST(ABS('Chemical Shifts'!BJ98)/$C$3,$C$4,1)))</f>
        <v/>
      </c>
      <c r="K103" s="64" t="str">
        <f>IF('Chemical Shifts'!BK98="","",IF(Main!$A108="C",TDIST(ABS('Chemical Shifts'!BK98)/$B$3,$B$4,1),TDIST(ABS('Chemical Shifts'!BK98)/$C$3,$C$4,1)))</f>
        <v/>
      </c>
      <c r="L103" s="64" t="str">
        <f>IF('Chemical Shifts'!BL98="","",IF(Main!$A108="C",TDIST(ABS('Chemical Shifts'!BL98)/$B$3,$B$4,1),TDIST(ABS('Chemical Shifts'!BL98)/$C$3,$C$4,1)))</f>
        <v/>
      </c>
      <c r="M103" s="64" t="str">
        <f>IF('Chemical Shifts'!BM98="","",IF(Main!$A108="C",TDIST(ABS('Chemical Shifts'!BM98)/$B$3,$B$4,1),TDIST(ABS('Chemical Shifts'!BM98)/$C$3,$C$4,1)))</f>
        <v/>
      </c>
      <c r="N103" s="64" t="str">
        <f>IF('Chemical Shifts'!BN98="","",IF(Main!$A108="C",TDIST(ABS('Chemical Shifts'!BN98)/$B$3,$B$4,1),TDIST(ABS('Chemical Shifts'!BN98)/$C$3,$C$4,1)))</f>
        <v/>
      </c>
      <c r="O103" s="64" t="str">
        <f>IF('Chemical Shifts'!BO98="","",IF(Main!$A108="C",TDIST(ABS('Chemical Shifts'!BO98)/$B$3,$B$4,1),TDIST(ABS('Chemical Shifts'!BO98)/$C$3,$C$4,1)))</f>
        <v/>
      </c>
      <c r="P103" s="64" t="str">
        <f>IF('Chemical Shifts'!BP98="","",IF(Main!$A108="C",TDIST(ABS('Chemical Shifts'!BP98)/$B$3,$B$4,1),TDIST(ABS('Chemical Shifts'!BP98)/$C$3,$C$4,1)))</f>
        <v/>
      </c>
      <c r="R103" s="48" t="str">
        <f>IF(A103="","",IF(Main!$A108="H",A103,""))</f>
        <v/>
      </c>
      <c r="S103" s="48" t="str">
        <f>IF(B103="","",IF(Main!$A108="H",B103,""))</f>
        <v/>
      </c>
      <c r="T103" s="48" t="str">
        <f>IF(C103="","",IF(Main!$A108="H",C103,""))</f>
        <v/>
      </c>
      <c r="U103" s="48" t="str">
        <f>IF(D103="","",IF(Main!$A108="H",D103,""))</f>
        <v/>
      </c>
      <c r="V103" s="48" t="str">
        <f>IF(E103="","",IF(Main!$A108="H",E103,""))</f>
        <v/>
      </c>
      <c r="W103" s="48" t="str">
        <f>IF(F103="","",IF(Main!$A108="H",F103,""))</f>
        <v/>
      </c>
      <c r="X103" s="48" t="str">
        <f>IF(G103="","",IF(Main!$A108="H",G103,""))</f>
        <v/>
      </c>
      <c r="Y103" s="48" t="str">
        <f>IF(H103="","",IF(Main!$A108="H",H103,""))</f>
        <v/>
      </c>
      <c r="Z103" s="48" t="str">
        <f>IF(I103="","",IF(Main!$A108="H",I103,""))</f>
        <v/>
      </c>
      <c r="AA103" s="48" t="str">
        <f>IF(J103="","",IF(Main!$A108="H",J103,""))</f>
        <v/>
      </c>
      <c r="AB103" s="48" t="str">
        <f>IF(K103="","",IF(Main!$A108="H",K103,""))</f>
        <v/>
      </c>
      <c r="AC103" s="48" t="str">
        <f>IF(L103="","",IF(Main!$A108="H",L103,""))</f>
        <v/>
      </c>
      <c r="AD103" s="48" t="str">
        <f>IF(M103="","",IF(Main!$A108="H",M103,""))</f>
        <v/>
      </c>
      <c r="AE103" s="48" t="str">
        <f>IF(N103="","",IF(Main!$A108="H",N103,""))</f>
        <v/>
      </c>
      <c r="AF103" s="48" t="str">
        <f>IF(O103="","",IF(Main!$A108="H",O103,""))</f>
        <v/>
      </c>
      <c r="AG103" s="48" t="str">
        <f>IF(P103="","",IF(Main!$A108="H",P103,""))</f>
        <v/>
      </c>
      <c r="AI103" s="49">
        <f>IF(Main!$A108="C",1,0)</f>
        <v>0</v>
      </c>
      <c r="AJ103" s="54" t="str">
        <f>IF(Main!$A108="C",Main!C108,"")</f>
        <v/>
      </c>
      <c r="AK103" s="54" t="str">
        <f t="shared" si="119"/>
        <v/>
      </c>
      <c r="AL103" s="48" t="str">
        <f>IF('Chemical Shifts'!B98="","",IF(Main!$A108="C",'Chemical Shifts'!B98,""))</f>
        <v/>
      </c>
      <c r="AM103" s="48" t="str">
        <f>IF('Chemical Shifts'!C98="","",IF(Main!$A108="C",'Chemical Shifts'!C98,""))</f>
        <v/>
      </c>
      <c r="AN103" s="48" t="str">
        <f>IF('Chemical Shifts'!D98="","",IF(Main!$A108="C",'Chemical Shifts'!D98,""))</f>
        <v/>
      </c>
      <c r="AO103" s="48" t="str">
        <f>IF('Chemical Shifts'!E98="","",IF(Main!$A108="C",'Chemical Shifts'!E98,""))</f>
        <v/>
      </c>
      <c r="AP103" s="48" t="str">
        <f>IF('Chemical Shifts'!F98="","",IF(Main!$A108="C",'Chemical Shifts'!F98,""))</f>
        <v/>
      </c>
      <c r="AQ103" s="48" t="str">
        <f>IF('Chemical Shifts'!G98="","",IF(Main!$A108="C",'Chemical Shifts'!G98,""))</f>
        <v/>
      </c>
      <c r="AR103" s="48" t="str">
        <f>IF('Chemical Shifts'!H98="","",IF(Main!$A108="C",'Chemical Shifts'!H98,""))</f>
        <v/>
      </c>
      <c r="AS103" s="48" t="str">
        <f>IF('Chemical Shifts'!I98="","",IF(Main!$A108="C",'Chemical Shifts'!I98,""))</f>
        <v/>
      </c>
      <c r="AT103" s="48" t="str">
        <f>IF('Chemical Shifts'!J98="","",IF(Main!$A108="C",'Chemical Shifts'!J98,""))</f>
        <v/>
      </c>
      <c r="AU103" s="48" t="str">
        <f>IF('Chemical Shifts'!K98="","",IF(Main!$A108="C",'Chemical Shifts'!K98,""))</f>
        <v/>
      </c>
      <c r="AV103" s="48" t="str">
        <f>IF('Chemical Shifts'!L98="","",IF(Main!$A108="C",'Chemical Shifts'!L98,""))</f>
        <v/>
      </c>
      <c r="AW103" s="48" t="str">
        <f>IF('Chemical Shifts'!M98="","",IF(Main!$A108="C",'Chemical Shifts'!M98,""))</f>
        <v/>
      </c>
      <c r="AX103" s="48" t="str">
        <f>IF('Chemical Shifts'!N98="","",IF(Main!$A108="C",'Chemical Shifts'!N98,""))</f>
        <v/>
      </c>
      <c r="AY103" s="48" t="str">
        <f>IF('Chemical Shifts'!O98="","",IF(Main!$A108="C",'Chemical Shifts'!O98,""))</f>
        <v/>
      </c>
      <c r="AZ103" s="48" t="str">
        <f>IF('Chemical Shifts'!P98="","",IF(Main!$A108="C",'Chemical Shifts'!P98,""))</f>
        <v/>
      </c>
      <c r="BA103" s="48" t="str">
        <f>IF('Chemical Shifts'!Q98="","",IF(Main!$A108="C",'Chemical Shifts'!Q98,""))</f>
        <v/>
      </c>
      <c r="BC103" s="48" t="str">
        <f t="shared" si="120"/>
        <v/>
      </c>
      <c r="BD103" s="48" t="str">
        <f t="shared" si="121"/>
        <v/>
      </c>
      <c r="BE103" s="48" t="str">
        <f t="shared" si="122"/>
        <v/>
      </c>
      <c r="BF103" s="48" t="str">
        <f t="shared" si="123"/>
        <v/>
      </c>
      <c r="BG103" s="48" t="str">
        <f t="shared" si="124"/>
        <v/>
      </c>
      <c r="BH103" s="48" t="str">
        <f t="shared" si="125"/>
        <v/>
      </c>
      <c r="BI103" s="48" t="str">
        <f t="shared" si="126"/>
        <v/>
      </c>
      <c r="BJ103" s="48" t="str">
        <f t="shared" si="127"/>
        <v/>
      </c>
      <c r="BK103" s="48" t="str">
        <f t="shared" si="128"/>
        <v/>
      </c>
      <c r="BL103" s="48" t="str">
        <f t="shared" si="129"/>
        <v/>
      </c>
      <c r="BM103" s="48" t="str">
        <f t="shared" si="130"/>
        <v/>
      </c>
      <c r="BN103" s="48" t="str">
        <f t="shared" si="131"/>
        <v/>
      </c>
      <c r="BO103" s="48" t="str">
        <f t="shared" si="132"/>
        <v/>
      </c>
      <c r="BP103" s="48" t="str">
        <f t="shared" si="133"/>
        <v/>
      </c>
      <c r="BQ103" s="48" t="str">
        <f t="shared" si="134"/>
        <v/>
      </c>
      <c r="BR103" s="48" t="str">
        <f t="shared" si="135"/>
        <v/>
      </c>
      <c r="BT103" s="49">
        <f>IF(Main!$A108="H",1,0)</f>
        <v>0</v>
      </c>
      <c r="BU103" s="54" t="str">
        <f>IF(Main!$A108="H",Main!C108,"")</f>
        <v/>
      </c>
      <c r="BV103" s="54" t="str">
        <f t="shared" si="136"/>
        <v/>
      </c>
      <c r="BW103" s="48" t="str">
        <f>IF('Chemical Shifts'!B98="","",IF(Main!$A108="H",'Chemical Shifts'!B98,""))</f>
        <v/>
      </c>
      <c r="BX103" s="48" t="str">
        <f>IF('Chemical Shifts'!C98="","",IF(Main!$A108="H",'Chemical Shifts'!C98,""))</f>
        <v/>
      </c>
      <c r="BY103" s="48" t="str">
        <f>IF('Chemical Shifts'!D98="","",IF(Main!$A108="H",'Chemical Shifts'!D98,""))</f>
        <v/>
      </c>
      <c r="BZ103" s="48" t="str">
        <f>IF('Chemical Shifts'!E98="","",IF(Main!$A108="H",'Chemical Shifts'!E98,""))</f>
        <v/>
      </c>
      <c r="CA103" s="48" t="str">
        <f>IF('Chemical Shifts'!F98="","",IF(Main!$A108="H",'Chemical Shifts'!F98,""))</f>
        <v/>
      </c>
      <c r="CB103" s="48" t="str">
        <f>IF('Chemical Shifts'!G98="","",IF(Main!$A108="H",'Chemical Shifts'!G98,""))</f>
        <v/>
      </c>
      <c r="CC103" s="48" t="str">
        <f>IF('Chemical Shifts'!H98="","",IF(Main!$A108="H",'Chemical Shifts'!H98,""))</f>
        <v/>
      </c>
      <c r="CD103" s="48" t="str">
        <f>IF('Chemical Shifts'!I98="","",IF(Main!$A108="H",'Chemical Shifts'!I98,""))</f>
        <v/>
      </c>
      <c r="CE103" s="48" t="str">
        <f>IF('Chemical Shifts'!J98="","",IF(Main!$A108="H",'Chemical Shifts'!J98,""))</f>
        <v/>
      </c>
      <c r="CF103" s="48" t="str">
        <f>IF('Chemical Shifts'!K98="","",IF(Main!$A108="H",'Chemical Shifts'!K98,""))</f>
        <v/>
      </c>
      <c r="CG103" s="48" t="str">
        <f>IF('Chemical Shifts'!L98="","",IF(Main!$A108="H",'Chemical Shifts'!L98,""))</f>
        <v/>
      </c>
      <c r="CH103" s="48" t="str">
        <f>IF('Chemical Shifts'!M98="","",IF(Main!$A108="H",'Chemical Shifts'!M98,""))</f>
        <v/>
      </c>
      <c r="CI103" s="48" t="str">
        <f>IF('Chemical Shifts'!N98="","",IF(Main!$A108="H",'Chemical Shifts'!N98,""))</f>
        <v/>
      </c>
      <c r="CJ103" s="48" t="str">
        <f>IF('Chemical Shifts'!O98="","",IF(Main!$A108="H",'Chemical Shifts'!O98,""))</f>
        <v/>
      </c>
      <c r="CK103" s="48" t="str">
        <f>IF('Chemical Shifts'!P98="","",IF(Main!$A108="H",'Chemical Shifts'!P98,""))</f>
        <v/>
      </c>
      <c r="CL103" s="48" t="str">
        <f>IF('Chemical Shifts'!Q98="","",IF(Main!$A108="H",'Chemical Shifts'!Q98,""))</f>
        <v/>
      </c>
      <c r="CN103" s="48" t="str">
        <f t="shared" si="137"/>
        <v/>
      </c>
      <c r="CO103" s="48" t="str">
        <f t="shared" si="138"/>
        <v/>
      </c>
      <c r="CP103" s="48" t="str">
        <f t="shared" si="139"/>
        <v/>
      </c>
      <c r="CQ103" s="48" t="str">
        <f t="shared" si="140"/>
        <v/>
      </c>
      <c r="CR103" s="48" t="str">
        <f t="shared" si="141"/>
        <v/>
      </c>
      <c r="CS103" s="48" t="str">
        <f t="shared" si="142"/>
        <v/>
      </c>
      <c r="CT103" s="48" t="str">
        <f t="shared" si="143"/>
        <v/>
      </c>
      <c r="CU103" s="48" t="str">
        <f t="shared" si="144"/>
        <v/>
      </c>
      <c r="CV103" s="48" t="str">
        <f t="shared" si="145"/>
        <v/>
      </c>
      <c r="CW103" s="48" t="str">
        <f t="shared" si="146"/>
        <v/>
      </c>
      <c r="CX103" s="48" t="str">
        <f t="shared" si="147"/>
        <v/>
      </c>
      <c r="CY103" s="48" t="str">
        <f t="shared" si="148"/>
        <v/>
      </c>
      <c r="CZ103" s="48" t="str">
        <f t="shared" si="149"/>
        <v/>
      </c>
      <c r="DA103" s="48" t="str">
        <f t="shared" si="150"/>
        <v/>
      </c>
      <c r="DB103" s="48" t="str">
        <f t="shared" si="151"/>
        <v/>
      </c>
      <c r="DC103" s="48" t="str">
        <f t="shared" si="152"/>
        <v/>
      </c>
      <c r="DE103" s="64" t="str">
        <f>IF('Chemical Shifts'!S98="","",IF(Main!$A108="C","",IF(Main!D$13="Scaled Shifts",Main!D108,IF(Main!$B108="x",TDIST(ABS('Chemical Shifts'!S98-$F$2)/$F$3,$F$4,1),TDIST(ABS('Chemical Shifts'!S98-$G$2)/$G$3,$G$4,1)))))</f>
        <v/>
      </c>
      <c r="DF103" s="64" t="str">
        <f>IF('Chemical Shifts'!T98="","",IF(Main!$A108="C","",IF(Main!E$13="Scaled Shifts",Main!E108,IF(Main!$B108="x",TDIST(ABS('Chemical Shifts'!T98-$F$2)/$F$3,$F$4,1),TDIST(ABS('Chemical Shifts'!T98-$G$2)/$G$3,$G$4,1)))))</f>
        <v/>
      </c>
      <c r="DG103" s="64" t="str">
        <f>IF('Chemical Shifts'!U98="","",IF(Main!$A108="C","",IF(Main!F$13="Scaled Shifts",Main!F108,IF(Main!$B108="x",TDIST(ABS('Chemical Shifts'!U98-$F$2)/$F$3,$F$4,1),TDIST(ABS('Chemical Shifts'!U98-$G$2)/$G$3,$G$4,1)))))</f>
        <v/>
      </c>
      <c r="DH103" s="64" t="str">
        <f>IF('Chemical Shifts'!V98="","",IF(Main!$A108="C","",IF(Main!G$13="Scaled Shifts",Main!G108,IF(Main!$B108="x",TDIST(ABS('Chemical Shifts'!V98-$F$2)/$F$3,$F$4,1),TDIST(ABS('Chemical Shifts'!V98-$G$2)/$G$3,$G$4,1)))))</f>
        <v/>
      </c>
      <c r="DI103" s="64" t="str">
        <f>IF('Chemical Shifts'!W98="","",IF(Main!$A108="C","",IF(Main!H$13="Scaled Shifts",Main!H108,IF(Main!$B108="x",TDIST(ABS('Chemical Shifts'!W98-$F$2)/$F$3,$F$4,1),TDIST(ABS('Chemical Shifts'!W98-$G$2)/$G$3,$G$4,1)))))</f>
        <v/>
      </c>
      <c r="DJ103" s="64" t="str">
        <f>IF('Chemical Shifts'!X98="","",IF(Main!$A108="C","",IF(Main!I$13="Scaled Shifts",Main!I108,IF(Main!$B108="x",TDIST(ABS('Chemical Shifts'!X98-$F$2)/$F$3,$F$4,1),TDIST(ABS('Chemical Shifts'!X98-$G$2)/$G$3,$G$4,1)))))</f>
        <v/>
      </c>
      <c r="DK103" s="64" t="str">
        <f>IF('Chemical Shifts'!Y98="","",IF(Main!$A108="C","",IF(Main!J$13="Scaled Shifts",Main!J108,IF(Main!$B108="x",TDIST(ABS('Chemical Shifts'!Y98-$F$2)/$F$3,$F$4,1),TDIST(ABS('Chemical Shifts'!Y98-$G$2)/$G$3,$G$4,1)))))</f>
        <v/>
      </c>
      <c r="DL103" s="64" t="str">
        <f>IF('Chemical Shifts'!Z98="","",IF(Main!$A108="C","",IF(Main!K$13="Scaled Shifts",Main!K108,IF(Main!$B108="x",TDIST(ABS('Chemical Shifts'!Z98-$F$2)/$F$3,$F$4,1),TDIST(ABS('Chemical Shifts'!Z98-$G$2)/$G$3,$G$4,1)))))</f>
        <v/>
      </c>
      <c r="DM103" s="64" t="str">
        <f>IF('Chemical Shifts'!AA98="","",IF(Main!$A108="C","",IF(Main!L$13="Scaled Shifts",Main!L108,IF(Main!$B108="x",TDIST(ABS('Chemical Shifts'!AA98-$F$2)/$F$3,$F$4,1),TDIST(ABS('Chemical Shifts'!AA98-$G$2)/$G$3,$G$4,1)))))</f>
        <v/>
      </c>
      <c r="DN103" s="64" t="str">
        <f>IF('Chemical Shifts'!AB98="","",IF(Main!$A108="C","",IF(Main!M$13="Scaled Shifts",Main!M108,IF(Main!$B108="x",TDIST(ABS('Chemical Shifts'!AB98-$F$2)/$F$3,$F$4,1),TDIST(ABS('Chemical Shifts'!AB98-$G$2)/$G$3,$G$4,1)))))</f>
        <v/>
      </c>
      <c r="DO103" s="64" t="str">
        <f>IF('Chemical Shifts'!AC98="","",IF(Main!$A108="C","",IF(Main!N$13="Scaled Shifts",Main!N108,IF(Main!$B108="x",TDIST(ABS('Chemical Shifts'!AC98-$F$2)/$F$3,$F$4,1),TDIST(ABS('Chemical Shifts'!AC98-$G$2)/$G$3,$G$4,1)))))</f>
        <v/>
      </c>
      <c r="DP103" s="64" t="str">
        <f>IF('Chemical Shifts'!AD98="","",IF(Main!$A108="C","",IF(Main!O$13="Scaled Shifts",Main!O108,IF(Main!$B108="x",TDIST(ABS('Chemical Shifts'!AD98-$F$2)/$F$3,$F$4,1),TDIST(ABS('Chemical Shifts'!AD98-$G$2)/$G$3,$G$4,1)))))</f>
        <v/>
      </c>
      <c r="DQ103" s="64" t="str">
        <f>IF('Chemical Shifts'!AE98="","",IF(Main!$A108="C","",IF(Main!P$13="Scaled Shifts",Main!P108,IF(Main!$B108="x",TDIST(ABS('Chemical Shifts'!AE98-$F$2)/$F$3,$F$4,1),TDIST(ABS('Chemical Shifts'!AE98-$G$2)/$G$3,$G$4,1)))))</f>
        <v/>
      </c>
      <c r="DR103" s="64" t="str">
        <f>IF('Chemical Shifts'!AF98="","",IF(Main!$A108="C","",IF(Main!Q$13="Scaled Shifts",Main!Q108,IF(Main!$B108="x",TDIST(ABS('Chemical Shifts'!AF98-$F$2)/$F$3,$F$4,1),TDIST(ABS('Chemical Shifts'!AF98-$G$2)/$G$3,$G$4,1)))))</f>
        <v/>
      </c>
      <c r="DS103" s="64" t="str">
        <f>IF('Chemical Shifts'!AG98="","",IF(Main!$A108="C","",IF(Main!R$13="Scaled Shifts",Main!R108,IF(Main!$B108="x",TDIST(ABS('Chemical Shifts'!AG98-$F$2)/$F$3,$F$4,1),TDIST(ABS('Chemical Shifts'!AG98-$G$2)/$G$3,$G$4,1)))))</f>
        <v/>
      </c>
      <c r="DT103" s="64" t="str">
        <f>IF('Chemical Shifts'!AH98="","",IF(Main!$A108="C","",IF(Main!S$13="Scaled Shifts",Main!S108,IF(Main!$B108="x",TDIST(ABS('Chemical Shifts'!AH98-$F$2)/$F$3,$F$4,1),TDIST(ABS('Chemical Shifts'!AH98-$G$2)/$G$3,$G$4,1)))))</f>
        <v/>
      </c>
      <c r="DV103" s="64" t="str">
        <f>IF('Chemical Shifts'!S98="","",IF(Main!$A108="H","",IF(Main!D$13="Scaled Shifts",Main!D108,IF(Main!$B108="x",TDIST(ABS('Chemical Shifts'!S98-$D$2)/$D$3,$D$4,1),TDIST(ABS('Chemical Shifts'!S98-$E$2)/$E$3,$E$4,1)))))</f>
        <v/>
      </c>
      <c r="DW103" s="64" t="str">
        <f>IF('Chemical Shifts'!T98="","",IF(Main!$A108="H","",IF(Main!E$13="Scaled Shifts",Main!E108,IF(Main!$B108="x",TDIST(ABS('Chemical Shifts'!T98-$D$2)/$D$3,$D$4,1),TDIST(ABS('Chemical Shifts'!T98-$E$2)/$E$3,$E$4,1)))))</f>
        <v/>
      </c>
      <c r="DX103" s="64" t="str">
        <f>IF('Chemical Shifts'!U98="","",IF(Main!$A108="H","",IF(Main!F$13="Scaled Shifts",Main!F108,IF(Main!$B108="x",TDIST(ABS('Chemical Shifts'!U98-$D$2)/$D$3,$D$4,1),TDIST(ABS('Chemical Shifts'!U98-$E$2)/$E$3,$E$4,1)))))</f>
        <v/>
      </c>
      <c r="DY103" s="64" t="str">
        <f>IF('Chemical Shifts'!V98="","",IF(Main!$A108="H","",IF(Main!G$13="Scaled Shifts",Main!G108,IF(Main!$B108="x",TDIST(ABS('Chemical Shifts'!V98-$D$2)/$D$3,$D$4,1),TDIST(ABS('Chemical Shifts'!V98-$E$2)/$E$3,$E$4,1)))))</f>
        <v/>
      </c>
      <c r="DZ103" s="64" t="str">
        <f>IF('Chemical Shifts'!W98="","",IF(Main!$A108="H","",IF(Main!H$13="Scaled Shifts",Main!H108,IF(Main!$B108="x",TDIST(ABS('Chemical Shifts'!W98-$D$2)/$D$3,$D$4,1),TDIST(ABS('Chemical Shifts'!W98-$E$2)/$E$3,$E$4,1)))))</f>
        <v/>
      </c>
      <c r="EA103" s="64" t="str">
        <f>IF('Chemical Shifts'!X98="","",IF(Main!$A108="H","",IF(Main!I$13="Scaled Shifts",Main!I108,IF(Main!$B108="x",TDIST(ABS('Chemical Shifts'!X98-$D$2)/$D$3,$D$4,1),TDIST(ABS('Chemical Shifts'!X98-$E$2)/$E$3,$E$4,1)))))</f>
        <v/>
      </c>
      <c r="EB103" s="64" t="str">
        <f>IF('Chemical Shifts'!Y98="","",IF(Main!$A108="H","",IF(Main!J$13="Scaled Shifts",Main!J108,IF(Main!$B108="x",TDIST(ABS('Chemical Shifts'!Y98-$D$2)/$D$3,$D$4,1),TDIST(ABS('Chemical Shifts'!Y98-$E$2)/$E$3,$E$4,1)))))</f>
        <v/>
      </c>
      <c r="EC103" s="64" t="str">
        <f>IF('Chemical Shifts'!Z98="","",IF(Main!$A108="H","",IF(Main!K$13="Scaled Shifts",Main!K108,IF(Main!$B108="x",TDIST(ABS('Chemical Shifts'!Z98-$D$2)/$D$3,$D$4,1),TDIST(ABS('Chemical Shifts'!Z98-$E$2)/$E$3,$E$4,1)))))</f>
        <v/>
      </c>
      <c r="ED103" s="64" t="str">
        <f>IF('Chemical Shifts'!AA98="","",IF(Main!$A108="H","",IF(Main!L$13="Scaled Shifts",Main!L108,IF(Main!$B108="x",TDIST(ABS('Chemical Shifts'!AA98-$D$2)/$D$3,$D$4,1),TDIST(ABS('Chemical Shifts'!AA98-$E$2)/$E$3,$E$4,1)))))</f>
        <v/>
      </c>
      <c r="EE103" s="64" t="str">
        <f>IF('Chemical Shifts'!AB98="","",IF(Main!$A108="H","",IF(Main!M$13="Scaled Shifts",Main!M108,IF(Main!$B108="x",TDIST(ABS('Chemical Shifts'!AB98-$D$2)/$D$3,$D$4,1),TDIST(ABS('Chemical Shifts'!AB98-$E$2)/$E$3,$E$4,1)))))</f>
        <v/>
      </c>
      <c r="EF103" s="64" t="str">
        <f>IF('Chemical Shifts'!AC98="","",IF(Main!$A108="H","",IF(Main!N$13="Scaled Shifts",Main!N108,IF(Main!$B108="x",TDIST(ABS('Chemical Shifts'!AC98-$D$2)/$D$3,$D$4,1),TDIST(ABS('Chemical Shifts'!AC98-$E$2)/$E$3,$E$4,1)))))</f>
        <v/>
      </c>
      <c r="EG103" s="64" t="str">
        <f>IF('Chemical Shifts'!AD98="","",IF(Main!$A108="H","",IF(Main!O$13="Scaled Shifts",Main!O108,IF(Main!$B108="x",TDIST(ABS('Chemical Shifts'!AD98-$D$2)/$D$3,$D$4,1),TDIST(ABS('Chemical Shifts'!AD98-$E$2)/$E$3,$E$4,1)))))</f>
        <v/>
      </c>
      <c r="EH103" s="64" t="str">
        <f>IF('Chemical Shifts'!AE98="","",IF(Main!$A108="H","",IF(Main!P$13="Scaled Shifts",Main!P108,IF(Main!$B108="x",TDIST(ABS('Chemical Shifts'!AE98-$D$2)/$D$3,$D$4,1),TDIST(ABS('Chemical Shifts'!AE98-$E$2)/$E$3,$E$4,1)))))</f>
        <v/>
      </c>
      <c r="EI103" s="64" t="str">
        <f>IF('Chemical Shifts'!AF98="","",IF(Main!$A108="H","",IF(Main!Q$13="Scaled Shifts",Main!Q108,IF(Main!$B108="x",TDIST(ABS('Chemical Shifts'!AF98-$D$2)/$D$3,$D$4,1),TDIST(ABS('Chemical Shifts'!AF98-$E$2)/$E$3,$E$4,1)))))</f>
        <v/>
      </c>
      <c r="EJ103" s="64" t="str">
        <f>IF('Chemical Shifts'!AG98="","",IF(Main!$A108="H","",IF(Main!R$13="Scaled Shifts",Main!R108,IF(Main!$B108="x",TDIST(ABS('Chemical Shifts'!AG98-$D$2)/$D$3,$D$4,1),TDIST(ABS('Chemical Shifts'!AG98-$E$2)/$E$3,$E$4,1)))))</f>
        <v/>
      </c>
      <c r="EK103" s="64" t="str">
        <f>IF('Chemical Shifts'!AH98="","",IF(Main!$A108="H","",IF(Main!S$13="Scaled Shifts",Main!S108,IF(Main!$B108="x",TDIST(ABS('Chemical Shifts'!AH98-$D$2)/$D$3,$D$4,1),TDIST(ABS('Chemical Shifts'!AH98-$E$2)/$E$3,$E$4,1)))))</f>
        <v/>
      </c>
    </row>
    <row r="104" spans="1:146" x14ac:dyDescent="0.15">
      <c r="A104" s="64" t="str">
        <f>IF('Chemical Shifts'!BA99="","",IF(Main!$A109="C",TDIST(ABS('Chemical Shifts'!BA99)/$B$3,$B$4,1),TDIST(ABS('Chemical Shifts'!BA99)/$C$3,$C$4,1)))</f>
        <v/>
      </c>
      <c r="B104" s="64" t="str">
        <f>IF('Chemical Shifts'!BB99="","",IF(Main!$A109="C",TDIST(ABS('Chemical Shifts'!BB99)/$B$3,$B$4,1),TDIST(ABS('Chemical Shifts'!BB99)/$C$3,$C$4,1)))</f>
        <v/>
      </c>
      <c r="C104" s="64" t="str">
        <f>IF('Chemical Shifts'!BC99="","",IF(Main!$A109="C",TDIST(ABS('Chemical Shifts'!BC99)/$B$3,$B$4,1),TDIST(ABS('Chemical Shifts'!BC99)/$C$3,$C$4,1)))</f>
        <v/>
      </c>
      <c r="D104" s="64" t="str">
        <f>IF('Chemical Shifts'!BD99="","",IF(Main!$A109="C",TDIST(ABS('Chemical Shifts'!BD99)/$B$3,$B$4,1),TDIST(ABS('Chemical Shifts'!BD99)/$C$3,$C$4,1)))</f>
        <v/>
      </c>
      <c r="E104" s="64" t="str">
        <f>IF('Chemical Shifts'!BE99="","",IF(Main!$A109="C",TDIST(ABS('Chemical Shifts'!BE99)/$B$3,$B$4,1),TDIST(ABS('Chemical Shifts'!BE99)/$C$3,$C$4,1)))</f>
        <v/>
      </c>
      <c r="F104" s="64" t="str">
        <f>IF('Chemical Shifts'!BF99="","",IF(Main!$A109="C",TDIST(ABS('Chemical Shifts'!BF99)/$B$3,$B$4,1),TDIST(ABS('Chemical Shifts'!BF99)/$C$3,$C$4,1)))</f>
        <v/>
      </c>
      <c r="G104" s="64" t="str">
        <f>IF('Chemical Shifts'!BG99="","",IF(Main!$A109="C",TDIST(ABS('Chemical Shifts'!BG99)/$B$3,$B$4,1),TDIST(ABS('Chemical Shifts'!BG99)/$C$3,$C$4,1)))</f>
        <v/>
      </c>
      <c r="H104" s="64" t="str">
        <f>IF('Chemical Shifts'!BH99="","",IF(Main!$A109="C",TDIST(ABS('Chemical Shifts'!BH99)/$B$3,$B$4,1),TDIST(ABS('Chemical Shifts'!BH99)/$C$3,$C$4,1)))</f>
        <v/>
      </c>
      <c r="I104" s="64" t="str">
        <f>IF('Chemical Shifts'!BI99="","",IF(Main!$A109="C",TDIST(ABS('Chemical Shifts'!BI99)/$B$3,$B$4,1),TDIST(ABS('Chemical Shifts'!BI99)/$C$3,$C$4,1)))</f>
        <v/>
      </c>
      <c r="J104" s="64" t="str">
        <f>IF('Chemical Shifts'!BJ99="","",IF(Main!$A109="C",TDIST(ABS('Chemical Shifts'!BJ99)/$B$3,$B$4,1),TDIST(ABS('Chemical Shifts'!BJ99)/$C$3,$C$4,1)))</f>
        <v/>
      </c>
      <c r="K104" s="64" t="str">
        <f>IF('Chemical Shifts'!BK99="","",IF(Main!$A109="C",TDIST(ABS('Chemical Shifts'!BK99)/$B$3,$B$4,1),TDIST(ABS('Chemical Shifts'!BK99)/$C$3,$C$4,1)))</f>
        <v/>
      </c>
      <c r="L104" s="64" t="str">
        <f>IF('Chemical Shifts'!BL99="","",IF(Main!$A109="C",TDIST(ABS('Chemical Shifts'!BL99)/$B$3,$B$4,1),TDIST(ABS('Chemical Shifts'!BL99)/$C$3,$C$4,1)))</f>
        <v/>
      </c>
      <c r="M104" s="64" t="str">
        <f>IF('Chemical Shifts'!BM99="","",IF(Main!$A109="C",TDIST(ABS('Chemical Shifts'!BM99)/$B$3,$B$4,1),TDIST(ABS('Chemical Shifts'!BM99)/$C$3,$C$4,1)))</f>
        <v/>
      </c>
      <c r="N104" s="64" t="str">
        <f>IF('Chemical Shifts'!BN99="","",IF(Main!$A109="C",TDIST(ABS('Chemical Shifts'!BN99)/$B$3,$B$4,1),TDIST(ABS('Chemical Shifts'!BN99)/$C$3,$C$4,1)))</f>
        <v/>
      </c>
      <c r="O104" s="64" t="str">
        <f>IF('Chemical Shifts'!BO99="","",IF(Main!$A109="C",TDIST(ABS('Chemical Shifts'!BO99)/$B$3,$B$4,1),TDIST(ABS('Chemical Shifts'!BO99)/$C$3,$C$4,1)))</f>
        <v/>
      </c>
      <c r="P104" s="64" t="str">
        <f>IF('Chemical Shifts'!BP99="","",IF(Main!$A109="C",TDIST(ABS('Chemical Shifts'!BP99)/$B$3,$B$4,1),TDIST(ABS('Chemical Shifts'!BP99)/$C$3,$C$4,1)))</f>
        <v/>
      </c>
      <c r="R104" s="48" t="str">
        <f>IF(A104="","",IF(Main!$A109="H",A104,""))</f>
        <v/>
      </c>
      <c r="S104" s="48" t="str">
        <f>IF(B104="","",IF(Main!$A109="H",B104,""))</f>
        <v/>
      </c>
      <c r="T104" s="48" t="str">
        <f>IF(C104="","",IF(Main!$A109="H",C104,""))</f>
        <v/>
      </c>
      <c r="U104" s="48" t="str">
        <f>IF(D104="","",IF(Main!$A109="H",D104,""))</f>
        <v/>
      </c>
      <c r="V104" s="48" t="str">
        <f>IF(E104="","",IF(Main!$A109="H",E104,""))</f>
        <v/>
      </c>
      <c r="W104" s="48" t="str">
        <f>IF(F104="","",IF(Main!$A109="H",F104,""))</f>
        <v/>
      </c>
      <c r="X104" s="48" t="str">
        <f>IF(G104="","",IF(Main!$A109="H",G104,""))</f>
        <v/>
      </c>
      <c r="Y104" s="48" t="str">
        <f>IF(H104="","",IF(Main!$A109="H",H104,""))</f>
        <v/>
      </c>
      <c r="Z104" s="48" t="str">
        <f>IF(I104="","",IF(Main!$A109="H",I104,""))</f>
        <v/>
      </c>
      <c r="AA104" s="48" t="str">
        <f>IF(J104="","",IF(Main!$A109="H",J104,""))</f>
        <v/>
      </c>
      <c r="AB104" s="48" t="str">
        <f>IF(K104="","",IF(Main!$A109="H",K104,""))</f>
        <v/>
      </c>
      <c r="AC104" s="48" t="str">
        <f>IF(L104="","",IF(Main!$A109="H",L104,""))</f>
        <v/>
      </c>
      <c r="AD104" s="48" t="str">
        <f>IF(M104="","",IF(Main!$A109="H",M104,""))</f>
        <v/>
      </c>
      <c r="AE104" s="48" t="str">
        <f>IF(N104="","",IF(Main!$A109="H",N104,""))</f>
        <v/>
      </c>
      <c r="AF104" s="48" t="str">
        <f>IF(O104="","",IF(Main!$A109="H",O104,""))</f>
        <v/>
      </c>
      <c r="AG104" s="48" t="str">
        <f>IF(P104="","",IF(Main!$A109="H",P104,""))</f>
        <v/>
      </c>
      <c r="AI104" s="49">
        <f>IF(Main!$A109="C",1,0)</f>
        <v>0</v>
      </c>
      <c r="AJ104" s="54" t="str">
        <f>IF(Main!$A109="C",Main!C109,"")</f>
        <v/>
      </c>
      <c r="AK104" s="54" t="str">
        <f t="shared" si="119"/>
        <v/>
      </c>
      <c r="AL104" s="48" t="str">
        <f>IF('Chemical Shifts'!B99="","",IF(Main!$A109="C",'Chemical Shifts'!B99,""))</f>
        <v/>
      </c>
      <c r="AM104" s="48" t="str">
        <f>IF('Chemical Shifts'!C99="","",IF(Main!$A109="C",'Chemical Shifts'!C99,""))</f>
        <v/>
      </c>
      <c r="AN104" s="48" t="str">
        <f>IF('Chemical Shifts'!D99="","",IF(Main!$A109="C",'Chemical Shifts'!D99,""))</f>
        <v/>
      </c>
      <c r="AO104" s="48" t="str">
        <f>IF('Chemical Shifts'!E99="","",IF(Main!$A109="C",'Chemical Shifts'!E99,""))</f>
        <v/>
      </c>
      <c r="AP104" s="48" t="str">
        <f>IF('Chemical Shifts'!F99="","",IF(Main!$A109="C",'Chemical Shifts'!F99,""))</f>
        <v/>
      </c>
      <c r="AQ104" s="48" t="str">
        <f>IF('Chemical Shifts'!G99="","",IF(Main!$A109="C",'Chemical Shifts'!G99,""))</f>
        <v/>
      </c>
      <c r="AR104" s="48" t="str">
        <f>IF('Chemical Shifts'!H99="","",IF(Main!$A109="C",'Chemical Shifts'!H99,""))</f>
        <v/>
      </c>
      <c r="AS104" s="48" t="str">
        <f>IF('Chemical Shifts'!I99="","",IF(Main!$A109="C",'Chemical Shifts'!I99,""))</f>
        <v/>
      </c>
      <c r="AT104" s="48" t="str">
        <f>IF('Chemical Shifts'!J99="","",IF(Main!$A109="C",'Chemical Shifts'!J99,""))</f>
        <v/>
      </c>
      <c r="AU104" s="48" t="str">
        <f>IF('Chemical Shifts'!K99="","",IF(Main!$A109="C",'Chemical Shifts'!K99,""))</f>
        <v/>
      </c>
      <c r="AV104" s="48" t="str">
        <f>IF('Chemical Shifts'!L99="","",IF(Main!$A109="C",'Chemical Shifts'!L99,""))</f>
        <v/>
      </c>
      <c r="AW104" s="48" t="str">
        <f>IF('Chemical Shifts'!M99="","",IF(Main!$A109="C",'Chemical Shifts'!M99,""))</f>
        <v/>
      </c>
      <c r="AX104" s="48" t="str">
        <f>IF('Chemical Shifts'!N99="","",IF(Main!$A109="C",'Chemical Shifts'!N99,""))</f>
        <v/>
      </c>
      <c r="AY104" s="48" t="str">
        <f>IF('Chemical Shifts'!O99="","",IF(Main!$A109="C",'Chemical Shifts'!O99,""))</f>
        <v/>
      </c>
      <c r="AZ104" s="48" t="str">
        <f>IF('Chemical Shifts'!P99="","",IF(Main!$A109="C",'Chemical Shifts'!P99,""))</f>
        <v/>
      </c>
      <c r="BA104" s="48" t="str">
        <f>IF('Chemical Shifts'!Q99="","",IF(Main!$A109="C",'Chemical Shifts'!Q99,""))</f>
        <v/>
      </c>
      <c r="BC104" s="48" t="str">
        <f t="shared" si="120"/>
        <v/>
      </c>
      <c r="BD104" s="48" t="str">
        <f t="shared" si="121"/>
        <v/>
      </c>
      <c r="BE104" s="48" t="str">
        <f t="shared" si="122"/>
        <v/>
      </c>
      <c r="BF104" s="48" t="str">
        <f t="shared" si="123"/>
        <v/>
      </c>
      <c r="BG104" s="48" t="str">
        <f t="shared" si="124"/>
        <v/>
      </c>
      <c r="BH104" s="48" t="str">
        <f t="shared" si="125"/>
        <v/>
      </c>
      <c r="BI104" s="48" t="str">
        <f t="shared" si="126"/>
        <v/>
      </c>
      <c r="BJ104" s="48" t="str">
        <f t="shared" si="127"/>
        <v/>
      </c>
      <c r="BK104" s="48" t="str">
        <f t="shared" si="128"/>
        <v/>
      </c>
      <c r="BL104" s="48" t="str">
        <f t="shared" si="129"/>
        <v/>
      </c>
      <c r="BM104" s="48" t="str">
        <f t="shared" si="130"/>
        <v/>
      </c>
      <c r="BN104" s="48" t="str">
        <f t="shared" si="131"/>
        <v/>
      </c>
      <c r="BO104" s="48" t="str">
        <f t="shared" si="132"/>
        <v/>
      </c>
      <c r="BP104" s="48" t="str">
        <f t="shared" si="133"/>
        <v/>
      </c>
      <c r="BQ104" s="48" t="str">
        <f t="shared" si="134"/>
        <v/>
      </c>
      <c r="BR104" s="48" t="str">
        <f t="shared" si="135"/>
        <v/>
      </c>
      <c r="BT104" s="49">
        <f>IF(Main!$A109="H",1,0)</f>
        <v>0</v>
      </c>
      <c r="BU104" s="54" t="str">
        <f>IF(Main!$A109="H",Main!C109,"")</f>
        <v/>
      </c>
      <c r="BV104" s="54" t="str">
        <f t="shared" si="136"/>
        <v/>
      </c>
      <c r="BW104" s="48" t="str">
        <f>IF('Chemical Shifts'!B99="","",IF(Main!$A109="H",'Chemical Shifts'!B99,""))</f>
        <v/>
      </c>
      <c r="BX104" s="48" t="str">
        <f>IF('Chemical Shifts'!C99="","",IF(Main!$A109="H",'Chemical Shifts'!C99,""))</f>
        <v/>
      </c>
      <c r="BY104" s="48" t="str">
        <f>IF('Chemical Shifts'!D99="","",IF(Main!$A109="H",'Chemical Shifts'!D99,""))</f>
        <v/>
      </c>
      <c r="BZ104" s="48" t="str">
        <f>IF('Chemical Shifts'!E99="","",IF(Main!$A109="H",'Chemical Shifts'!E99,""))</f>
        <v/>
      </c>
      <c r="CA104" s="48" t="str">
        <f>IF('Chemical Shifts'!F99="","",IF(Main!$A109="H",'Chemical Shifts'!F99,""))</f>
        <v/>
      </c>
      <c r="CB104" s="48" t="str">
        <f>IF('Chemical Shifts'!G99="","",IF(Main!$A109="H",'Chemical Shifts'!G99,""))</f>
        <v/>
      </c>
      <c r="CC104" s="48" t="str">
        <f>IF('Chemical Shifts'!H99="","",IF(Main!$A109="H",'Chemical Shifts'!H99,""))</f>
        <v/>
      </c>
      <c r="CD104" s="48" t="str">
        <f>IF('Chemical Shifts'!I99="","",IF(Main!$A109="H",'Chemical Shifts'!I99,""))</f>
        <v/>
      </c>
      <c r="CE104" s="48" t="str">
        <f>IF('Chemical Shifts'!J99="","",IF(Main!$A109="H",'Chemical Shifts'!J99,""))</f>
        <v/>
      </c>
      <c r="CF104" s="48" t="str">
        <f>IF('Chemical Shifts'!K99="","",IF(Main!$A109="H",'Chemical Shifts'!K99,""))</f>
        <v/>
      </c>
      <c r="CG104" s="48" t="str">
        <f>IF('Chemical Shifts'!L99="","",IF(Main!$A109="H",'Chemical Shifts'!L99,""))</f>
        <v/>
      </c>
      <c r="CH104" s="48" t="str">
        <f>IF('Chemical Shifts'!M99="","",IF(Main!$A109="H",'Chemical Shifts'!M99,""))</f>
        <v/>
      </c>
      <c r="CI104" s="48" t="str">
        <f>IF('Chemical Shifts'!N99="","",IF(Main!$A109="H",'Chemical Shifts'!N99,""))</f>
        <v/>
      </c>
      <c r="CJ104" s="48" t="str">
        <f>IF('Chemical Shifts'!O99="","",IF(Main!$A109="H",'Chemical Shifts'!O99,""))</f>
        <v/>
      </c>
      <c r="CK104" s="48" t="str">
        <f>IF('Chemical Shifts'!P99="","",IF(Main!$A109="H",'Chemical Shifts'!P99,""))</f>
        <v/>
      </c>
      <c r="CL104" s="48" t="str">
        <f>IF('Chemical Shifts'!Q99="","",IF(Main!$A109="H",'Chemical Shifts'!Q99,""))</f>
        <v/>
      </c>
      <c r="CN104" s="48" t="str">
        <f t="shared" si="137"/>
        <v/>
      </c>
      <c r="CO104" s="48" t="str">
        <f t="shared" si="138"/>
        <v/>
      </c>
      <c r="CP104" s="48" t="str">
        <f t="shared" si="139"/>
        <v/>
      </c>
      <c r="CQ104" s="48" t="str">
        <f t="shared" si="140"/>
        <v/>
      </c>
      <c r="CR104" s="48" t="str">
        <f t="shared" si="141"/>
        <v/>
      </c>
      <c r="CS104" s="48" t="str">
        <f t="shared" si="142"/>
        <v/>
      </c>
      <c r="CT104" s="48" t="str">
        <f t="shared" si="143"/>
        <v/>
      </c>
      <c r="CU104" s="48" t="str">
        <f t="shared" si="144"/>
        <v/>
      </c>
      <c r="CV104" s="48" t="str">
        <f t="shared" si="145"/>
        <v/>
      </c>
      <c r="CW104" s="48" t="str">
        <f t="shared" si="146"/>
        <v/>
      </c>
      <c r="CX104" s="48" t="str">
        <f t="shared" si="147"/>
        <v/>
      </c>
      <c r="CY104" s="48" t="str">
        <f t="shared" si="148"/>
        <v/>
      </c>
      <c r="CZ104" s="48" t="str">
        <f t="shared" si="149"/>
        <v/>
      </c>
      <c r="DA104" s="48" t="str">
        <f t="shared" si="150"/>
        <v/>
      </c>
      <c r="DB104" s="48" t="str">
        <f t="shared" si="151"/>
        <v/>
      </c>
      <c r="DC104" s="48" t="str">
        <f t="shared" si="152"/>
        <v/>
      </c>
      <c r="DE104" s="64" t="str">
        <f>IF('Chemical Shifts'!S99="","",IF(Main!$A109="C","",IF(Main!D$13="Scaled Shifts",Main!D109,IF(Main!$B109="x",TDIST(ABS('Chemical Shifts'!S99-$F$2)/$F$3,$F$4,1),TDIST(ABS('Chemical Shifts'!S99-$G$2)/$G$3,$G$4,1)))))</f>
        <v/>
      </c>
      <c r="DF104" s="64" t="str">
        <f>IF('Chemical Shifts'!T99="","",IF(Main!$A109="C","",IF(Main!E$13="Scaled Shifts",Main!E109,IF(Main!$B109="x",TDIST(ABS('Chemical Shifts'!T99-$F$2)/$F$3,$F$4,1),TDIST(ABS('Chemical Shifts'!T99-$G$2)/$G$3,$G$4,1)))))</f>
        <v/>
      </c>
      <c r="DG104" s="64" t="str">
        <f>IF('Chemical Shifts'!U99="","",IF(Main!$A109="C","",IF(Main!F$13="Scaled Shifts",Main!F109,IF(Main!$B109="x",TDIST(ABS('Chemical Shifts'!U99-$F$2)/$F$3,$F$4,1),TDIST(ABS('Chemical Shifts'!U99-$G$2)/$G$3,$G$4,1)))))</f>
        <v/>
      </c>
      <c r="DH104" s="64" t="str">
        <f>IF('Chemical Shifts'!V99="","",IF(Main!$A109="C","",IF(Main!G$13="Scaled Shifts",Main!G109,IF(Main!$B109="x",TDIST(ABS('Chemical Shifts'!V99-$F$2)/$F$3,$F$4,1),TDIST(ABS('Chemical Shifts'!V99-$G$2)/$G$3,$G$4,1)))))</f>
        <v/>
      </c>
      <c r="DI104" s="64" t="str">
        <f>IF('Chemical Shifts'!W99="","",IF(Main!$A109="C","",IF(Main!H$13="Scaled Shifts",Main!H109,IF(Main!$B109="x",TDIST(ABS('Chemical Shifts'!W99-$F$2)/$F$3,$F$4,1),TDIST(ABS('Chemical Shifts'!W99-$G$2)/$G$3,$G$4,1)))))</f>
        <v/>
      </c>
      <c r="DJ104" s="64" t="str">
        <f>IF('Chemical Shifts'!X99="","",IF(Main!$A109="C","",IF(Main!I$13="Scaled Shifts",Main!I109,IF(Main!$B109="x",TDIST(ABS('Chemical Shifts'!X99-$F$2)/$F$3,$F$4,1),TDIST(ABS('Chemical Shifts'!X99-$G$2)/$G$3,$G$4,1)))))</f>
        <v/>
      </c>
      <c r="DK104" s="64" t="str">
        <f>IF('Chemical Shifts'!Y99="","",IF(Main!$A109="C","",IF(Main!J$13="Scaled Shifts",Main!J109,IF(Main!$B109="x",TDIST(ABS('Chemical Shifts'!Y99-$F$2)/$F$3,$F$4,1),TDIST(ABS('Chemical Shifts'!Y99-$G$2)/$G$3,$G$4,1)))))</f>
        <v/>
      </c>
      <c r="DL104" s="64" t="str">
        <f>IF('Chemical Shifts'!Z99="","",IF(Main!$A109="C","",IF(Main!K$13="Scaled Shifts",Main!K109,IF(Main!$B109="x",TDIST(ABS('Chemical Shifts'!Z99-$F$2)/$F$3,$F$4,1),TDIST(ABS('Chemical Shifts'!Z99-$G$2)/$G$3,$G$4,1)))))</f>
        <v/>
      </c>
      <c r="DM104" s="64" t="str">
        <f>IF('Chemical Shifts'!AA99="","",IF(Main!$A109="C","",IF(Main!L$13="Scaled Shifts",Main!L109,IF(Main!$B109="x",TDIST(ABS('Chemical Shifts'!AA99-$F$2)/$F$3,$F$4,1),TDIST(ABS('Chemical Shifts'!AA99-$G$2)/$G$3,$G$4,1)))))</f>
        <v/>
      </c>
      <c r="DN104" s="64" t="str">
        <f>IF('Chemical Shifts'!AB99="","",IF(Main!$A109="C","",IF(Main!M$13="Scaled Shifts",Main!M109,IF(Main!$B109="x",TDIST(ABS('Chemical Shifts'!AB99-$F$2)/$F$3,$F$4,1),TDIST(ABS('Chemical Shifts'!AB99-$G$2)/$G$3,$G$4,1)))))</f>
        <v/>
      </c>
      <c r="DO104" s="64" t="str">
        <f>IF('Chemical Shifts'!AC99="","",IF(Main!$A109="C","",IF(Main!N$13="Scaled Shifts",Main!N109,IF(Main!$B109="x",TDIST(ABS('Chemical Shifts'!AC99-$F$2)/$F$3,$F$4,1),TDIST(ABS('Chemical Shifts'!AC99-$G$2)/$G$3,$G$4,1)))))</f>
        <v/>
      </c>
      <c r="DP104" s="64" t="str">
        <f>IF('Chemical Shifts'!AD99="","",IF(Main!$A109="C","",IF(Main!O$13="Scaled Shifts",Main!O109,IF(Main!$B109="x",TDIST(ABS('Chemical Shifts'!AD99-$F$2)/$F$3,$F$4,1),TDIST(ABS('Chemical Shifts'!AD99-$G$2)/$G$3,$G$4,1)))))</f>
        <v/>
      </c>
      <c r="DQ104" s="64" t="str">
        <f>IF('Chemical Shifts'!AE99="","",IF(Main!$A109="C","",IF(Main!P$13="Scaled Shifts",Main!P109,IF(Main!$B109="x",TDIST(ABS('Chemical Shifts'!AE99-$F$2)/$F$3,$F$4,1),TDIST(ABS('Chemical Shifts'!AE99-$G$2)/$G$3,$G$4,1)))))</f>
        <v/>
      </c>
      <c r="DR104" s="64" t="str">
        <f>IF('Chemical Shifts'!AF99="","",IF(Main!$A109="C","",IF(Main!Q$13="Scaled Shifts",Main!Q109,IF(Main!$B109="x",TDIST(ABS('Chemical Shifts'!AF99-$F$2)/$F$3,$F$4,1),TDIST(ABS('Chemical Shifts'!AF99-$G$2)/$G$3,$G$4,1)))))</f>
        <v/>
      </c>
      <c r="DS104" s="64" t="str">
        <f>IF('Chemical Shifts'!AG99="","",IF(Main!$A109="C","",IF(Main!R$13="Scaled Shifts",Main!R109,IF(Main!$B109="x",TDIST(ABS('Chemical Shifts'!AG99-$F$2)/$F$3,$F$4,1),TDIST(ABS('Chemical Shifts'!AG99-$G$2)/$G$3,$G$4,1)))))</f>
        <v/>
      </c>
      <c r="DT104" s="64" t="str">
        <f>IF('Chemical Shifts'!AH99="","",IF(Main!$A109="C","",IF(Main!S$13="Scaled Shifts",Main!S109,IF(Main!$B109="x",TDIST(ABS('Chemical Shifts'!AH99-$F$2)/$F$3,$F$4,1),TDIST(ABS('Chemical Shifts'!AH99-$G$2)/$G$3,$G$4,1)))))</f>
        <v/>
      </c>
      <c r="DV104" s="64" t="str">
        <f>IF('Chemical Shifts'!S99="","",IF(Main!$A109="H","",IF(Main!D$13="Scaled Shifts",Main!D109,IF(Main!$B109="x",TDIST(ABS('Chemical Shifts'!S99-$D$2)/$D$3,$D$4,1),TDIST(ABS('Chemical Shifts'!S99-$E$2)/$E$3,$E$4,1)))))</f>
        <v/>
      </c>
      <c r="DW104" s="64" t="str">
        <f>IF('Chemical Shifts'!T99="","",IF(Main!$A109="H","",IF(Main!E$13="Scaled Shifts",Main!E109,IF(Main!$B109="x",TDIST(ABS('Chemical Shifts'!T99-$D$2)/$D$3,$D$4,1),TDIST(ABS('Chemical Shifts'!T99-$E$2)/$E$3,$E$4,1)))))</f>
        <v/>
      </c>
      <c r="DX104" s="64" t="str">
        <f>IF('Chemical Shifts'!U99="","",IF(Main!$A109="H","",IF(Main!F$13="Scaled Shifts",Main!F109,IF(Main!$B109="x",TDIST(ABS('Chemical Shifts'!U99-$D$2)/$D$3,$D$4,1),TDIST(ABS('Chemical Shifts'!U99-$E$2)/$E$3,$E$4,1)))))</f>
        <v/>
      </c>
      <c r="DY104" s="64" t="str">
        <f>IF('Chemical Shifts'!V99="","",IF(Main!$A109="H","",IF(Main!G$13="Scaled Shifts",Main!G109,IF(Main!$B109="x",TDIST(ABS('Chemical Shifts'!V99-$D$2)/$D$3,$D$4,1),TDIST(ABS('Chemical Shifts'!V99-$E$2)/$E$3,$E$4,1)))))</f>
        <v/>
      </c>
      <c r="DZ104" s="64" t="str">
        <f>IF('Chemical Shifts'!W99="","",IF(Main!$A109="H","",IF(Main!H$13="Scaled Shifts",Main!H109,IF(Main!$B109="x",TDIST(ABS('Chemical Shifts'!W99-$D$2)/$D$3,$D$4,1),TDIST(ABS('Chemical Shifts'!W99-$E$2)/$E$3,$E$4,1)))))</f>
        <v/>
      </c>
      <c r="EA104" s="64" t="str">
        <f>IF('Chemical Shifts'!X99="","",IF(Main!$A109="H","",IF(Main!I$13="Scaled Shifts",Main!I109,IF(Main!$B109="x",TDIST(ABS('Chemical Shifts'!X99-$D$2)/$D$3,$D$4,1),TDIST(ABS('Chemical Shifts'!X99-$E$2)/$E$3,$E$4,1)))))</f>
        <v/>
      </c>
      <c r="EB104" s="64" t="str">
        <f>IF('Chemical Shifts'!Y99="","",IF(Main!$A109="H","",IF(Main!J$13="Scaled Shifts",Main!J109,IF(Main!$B109="x",TDIST(ABS('Chemical Shifts'!Y99-$D$2)/$D$3,$D$4,1),TDIST(ABS('Chemical Shifts'!Y99-$E$2)/$E$3,$E$4,1)))))</f>
        <v/>
      </c>
      <c r="EC104" s="64" t="str">
        <f>IF('Chemical Shifts'!Z99="","",IF(Main!$A109="H","",IF(Main!K$13="Scaled Shifts",Main!K109,IF(Main!$B109="x",TDIST(ABS('Chemical Shifts'!Z99-$D$2)/$D$3,$D$4,1),TDIST(ABS('Chemical Shifts'!Z99-$E$2)/$E$3,$E$4,1)))))</f>
        <v/>
      </c>
      <c r="ED104" s="64" t="str">
        <f>IF('Chemical Shifts'!AA99="","",IF(Main!$A109="H","",IF(Main!L$13="Scaled Shifts",Main!L109,IF(Main!$B109="x",TDIST(ABS('Chemical Shifts'!AA99-$D$2)/$D$3,$D$4,1),TDIST(ABS('Chemical Shifts'!AA99-$E$2)/$E$3,$E$4,1)))))</f>
        <v/>
      </c>
      <c r="EE104" s="64" t="str">
        <f>IF('Chemical Shifts'!AB99="","",IF(Main!$A109="H","",IF(Main!M$13="Scaled Shifts",Main!M109,IF(Main!$B109="x",TDIST(ABS('Chemical Shifts'!AB99-$D$2)/$D$3,$D$4,1),TDIST(ABS('Chemical Shifts'!AB99-$E$2)/$E$3,$E$4,1)))))</f>
        <v/>
      </c>
      <c r="EF104" s="64" t="str">
        <f>IF('Chemical Shifts'!AC99="","",IF(Main!$A109="H","",IF(Main!N$13="Scaled Shifts",Main!N109,IF(Main!$B109="x",TDIST(ABS('Chemical Shifts'!AC99-$D$2)/$D$3,$D$4,1),TDIST(ABS('Chemical Shifts'!AC99-$E$2)/$E$3,$E$4,1)))))</f>
        <v/>
      </c>
      <c r="EG104" s="64" t="str">
        <f>IF('Chemical Shifts'!AD99="","",IF(Main!$A109="H","",IF(Main!O$13="Scaled Shifts",Main!O109,IF(Main!$B109="x",TDIST(ABS('Chemical Shifts'!AD99-$D$2)/$D$3,$D$4,1),TDIST(ABS('Chemical Shifts'!AD99-$E$2)/$E$3,$E$4,1)))))</f>
        <v/>
      </c>
      <c r="EH104" s="64" t="str">
        <f>IF('Chemical Shifts'!AE99="","",IF(Main!$A109="H","",IF(Main!P$13="Scaled Shifts",Main!P109,IF(Main!$B109="x",TDIST(ABS('Chemical Shifts'!AE99-$D$2)/$D$3,$D$4,1),TDIST(ABS('Chemical Shifts'!AE99-$E$2)/$E$3,$E$4,1)))))</f>
        <v/>
      </c>
      <c r="EI104" s="64" t="str">
        <f>IF('Chemical Shifts'!AF99="","",IF(Main!$A109="H","",IF(Main!Q$13="Scaled Shifts",Main!Q109,IF(Main!$B109="x",TDIST(ABS('Chemical Shifts'!AF99-$D$2)/$D$3,$D$4,1),TDIST(ABS('Chemical Shifts'!AF99-$E$2)/$E$3,$E$4,1)))))</f>
        <v/>
      </c>
      <c r="EJ104" s="64" t="str">
        <f>IF('Chemical Shifts'!AG99="","",IF(Main!$A109="H","",IF(Main!R$13="Scaled Shifts",Main!R109,IF(Main!$B109="x",TDIST(ABS('Chemical Shifts'!AG99-$D$2)/$D$3,$D$4,1),TDIST(ABS('Chemical Shifts'!AG99-$E$2)/$E$3,$E$4,1)))))</f>
        <v/>
      </c>
      <c r="EK104" s="64" t="str">
        <f>IF('Chemical Shifts'!AH99="","",IF(Main!$A109="H","",IF(Main!S$13="Scaled Shifts",Main!S109,IF(Main!$B109="x",TDIST(ABS('Chemical Shifts'!AH99-$D$2)/$D$3,$D$4,1),TDIST(ABS('Chemical Shifts'!AH99-$E$2)/$E$3,$E$4,1)))))</f>
        <v/>
      </c>
    </row>
    <row r="105" spans="1:146" x14ac:dyDescent="0.15">
      <c r="A105" s="64" t="str">
        <f>IF('Chemical Shifts'!BA100="","",IF(Main!$A110="C",TDIST(ABS('Chemical Shifts'!BA100)/$B$3,$B$4,1),TDIST(ABS('Chemical Shifts'!BA100)/$C$3,$C$4,1)))</f>
        <v/>
      </c>
      <c r="B105" s="64" t="str">
        <f>IF('Chemical Shifts'!BB100="","",IF(Main!$A110="C",TDIST(ABS('Chemical Shifts'!BB100)/$B$3,$B$4,1),TDIST(ABS('Chemical Shifts'!BB100)/$C$3,$C$4,1)))</f>
        <v/>
      </c>
      <c r="C105" s="64" t="str">
        <f>IF('Chemical Shifts'!BC100="","",IF(Main!$A110="C",TDIST(ABS('Chemical Shifts'!BC100)/$B$3,$B$4,1),TDIST(ABS('Chemical Shifts'!BC100)/$C$3,$C$4,1)))</f>
        <v/>
      </c>
      <c r="D105" s="64" t="str">
        <f>IF('Chemical Shifts'!BD100="","",IF(Main!$A110="C",TDIST(ABS('Chemical Shifts'!BD100)/$B$3,$B$4,1),TDIST(ABS('Chemical Shifts'!BD100)/$C$3,$C$4,1)))</f>
        <v/>
      </c>
      <c r="E105" s="64" t="str">
        <f>IF('Chemical Shifts'!BE100="","",IF(Main!$A110="C",TDIST(ABS('Chemical Shifts'!BE100)/$B$3,$B$4,1),TDIST(ABS('Chemical Shifts'!BE100)/$C$3,$C$4,1)))</f>
        <v/>
      </c>
      <c r="F105" s="64" t="str">
        <f>IF('Chemical Shifts'!BF100="","",IF(Main!$A110="C",TDIST(ABS('Chemical Shifts'!BF100)/$B$3,$B$4,1),TDIST(ABS('Chemical Shifts'!BF100)/$C$3,$C$4,1)))</f>
        <v/>
      </c>
      <c r="G105" s="64" t="str">
        <f>IF('Chemical Shifts'!BG100="","",IF(Main!$A110="C",TDIST(ABS('Chemical Shifts'!BG100)/$B$3,$B$4,1),TDIST(ABS('Chemical Shifts'!BG100)/$C$3,$C$4,1)))</f>
        <v/>
      </c>
      <c r="H105" s="64" t="str">
        <f>IF('Chemical Shifts'!BH100="","",IF(Main!$A110="C",TDIST(ABS('Chemical Shifts'!BH100)/$B$3,$B$4,1),TDIST(ABS('Chemical Shifts'!BH100)/$C$3,$C$4,1)))</f>
        <v/>
      </c>
      <c r="I105" s="64" t="str">
        <f>IF('Chemical Shifts'!BI100="","",IF(Main!$A110="C",TDIST(ABS('Chemical Shifts'!BI100)/$B$3,$B$4,1),TDIST(ABS('Chemical Shifts'!BI100)/$C$3,$C$4,1)))</f>
        <v/>
      </c>
      <c r="J105" s="64" t="str">
        <f>IF('Chemical Shifts'!BJ100="","",IF(Main!$A110="C",TDIST(ABS('Chemical Shifts'!BJ100)/$B$3,$B$4,1),TDIST(ABS('Chemical Shifts'!BJ100)/$C$3,$C$4,1)))</f>
        <v/>
      </c>
      <c r="K105" s="64" t="str">
        <f>IF('Chemical Shifts'!BK100="","",IF(Main!$A110="C",TDIST(ABS('Chemical Shifts'!BK100)/$B$3,$B$4,1),TDIST(ABS('Chemical Shifts'!BK100)/$C$3,$C$4,1)))</f>
        <v/>
      </c>
      <c r="L105" s="64" t="str">
        <f>IF('Chemical Shifts'!BL100="","",IF(Main!$A110="C",TDIST(ABS('Chemical Shifts'!BL100)/$B$3,$B$4,1),TDIST(ABS('Chemical Shifts'!BL100)/$C$3,$C$4,1)))</f>
        <v/>
      </c>
      <c r="M105" s="64" t="str">
        <f>IF('Chemical Shifts'!BM100="","",IF(Main!$A110="C",TDIST(ABS('Chemical Shifts'!BM100)/$B$3,$B$4,1),TDIST(ABS('Chemical Shifts'!BM100)/$C$3,$C$4,1)))</f>
        <v/>
      </c>
      <c r="N105" s="64" t="str">
        <f>IF('Chemical Shifts'!BN100="","",IF(Main!$A110="C",TDIST(ABS('Chemical Shifts'!BN100)/$B$3,$B$4,1),TDIST(ABS('Chemical Shifts'!BN100)/$C$3,$C$4,1)))</f>
        <v/>
      </c>
      <c r="O105" s="64" t="str">
        <f>IF('Chemical Shifts'!BO100="","",IF(Main!$A110="C",TDIST(ABS('Chemical Shifts'!BO100)/$B$3,$B$4,1),TDIST(ABS('Chemical Shifts'!BO100)/$C$3,$C$4,1)))</f>
        <v/>
      </c>
      <c r="P105" s="64" t="str">
        <f>IF('Chemical Shifts'!BP100="","",IF(Main!$A110="C",TDIST(ABS('Chemical Shifts'!BP100)/$B$3,$B$4,1),TDIST(ABS('Chemical Shifts'!BP100)/$C$3,$C$4,1)))</f>
        <v/>
      </c>
      <c r="R105" s="48" t="str">
        <f>IF(A105="","",IF(Main!$A110="H",A105,""))</f>
        <v/>
      </c>
      <c r="S105" s="48" t="str">
        <f>IF(B105="","",IF(Main!$A110="H",B105,""))</f>
        <v/>
      </c>
      <c r="T105" s="48" t="str">
        <f>IF(C105="","",IF(Main!$A110="H",C105,""))</f>
        <v/>
      </c>
      <c r="U105" s="48" t="str">
        <f>IF(D105="","",IF(Main!$A110="H",D105,""))</f>
        <v/>
      </c>
      <c r="V105" s="48" t="str">
        <f>IF(E105="","",IF(Main!$A110="H",E105,""))</f>
        <v/>
      </c>
      <c r="W105" s="48" t="str">
        <f>IF(F105="","",IF(Main!$A110="H",F105,""))</f>
        <v/>
      </c>
      <c r="X105" s="48" t="str">
        <f>IF(G105="","",IF(Main!$A110="H",G105,""))</f>
        <v/>
      </c>
      <c r="Y105" s="48" t="str">
        <f>IF(H105="","",IF(Main!$A110="H",H105,""))</f>
        <v/>
      </c>
      <c r="Z105" s="48" t="str">
        <f>IF(I105="","",IF(Main!$A110="H",I105,""))</f>
        <v/>
      </c>
      <c r="AA105" s="48" t="str">
        <f>IF(J105="","",IF(Main!$A110="H",J105,""))</f>
        <v/>
      </c>
      <c r="AB105" s="48" t="str">
        <f>IF(K105="","",IF(Main!$A110="H",K105,""))</f>
        <v/>
      </c>
      <c r="AC105" s="48" t="str">
        <f>IF(L105="","",IF(Main!$A110="H",L105,""))</f>
        <v/>
      </c>
      <c r="AD105" s="48" t="str">
        <f>IF(M105="","",IF(Main!$A110="H",M105,""))</f>
        <v/>
      </c>
      <c r="AE105" s="48" t="str">
        <f>IF(N105="","",IF(Main!$A110="H",N105,""))</f>
        <v/>
      </c>
      <c r="AF105" s="48" t="str">
        <f>IF(O105="","",IF(Main!$A110="H",O105,""))</f>
        <v/>
      </c>
      <c r="AG105" s="48" t="str">
        <f>IF(P105="","",IF(Main!$A110="H",P105,""))</f>
        <v/>
      </c>
      <c r="AI105" s="49">
        <f>IF(Main!$A110="C",1,0)</f>
        <v>0</v>
      </c>
      <c r="AJ105" s="54" t="str">
        <f>IF(Main!$A110="C",Main!C110,"")</f>
        <v/>
      </c>
      <c r="AK105" s="54" t="str">
        <f t="shared" si="119"/>
        <v/>
      </c>
      <c r="AL105" s="48" t="str">
        <f>IF('Chemical Shifts'!B100="","",IF(Main!$A110="C",'Chemical Shifts'!B100,""))</f>
        <v/>
      </c>
      <c r="AM105" s="48" t="str">
        <f>IF('Chemical Shifts'!C100="","",IF(Main!$A110="C",'Chemical Shifts'!C100,""))</f>
        <v/>
      </c>
      <c r="AN105" s="48" t="str">
        <f>IF('Chemical Shifts'!D100="","",IF(Main!$A110="C",'Chemical Shifts'!D100,""))</f>
        <v/>
      </c>
      <c r="AO105" s="48" t="str">
        <f>IF('Chemical Shifts'!E100="","",IF(Main!$A110="C",'Chemical Shifts'!E100,""))</f>
        <v/>
      </c>
      <c r="AP105" s="48" t="str">
        <f>IF('Chemical Shifts'!F100="","",IF(Main!$A110="C",'Chemical Shifts'!F100,""))</f>
        <v/>
      </c>
      <c r="AQ105" s="48" t="str">
        <f>IF('Chemical Shifts'!G100="","",IF(Main!$A110="C",'Chemical Shifts'!G100,""))</f>
        <v/>
      </c>
      <c r="AR105" s="48" t="str">
        <f>IF('Chemical Shifts'!H100="","",IF(Main!$A110="C",'Chemical Shifts'!H100,""))</f>
        <v/>
      </c>
      <c r="AS105" s="48" t="str">
        <f>IF('Chemical Shifts'!I100="","",IF(Main!$A110="C",'Chemical Shifts'!I100,""))</f>
        <v/>
      </c>
      <c r="AT105" s="48" t="str">
        <f>IF('Chemical Shifts'!J100="","",IF(Main!$A110="C",'Chemical Shifts'!J100,""))</f>
        <v/>
      </c>
      <c r="AU105" s="48" t="str">
        <f>IF('Chemical Shifts'!K100="","",IF(Main!$A110="C",'Chemical Shifts'!K100,""))</f>
        <v/>
      </c>
      <c r="AV105" s="48" t="str">
        <f>IF('Chemical Shifts'!L100="","",IF(Main!$A110="C",'Chemical Shifts'!L100,""))</f>
        <v/>
      </c>
      <c r="AW105" s="48" t="str">
        <f>IF('Chemical Shifts'!M100="","",IF(Main!$A110="C",'Chemical Shifts'!M100,""))</f>
        <v/>
      </c>
      <c r="AX105" s="48" t="str">
        <f>IF('Chemical Shifts'!N100="","",IF(Main!$A110="C",'Chemical Shifts'!N100,""))</f>
        <v/>
      </c>
      <c r="AY105" s="48" t="str">
        <f>IF('Chemical Shifts'!O100="","",IF(Main!$A110="C",'Chemical Shifts'!O100,""))</f>
        <v/>
      </c>
      <c r="AZ105" s="48" t="str">
        <f>IF('Chemical Shifts'!P100="","",IF(Main!$A110="C",'Chemical Shifts'!P100,""))</f>
        <v/>
      </c>
      <c r="BA105" s="48" t="str">
        <f>IF('Chemical Shifts'!Q100="","",IF(Main!$A110="C",'Chemical Shifts'!Q100,""))</f>
        <v/>
      </c>
      <c r="BC105" s="48" t="str">
        <f t="shared" si="120"/>
        <v/>
      </c>
      <c r="BD105" s="48" t="str">
        <f t="shared" si="121"/>
        <v/>
      </c>
      <c r="BE105" s="48" t="str">
        <f t="shared" si="122"/>
        <v/>
      </c>
      <c r="BF105" s="48" t="str">
        <f t="shared" si="123"/>
        <v/>
      </c>
      <c r="BG105" s="48" t="str">
        <f t="shared" si="124"/>
        <v/>
      </c>
      <c r="BH105" s="48" t="str">
        <f t="shared" si="125"/>
        <v/>
      </c>
      <c r="BI105" s="48" t="str">
        <f t="shared" si="126"/>
        <v/>
      </c>
      <c r="BJ105" s="48" t="str">
        <f t="shared" si="127"/>
        <v/>
      </c>
      <c r="BK105" s="48" t="str">
        <f t="shared" si="128"/>
        <v/>
      </c>
      <c r="BL105" s="48" t="str">
        <f t="shared" si="129"/>
        <v/>
      </c>
      <c r="BM105" s="48" t="str">
        <f t="shared" si="130"/>
        <v/>
      </c>
      <c r="BN105" s="48" t="str">
        <f t="shared" si="131"/>
        <v/>
      </c>
      <c r="BO105" s="48" t="str">
        <f t="shared" si="132"/>
        <v/>
      </c>
      <c r="BP105" s="48" t="str">
        <f t="shared" si="133"/>
        <v/>
      </c>
      <c r="BQ105" s="48" t="str">
        <f t="shared" si="134"/>
        <v/>
      </c>
      <c r="BR105" s="48" t="str">
        <f t="shared" si="135"/>
        <v/>
      </c>
      <c r="BT105" s="49">
        <f>IF(Main!$A110="H",1,0)</f>
        <v>0</v>
      </c>
      <c r="BU105" s="54" t="str">
        <f>IF(Main!$A110="H",Main!C110,"")</f>
        <v/>
      </c>
      <c r="BV105" s="54" t="str">
        <f t="shared" si="136"/>
        <v/>
      </c>
      <c r="BW105" s="48" t="str">
        <f>IF('Chemical Shifts'!B100="","",IF(Main!$A110="H",'Chemical Shifts'!B100,""))</f>
        <v/>
      </c>
      <c r="BX105" s="48" t="str">
        <f>IF('Chemical Shifts'!C100="","",IF(Main!$A110="H",'Chemical Shifts'!C100,""))</f>
        <v/>
      </c>
      <c r="BY105" s="48" t="str">
        <f>IF('Chemical Shifts'!D100="","",IF(Main!$A110="H",'Chemical Shifts'!D100,""))</f>
        <v/>
      </c>
      <c r="BZ105" s="48" t="str">
        <f>IF('Chemical Shifts'!E100="","",IF(Main!$A110="H",'Chemical Shifts'!E100,""))</f>
        <v/>
      </c>
      <c r="CA105" s="48" t="str">
        <f>IF('Chemical Shifts'!F100="","",IF(Main!$A110="H",'Chemical Shifts'!F100,""))</f>
        <v/>
      </c>
      <c r="CB105" s="48" t="str">
        <f>IF('Chemical Shifts'!G100="","",IF(Main!$A110="H",'Chemical Shifts'!G100,""))</f>
        <v/>
      </c>
      <c r="CC105" s="48" t="str">
        <f>IF('Chemical Shifts'!H100="","",IF(Main!$A110="H",'Chemical Shifts'!H100,""))</f>
        <v/>
      </c>
      <c r="CD105" s="48" t="str">
        <f>IF('Chemical Shifts'!I100="","",IF(Main!$A110="H",'Chemical Shifts'!I100,""))</f>
        <v/>
      </c>
      <c r="CE105" s="48" t="str">
        <f>IF('Chemical Shifts'!J100="","",IF(Main!$A110="H",'Chemical Shifts'!J100,""))</f>
        <v/>
      </c>
      <c r="CF105" s="48" t="str">
        <f>IF('Chemical Shifts'!K100="","",IF(Main!$A110="H",'Chemical Shifts'!K100,""))</f>
        <v/>
      </c>
      <c r="CG105" s="48" t="str">
        <f>IF('Chemical Shifts'!L100="","",IF(Main!$A110="H",'Chemical Shifts'!L100,""))</f>
        <v/>
      </c>
      <c r="CH105" s="48" t="str">
        <f>IF('Chemical Shifts'!M100="","",IF(Main!$A110="H",'Chemical Shifts'!M100,""))</f>
        <v/>
      </c>
      <c r="CI105" s="48" t="str">
        <f>IF('Chemical Shifts'!N100="","",IF(Main!$A110="H",'Chemical Shifts'!N100,""))</f>
        <v/>
      </c>
      <c r="CJ105" s="48" t="str">
        <f>IF('Chemical Shifts'!O100="","",IF(Main!$A110="H",'Chemical Shifts'!O100,""))</f>
        <v/>
      </c>
      <c r="CK105" s="48" t="str">
        <f>IF('Chemical Shifts'!P100="","",IF(Main!$A110="H",'Chemical Shifts'!P100,""))</f>
        <v/>
      </c>
      <c r="CL105" s="48" t="str">
        <f>IF('Chemical Shifts'!Q100="","",IF(Main!$A110="H",'Chemical Shifts'!Q100,""))</f>
        <v/>
      </c>
      <c r="CN105" s="48" t="str">
        <f t="shared" si="137"/>
        <v/>
      </c>
      <c r="CO105" s="48" t="str">
        <f t="shared" si="138"/>
        <v/>
      </c>
      <c r="CP105" s="48" t="str">
        <f t="shared" si="139"/>
        <v/>
      </c>
      <c r="CQ105" s="48" t="str">
        <f t="shared" si="140"/>
        <v/>
      </c>
      <c r="CR105" s="48" t="str">
        <f t="shared" si="141"/>
        <v/>
      </c>
      <c r="CS105" s="48" t="str">
        <f t="shared" si="142"/>
        <v/>
      </c>
      <c r="CT105" s="48" t="str">
        <f t="shared" si="143"/>
        <v/>
      </c>
      <c r="CU105" s="48" t="str">
        <f t="shared" si="144"/>
        <v/>
      </c>
      <c r="CV105" s="48" t="str">
        <f t="shared" si="145"/>
        <v/>
      </c>
      <c r="CW105" s="48" t="str">
        <f t="shared" si="146"/>
        <v/>
      </c>
      <c r="CX105" s="48" t="str">
        <f t="shared" si="147"/>
        <v/>
      </c>
      <c r="CY105" s="48" t="str">
        <f t="shared" si="148"/>
        <v/>
      </c>
      <c r="CZ105" s="48" t="str">
        <f t="shared" si="149"/>
        <v/>
      </c>
      <c r="DA105" s="48" t="str">
        <f t="shared" si="150"/>
        <v/>
      </c>
      <c r="DB105" s="48" t="str">
        <f t="shared" si="151"/>
        <v/>
      </c>
      <c r="DC105" s="48" t="str">
        <f t="shared" si="152"/>
        <v/>
      </c>
      <c r="DE105" s="64" t="str">
        <f>IF('Chemical Shifts'!S100="","",IF(Main!$A110="C","",IF(Main!D$13="Scaled Shifts",Main!D110,IF(Main!$B110="x",TDIST(ABS('Chemical Shifts'!S100-$F$2)/$F$3,$F$4,1),TDIST(ABS('Chemical Shifts'!S100-$G$2)/$G$3,$G$4,1)))))</f>
        <v/>
      </c>
      <c r="DF105" s="64" t="str">
        <f>IF('Chemical Shifts'!T100="","",IF(Main!$A110="C","",IF(Main!E$13="Scaled Shifts",Main!E110,IF(Main!$B110="x",TDIST(ABS('Chemical Shifts'!T100-$F$2)/$F$3,$F$4,1),TDIST(ABS('Chemical Shifts'!T100-$G$2)/$G$3,$G$4,1)))))</f>
        <v/>
      </c>
      <c r="DG105" s="64" t="str">
        <f>IF('Chemical Shifts'!U100="","",IF(Main!$A110="C","",IF(Main!F$13="Scaled Shifts",Main!F110,IF(Main!$B110="x",TDIST(ABS('Chemical Shifts'!U100-$F$2)/$F$3,$F$4,1),TDIST(ABS('Chemical Shifts'!U100-$G$2)/$G$3,$G$4,1)))))</f>
        <v/>
      </c>
      <c r="DH105" s="64" t="str">
        <f>IF('Chemical Shifts'!V100="","",IF(Main!$A110="C","",IF(Main!G$13="Scaled Shifts",Main!G110,IF(Main!$B110="x",TDIST(ABS('Chemical Shifts'!V100-$F$2)/$F$3,$F$4,1),TDIST(ABS('Chemical Shifts'!V100-$G$2)/$G$3,$G$4,1)))))</f>
        <v/>
      </c>
      <c r="DI105" s="64" t="str">
        <f>IF('Chemical Shifts'!W100="","",IF(Main!$A110="C","",IF(Main!H$13="Scaled Shifts",Main!H110,IF(Main!$B110="x",TDIST(ABS('Chemical Shifts'!W100-$F$2)/$F$3,$F$4,1),TDIST(ABS('Chemical Shifts'!W100-$G$2)/$G$3,$G$4,1)))))</f>
        <v/>
      </c>
      <c r="DJ105" s="64" t="str">
        <f>IF('Chemical Shifts'!X100="","",IF(Main!$A110="C","",IF(Main!I$13="Scaled Shifts",Main!I110,IF(Main!$B110="x",TDIST(ABS('Chemical Shifts'!X100-$F$2)/$F$3,$F$4,1),TDIST(ABS('Chemical Shifts'!X100-$G$2)/$G$3,$G$4,1)))))</f>
        <v/>
      </c>
      <c r="DK105" s="64" t="str">
        <f>IF('Chemical Shifts'!Y100="","",IF(Main!$A110="C","",IF(Main!J$13="Scaled Shifts",Main!J110,IF(Main!$B110="x",TDIST(ABS('Chemical Shifts'!Y100-$F$2)/$F$3,$F$4,1),TDIST(ABS('Chemical Shifts'!Y100-$G$2)/$G$3,$G$4,1)))))</f>
        <v/>
      </c>
      <c r="DL105" s="64" t="str">
        <f>IF('Chemical Shifts'!Z100="","",IF(Main!$A110="C","",IF(Main!K$13="Scaled Shifts",Main!K110,IF(Main!$B110="x",TDIST(ABS('Chemical Shifts'!Z100-$F$2)/$F$3,$F$4,1),TDIST(ABS('Chemical Shifts'!Z100-$G$2)/$G$3,$G$4,1)))))</f>
        <v/>
      </c>
      <c r="DM105" s="64" t="str">
        <f>IF('Chemical Shifts'!AA100="","",IF(Main!$A110="C","",IF(Main!L$13="Scaled Shifts",Main!L110,IF(Main!$B110="x",TDIST(ABS('Chemical Shifts'!AA100-$F$2)/$F$3,$F$4,1),TDIST(ABS('Chemical Shifts'!AA100-$G$2)/$G$3,$G$4,1)))))</f>
        <v/>
      </c>
      <c r="DN105" s="64" t="str">
        <f>IF('Chemical Shifts'!AB100="","",IF(Main!$A110="C","",IF(Main!M$13="Scaled Shifts",Main!M110,IF(Main!$B110="x",TDIST(ABS('Chemical Shifts'!AB100-$F$2)/$F$3,$F$4,1),TDIST(ABS('Chemical Shifts'!AB100-$G$2)/$G$3,$G$4,1)))))</f>
        <v/>
      </c>
      <c r="DO105" s="64" t="str">
        <f>IF('Chemical Shifts'!AC100="","",IF(Main!$A110="C","",IF(Main!N$13="Scaled Shifts",Main!N110,IF(Main!$B110="x",TDIST(ABS('Chemical Shifts'!AC100-$F$2)/$F$3,$F$4,1),TDIST(ABS('Chemical Shifts'!AC100-$G$2)/$G$3,$G$4,1)))))</f>
        <v/>
      </c>
      <c r="DP105" s="64" t="str">
        <f>IF('Chemical Shifts'!AD100="","",IF(Main!$A110="C","",IF(Main!O$13="Scaled Shifts",Main!O110,IF(Main!$B110="x",TDIST(ABS('Chemical Shifts'!AD100-$F$2)/$F$3,$F$4,1),TDIST(ABS('Chemical Shifts'!AD100-$G$2)/$G$3,$G$4,1)))))</f>
        <v/>
      </c>
      <c r="DQ105" s="64" t="str">
        <f>IF('Chemical Shifts'!AE100="","",IF(Main!$A110="C","",IF(Main!P$13="Scaled Shifts",Main!P110,IF(Main!$B110="x",TDIST(ABS('Chemical Shifts'!AE100-$F$2)/$F$3,$F$4,1),TDIST(ABS('Chemical Shifts'!AE100-$G$2)/$G$3,$G$4,1)))))</f>
        <v/>
      </c>
      <c r="DR105" s="64" t="str">
        <f>IF('Chemical Shifts'!AF100="","",IF(Main!$A110="C","",IF(Main!Q$13="Scaled Shifts",Main!Q110,IF(Main!$B110="x",TDIST(ABS('Chemical Shifts'!AF100-$F$2)/$F$3,$F$4,1),TDIST(ABS('Chemical Shifts'!AF100-$G$2)/$G$3,$G$4,1)))))</f>
        <v/>
      </c>
      <c r="DS105" s="64" t="str">
        <f>IF('Chemical Shifts'!AG100="","",IF(Main!$A110="C","",IF(Main!R$13="Scaled Shifts",Main!R110,IF(Main!$B110="x",TDIST(ABS('Chemical Shifts'!AG100-$F$2)/$F$3,$F$4,1),TDIST(ABS('Chemical Shifts'!AG100-$G$2)/$G$3,$G$4,1)))))</f>
        <v/>
      </c>
      <c r="DT105" s="64" t="str">
        <f>IF('Chemical Shifts'!AH100="","",IF(Main!$A110="C","",IF(Main!S$13="Scaled Shifts",Main!S110,IF(Main!$B110="x",TDIST(ABS('Chemical Shifts'!AH100-$F$2)/$F$3,$F$4,1),TDIST(ABS('Chemical Shifts'!AH100-$G$2)/$G$3,$G$4,1)))))</f>
        <v/>
      </c>
      <c r="DV105" s="64" t="str">
        <f>IF('Chemical Shifts'!S100="","",IF(Main!$A110="H","",IF(Main!D$13="Scaled Shifts",Main!D110,IF(Main!$B110="x",TDIST(ABS('Chemical Shifts'!S100-$D$2)/$D$3,$D$4,1),TDIST(ABS('Chemical Shifts'!S100-$E$2)/$E$3,$E$4,1)))))</f>
        <v/>
      </c>
      <c r="DW105" s="64" t="str">
        <f>IF('Chemical Shifts'!T100="","",IF(Main!$A110="H","",IF(Main!E$13="Scaled Shifts",Main!E110,IF(Main!$B110="x",TDIST(ABS('Chemical Shifts'!T100-$D$2)/$D$3,$D$4,1),TDIST(ABS('Chemical Shifts'!T100-$E$2)/$E$3,$E$4,1)))))</f>
        <v/>
      </c>
      <c r="DX105" s="64" t="str">
        <f>IF('Chemical Shifts'!U100="","",IF(Main!$A110="H","",IF(Main!F$13="Scaled Shifts",Main!F110,IF(Main!$B110="x",TDIST(ABS('Chemical Shifts'!U100-$D$2)/$D$3,$D$4,1),TDIST(ABS('Chemical Shifts'!U100-$E$2)/$E$3,$E$4,1)))))</f>
        <v/>
      </c>
      <c r="DY105" s="64" t="str">
        <f>IF('Chemical Shifts'!V100="","",IF(Main!$A110="H","",IF(Main!G$13="Scaled Shifts",Main!G110,IF(Main!$B110="x",TDIST(ABS('Chemical Shifts'!V100-$D$2)/$D$3,$D$4,1),TDIST(ABS('Chemical Shifts'!V100-$E$2)/$E$3,$E$4,1)))))</f>
        <v/>
      </c>
      <c r="DZ105" s="64" t="str">
        <f>IF('Chemical Shifts'!W100="","",IF(Main!$A110="H","",IF(Main!H$13="Scaled Shifts",Main!H110,IF(Main!$B110="x",TDIST(ABS('Chemical Shifts'!W100-$D$2)/$D$3,$D$4,1),TDIST(ABS('Chemical Shifts'!W100-$E$2)/$E$3,$E$4,1)))))</f>
        <v/>
      </c>
      <c r="EA105" s="64" t="str">
        <f>IF('Chemical Shifts'!X100="","",IF(Main!$A110="H","",IF(Main!I$13="Scaled Shifts",Main!I110,IF(Main!$B110="x",TDIST(ABS('Chemical Shifts'!X100-$D$2)/$D$3,$D$4,1),TDIST(ABS('Chemical Shifts'!X100-$E$2)/$E$3,$E$4,1)))))</f>
        <v/>
      </c>
      <c r="EB105" s="64" t="str">
        <f>IF('Chemical Shifts'!Y100="","",IF(Main!$A110="H","",IF(Main!J$13="Scaled Shifts",Main!J110,IF(Main!$B110="x",TDIST(ABS('Chemical Shifts'!Y100-$D$2)/$D$3,$D$4,1),TDIST(ABS('Chemical Shifts'!Y100-$E$2)/$E$3,$E$4,1)))))</f>
        <v/>
      </c>
      <c r="EC105" s="64" t="str">
        <f>IF('Chemical Shifts'!Z100="","",IF(Main!$A110="H","",IF(Main!K$13="Scaled Shifts",Main!K110,IF(Main!$B110="x",TDIST(ABS('Chemical Shifts'!Z100-$D$2)/$D$3,$D$4,1),TDIST(ABS('Chemical Shifts'!Z100-$E$2)/$E$3,$E$4,1)))))</f>
        <v/>
      </c>
      <c r="ED105" s="64" t="str">
        <f>IF('Chemical Shifts'!AA100="","",IF(Main!$A110="H","",IF(Main!L$13="Scaled Shifts",Main!L110,IF(Main!$B110="x",TDIST(ABS('Chemical Shifts'!AA100-$D$2)/$D$3,$D$4,1),TDIST(ABS('Chemical Shifts'!AA100-$E$2)/$E$3,$E$4,1)))))</f>
        <v/>
      </c>
      <c r="EE105" s="64" t="str">
        <f>IF('Chemical Shifts'!AB100="","",IF(Main!$A110="H","",IF(Main!M$13="Scaled Shifts",Main!M110,IF(Main!$B110="x",TDIST(ABS('Chemical Shifts'!AB100-$D$2)/$D$3,$D$4,1),TDIST(ABS('Chemical Shifts'!AB100-$E$2)/$E$3,$E$4,1)))))</f>
        <v/>
      </c>
      <c r="EF105" s="64" t="str">
        <f>IF('Chemical Shifts'!AC100="","",IF(Main!$A110="H","",IF(Main!N$13="Scaled Shifts",Main!N110,IF(Main!$B110="x",TDIST(ABS('Chemical Shifts'!AC100-$D$2)/$D$3,$D$4,1),TDIST(ABS('Chemical Shifts'!AC100-$E$2)/$E$3,$E$4,1)))))</f>
        <v/>
      </c>
      <c r="EG105" s="64" t="str">
        <f>IF('Chemical Shifts'!AD100="","",IF(Main!$A110="H","",IF(Main!O$13="Scaled Shifts",Main!O110,IF(Main!$B110="x",TDIST(ABS('Chemical Shifts'!AD100-$D$2)/$D$3,$D$4,1),TDIST(ABS('Chemical Shifts'!AD100-$E$2)/$E$3,$E$4,1)))))</f>
        <v/>
      </c>
      <c r="EH105" s="64" t="str">
        <f>IF('Chemical Shifts'!AE100="","",IF(Main!$A110="H","",IF(Main!P$13="Scaled Shifts",Main!P110,IF(Main!$B110="x",TDIST(ABS('Chemical Shifts'!AE100-$D$2)/$D$3,$D$4,1),TDIST(ABS('Chemical Shifts'!AE100-$E$2)/$E$3,$E$4,1)))))</f>
        <v/>
      </c>
      <c r="EI105" s="64" t="str">
        <f>IF('Chemical Shifts'!AF100="","",IF(Main!$A110="H","",IF(Main!Q$13="Scaled Shifts",Main!Q110,IF(Main!$B110="x",TDIST(ABS('Chemical Shifts'!AF100-$D$2)/$D$3,$D$4,1),TDIST(ABS('Chemical Shifts'!AF100-$E$2)/$E$3,$E$4,1)))))</f>
        <v/>
      </c>
      <c r="EJ105" s="64" t="str">
        <f>IF('Chemical Shifts'!AG100="","",IF(Main!$A110="H","",IF(Main!R$13="Scaled Shifts",Main!R110,IF(Main!$B110="x",TDIST(ABS('Chemical Shifts'!AG100-$D$2)/$D$3,$D$4,1),TDIST(ABS('Chemical Shifts'!AG100-$E$2)/$E$3,$E$4,1)))))</f>
        <v/>
      </c>
      <c r="EK105" s="64" t="str">
        <f>IF('Chemical Shifts'!AH100="","",IF(Main!$A110="H","",IF(Main!S$13="Scaled Shifts",Main!S110,IF(Main!$B110="x",TDIST(ABS('Chemical Shifts'!AH100-$D$2)/$D$3,$D$4,1),TDIST(ABS('Chemical Shifts'!AH100-$E$2)/$E$3,$E$4,1)))))</f>
        <v/>
      </c>
    </row>
    <row r="106" spans="1:146" x14ac:dyDescent="0.15">
      <c r="A106" s="64" t="str">
        <f>IF('Chemical Shifts'!BA101="","",IF(Main!$A111="C",TDIST(ABS('Chemical Shifts'!BA101)/$B$3,$B$4,1),TDIST(ABS('Chemical Shifts'!BA101)/$C$3,$C$4,1)))</f>
        <v/>
      </c>
      <c r="B106" s="64" t="str">
        <f>IF('Chemical Shifts'!BB101="","",IF(Main!$A111="C",TDIST(ABS('Chemical Shifts'!BB101)/$B$3,$B$4,1),TDIST(ABS('Chemical Shifts'!BB101)/$C$3,$C$4,1)))</f>
        <v/>
      </c>
      <c r="C106" s="64" t="str">
        <f>IF('Chemical Shifts'!BC101="","",IF(Main!$A111="C",TDIST(ABS('Chemical Shifts'!BC101)/$B$3,$B$4,1),TDIST(ABS('Chemical Shifts'!BC101)/$C$3,$C$4,1)))</f>
        <v/>
      </c>
      <c r="D106" s="64" t="str">
        <f>IF('Chemical Shifts'!BD101="","",IF(Main!$A111="C",TDIST(ABS('Chemical Shifts'!BD101)/$B$3,$B$4,1),TDIST(ABS('Chemical Shifts'!BD101)/$C$3,$C$4,1)))</f>
        <v/>
      </c>
      <c r="E106" s="64" t="str">
        <f>IF('Chemical Shifts'!BE101="","",IF(Main!$A111="C",TDIST(ABS('Chemical Shifts'!BE101)/$B$3,$B$4,1),TDIST(ABS('Chemical Shifts'!BE101)/$C$3,$C$4,1)))</f>
        <v/>
      </c>
      <c r="F106" s="64" t="str">
        <f>IF('Chemical Shifts'!BF101="","",IF(Main!$A111="C",TDIST(ABS('Chemical Shifts'!BF101)/$B$3,$B$4,1),TDIST(ABS('Chemical Shifts'!BF101)/$C$3,$C$4,1)))</f>
        <v/>
      </c>
      <c r="G106" s="64" t="str">
        <f>IF('Chemical Shifts'!BG101="","",IF(Main!$A111="C",TDIST(ABS('Chemical Shifts'!BG101)/$B$3,$B$4,1),TDIST(ABS('Chemical Shifts'!BG101)/$C$3,$C$4,1)))</f>
        <v/>
      </c>
      <c r="H106" s="64" t="str">
        <f>IF('Chemical Shifts'!BH101="","",IF(Main!$A111="C",TDIST(ABS('Chemical Shifts'!BH101)/$B$3,$B$4,1),TDIST(ABS('Chemical Shifts'!BH101)/$C$3,$C$4,1)))</f>
        <v/>
      </c>
      <c r="I106" s="64" t="str">
        <f>IF('Chemical Shifts'!BI101="","",IF(Main!$A111="C",TDIST(ABS('Chemical Shifts'!BI101)/$B$3,$B$4,1),TDIST(ABS('Chemical Shifts'!BI101)/$C$3,$C$4,1)))</f>
        <v/>
      </c>
      <c r="J106" s="64" t="str">
        <f>IF('Chemical Shifts'!BJ101="","",IF(Main!$A111="C",TDIST(ABS('Chemical Shifts'!BJ101)/$B$3,$B$4,1),TDIST(ABS('Chemical Shifts'!BJ101)/$C$3,$C$4,1)))</f>
        <v/>
      </c>
      <c r="K106" s="64" t="str">
        <f>IF('Chemical Shifts'!BK101="","",IF(Main!$A111="C",TDIST(ABS('Chemical Shifts'!BK101)/$B$3,$B$4,1),TDIST(ABS('Chemical Shifts'!BK101)/$C$3,$C$4,1)))</f>
        <v/>
      </c>
      <c r="L106" s="64" t="str">
        <f>IF('Chemical Shifts'!BL101="","",IF(Main!$A111="C",TDIST(ABS('Chemical Shifts'!BL101)/$B$3,$B$4,1),TDIST(ABS('Chemical Shifts'!BL101)/$C$3,$C$4,1)))</f>
        <v/>
      </c>
      <c r="M106" s="64" t="str">
        <f>IF('Chemical Shifts'!BM101="","",IF(Main!$A111="C",TDIST(ABS('Chemical Shifts'!BM101)/$B$3,$B$4,1),TDIST(ABS('Chemical Shifts'!BM101)/$C$3,$C$4,1)))</f>
        <v/>
      </c>
      <c r="N106" s="64" t="str">
        <f>IF('Chemical Shifts'!BN101="","",IF(Main!$A111="C",TDIST(ABS('Chemical Shifts'!BN101)/$B$3,$B$4,1),TDIST(ABS('Chemical Shifts'!BN101)/$C$3,$C$4,1)))</f>
        <v/>
      </c>
      <c r="O106" s="64" t="str">
        <f>IF('Chemical Shifts'!BO101="","",IF(Main!$A111="C",TDIST(ABS('Chemical Shifts'!BO101)/$B$3,$B$4,1),TDIST(ABS('Chemical Shifts'!BO101)/$C$3,$C$4,1)))</f>
        <v/>
      </c>
      <c r="P106" s="64" t="str">
        <f>IF('Chemical Shifts'!BP101="","",IF(Main!$A111="C",TDIST(ABS('Chemical Shifts'!BP101)/$B$3,$B$4,1),TDIST(ABS('Chemical Shifts'!BP101)/$C$3,$C$4,1)))</f>
        <v/>
      </c>
      <c r="R106" s="48" t="str">
        <f>IF(A106="","",IF(Main!$A111="H",A106,""))</f>
        <v/>
      </c>
      <c r="S106" s="48" t="str">
        <f>IF(B106="","",IF(Main!$A111="H",B106,""))</f>
        <v/>
      </c>
      <c r="T106" s="48" t="str">
        <f>IF(C106="","",IF(Main!$A111="H",C106,""))</f>
        <v/>
      </c>
      <c r="U106" s="48" t="str">
        <f>IF(D106="","",IF(Main!$A111="H",D106,""))</f>
        <v/>
      </c>
      <c r="V106" s="48" t="str">
        <f>IF(E106="","",IF(Main!$A111="H",E106,""))</f>
        <v/>
      </c>
      <c r="W106" s="48" t="str">
        <f>IF(F106="","",IF(Main!$A111="H",F106,""))</f>
        <v/>
      </c>
      <c r="X106" s="48" t="str">
        <f>IF(G106="","",IF(Main!$A111="H",G106,""))</f>
        <v/>
      </c>
      <c r="Y106" s="48" t="str">
        <f>IF(H106="","",IF(Main!$A111="H",H106,""))</f>
        <v/>
      </c>
      <c r="Z106" s="48" t="str">
        <f>IF(I106="","",IF(Main!$A111="H",I106,""))</f>
        <v/>
      </c>
      <c r="AA106" s="48" t="str">
        <f>IF(J106="","",IF(Main!$A111="H",J106,""))</f>
        <v/>
      </c>
      <c r="AB106" s="48" t="str">
        <f>IF(K106="","",IF(Main!$A111="H",K106,""))</f>
        <v/>
      </c>
      <c r="AC106" s="48" t="str">
        <f>IF(L106="","",IF(Main!$A111="H",L106,""))</f>
        <v/>
      </c>
      <c r="AD106" s="48" t="str">
        <f>IF(M106="","",IF(Main!$A111="H",M106,""))</f>
        <v/>
      </c>
      <c r="AE106" s="48" t="str">
        <f>IF(N106="","",IF(Main!$A111="H",N106,""))</f>
        <v/>
      </c>
      <c r="AF106" s="48" t="str">
        <f>IF(O106="","",IF(Main!$A111="H",O106,""))</f>
        <v/>
      </c>
      <c r="AG106" s="48" t="str">
        <f>IF(P106="","",IF(Main!$A111="H",P106,""))</f>
        <v/>
      </c>
      <c r="AI106" s="49">
        <f>IF(Main!$A111="C",1,0)</f>
        <v>0</v>
      </c>
      <c r="AJ106" s="54" t="str">
        <f>IF(Main!$A111="C",Main!C111,"")</f>
        <v/>
      </c>
      <c r="AK106" s="54" t="str">
        <f t="shared" ref="AK106:AK137" si="153">IF(AJ106="","",AJ106^2)</f>
        <v/>
      </c>
      <c r="AL106" s="48" t="str">
        <f>IF('Chemical Shifts'!B101="","",IF(Main!$A111="C",'Chemical Shifts'!B101,""))</f>
        <v/>
      </c>
      <c r="AM106" s="48" t="str">
        <f>IF('Chemical Shifts'!C101="","",IF(Main!$A111="C",'Chemical Shifts'!C101,""))</f>
        <v/>
      </c>
      <c r="AN106" s="48" t="str">
        <f>IF('Chemical Shifts'!D101="","",IF(Main!$A111="C",'Chemical Shifts'!D101,""))</f>
        <v/>
      </c>
      <c r="AO106" s="48" t="str">
        <f>IF('Chemical Shifts'!E101="","",IF(Main!$A111="C",'Chemical Shifts'!E101,""))</f>
        <v/>
      </c>
      <c r="AP106" s="48" t="str">
        <f>IF('Chemical Shifts'!F101="","",IF(Main!$A111="C",'Chemical Shifts'!F101,""))</f>
        <v/>
      </c>
      <c r="AQ106" s="48" t="str">
        <f>IF('Chemical Shifts'!G101="","",IF(Main!$A111="C",'Chemical Shifts'!G101,""))</f>
        <v/>
      </c>
      <c r="AR106" s="48" t="str">
        <f>IF('Chemical Shifts'!H101="","",IF(Main!$A111="C",'Chemical Shifts'!H101,""))</f>
        <v/>
      </c>
      <c r="AS106" s="48" t="str">
        <f>IF('Chemical Shifts'!I101="","",IF(Main!$A111="C",'Chemical Shifts'!I101,""))</f>
        <v/>
      </c>
      <c r="AT106" s="48" t="str">
        <f>IF('Chemical Shifts'!J101="","",IF(Main!$A111="C",'Chemical Shifts'!J101,""))</f>
        <v/>
      </c>
      <c r="AU106" s="48" t="str">
        <f>IF('Chemical Shifts'!K101="","",IF(Main!$A111="C",'Chemical Shifts'!K101,""))</f>
        <v/>
      </c>
      <c r="AV106" s="48" t="str">
        <f>IF('Chemical Shifts'!L101="","",IF(Main!$A111="C",'Chemical Shifts'!L101,""))</f>
        <v/>
      </c>
      <c r="AW106" s="48" t="str">
        <f>IF('Chemical Shifts'!M101="","",IF(Main!$A111="C",'Chemical Shifts'!M101,""))</f>
        <v/>
      </c>
      <c r="AX106" s="48" t="str">
        <f>IF('Chemical Shifts'!N101="","",IF(Main!$A111="C",'Chemical Shifts'!N101,""))</f>
        <v/>
      </c>
      <c r="AY106" s="48" t="str">
        <f>IF('Chemical Shifts'!O101="","",IF(Main!$A111="C",'Chemical Shifts'!O101,""))</f>
        <v/>
      </c>
      <c r="AZ106" s="48" t="str">
        <f>IF('Chemical Shifts'!P101="","",IF(Main!$A111="C",'Chemical Shifts'!P101,""))</f>
        <v/>
      </c>
      <c r="BA106" s="48" t="str">
        <f>IF('Chemical Shifts'!Q101="","",IF(Main!$A111="C",'Chemical Shifts'!Q101,""))</f>
        <v/>
      </c>
      <c r="BC106" s="48" t="str">
        <f t="shared" ref="BC106:BC137" si="154">IF(AL106="","",AL106*AJ106)</f>
        <v/>
      </c>
      <c r="BD106" s="48" t="str">
        <f t="shared" ref="BD106:BD137" si="155">IF(AM106="","",AM106*AJ106)</f>
        <v/>
      </c>
      <c r="BE106" s="48" t="str">
        <f t="shared" ref="BE106:BE137" si="156">IF(AN106="","",AN106*AJ106)</f>
        <v/>
      </c>
      <c r="BF106" s="48" t="str">
        <f t="shared" ref="BF106:BF137" si="157">IF(AO106="","",AO106*AJ106)</f>
        <v/>
      </c>
      <c r="BG106" s="48" t="str">
        <f t="shared" ref="BG106:BG137" si="158">IF(AP106="","",AP106*AJ106)</f>
        <v/>
      </c>
      <c r="BH106" s="48" t="str">
        <f t="shared" ref="BH106:BH137" si="159">IF(AQ106="","",AQ106*AJ106)</f>
        <v/>
      </c>
      <c r="BI106" s="48" t="str">
        <f t="shared" ref="BI106:BI137" si="160">IF(AR106="","",AR106*AJ106)</f>
        <v/>
      </c>
      <c r="BJ106" s="48" t="str">
        <f t="shared" ref="BJ106:BJ137" si="161">IF(AS106="","",AS106*AJ106)</f>
        <v/>
      </c>
      <c r="BK106" s="48" t="str">
        <f t="shared" ref="BK106:BK137" si="162">IF(AT106="","",AT106*AJ106)</f>
        <v/>
      </c>
      <c r="BL106" s="48" t="str">
        <f t="shared" ref="BL106:BL137" si="163">IF(AU106="","",AU106*AJ106)</f>
        <v/>
      </c>
      <c r="BM106" s="48" t="str">
        <f t="shared" ref="BM106:BM137" si="164">IF(AV106="","",AV106*AJ106)</f>
        <v/>
      </c>
      <c r="BN106" s="48" t="str">
        <f t="shared" ref="BN106:BN137" si="165">IF(AW106="","",AW106*AJ106)</f>
        <v/>
      </c>
      <c r="BO106" s="48" t="str">
        <f t="shared" ref="BO106:BO137" si="166">IF(AX106="","",AX106*AJ106)</f>
        <v/>
      </c>
      <c r="BP106" s="48" t="str">
        <f t="shared" ref="BP106:BP137" si="167">IF(AY106="","",AY106*AJ106)</f>
        <v/>
      </c>
      <c r="BQ106" s="48" t="str">
        <f t="shared" ref="BQ106:BQ137" si="168">IF(AZ106="","",AZ106*AJ106)</f>
        <v/>
      </c>
      <c r="BR106" s="48" t="str">
        <f t="shared" ref="BR106:BR137" si="169">IF(BA106="","",BA106*AJ106)</f>
        <v/>
      </c>
      <c r="BT106" s="49">
        <f>IF(Main!$A111="H",1,0)</f>
        <v>0</v>
      </c>
      <c r="BU106" s="54" t="str">
        <f>IF(Main!$A111="H",Main!C111,"")</f>
        <v/>
      </c>
      <c r="BV106" s="54" t="str">
        <f t="shared" ref="BV106:BV137" si="170">IF(BU106="","",BU106^2)</f>
        <v/>
      </c>
      <c r="BW106" s="48" t="str">
        <f>IF('Chemical Shifts'!B101="","",IF(Main!$A111="H",'Chemical Shifts'!B101,""))</f>
        <v/>
      </c>
      <c r="BX106" s="48" t="str">
        <f>IF('Chemical Shifts'!C101="","",IF(Main!$A111="H",'Chemical Shifts'!C101,""))</f>
        <v/>
      </c>
      <c r="BY106" s="48" t="str">
        <f>IF('Chemical Shifts'!D101="","",IF(Main!$A111="H",'Chemical Shifts'!D101,""))</f>
        <v/>
      </c>
      <c r="BZ106" s="48" t="str">
        <f>IF('Chemical Shifts'!E101="","",IF(Main!$A111="H",'Chemical Shifts'!E101,""))</f>
        <v/>
      </c>
      <c r="CA106" s="48" t="str">
        <f>IF('Chemical Shifts'!F101="","",IF(Main!$A111="H",'Chemical Shifts'!F101,""))</f>
        <v/>
      </c>
      <c r="CB106" s="48" t="str">
        <f>IF('Chemical Shifts'!G101="","",IF(Main!$A111="H",'Chemical Shifts'!G101,""))</f>
        <v/>
      </c>
      <c r="CC106" s="48" t="str">
        <f>IF('Chemical Shifts'!H101="","",IF(Main!$A111="H",'Chemical Shifts'!H101,""))</f>
        <v/>
      </c>
      <c r="CD106" s="48" t="str">
        <f>IF('Chemical Shifts'!I101="","",IF(Main!$A111="H",'Chemical Shifts'!I101,""))</f>
        <v/>
      </c>
      <c r="CE106" s="48" t="str">
        <f>IF('Chemical Shifts'!J101="","",IF(Main!$A111="H",'Chemical Shifts'!J101,""))</f>
        <v/>
      </c>
      <c r="CF106" s="48" t="str">
        <f>IF('Chemical Shifts'!K101="","",IF(Main!$A111="H",'Chemical Shifts'!K101,""))</f>
        <v/>
      </c>
      <c r="CG106" s="48" t="str">
        <f>IF('Chemical Shifts'!L101="","",IF(Main!$A111="H",'Chemical Shifts'!L101,""))</f>
        <v/>
      </c>
      <c r="CH106" s="48" t="str">
        <f>IF('Chemical Shifts'!M101="","",IF(Main!$A111="H",'Chemical Shifts'!M101,""))</f>
        <v/>
      </c>
      <c r="CI106" s="48" t="str">
        <f>IF('Chemical Shifts'!N101="","",IF(Main!$A111="H",'Chemical Shifts'!N101,""))</f>
        <v/>
      </c>
      <c r="CJ106" s="48" t="str">
        <f>IF('Chemical Shifts'!O101="","",IF(Main!$A111="H",'Chemical Shifts'!O101,""))</f>
        <v/>
      </c>
      <c r="CK106" s="48" t="str">
        <f>IF('Chemical Shifts'!P101="","",IF(Main!$A111="H",'Chemical Shifts'!P101,""))</f>
        <v/>
      </c>
      <c r="CL106" s="48" t="str">
        <f>IF('Chemical Shifts'!Q101="","",IF(Main!$A111="H",'Chemical Shifts'!Q101,""))</f>
        <v/>
      </c>
      <c r="CN106" s="48" t="str">
        <f t="shared" ref="CN106:CN137" si="171">IF(BW106="","",BW106*BU106)</f>
        <v/>
      </c>
      <c r="CO106" s="48" t="str">
        <f t="shared" ref="CO106:CO137" si="172">IF(BX106="","",BX106*BU106)</f>
        <v/>
      </c>
      <c r="CP106" s="48" t="str">
        <f t="shared" ref="CP106:CP137" si="173">IF(BY106="","",BY106*BU106)</f>
        <v/>
      </c>
      <c r="CQ106" s="48" t="str">
        <f t="shared" ref="CQ106:CQ137" si="174">IF(BZ106="","",BZ106*BU106)</f>
        <v/>
      </c>
      <c r="CR106" s="48" t="str">
        <f t="shared" ref="CR106:CR137" si="175">IF(CA106="","",CA106*BU106)</f>
        <v/>
      </c>
      <c r="CS106" s="48" t="str">
        <f t="shared" ref="CS106:CS137" si="176">IF(CB106="","",CB106*BU106)</f>
        <v/>
      </c>
      <c r="CT106" s="48" t="str">
        <f t="shared" ref="CT106:CT137" si="177">IF(CC106="","",CC106*BU106)</f>
        <v/>
      </c>
      <c r="CU106" s="48" t="str">
        <f t="shared" ref="CU106:CU137" si="178">IF(CD106="","",CD106*BU106)</f>
        <v/>
      </c>
      <c r="CV106" s="48" t="str">
        <f t="shared" ref="CV106:CV137" si="179">IF(CE106="","",CE106*BU106)</f>
        <v/>
      </c>
      <c r="CW106" s="48" t="str">
        <f t="shared" ref="CW106:CW137" si="180">IF(CF106="","",CF106*BU106)</f>
        <v/>
      </c>
      <c r="CX106" s="48" t="str">
        <f t="shared" ref="CX106:CX137" si="181">IF(CG106="","",CG106*BU106)</f>
        <v/>
      </c>
      <c r="CY106" s="48" t="str">
        <f t="shared" ref="CY106:CY137" si="182">IF(CH106="","",CH106*BU106)</f>
        <v/>
      </c>
      <c r="CZ106" s="48" t="str">
        <f t="shared" ref="CZ106:CZ137" si="183">IF(CI106="","",CI106*BU106)</f>
        <v/>
      </c>
      <c r="DA106" s="48" t="str">
        <f t="shared" ref="DA106:DA137" si="184">IF(CJ106="","",CJ106*BU106)</f>
        <v/>
      </c>
      <c r="DB106" s="48" t="str">
        <f t="shared" ref="DB106:DB137" si="185">IF(CK106="","",CK106*BU106)</f>
        <v/>
      </c>
      <c r="DC106" s="48" t="str">
        <f t="shared" ref="DC106:DC137" si="186">IF(CL106="","",CL106*BU106)</f>
        <v/>
      </c>
      <c r="DE106" s="64" t="str">
        <f>IF('Chemical Shifts'!S101="","",IF(Main!$A111="C","",IF(Main!D$13="Scaled Shifts",Main!D111,IF(Main!$B111="x",TDIST(ABS('Chemical Shifts'!S101-$F$2)/$F$3,$F$4,1),TDIST(ABS('Chemical Shifts'!S101-$G$2)/$G$3,$G$4,1)))))</f>
        <v/>
      </c>
      <c r="DF106" s="64" t="str">
        <f>IF('Chemical Shifts'!T101="","",IF(Main!$A111="C","",IF(Main!E$13="Scaled Shifts",Main!E111,IF(Main!$B111="x",TDIST(ABS('Chemical Shifts'!T101-$F$2)/$F$3,$F$4,1),TDIST(ABS('Chemical Shifts'!T101-$G$2)/$G$3,$G$4,1)))))</f>
        <v/>
      </c>
      <c r="DG106" s="64" t="str">
        <f>IF('Chemical Shifts'!U101="","",IF(Main!$A111="C","",IF(Main!F$13="Scaled Shifts",Main!F111,IF(Main!$B111="x",TDIST(ABS('Chemical Shifts'!U101-$F$2)/$F$3,$F$4,1),TDIST(ABS('Chemical Shifts'!U101-$G$2)/$G$3,$G$4,1)))))</f>
        <v/>
      </c>
      <c r="DH106" s="64" t="str">
        <f>IF('Chemical Shifts'!V101="","",IF(Main!$A111="C","",IF(Main!G$13="Scaled Shifts",Main!G111,IF(Main!$B111="x",TDIST(ABS('Chemical Shifts'!V101-$F$2)/$F$3,$F$4,1),TDIST(ABS('Chemical Shifts'!V101-$G$2)/$G$3,$G$4,1)))))</f>
        <v/>
      </c>
      <c r="DI106" s="64" t="str">
        <f>IF('Chemical Shifts'!W101="","",IF(Main!$A111="C","",IF(Main!H$13="Scaled Shifts",Main!H111,IF(Main!$B111="x",TDIST(ABS('Chemical Shifts'!W101-$F$2)/$F$3,$F$4,1),TDIST(ABS('Chemical Shifts'!W101-$G$2)/$G$3,$G$4,1)))))</f>
        <v/>
      </c>
      <c r="DJ106" s="64" t="str">
        <f>IF('Chemical Shifts'!X101="","",IF(Main!$A111="C","",IF(Main!I$13="Scaled Shifts",Main!I111,IF(Main!$B111="x",TDIST(ABS('Chemical Shifts'!X101-$F$2)/$F$3,$F$4,1),TDIST(ABS('Chemical Shifts'!X101-$G$2)/$G$3,$G$4,1)))))</f>
        <v/>
      </c>
      <c r="DK106" s="64" t="str">
        <f>IF('Chemical Shifts'!Y101="","",IF(Main!$A111="C","",IF(Main!J$13="Scaled Shifts",Main!J111,IF(Main!$B111="x",TDIST(ABS('Chemical Shifts'!Y101-$F$2)/$F$3,$F$4,1),TDIST(ABS('Chemical Shifts'!Y101-$G$2)/$G$3,$G$4,1)))))</f>
        <v/>
      </c>
      <c r="DL106" s="64" t="str">
        <f>IF('Chemical Shifts'!Z101="","",IF(Main!$A111="C","",IF(Main!K$13="Scaled Shifts",Main!K111,IF(Main!$B111="x",TDIST(ABS('Chemical Shifts'!Z101-$F$2)/$F$3,$F$4,1),TDIST(ABS('Chemical Shifts'!Z101-$G$2)/$G$3,$G$4,1)))))</f>
        <v/>
      </c>
      <c r="DM106" s="64" t="str">
        <f>IF('Chemical Shifts'!AA101="","",IF(Main!$A111="C","",IF(Main!L$13="Scaled Shifts",Main!L111,IF(Main!$B111="x",TDIST(ABS('Chemical Shifts'!AA101-$F$2)/$F$3,$F$4,1),TDIST(ABS('Chemical Shifts'!AA101-$G$2)/$G$3,$G$4,1)))))</f>
        <v/>
      </c>
      <c r="DN106" s="64" t="str">
        <f>IF('Chemical Shifts'!AB101="","",IF(Main!$A111="C","",IF(Main!M$13="Scaled Shifts",Main!M111,IF(Main!$B111="x",TDIST(ABS('Chemical Shifts'!AB101-$F$2)/$F$3,$F$4,1),TDIST(ABS('Chemical Shifts'!AB101-$G$2)/$G$3,$G$4,1)))))</f>
        <v/>
      </c>
      <c r="DO106" s="64" t="str">
        <f>IF('Chemical Shifts'!AC101="","",IF(Main!$A111="C","",IF(Main!N$13="Scaled Shifts",Main!N111,IF(Main!$B111="x",TDIST(ABS('Chemical Shifts'!AC101-$F$2)/$F$3,$F$4,1),TDIST(ABS('Chemical Shifts'!AC101-$G$2)/$G$3,$G$4,1)))))</f>
        <v/>
      </c>
      <c r="DP106" s="64" t="str">
        <f>IF('Chemical Shifts'!AD101="","",IF(Main!$A111="C","",IF(Main!O$13="Scaled Shifts",Main!O111,IF(Main!$B111="x",TDIST(ABS('Chemical Shifts'!AD101-$F$2)/$F$3,$F$4,1),TDIST(ABS('Chemical Shifts'!AD101-$G$2)/$G$3,$G$4,1)))))</f>
        <v/>
      </c>
      <c r="DQ106" s="64" t="str">
        <f>IF('Chemical Shifts'!AE101="","",IF(Main!$A111="C","",IF(Main!P$13="Scaled Shifts",Main!P111,IF(Main!$B111="x",TDIST(ABS('Chemical Shifts'!AE101-$F$2)/$F$3,$F$4,1),TDIST(ABS('Chemical Shifts'!AE101-$G$2)/$G$3,$G$4,1)))))</f>
        <v/>
      </c>
      <c r="DR106" s="64" t="str">
        <f>IF('Chemical Shifts'!AF101="","",IF(Main!$A111="C","",IF(Main!Q$13="Scaled Shifts",Main!Q111,IF(Main!$B111="x",TDIST(ABS('Chemical Shifts'!AF101-$F$2)/$F$3,$F$4,1),TDIST(ABS('Chemical Shifts'!AF101-$G$2)/$G$3,$G$4,1)))))</f>
        <v/>
      </c>
      <c r="DS106" s="64" t="str">
        <f>IF('Chemical Shifts'!AG101="","",IF(Main!$A111="C","",IF(Main!R$13="Scaled Shifts",Main!R111,IF(Main!$B111="x",TDIST(ABS('Chemical Shifts'!AG101-$F$2)/$F$3,$F$4,1),TDIST(ABS('Chemical Shifts'!AG101-$G$2)/$G$3,$G$4,1)))))</f>
        <v/>
      </c>
      <c r="DT106" s="64" t="str">
        <f>IF('Chemical Shifts'!AH101="","",IF(Main!$A111="C","",IF(Main!S$13="Scaled Shifts",Main!S111,IF(Main!$B111="x",TDIST(ABS('Chemical Shifts'!AH101-$F$2)/$F$3,$F$4,1),TDIST(ABS('Chemical Shifts'!AH101-$G$2)/$G$3,$G$4,1)))))</f>
        <v/>
      </c>
      <c r="DV106" s="64" t="str">
        <f>IF('Chemical Shifts'!S101="","",IF(Main!$A111="H","",IF(Main!D$13="Scaled Shifts",Main!D111,IF(Main!$B111="x",TDIST(ABS('Chemical Shifts'!S101-$D$2)/$D$3,$D$4,1),TDIST(ABS('Chemical Shifts'!S101-$E$2)/$E$3,$E$4,1)))))</f>
        <v/>
      </c>
      <c r="DW106" s="64" t="str">
        <f>IF('Chemical Shifts'!T101="","",IF(Main!$A111="H","",IF(Main!E$13="Scaled Shifts",Main!E111,IF(Main!$B111="x",TDIST(ABS('Chemical Shifts'!T101-$D$2)/$D$3,$D$4,1),TDIST(ABS('Chemical Shifts'!T101-$E$2)/$E$3,$E$4,1)))))</f>
        <v/>
      </c>
      <c r="DX106" s="64" t="str">
        <f>IF('Chemical Shifts'!U101="","",IF(Main!$A111="H","",IF(Main!F$13="Scaled Shifts",Main!F111,IF(Main!$B111="x",TDIST(ABS('Chemical Shifts'!U101-$D$2)/$D$3,$D$4,1),TDIST(ABS('Chemical Shifts'!U101-$E$2)/$E$3,$E$4,1)))))</f>
        <v/>
      </c>
      <c r="DY106" s="64" t="str">
        <f>IF('Chemical Shifts'!V101="","",IF(Main!$A111="H","",IF(Main!G$13="Scaled Shifts",Main!G111,IF(Main!$B111="x",TDIST(ABS('Chemical Shifts'!V101-$D$2)/$D$3,$D$4,1),TDIST(ABS('Chemical Shifts'!V101-$E$2)/$E$3,$E$4,1)))))</f>
        <v/>
      </c>
      <c r="DZ106" s="64" t="str">
        <f>IF('Chemical Shifts'!W101="","",IF(Main!$A111="H","",IF(Main!H$13="Scaled Shifts",Main!H111,IF(Main!$B111="x",TDIST(ABS('Chemical Shifts'!W101-$D$2)/$D$3,$D$4,1),TDIST(ABS('Chemical Shifts'!W101-$E$2)/$E$3,$E$4,1)))))</f>
        <v/>
      </c>
      <c r="EA106" s="64" t="str">
        <f>IF('Chemical Shifts'!X101="","",IF(Main!$A111="H","",IF(Main!I$13="Scaled Shifts",Main!I111,IF(Main!$B111="x",TDIST(ABS('Chemical Shifts'!X101-$D$2)/$D$3,$D$4,1),TDIST(ABS('Chemical Shifts'!X101-$E$2)/$E$3,$E$4,1)))))</f>
        <v/>
      </c>
      <c r="EB106" s="64" t="str">
        <f>IF('Chemical Shifts'!Y101="","",IF(Main!$A111="H","",IF(Main!J$13="Scaled Shifts",Main!J111,IF(Main!$B111="x",TDIST(ABS('Chemical Shifts'!Y101-$D$2)/$D$3,$D$4,1),TDIST(ABS('Chemical Shifts'!Y101-$E$2)/$E$3,$E$4,1)))))</f>
        <v/>
      </c>
      <c r="EC106" s="64" t="str">
        <f>IF('Chemical Shifts'!Z101="","",IF(Main!$A111="H","",IF(Main!K$13="Scaled Shifts",Main!K111,IF(Main!$B111="x",TDIST(ABS('Chemical Shifts'!Z101-$D$2)/$D$3,$D$4,1),TDIST(ABS('Chemical Shifts'!Z101-$E$2)/$E$3,$E$4,1)))))</f>
        <v/>
      </c>
      <c r="ED106" s="64" t="str">
        <f>IF('Chemical Shifts'!AA101="","",IF(Main!$A111="H","",IF(Main!L$13="Scaled Shifts",Main!L111,IF(Main!$B111="x",TDIST(ABS('Chemical Shifts'!AA101-$D$2)/$D$3,$D$4,1),TDIST(ABS('Chemical Shifts'!AA101-$E$2)/$E$3,$E$4,1)))))</f>
        <v/>
      </c>
      <c r="EE106" s="64" t="str">
        <f>IF('Chemical Shifts'!AB101="","",IF(Main!$A111="H","",IF(Main!M$13="Scaled Shifts",Main!M111,IF(Main!$B111="x",TDIST(ABS('Chemical Shifts'!AB101-$D$2)/$D$3,$D$4,1),TDIST(ABS('Chemical Shifts'!AB101-$E$2)/$E$3,$E$4,1)))))</f>
        <v/>
      </c>
      <c r="EF106" s="64" t="str">
        <f>IF('Chemical Shifts'!AC101="","",IF(Main!$A111="H","",IF(Main!N$13="Scaled Shifts",Main!N111,IF(Main!$B111="x",TDIST(ABS('Chemical Shifts'!AC101-$D$2)/$D$3,$D$4,1),TDIST(ABS('Chemical Shifts'!AC101-$E$2)/$E$3,$E$4,1)))))</f>
        <v/>
      </c>
      <c r="EG106" s="64" t="str">
        <f>IF('Chemical Shifts'!AD101="","",IF(Main!$A111="H","",IF(Main!O$13="Scaled Shifts",Main!O111,IF(Main!$B111="x",TDIST(ABS('Chemical Shifts'!AD101-$D$2)/$D$3,$D$4,1),TDIST(ABS('Chemical Shifts'!AD101-$E$2)/$E$3,$E$4,1)))))</f>
        <v/>
      </c>
      <c r="EH106" s="64" t="str">
        <f>IF('Chemical Shifts'!AE101="","",IF(Main!$A111="H","",IF(Main!P$13="Scaled Shifts",Main!P111,IF(Main!$B111="x",TDIST(ABS('Chemical Shifts'!AE101-$D$2)/$D$3,$D$4,1),TDIST(ABS('Chemical Shifts'!AE101-$E$2)/$E$3,$E$4,1)))))</f>
        <v/>
      </c>
      <c r="EI106" s="64" t="str">
        <f>IF('Chemical Shifts'!AF101="","",IF(Main!$A111="H","",IF(Main!Q$13="Scaled Shifts",Main!Q111,IF(Main!$B111="x",TDIST(ABS('Chemical Shifts'!AF101-$D$2)/$D$3,$D$4,1),TDIST(ABS('Chemical Shifts'!AF101-$E$2)/$E$3,$E$4,1)))))</f>
        <v/>
      </c>
      <c r="EJ106" s="64" t="str">
        <f>IF('Chemical Shifts'!AG101="","",IF(Main!$A111="H","",IF(Main!R$13="Scaled Shifts",Main!R111,IF(Main!$B111="x",TDIST(ABS('Chemical Shifts'!AG101-$D$2)/$D$3,$D$4,1),TDIST(ABS('Chemical Shifts'!AG101-$E$2)/$E$3,$E$4,1)))))</f>
        <v/>
      </c>
      <c r="EK106" s="64" t="str">
        <f>IF('Chemical Shifts'!AH101="","",IF(Main!$A111="H","",IF(Main!S$13="Scaled Shifts",Main!S111,IF(Main!$B111="x",TDIST(ABS('Chemical Shifts'!AH101-$D$2)/$D$3,$D$4,1),TDIST(ABS('Chemical Shifts'!AH101-$E$2)/$E$3,$E$4,1)))))</f>
        <v/>
      </c>
    </row>
    <row r="107" spans="1:146" x14ac:dyDescent="0.15">
      <c r="A107" s="64" t="str">
        <f>IF('Chemical Shifts'!BA102="","",IF(Main!$A112="C",TDIST(ABS('Chemical Shifts'!BA102)/$B$3,$B$4,1),TDIST(ABS('Chemical Shifts'!BA102)/$C$3,$C$4,1)))</f>
        <v/>
      </c>
      <c r="B107" s="64" t="str">
        <f>IF('Chemical Shifts'!BB102="","",IF(Main!$A112="C",TDIST(ABS('Chemical Shifts'!BB102)/$B$3,$B$4,1),TDIST(ABS('Chemical Shifts'!BB102)/$C$3,$C$4,1)))</f>
        <v/>
      </c>
      <c r="C107" s="64" t="str">
        <f>IF('Chemical Shifts'!BC102="","",IF(Main!$A112="C",TDIST(ABS('Chemical Shifts'!BC102)/$B$3,$B$4,1),TDIST(ABS('Chemical Shifts'!BC102)/$C$3,$C$4,1)))</f>
        <v/>
      </c>
      <c r="D107" s="64" t="str">
        <f>IF('Chemical Shifts'!BD102="","",IF(Main!$A112="C",TDIST(ABS('Chemical Shifts'!BD102)/$B$3,$B$4,1),TDIST(ABS('Chemical Shifts'!BD102)/$C$3,$C$4,1)))</f>
        <v/>
      </c>
      <c r="E107" s="64" t="str">
        <f>IF('Chemical Shifts'!BE102="","",IF(Main!$A112="C",TDIST(ABS('Chemical Shifts'!BE102)/$B$3,$B$4,1),TDIST(ABS('Chemical Shifts'!BE102)/$C$3,$C$4,1)))</f>
        <v/>
      </c>
      <c r="F107" s="64" t="str">
        <f>IF('Chemical Shifts'!BF102="","",IF(Main!$A112="C",TDIST(ABS('Chemical Shifts'!BF102)/$B$3,$B$4,1),TDIST(ABS('Chemical Shifts'!BF102)/$C$3,$C$4,1)))</f>
        <v/>
      </c>
      <c r="G107" s="64" t="str">
        <f>IF('Chemical Shifts'!BG102="","",IF(Main!$A112="C",TDIST(ABS('Chemical Shifts'!BG102)/$B$3,$B$4,1),TDIST(ABS('Chemical Shifts'!BG102)/$C$3,$C$4,1)))</f>
        <v/>
      </c>
      <c r="H107" s="64" t="str">
        <f>IF('Chemical Shifts'!BH102="","",IF(Main!$A112="C",TDIST(ABS('Chemical Shifts'!BH102)/$B$3,$B$4,1),TDIST(ABS('Chemical Shifts'!BH102)/$C$3,$C$4,1)))</f>
        <v/>
      </c>
      <c r="I107" s="64" t="str">
        <f>IF('Chemical Shifts'!BI102="","",IF(Main!$A112="C",TDIST(ABS('Chemical Shifts'!BI102)/$B$3,$B$4,1),TDIST(ABS('Chemical Shifts'!BI102)/$C$3,$C$4,1)))</f>
        <v/>
      </c>
      <c r="J107" s="64" t="str">
        <f>IF('Chemical Shifts'!BJ102="","",IF(Main!$A112="C",TDIST(ABS('Chemical Shifts'!BJ102)/$B$3,$B$4,1),TDIST(ABS('Chemical Shifts'!BJ102)/$C$3,$C$4,1)))</f>
        <v/>
      </c>
      <c r="K107" s="64" t="str">
        <f>IF('Chemical Shifts'!BK102="","",IF(Main!$A112="C",TDIST(ABS('Chemical Shifts'!BK102)/$B$3,$B$4,1),TDIST(ABS('Chemical Shifts'!BK102)/$C$3,$C$4,1)))</f>
        <v/>
      </c>
      <c r="L107" s="64" t="str">
        <f>IF('Chemical Shifts'!BL102="","",IF(Main!$A112="C",TDIST(ABS('Chemical Shifts'!BL102)/$B$3,$B$4,1),TDIST(ABS('Chemical Shifts'!BL102)/$C$3,$C$4,1)))</f>
        <v/>
      </c>
      <c r="M107" s="64" t="str">
        <f>IF('Chemical Shifts'!BM102="","",IF(Main!$A112="C",TDIST(ABS('Chemical Shifts'!BM102)/$B$3,$B$4,1),TDIST(ABS('Chemical Shifts'!BM102)/$C$3,$C$4,1)))</f>
        <v/>
      </c>
      <c r="N107" s="64" t="str">
        <f>IF('Chemical Shifts'!BN102="","",IF(Main!$A112="C",TDIST(ABS('Chemical Shifts'!BN102)/$B$3,$B$4,1),TDIST(ABS('Chemical Shifts'!BN102)/$C$3,$C$4,1)))</f>
        <v/>
      </c>
      <c r="O107" s="64" t="str">
        <f>IF('Chemical Shifts'!BO102="","",IF(Main!$A112="C",TDIST(ABS('Chemical Shifts'!BO102)/$B$3,$B$4,1),TDIST(ABS('Chemical Shifts'!BO102)/$C$3,$C$4,1)))</f>
        <v/>
      </c>
      <c r="P107" s="64" t="str">
        <f>IF('Chemical Shifts'!BP102="","",IF(Main!$A112="C",TDIST(ABS('Chemical Shifts'!BP102)/$B$3,$B$4,1),TDIST(ABS('Chemical Shifts'!BP102)/$C$3,$C$4,1)))</f>
        <v/>
      </c>
      <c r="R107" s="48" t="str">
        <f>IF(A107="","",IF(Main!$A112="H",A107,""))</f>
        <v/>
      </c>
      <c r="S107" s="48" t="str">
        <f>IF(B107="","",IF(Main!$A112="H",B107,""))</f>
        <v/>
      </c>
      <c r="T107" s="48" t="str">
        <f>IF(C107="","",IF(Main!$A112="H",C107,""))</f>
        <v/>
      </c>
      <c r="U107" s="48" t="str">
        <f>IF(D107="","",IF(Main!$A112="H",D107,""))</f>
        <v/>
      </c>
      <c r="V107" s="48" t="str">
        <f>IF(E107="","",IF(Main!$A112="H",E107,""))</f>
        <v/>
      </c>
      <c r="W107" s="48" t="str">
        <f>IF(F107="","",IF(Main!$A112="H",F107,""))</f>
        <v/>
      </c>
      <c r="X107" s="48" t="str">
        <f>IF(G107="","",IF(Main!$A112="H",G107,""))</f>
        <v/>
      </c>
      <c r="Y107" s="48" t="str">
        <f>IF(H107="","",IF(Main!$A112="H",H107,""))</f>
        <v/>
      </c>
      <c r="Z107" s="48" t="str">
        <f>IF(I107="","",IF(Main!$A112="H",I107,""))</f>
        <v/>
      </c>
      <c r="AA107" s="48" t="str">
        <f>IF(J107="","",IF(Main!$A112="H",J107,""))</f>
        <v/>
      </c>
      <c r="AB107" s="48" t="str">
        <f>IF(K107="","",IF(Main!$A112="H",K107,""))</f>
        <v/>
      </c>
      <c r="AC107" s="48" t="str">
        <f>IF(L107="","",IF(Main!$A112="H",L107,""))</f>
        <v/>
      </c>
      <c r="AD107" s="48" t="str">
        <f>IF(M107="","",IF(Main!$A112="H",M107,""))</f>
        <v/>
      </c>
      <c r="AE107" s="48" t="str">
        <f>IF(N107="","",IF(Main!$A112="H",N107,""))</f>
        <v/>
      </c>
      <c r="AF107" s="48" t="str">
        <f>IF(O107="","",IF(Main!$A112="H",O107,""))</f>
        <v/>
      </c>
      <c r="AG107" s="48" t="str">
        <f>IF(P107="","",IF(Main!$A112="H",P107,""))</f>
        <v/>
      </c>
      <c r="AI107" s="49">
        <f>IF(Main!$A112="C",1,0)</f>
        <v>0</v>
      </c>
      <c r="AJ107" s="54" t="str">
        <f>IF(Main!$A112="C",Main!C112,"")</f>
        <v/>
      </c>
      <c r="AK107" s="54" t="str">
        <f t="shared" si="153"/>
        <v/>
      </c>
      <c r="AL107" s="48" t="str">
        <f>IF('Chemical Shifts'!B102="","",IF(Main!$A112="C",'Chemical Shifts'!B102,""))</f>
        <v/>
      </c>
      <c r="AM107" s="48" t="str">
        <f>IF('Chemical Shifts'!C102="","",IF(Main!$A112="C",'Chemical Shifts'!C102,""))</f>
        <v/>
      </c>
      <c r="AN107" s="48" t="str">
        <f>IF('Chemical Shifts'!D102="","",IF(Main!$A112="C",'Chemical Shifts'!D102,""))</f>
        <v/>
      </c>
      <c r="AO107" s="48" t="str">
        <f>IF('Chemical Shifts'!E102="","",IF(Main!$A112="C",'Chemical Shifts'!E102,""))</f>
        <v/>
      </c>
      <c r="AP107" s="48" t="str">
        <f>IF('Chemical Shifts'!F102="","",IF(Main!$A112="C",'Chemical Shifts'!F102,""))</f>
        <v/>
      </c>
      <c r="AQ107" s="48" t="str">
        <f>IF('Chemical Shifts'!G102="","",IF(Main!$A112="C",'Chemical Shifts'!G102,""))</f>
        <v/>
      </c>
      <c r="AR107" s="48" t="str">
        <f>IF('Chemical Shifts'!H102="","",IF(Main!$A112="C",'Chemical Shifts'!H102,""))</f>
        <v/>
      </c>
      <c r="AS107" s="48" t="str">
        <f>IF('Chemical Shifts'!I102="","",IF(Main!$A112="C",'Chemical Shifts'!I102,""))</f>
        <v/>
      </c>
      <c r="AT107" s="48" t="str">
        <f>IF('Chemical Shifts'!J102="","",IF(Main!$A112="C",'Chemical Shifts'!J102,""))</f>
        <v/>
      </c>
      <c r="AU107" s="48" t="str">
        <f>IF('Chemical Shifts'!K102="","",IF(Main!$A112="C",'Chemical Shifts'!K102,""))</f>
        <v/>
      </c>
      <c r="AV107" s="48" t="str">
        <f>IF('Chemical Shifts'!L102="","",IF(Main!$A112="C",'Chemical Shifts'!L102,""))</f>
        <v/>
      </c>
      <c r="AW107" s="48" t="str">
        <f>IF('Chemical Shifts'!M102="","",IF(Main!$A112="C",'Chemical Shifts'!M102,""))</f>
        <v/>
      </c>
      <c r="AX107" s="48" t="str">
        <f>IF('Chemical Shifts'!N102="","",IF(Main!$A112="C",'Chemical Shifts'!N102,""))</f>
        <v/>
      </c>
      <c r="AY107" s="48" t="str">
        <f>IF('Chemical Shifts'!O102="","",IF(Main!$A112="C",'Chemical Shifts'!O102,""))</f>
        <v/>
      </c>
      <c r="AZ107" s="48" t="str">
        <f>IF('Chemical Shifts'!P102="","",IF(Main!$A112="C",'Chemical Shifts'!P102,""))</f>
        <v/>
      </c>
      <c r="BA107" s="48" t="str">
        <f>IF('Chemical Shifts'!Q102="","",IF(Main!$A112="C",'Chemical Shifts'!Q102,""))</f>
        <v/>
      </c>
      <c r="BC107" s="48" t="str">
        <f t="shared" si="154"/>
        <v/>
      </c>
      <c r="BD107" s="48" t="str">
        <f t="shared" si="155"/>
        <v/>
      </c>
      <c r="BE107" s="48" t="str">
        <f t="shared" si="156"/>
        <v/>
      </c>
      <c r="BF107" s="48" t="str">
        <f t="shared" si="157"/>
        <v/>
      </c>
      <c r="BG107" s="48" t="str">
        <f t="shared" si="158"/>
        <v/>
      </c>
      <c r="BH107" s="48" t="str">
        <f t="shared" si="159"/>
        <v/>
      </c>
      <c r="BI107" s="48" t="str">
        <f t="shared" si="160"/>
        <v/>
      </c>
      <c r="BJ107" s="48" t="str">
        <f t="shared" si="161"/>
        <v/>
      </c>
      <c r="BK107" s="48" t="str">
        <f t="shared" si="162"/>
        <v/>
      </c>
      <c r="BL107" s="48" t="str">
        <f t="shared" si="163"/>
        <v/>
      </c>
      <c r="BM107" s="48" t="str">
        <f t="shared" si="164"/>
        <v/>
      </c>
      <c r="BN107" s="48" t="str">
        <f t="shared" si="165"/>
        <v/>
      </c>
      <c r="BO107" s="48" t="str">
        <f t="shared" si="166"/>
        <v/>
      </c>
      <c r="BP107" s="48" t="str">
        <f t="shared" si="167"/>
        <v/>
      </c>
      <c r="BQ107" s="48" t="str">
        <f t="shared" si="168"/>
        <v/>
      </c>
      <c r="BR107" s="48" t="str">
        <f t="shared" si="169"/>
        <v/>
      </c>
      <c r="BT107" s="49">
        <f>IF(Main!$A112="H",1,0)</f>
        <v>0</v>
      </c>
      <c r="BU107" s="54" t="str">
        <f>IF(Main!$A112="H",Main!C112,"")</f>
        <v/>
      </c>
      <c r="BV107" s="54" t="str">
        <f t="shared" si="170"/>
        <v/>
      </c>
      <c r="BW107" s="48" t="str">
        <f>IF('Chemical Shifts'!B102="","",IF(Main!$A112="H",'Chemical Shifts'!B102,""))</f>
        <v/>
      </c>
      <c r="BX107" s="48" t="str">
        <f>IF('Chemical Shifts'!C102="","",IF(Main!$A112="H",'Chemical Shifts'!C102,""))</f>
        <v/>
      </c>
      <c r="BY107" s="48" t="str">
        <f>IF('Chemical Shifts'!D102="","",IF(Main!$A112="H",'Chemical Shifts'!D102,""))</f>
        <v/>
      </c>
      <c r="BZ107" s="48" t="str">
        <f>IF('Chemical Shifts'!E102="","",IF(Main!$A112="H",'Chemical Shifts'!E102,""))</f>
        <v/>
      </c>
      <c r="CA107" s="48" t="str">
        <f>IF('Chemical Shifts'!F102="","",IF(Main!$A112="H",'Chemical Shifts'!F102,""))</f>
        <v/>
      </c>
      <c r="CB107" s="48" t="str">
        <f>IF('Chemical Shifts'!G102="","",IF(Main!$A112="H",'Chemical Shifts'!G102,""))</f>
        <v/>
      </c>
      <c r="CC107" s="48" t="str">
        <f>IF('Chemical Shifts'!H102="","",IF(Main!$A112="H",'Chemical Shifts'!H102,""))</f>
        <v/>
      </c>
      <c r="CD107" s="48" t="str">
        <f>IF('Chemical Shifts'!I102="","",IF(Main!$A112="H",'Chemical Shifts'!I102,""))</f>
        <v/>
      </c>
      <c r="CE107" s="48" t="str">
        <f>IF('Chemical Shifts'!J102="","",IF(Main!$A112="H",'Chemical Shifts'!J102,""))</f>
        <v/>
      </c>
      <c r="CF107" s="48" t="str">
        <f>IF('Chemical Shifts'!K102="","",IF(Main!$A112="H",'Chemical Shifts'!K102,""))</f>
        <v/>
      </c>
      <c r="CG107" s="48" t="str">
        <f>IF('Chemical Shifts'!L102="","",IF(Main!$A112="H",'Chemical Shifts'!L102,""))</f>
        <v/>
      </c>
      <c r="CH107" s="48" t="str">
        <f>IF('Chemical Shifts'!M102="","",IF(Main!$A112="H",'Chemical Shifts'!M102,""))</f>
        <v/>
      </c>
      <c r="CI107" s="48" t="str">
        <f>IF('Chemical Shifts'!N102="","",IF(Main!$A112="H",'Chemical Shifts'!N102,""))</f>
        <v/>
      </c>
      <c r="CJ107" s="48" t="str">
        <f>IF('Chemical Shifts'!O102="","",IF(Main!$A112="H",'Chemical Shifts'!O102,""))</f>
        <v/>
      </c>
      <c r="CK107" s="48" t="str">
        <f>IF('Chemical Shifts'!P102="","",IF(Main!$A112="H",'Chemical Shifts'!P102,""))</f>
        <v/>
      </c>
      <c r="CL107" s="48" t="str">
        <f>IF('Chemical Shifts'!Q102="","",IF(Main!$A112="H",'Chemical Shifts'!Q102,""))</f>
        <v/>
      </c>
      <c r="CN107" s="48" t="str">
        <f t="shared" si="171"/>
        <v/>
      </c>
      <c r="CO107" s="48" t="str">
        <f t="shared" si="172"/>
        <v/>
      </c>
      <c r="CP107" s="48" t="str">
        <f t="shared" si="173"/>
        <v/>
      </c>
      <c r="CQ107" s="48" t="str">
        <f t="shared" si="174"/>
        <v/>
      </c>
      <c r="CR107" s="48" t="str">
        <f t="shared" si="175"/>
        <v/>
      </c>
      <c r="CS107" s="48" t="str">
        <f t="shared" si="176"/>
        <v/>
      </c>
      <c r="CT107" s="48" t="str">
        <f t="shared" si="177"/>
        <v/>
      </c>
      <c r="CU107" s="48" t="str">
        <f t="shared" si="178"/>
        <v/>
      </c>
      <c r="CV107" s="48" t="str">
        <f t="shared" si="179"/>
        <v/>
      </c>
      <c r="CW107" s="48" t="str">
        <f t="shared" si="180"/>
        <v/>
      </c>
      <c r="CX107" s="48" t="str">
        <f t="shared" si="181"/>
        <v/>
      </c>
      <c r="CY107" s="48" t="str">
        <f t="shared" si="182"/>
        <v/>
      </c>
      <c r="CZ107" s="48" t="str">
        <f t="shared" si="183"/>
        <v/>
      </c>
      <c r="DA107" s="48" t="str">
        <f t="shared" si="184"/>
        <v/>
      </c>
      <c r="DB107" s="48" t="str">
        <f t="shared" si="185"/>
        <v/>
      </c>
      <c r="DC107" s="48" t="str">
        <f t="shared" si="186"/>
        <v/>
      </c>
      <c r="DE107" s="64" t="str">
        <f>IF('Chemical Shifts'!S102="","",IF(Main!$A112="C","",IF(Main!D$13="Scaled Shifts",Main!D112,IF(Main!$B112="x",TDIST(ABS('Chemical Shifts'!S102-$F$2)/$F$3,$F$4,1),TDIST(ABS('Chemical Shifts'!S102-$G$2)/$G$3,$G$4,1)))))</f>
        <v/>
      </c>
      <c r="DF107" s="64" t="str">
        <f>IF('Chemical Shifts'!T102="","",IF(Main!$A112="C","",IF(Main!E$13="Scaled Shifts",Main!E112,IF(Main!$B112="x",TDIST(ABS('Chemical Shifts'!T102-$F$2)/$F$3,$F$4,1),TDIST(ABS('Chemical Shifts'!T102-$G$2)/$G$3,$G$4,1)))))</f>
        <v/>
      </c>
      <c r="DG107" s="64" t="str">
        <f>IF('Chemical Shifts'!U102="","",IF(Main!$A112="C","",IF(Main!F$13="Scaled Shifts",Main!F112,IF(Main!$B112="x",TDIST(ABS('Chemical Shifts'!U102-$F$2)/$F$3,$F$4,1),TDIST(ABS('Chemical Shifts'!U102-$G$2)/$G$3,$G$4,1)))))</f>
        <v/>
      </c>
      <c r="DH107" s="64" t="str">
        <f>IF('Chemical Shifts'!V102="","",IF(Main!$A112="C","",IF(Main!G$13="Scaled Shifts",Main!G112,IF(Main!$B112="x",TDIST(ABS('Chemical Shifts'!V102-$F$2)/$F$3,$F$4,1),TDIST(ABS('Chemical Shifts'!V102-$G$2)/$G$3,$G$4,1)))))</f>
        <v/>
      </c>
      <c r="DI107" s="64" t="str">
        <f>IF('Chemical Shifts'!W102="","",IF(Main!$A112="C","",IF(Main!H$13="Scaled Shifts",Main!H112,IF(Main!$B112="x",TDIST(ABS('Chemical Shifts'!W102-$F$2)/$F$3,$F$4,1),TDIST(ABS('Chemical Shifts'!W102-$G$2)/$G$3,$G$4,1)))))</f>
        <v/>
      </c>
      <c r="DJ107" s="64" t="str">
        <f>IF('Chemical Shifts'!X102="","",IF(Main!$A112="C","",IF(Main!I$13="Scaled Shifts",Main!I112,IF(Main!$B112="x",TDIST(ABS('Chemical Shifts'!X102-$F$2)/$F$3,$F$4,1),TDIST(ABS('Chemical Shifts'!X102-$G$2)/$G$3,$G$4,1)))))</f>
        <v/>
      </c>
      <c r="DK107" s="64" t="str">
        <f>IF('Chemical Shifts'!Y102="","",IF(Main!$A112="C","",IF(Main!J$13="Scaled Shifts",Main!J112,IF(Main!$B112="x",TDIST(ABS('Chemical Shifts'!Y102-$F$2)/$F$3,$F$4,1),TDIST(ABS('Chemical Shifts'!Y102-$G$2)/$G$3,$G$4,1)))))</f>
        <v/>
      </c>
      <c r="DL107" s="64" t="str">
        <f>IF('Chemical Shifts'!Z102="","",IF(Main!$A112="C","",IF(Main!K$13="Scaled Shifts",Main!K112,IF(Main!$B112="x",TDIST(ABS('Chemical Shifts'!Z102-$F$2)/$F$3,$F$4,1),TDIST(ABS('Chemical Shifts'!Z102-$G$2)/$G$3,$G$4,1)))))</f>
        <v/>
      </c>
      <c r="DM107" s="64" t="str">
        <f>IF('Chemical Shifts'!AA102="","",IF(Main!$A112="C","",IF(Main!L$13="Scaled Shifts",Main!L112,IF(Main!$B112="x",TDIST(ABS('Chemical Shifts'!AA102-$F$2)/$F$3,$F$4,1),TDIST(ABS('Chemical Shifts'!AA102-$G$2)/$G$3,$G$4,1)))))</f>
        <v/>
      </c>
      <c r="DN107" s="64" t="str">
        <f>IF('Chemical Shifts'!AB102="","",IF(Main!$A112="C","",IF(Main!M$13="Scaled Shifts",Main!M112,IF(Main!$B112="x",TDIST(ABS('Chemical Shifts'!AB102-$F$2)/$F$3,$F$4,1),TDIST(ABS('Chemical Shifts'!AB102-$G$2)/$G$3,$G$4,1)))))</f>
        <v/>
      </c>
      <c r="DO107" s="64" t="str">
        <f>IF('Chemical Shifts'!AC102="","",IF(Main!$A112="C","",IF(Main!N$13="Scaled Shifts",Main!N112,IF(Main!$B112="x",TDIST(ABS('Chemical Shifts'!AC102-$F$2)/$F$3,$F$4,1),TDIST(ABS('Chemical Shifts'!AC102-$G$2)/$G$3,$G$4,1)))))</f>
        <v/>
      </c>
      <c r="DP107" s="64" t="str">
        <f>IF('Chemical Shifts'!AD102="","",IF(Main!$A112="C","",IF(Main!O$13="Scaled Shifts",Main!O112,IF(Main!$B112="x",TDIST(ABS('Chemical Shifts'!AD102-$F$2)/$F$3,$F$4,1),TDIST(ABS('Chemical Shifts'!AD102-$G$2)/$G$3,$G$4,1)))))</f>
        <v/>
      </c>
      <c r="DQ107" s="64" t="str">
        <f>IF('Chemical Shifts'!AE102="","",IF(Main!$A112="C","",IF(Main!P$13="Scaled Shifts",Main!P112,IF(Main!$B112="x",TDIST(ABS('Chemical Shifts'!AE102-$F$2)/$F$3,$F$4,1),TDIST(ABS('Chemical Shifts'!AE102-$G$2)/$G$3,$G$4,1)))))</f>
        <v/>
      </c>
      <c r="DR107" s="64" t="str">
        <f>IF('Chemical Shifts'!AF102="","",IF(Main!$A112="C","",IF(Main!Q$13="Scaled Shifts",Main!Q112,IF(Main!$B112="x",TDIST(ABS('Chemical Shifts'!AF102-$F$2)/$F$3,$F$4,1),TDIST(ABS('Chemical Shifts'!AF102-$G$2)/$G$3,$G$4,1)))))</f>
        <v/>
      </c>
      <c r="DS107" s="64" t="str">
        <f>IF('Chemical Shifts'!AG102="","",IF(Main!$A112="C","",IF(Main!R$13="Scaled Shifts",Main!R112,IF(Main!$B112="x",TDIST(ABS('Chemical Shifts'!AG102-$F$2)/$F$3,$F$4,1),TDIST(ABS('Chemical Shifts'!AG102-$G$2)/$G$3,$G$4,1)))))</f>
        <v/>
      </c>
      <c r="DT107" s="64" t="str">
        <f>IF('Chemical Shifts'!AH102="","",IF(Main!$A112="C","",IF(Main!S$13="Scaled Shifts",Main!S112,IF(Main!$B112="x",TDIST(ABS('Chemical Shifts'!AH102-$F$2)/$F$3,$F$4,1),TDIST(ABS('Chemical Shifts'!AH102-$G$2)/$G$3,$G$4,1)))))</f>
        <v/>
      </c>
      <c r="DV107" s="64" t="str">
        <f>IF('Chemical Shifts'!S102="","",IF(Main!$A112="H","",IF(Main!D$13="Scaled Shifts",Main!D112,IF(Main!$B112="x",TDIST(ABS('Chemical Shifts'!S102-$D$2)/$D$3,$D$4,1),TDIST(ABS('Chemical Shifts'!S102-$E$2)/$E$3,$E$4,1)))))</f>
        <v/>
      </c>
      <c r="DW107" s="64" t="str">
        <f>IF('Chemical Shifts'!T102="","",IF(Main!$A112="H","",IF(Main!E$13="Scaled Shifts",Main!E112,IF(Main!$B112="x",TDIST(ABS('Chemical Shifts'!T102-$D$2)/$D$3,$D$4,1),TDIST(ABS('Chemical Shifts'!T102-$E$2)/$E$3,$E$4,1)))))</f>
        <v/>
      </c>
      <c r="DX107" s="64" t="str">
        <f>IF('Chemical Shifts'!U102="","",IF(Main!$A112="H","",IF(Main!F$13="Scaled Shifts",Main!F112,IF(Main!$B112="x",TDIST(ABS('Chemical Shifts'!U102-$D$2)/$D$3,$D$4,1),TDIST(ABS('Chemical Shifts'!U102-$E$2)/$E$3,$E$4,1)))))</f>
        <v/>
      </c>
      <c r="DY107" s="64" t="str">
        <f>IF('Chemical Shifts'!V102="","",IF(Main!$A112="H","",IF(Main!G$13="Scaled Shifts",Main!G112,IF(Main!$B112="x",TDIST(ABS('Chemical Shifts'!V102-$D$2)/$D$3,$D$4,1),TDIST(ABS('Chemical Shifts'!V102-$E$2)/$E$3,$E$4,1)))))</f>
        <v/>
      </c>
      <c r="DZ107" s="64" t="str">
        <f>IF('Chemical Shifts'!W102="","",IF(Main!$A112="H","",IF(Main!H$13="Scaled Shifts",Main!H112,IF(Main!$B112="x",TDIST(ABS('Chemical Shifts'!W102-$D$2)/$D$3,$D$4,1),TDIST(ABS('Chemical Shifts'!W102-$E$2)/$E$3,$E$4,1)))))</f>
        <v/>
      </c>
      <c r="EA107" s="64" t="str">
        <f>IF('Chemical Shifts'!X102="","",IF(Main!$A112="H","",IF(Main!I$13="Scaled Shifts",Main!I112,IF(Main!$B112="x",TDIST(ABS('Chemical Shifts'!X102-$D$2)/$D$3,$D$4,1),TDIST(ABS('Chemical Shifts'!X102-$E$2)/$E$3,$E$4,1)))))</f>
        <v/>
      </c>
      <c r="EB107" s="64" t="str">
        <f>IF('Chemical Shifts'!Y102="","",IF(Main!$A112="H","",IF(Main!J$13="Scaled Shifts",Main!J112,IF(Main!$B112="x",TDIST(ABS('Chemical Shifts'!Y102-$D$2)/$D$3,$D$4,1),TDIST(ABS('Chemical Shifts'!Y102-$E$2)/$E$3,$E$4,1)))))</f>
        <v/>
      </c>
      <c r="EC107" s="64" t="str">
        <f>IF('Chemical Shifts'!Z102="","",IF(Main!$A112="H","",IF(Main!K$13="Scaled Shifts",Main!K112,IF(Main!$B112="x",TDIST(ABS('Chemical Shifts'!Z102-$D$2)/$D$3,$D$4,1),TDIST(ABS('Chemical Shifts'!Z102-$E$2)/$E$3,$E$4,1)))))</f>
        <v/>
      </c>
      <c r="ED107" s="64" t="str">
        <f>IF('Chemical Shifts'!AA102="","",IF(Main!$A112="H","",IF(Main!L$13="Scaled Shifts",Main!L112,IF(Main!$B112="x",TDIST(ABS('Chemical Shifts'!AA102-$D$2)/$D$3,$D$4,1),TDIST(ABS('Chemical Shifts'!AA102-$E$2)/$E$3,$E$4,1)))))</f>
        <v/>
      </c>
      <c r="EE107" s="64" t="str">
        <f>IF('Chemical Shifts'!AB102="","",IF(Main!$A112="H","",IF(Main!M$13="Scaled Shifts",Main!M112,IF(Main!$B112="x",TDIST(ABS('Chemical Shifts'!AB102-$D$2)/$D$3,$D$4,1),TDIST(ABS('Chemical Shifts'!AB102-$E$2)/$E$3,$E$4,1)))))</f>
        <v/>
      </c>
      <c r="EF107" s="64" t="str">
        <f>IF('Chemical Shifts'!AC102="","",IF(Main!$A112="H","",IF(Main!N$13="Scaled Shifts",Main!N112,IF(Main!$B112="x",TDIST(ABS('Chemical Shifts'!AC102-$D$2)/$D$3,$D$4,1),TDIST(ABS('Chemical Shifts'!AC102-$E$2)/$E$3,$E$4,1)))))</f>
        <v/>
      </c>
      <c r="EG107" s="64" t="str">
        <f>IF('Chemical Shifts'!AD102="","",IF(Main!$A112="H","",IF(Main!O$13="Scaled Shifts",Main!O112,IF(Main!$B112="x",TDIST(ABS('Chemical Shifts'!AD102-$D$2)/$D$3,$D$4,1),TDIST(ABS('Chemical Shifts'!AD102-$E$2)/$E$3,$E$4,1)))))</f>
        <v/>
      </c>
      <c r="EH107" s="64" t="str">
        <f>IF('Chemical Shifts'!AE102="","",IF(Main!$A112="H","",IF(Main!P$13="Scaled Shifts",Main!P112,IF(Main!$B112="x",TDIST(ABS('Chemical Shifts'!AE102-$D$2)/$D$3,$D$4,1),TDIST(ABS('Chemical Shifts'!AE102-$E$2)/$E$3,$E$4,1)))))</f>
        <v/>
      </c>
      <c r="EI107" s="64" t="str">
        <f>IF('Chemical Shifts'!AF102="","",IF(Main!$A112="H","",IF(Main!Q$13="Scaled Shifts",Main!Q112,IF(Main!$B112="x",TDIST(ABS('Chemical Shifts'!AF102-$D$2)/$D$3,$D$4,1),TDIST(ABS('Chemical Shifts'!AF102-$E$2)/$E$3,$E$4,1)))))</f>
        <v/>
      </c>
      <c r="EJ107" s="64" t="str">
        <f>IF('Chemical Shifts'!AG102="","",IF(Main!$A112="H","",IF(Main!R$13="Scaled Shifts",Main!R112,IF(Main!$B112="x",TDIST(ABS('Chemical Shifts'!AG102-$D$2)/$D$3,$D$4,1),TDIST(ABS('Chemical Shifts'!AG102-$E$2)/$E$3,$E$4,1)))))</f>
        <v/>
      </c>
      <c r="EK107" s="64" t="str">
        <f>IF('Chemical Shifts'!AH102="","",IF(Main!$A112="H","",IF(Main!S$13="Scaled Shifts",Main!S112,IF(Main!$B112="x",TDIST(ABS('Chemical Shifts'!AH102-$D$2)/$D$3,$D$4,1),TDIST(ABS('Chemical Shifts'!AH102-$E$2)/$E$3,$E$4,1)))))</f>
        <v/>
      </c>
    </row>
    <row r="108" spans="1:146" x14ac:dyDescent="0.15">
      <c r="A108" s="64" t="str">
        <f>IF('Chemical Shifts'!BA103="","",IF(Main!$A113="C",TDIST(ABS('Chemical Shifts'!BA103)/$B$3,$B$4,1),TDIST(ABS('Chemical Shifts'!BA103)/$C$3,$C$4,1)))</f>
        <v/>
      </c>
      <c r="B108" s="64" t="str">
        <f>IF('Chemical Shifts'!BB103="","",IF(Main!$A113="C",TDIST(ABS('Chemical Shifts'!BB103)/$B$3,$B$4,1),TDIST(ABS('Chemical Shifts'!BB103)/$C$3,$C$4,1)))</f>
        <v/>
      </c>
      <c r="C108" s="64" t="str">
        <f>IF('Chemical Shifts'!BC103="","",IF(Main!$A113="C",TDIST(ABS('Chemical Shifts'!BC103)/$B$3,$B$4,1),TDIST(ABS('Chemical Shifts'!BC103)/$C$3,$C$4,1)))</f>
        <v/>
      </c>
      <c r="D108" s="64" t="str">
        <f>IF('Chemical Shifts'!BD103="","",IF(Main!$A113="C",TDIST(ABS('Chemical Shifts'!BD103)/$B$3,$B$4,1),TDIST(ABS('Chemical Shifts'!BD103)/$C$3,$C$4,1)))</f>
        <v/>
      </c>
      <c r="E108" s="64" t="str">
        <f>IF('Chemical Shifts'!BE103="","",IF(Main!$A113="C",TDIST(ABS('Chemical Shifts'!BE103)/$B$3,$B$4,1),TDIST(ABS('Chemical Shifts'!BE103)/$C$3,$C$4,1)))</f>
        <v/>
      </c>
      <c r="F108" s="64" t="str">
        <f>IF('Chemical Shifts'!BF103="","",IF(Main!$A113="C",TDIST(ABS('Chemical Shifts'!BF103)/$B$3,$B$4,1),TDIST(ABS('Chemical Shifts'!BF103)/$C$3,$C$4,1)))</f>
        <v/>
      </c>
      <c r="G108" s="64" t="str">
        <f>IF('Chemical Shifts'!BG103="","",IF(Main!$A113="C",TDIST(ABS('Chemical Shifts'!BG103)/$B$3,$B$4,1),TDIST(ABS('Chemical Shifts'!BG103)/$C$3,$C$4,1)))</f>
        <v/>
      </c>
      <c r="H108" s="64" t="str">
        <f>IF('Chemical Shifts'!BH103="","",IF(Main!$A113="C",TDIST(ABS('Chemical Shifts'!BH103)/$B$3,$B$4,1),TDIST(ABS('Chemical Shifts'!BH103)/$C$3,$C$4,1)))</f>
        <v/>
      </c>
      <c r="I108" s="64" t="str">
        <f>IF('Chemical Shifts'!BI103="","",IF(Main!$A113="C",TDIST(ABS('Chemical Shifts'!BI103)/$B$3,$B$4,1),TDIST(ABS('Chemical Shifts'!BI103)/$C$3,$C$4,1)))</f>
        <v/>
      </c>
      <c r="J108" s="64" t="str">
        <f>IF('Chemical Shifts'!BJ103="","",IF(Main!$A113="C",TDIST(ABS('Chemical Shifts'!BJ103)/$B$3,$B$4,1),TDIST(ABS('Chemical Shifts'!BJ103)/$C$3,$C$4,1)))</f>
        <v/>
      </c>
      <c r="K108" s="64" t="str">
        <f>IF('Chemical Shifts'!BK103="","",IF(Main!$A113="C",TDIST(ABS('Chemical Shifts'!BK103)/$B$3,$B$4,1),TDIST(ABS('Chemical Shifts'!BK103)/$C$3,$C$4,1)))</f>
        <v/>
      </c>
      <c r="L108" s="64" t="str">
        <f>IF('Chemical Shifts'!BL103="","",IF(Main!$A113="C",TDIST(ABS('Chemical Shifts'!BL103)/$B$3,$B$4,1),TDIST(ABS('Chemical Shifts'!BL103)/$C$3,$C$4,1)))</f>
        <v/>
      </c>
      <c r="M108" s="64" t="str">
        <f>IF('Chemical Shifts'!BM103="","",IF(Main!$A113="C",TDIST(ABS('Chemical Shifts'!BM103)/$B$3,$B$4,1),TDIST(ABS('Chemical Shifts'!BM103)/$C$3,$C$4,1)))</f>
        <v/>
      </c>
      <c r="N108" s="64" t="str">
        <f>IF('Chemical Shifts'!BN103="","",IF(Main!$A113="C",TDIST(ABS('Chemical Shifts'!BN103)/$B$3,$B$4,1),TDIST(ABS('Chemical Shifts'!BN103)/$C$3,$C$4,1)))</f>
        <v/>
      </c>
      <c r="O108" s="64" t="str">
        <f>IF('Chemical Shifts'!BO103="","",IF(Main!$A113="C",TDIST(ABS('Chemical Shifts'!BO103)/$B$3,$B$4,1),TDIST(ABS('Chemical Shifts'!BO103)/$C$3,$C$4,1)))</f>
        <v/>
      </c>
      <c r="P108" s="64" t="str">
        <f>IF('Chemical Shifts'!BP103="","",IF(Main!$A113="C",TDIST(ABS('Chemical Shifts'!BP103)/$B$3,$B$4,1),TDIST(ABS('Chemical Shifts'!BP103)/$C$3,$C$4,1)))</f>
        <v/>
      </c>
      <c r="R108" s="48" t="str">
        <f>IF(A108="","",IF(Main!$A113="H",A108,""))</f>
        <v/>
      </c>
      <c r="S108" s="48" t="str">
        <f>IF(B108="","",IF(Main!$A113="H",B108,""))</f>
        <v/>
      </c>
      <c r="T108" s="48" t="str">
        <f>IF(C108="","",IF(Main!$A113="H",C108,""))</f>
        <v/>
      </c>
      <c r="U108" s="48" t="str">
        <f>IF(D108="","",IF(Main!$A113="H",D108,""))</f>
        <v/>
      </c>
      <c r="V108" s="48" t="str">
        <f>IF(E108="","",IF(Main!$A113="H",E108,""))</f>
        <v/>
      </c>
      <c r="W108" s="48" t="str">
        <f>IF(F108="","",IF(Main!$A113="H",F108,""))</f>
        <v/>
      </c>
      <c r="X108" s="48" t="str">
        <f>IF(G108="","",IF(Main!$A113="H",G108,""))</f>
        <v/>
      </c>
      <c r="Y108" s="48" t="str">
        <f>IF(H108="","",IF(Main!$A113="H",H108,""))</f>
        <v/>
      </c>
      <c r="Z108" s="48" t="str">
        <f>IF(I108="","",IF(Main!$A113="H",I108,""))</f>
        <v/>
      </c>
      <c r="AA108" s="48" t="str">
        <f>IF(J108="","",IF(Main!$A113="H",J108,""))</f>
        <v/>
      </c>
      <c r="AB108" s="48" t="str">
        <f>IF(K108="","",IF(Main!$A113="H",K108,""))</f>
        <v/>
      </c>
      <c r="AC108" s="48" t="str">
        <f>IF(L108="","",IF(Main!$A113="H",L108,""))</f>
        <v/>
      </c>
      <c r="AD108" s="48" t="str">
        <f>IF(M108="","",IF(Main!$A113="H",M108,""))</f>
        <v/>
      </c>
      <c r="AE108" s="48" t="str">
        <f>IF(N108="","",IF(Main!$A113="H",N108,""))</f>
        <v/>
      </c>
      <c r="AF108" s="48" t="str">
        <f>IF(O108="","",IF(Main!$A113="H",O108,""))</f>
        <v/>
      </c>
      <c r="AG108" s="48" t="str">
        <f>IF(P108="","",IF(Main!$A113="H",P108,""))</f>
        <v/>
      </c>
      <c r="AI108" s="49">
        <f>IF(Main!$A113="C",1,0)</f>
        <v>0</v>
      </c>
      <c r="AJ108" s="54" t="str">
        <f>IF(Main!$A113="C",Main!C113,"")</f>
        <v/>
      </c>
      <c r="AK108" s="54" t="str">
        <f t="shared" si="153"/>
        <v/>
      </c>
      <c r="AL108" s="48" t="str">
        <f>IF('Chemical Shifts'!B103="","",IF(Main!$A113="C",'Chemical Shifts'!B103,""))</f>
        <v/>
      </c>
      <c r="AM108" s="48" t="str">
        <f>IF('Chemical Shifts'!C103="","",IF(Main!$A113="C",'Chemical Shifts'!C103,""))</f>
        <v/>
      </c>
      <c r="AN108" s="48" t="str">
        <f>IF('Chemical Shifts'!D103="","",IF(Main!$A113="C",'Chemical Shifts'!D103,""))</f>
        <v/>
      </c>
      <c r="AO108" s="48" t="str">
        <f>IF('Chemical Shifts'!E103="","",IF(Main!$A113="C",'Chemical Shifts'!E103,""))</f>
        <v/>
      </c>
      <c r="AP108" s="48" t="str">
        <f>IF('Chemical Shifts'!F103="","",IF(Main!$A113="C",'Chemical Shifts'!F103,""))</f>
        <v/>
      </c>
      <c r="AQ108" s="48" t="str">
        <f>IF('Chemical Shifts'!G103="","",IF(Main!$A113="C",'Chemical Shifts'!G103,""))</f>
        <v/>
      </c>
      <c r="AR108" s="48" t="str">
        <f>IF('Chemical Shifts'!H103="","",IF(Main!$A113="C",'Chemical Shifts'!H103,""))</f>
        <v/>
      </c>
      <c r="AS108" s="48" t="str">
        <f>IF('Chemical Shifts'!I103="","",IF(Main!$A113="C",'Chemical Shifts'!I103,""))</f>
        <v/>
      </c>
      <c r="AT108" s="48" t="str">
        <f>IF('Chemical Shifts'!J103="","",IF(Main!$A113="C",'Chemical Shifts'!J103,""))</f>
        <v/>
      </c>
      <c r="AU108" s="48" t="str">
        <f>IF('Chemical Shifts'!K103="","",IF(Main!$A113="C",'Chemical Shifts'!K103,""))</f>
        <v/>
      </c>
      <c r="AV108" s="48" t="str">
        <f>IF('Chemical Shifts'!L103="","",IF(Main!$A113="C",'Chemical Shifts'!L103,""))</f>
        <v/>
      </c>
      <c r="AW108" s="48" t="str">
        <f>IF('Chemical Shifts'!M103="","",IF(Main!$A113="C",'Chemical Shifts'!M103,""))</f>
        <v/>
      </c>
      <c r="AX108" s="48" t="str">
        <f>IF('Chemical Shifts'!N103="","",IF(Main!$A113="C",'Chemical Shifts'!N103,""))</f>
        <v/>
      </c>
      <c r="AY108" s="48" t="str">
        <f>IF('Chemical Shifts'!O103="","",IF(Main!$A113="C",'Chemical Shifts'!O103,""))</f>
        <v/>
      </c>
      <c r="AZ108" s="48" t="str">
        <f>IF('Chemical Shifts'!P103="","",IF(Main!$A113="C",'Chemical Shifts'!P103,""))</f>
        <v/>
      </c>
      <c r="BA108" s="48" t="str">
        <f>IF('Chemical Shifts'!Q103="","",IF(Main!$A113="C",'Chemical Shifts'!Q103,""))</f>
        <v/>
      </c>
      <c r="BC108" s="48" t="str">
        <f t="shared" si="154"/>
        <v/>
      </c>
      <c r="BD108" s="48" t="str">
        <f t="shared" si="155"/>
        <v/>
      </c>
      <c r="BE108" s="48" t="str">
        <f t="shared" si="156"/>
        <v/>
      </c>
      <c r="BF108" s="48" t="str">
        <f t="shared" si="157"/>
        <v/>
      </c>
      <c r="BG108" s="48" t="str">
        <f t="shared" si="158"/>
        <v/>
      </c>
      <c r="BH108" s="48" t="str">
        <f t="shared" si="159"/>
        <v/>
      </c>
      <c r="BI108" s="48" t="str">
        <f t="shared" si="160"/>
        <v/>
      </c>
      <c r="BJ108" s="48" t="str">
        <f t="shared" si="161"/>
        <v/>
      </c>
      <c r="BK108" s="48" t="str">
        <f t="shared" si="162"/>
        <v/>
      </c>
      <c r="BL108" s="48" t="str">
        <f t="shared" si="163"/>
        <v/>
      </c>
      <c r="BM108" s="48" t="str">
        <f t="shared" si="164"/>
        <v/>
      </c>
      <c r="BN108" s="48" t="str">
        <f t="shared" si="165"/>
        <v/>
      </c>
      <c r="BO108" s="48" t="str">
        <f t="shared" si="166"/>
        <v/>
      </c>
      <c r="BP108" s="48" t="str">
        <f t="shared" si="167"/>
        <v/>
      </c>
      <c r="BQ108" s="48" t="str">
        <f t="shared" si="168"/>
        <v/>
      </c>
      <c r="BR108" s="48" t="str">
        <f t="shared" si="169"/>
        <v/>
      </c>
      <c r="BT108" s="49">
        <f>IF(Main!$A113="H",1,0)</f>
        <v>0</v>
      </c>
      <c r="BU108" s="54" t="str">
        <f>IF(Main!$A113="H",Main!C113,"")</f>
        <v/>
      </c>
      <c r="BV108" s="54" t="str">
        <f t="shared" si="170"/>
        <v/>
      </c>
      <c r="BW108" s="48" t="str">
        <f>IF('Chemical Shifts'!B103="","",IF(Main!$A113="H",'Chemical Shifts'!B103,""))</f>
        <v/>
      </c>
      <c r="BX108" s="48" t="str">
        <f>IF('Chemical Shifts'!C103="","",IF(Main!$A113="H",'Chemical Shifts'!C103,""))</f>
        <v/>
      </c>
      <c r="BY108" s="48" t="str">
        <f>IF('Chemical Shifts'!D103="","",IF(Main!$A113="H",'Chemical Shifts'!D103,""))</f>
        <v/>
      </c>
      <c r="BZ108" s="48" t="str">
        <f>IF('Chemical Shifts'!E103="","",IF(Main!$A113="H",'Chemical Shifts'!E103,""))</f>
        <v/>
      </c>
      <c r="CA108" s="48" t="str">
        <f>IF('Chemical Shifts'!F103="","",IF(Main!$A113="H",'Chemical Shifts'!F103,""))</f>
        <v/>
      </c>
      <c r="CB108" s="48" t="str">
        <f>IF('Chemical Shifts'!G103="","",IF(Main!$A113="H",'Chemical Shifts'!G103,""))</f>
        <v/>
      </c>
      <c r="CC108" s="48" t="str">
        <f>IF('Chemical Shifts'!H103="","",IF(Main!$A113="H",'Chemical Shifts'!H103,""))</f>
        <v/>
      </c>
      <c r="CD108" s="48" t="str">
        <f>IF('Chemical Shifts'!I103="","",IF(Main!$A113="H",'Chemical Shifts'!I103,""))</f>
        <v/>
      </c>
      <c r="CE108" s="48" t="str">
        <f>IF('Chemical Shifts'!J103="","",IF(Main!$A113="H",'Chemical Shifts'!J103,""))</f>
        <v/>
      </c>
      <c r="CF108" s="48" t="str">
        <f>IF('Chemical Shifts'!K103="","",IF(Main!$A113="H",'Chemical Shifts'!K103,""))</f>
        <v/>
      </c>
      <c r="CG108" s="48" t="str">
        <f>IF('Chemical Shifts'!L103="","",IF(Main!$A113="H",'Chemical Shifts'!L103,""))</f>
        <v/>
      </c>
      <c r="CH108" s="48" t="str">
        <f>IF('Chemical Shifts'!M103="","",IF(Main!$A113="H",'Chemical Shifts'!M103,""))</f>
        <v/>
      </c>
      <c r="CI108" s="48" t="str">
        <f>IF('Chemical Shifts'!N103="","",IF(Main!$A113="H",'Chemical Shifts'!N103,""))</f>
        <v/>
      </c>
      <c r="CJ108" s="48" t="str">
        <f>IF('Chemical Shifts'!O103="","",IF(Main!$A113="H",'Chemical Shifts'!O103,""))</f>
        <v/>
      </c>
      <c r="CK108" s="48" t="str">
        <f>IF('Chemical Shifts'!P103="","",IF(Main!$A113="H",'Chemical Shifts'!P103,""))</f>
        <v/>
      </c>
      <c r="CL108" s="48" t="str">
        <f>IF('Chemical Shifts'!Q103="","",IF(Main!$A113="H",'Chemical Shifts'!Q103,""))</f>
        <v/>
      </c>
      <c r="CN108" s="48" t="str">
        <f t="shared" si="171"/>
        <v/>
      </c>
      <c r="CO108" s="48" t="str">
        <f t="shared" si="172"/>
        <v/>
      </c>
      <c r="CP108" s="48" t="str">
        <f t="shared" si="173"/>
        <v/>
      </c>
      <c r="CQ108" s="48" t="str">
        <f t="shared" si="174"/>
        <v/>
      </c>
      <c r="CR108" s="48" t="str">
        <f t="shared" si="175"/>
        <v/>
      </c>
      <c r="CS108" s="48" t="str">
        <f t="shared" si="176"/>
        <v/>
      </c>
      <c r="CT108" s="48" t="str">
        <f t="shared" si="177"/>
        <v/>
      </c>
      <c r="CU108" s="48" t="str">
        <f t="shared" si="178"/>
        <v/>
      </c>
      <c r="CV108" s="48" t="str">
        <f t="shared" si="179"/>
        <v/>
      </c>
      <c r="CW108" s="48" t="str">
        <f t="shared" si="180"/>
        <v/>
      </c>
      <c r="CX108" s="48" t="str">
        <f t="shared" si="181"/>
        <v/>
      </c>
      <c r="CY108" s="48" t="str">
        <f t="shared" si="182"/>
        <v/>
      </c>
      <c r="CZ108" s="48" t="str">
        <f t="shared" si="183"/>
        <v/>
      </c>
      <c r="DA108" s="48" t="str">
        <f t="shared" si="184"/>
        <v/>
      </c>
      <c r="DB108" s="48" t="str">
        <f t="shared" si="185"/>
        <v/>
      </c>
      <c r="DC108" s="48" t="str">
        <f t="shared" si="186"/>
        <v/>
      </c>
      <c r="DE108" s="64" t="str">
        <f>IF('Chemical Shifts'!S103="","",IF(Main!$A113="C","",IF(Main!D$13="Scaled Shifts",Main!D113,IF(Main!$B113="x",TDIST(ABS('Chemical Shifts'!S103-$F$2)/$F$3,$F$4,1),TDIST(ABS('Chemical Shifts'!S103-$G$2)/$G$3,$G$4,1)))))</f>
        <v/>
      </c>
      <c r="DF108" s="64" t="str">
        <f>IF('Chemical Shifts'!T103="","",IF(Main!$A113="C","",IF(Main!E$13="Scaled Shifts",Main!E113,IF(Main!$B113="x",TDIST(ABS('Chemical Shifts'!T103-$F$2)/$F$3,$F$4,1),TDIST(ABS('Chemical Shifts'!T103-$G$2)/$G$3,$G$4,1)))))</f>
        <v/>
      </c>
      <c r="DG108" s="64" t="str">
        <f>IF('Chemical Shifts'!U103="","",IF(Main!$A113="C","",IF(Main!F$13="Scaled Shifts",Main!F113,IF(Main!$B113="x",TDIST(ABS('Chemical Shifts'!U103-$F$2)/$F$3,$F$4,1),TDIST(ABS('Chemical Shifts'!U103-$G$2)/$G$3,$G$4,1)))))</f>
        <v/>
      </c>
      <c r="DH108" s="64" t="str">
        <f>IF('Chemical Shifts'!V103="","",IF(Main!$A113="C","",IF(Main!G$13="Scaled Shifts",Main!G113,IF(Main!$B113="x",TDIST(ABS('Chemical Shifts'!V103-$F$2)/$F$3,$F$4,1),TDIST(ABS('Chemical Shifts'!V103-$G$2)/$G$3,$G$4,1)))))</f>
        <v/>
      </c>
      <c r="DI108" s="64" t="str">
        <f>IF('Chemical Shifts'!W103="","",IF(Main!$A113="C","",IF(Main!H$13="Scaled Shifts",Main!H113,IF(Main!$B113="x",TDIST(ABS('Chemical Shifts'!W103-$F$2)/$F$3,$F$4,1),TDIST(ABS('Chemical Shifts'!W103-$G$2)/$G$3,$G$4,1)))))</f>
        <v/>
      </c>
      <c r="DJ108" s="64" t="str">
        <f>IF('Chemical Shifts'!X103="","",IF(Main!$A113="C","",IF(Main!I$13="Scaled Shifts",Main!I113,IF(Main!$B113="x",TDIST(ABS('Chemical Shifts'!X103-$F$2)/$F$3,$F$4,1),TDIST(ABS('Chemical Shifts'!X103-$G$2)/$G$3,$G$4,1)))))</f>
        <v/>
      </c>
      <c r="DK108" s="64" t="str">
        <f>IF('Chemical Shifts'!Y103="","",IF(Main!$A113="C","",IF(Main!J$13="Scaled Shifts",Main!J113,IF(Main!$B113="x",TDIST(ABS('Chemical Shifts'!Y103-$F$2)/$F$3,$F$4,1),TDIST(ABS('Chemical Shifts'!Y103-$G$2)/$G$3,$G$4,1)))))</f>
        <v/>
      </c>
      <c r="DL108" s="64" t="str">
        <f>IF('Chemical Shifts'!Z103="","",IF(Main!$A113="C","",IF(Main!K$13="Scaled Shifts",Main!K113,IF(Main!$B113="x",TDIST(ABS('Chemical Shifts'!Z103-$F$2)/$F$3,$F$4,1),TDIST(ABS('Chemical Shifts'!Z103-$G$2)/$G$3,$G$4,1)))))</f>
        <v/>
      </c>
      <c r="DM108" s="64" t="str">
        <f>IF('Chemical Shifts'!AA103="","",IF(Main!$A113="C","",IF(Main!L$13="Scaled Shifts",Main!L113,IF(Main!$B113="x",TDIST(ABS('Chemical Shifts'!AA103-$F$2)/$F$3,$F$4,1),TDIST(ABS('Chemical Shifts'!AA103-$G$2)/$G$3,$G$4,1)))))</f>
        <v/>
      </c>
      <c r="DN108" s="64" t="str">
        <f>IF('Chemical Shifts'!AB103="","",IF(Main!$A113="C","",IF(Main!M$13="Scaled Shifts",Main!M113,IF(Main!$B113="x",TDIST(ABS('Chemical Shifts'!AB103-$F$2)/$F$3,$F$4,1),TDIST(ABS('Chemical Shifts'!AB103-$G$2)/$G$3,$G$4,1)))))</f>
        <v/>
      </c>
      <c r="DO108" s="64" t="str">
        <f>IF('Chemical Shifts'!AC103="","",IF(Main!$A113="C","",IF(Main!N$13="Scaled Shifts",Main!N113,IF(Main!$B113="x",TDIST(ABS('Chemical Shifts'!AC103-$F$2)/$F$3,$F$4,1),TDIST(ABS('Chemical Shifts'!AC103-$G$2)/$G$3,$G$4,1)))))</f>
        <v/>
      </c>
      <c r="DP108" s="64" t="str">
        <f>IF('Chemical Shifts'!AD103="","",IF(Main!$A113="C","",IF(Main!O$13="Scaled Shifts",Main!O113,IF(Main!$B113="x",TDIST(ABS('Chemical Shifts'!AD103-$F$2)/$F$3,$F$4,1),TDIST(ABS('Chemical Shifts'!AD103-$G$2)/$G$3,$G$4,1)))))</f>
        <v/>
      </c>
      <c r="DQ108" s="64" t="str">
        <f>IF('Chemical Shifts'!AE103="","",IF(Main!$A113="C","",IF(Main!P$13="Scaled Shifts",Main!P113,IF(Main!$B113="x",TDIST(ABS('Chemical Shifts'!AE103-$F$2)/$F$3,$F$4,1),TDIST(ABS('Chemical Shifts'!AE103-$G$2)/$G$3,$G$4,1)))))</f>
        <v/>
      </c>
      <c r="DR108" s="64" t="str">
        <f>IF('Chemical Shifts'!AF103="","",IF(Main!$A113="C","",IF(Main!Q$13="Scaled Shifts",Main!Q113,IF(Main!$B113="x",TDIST(ABS('Chemical Shifts'!AF103-$F$2)/$F$3,$F$4,1),TDIST(ABS('Chemical Shifts'!AF103-$G$2)/$G$3,$G$4,1)))))</f>
        <v/>
      </c>
      <c r="DS108" s="64" t="str">
        <f>IF('Chemical Shifts'!AG103="","",IF(Main!$A113="C","",IF(Main!R$13="Scaled Shifts",Main!R113,IF(Main!$B113="x",TDIST(ABS('Chemical Shifts'!AG103-$F$2)/$F$3,$F$4,1),TDIST(ABS('Chemical Shifts'!AG103-$G$2)/$G$3,$G$4,1)))))</f>
        <v/>
      </c>
      <c r="DT108" s="64" t="str">
        <f>IF('Chemical Shifts'!AH103="","",IF(Main!$A113="C","",IF(Main!S$13="Scaled Shifts",Main!S113,IF(Main!$B113="x",TDIST(ABS('Chemical Shifts'!AH103-$F$2)/$F$3,$F$4,1),TDIST(ABS('Chemical Shifts'!AH103-$G$2)/$G$3,$G$4,1)))))</f>
        <v/>
      </c>
      <c r="DV108" s="64" t="str">
        <f>IF('Chemical Shifts'!S103="","",IF(Main!$A113="H","",IF(Main!D$13="Scaled Shifts",Main!D113,IF(Main!$B113="x",TDIST(ABS('Chemical Shifts'!S103-$D$2)/$D$3,$D$4,1),TDIST(ABS('Chemical Shifts'!S103-$E$2)/$E$3,$E$4,1)))))</f>
        <v/>
      </c>
      <c r="DW108" s="64" t="str">
        <f>IF('Chemical Shifts'!T103="","",IF(Main!$A113="H","",IF(Main!E$13="Scaled Shifts",Main!E113,IF(Main!$B113="x",TDIST(ABS('Chemical Shifts'!T103-$D$2)/$D$3,$D$4,1),TDIST(ABS('Chemical Shifts'!T103-$E$2)/$E$3,$E$4,1)))))</f>
        <v/>
      </c>
      <c r="DX108" s="64" t="str">
        <f>IF('Chemical Shifts'!U103="","",IF(Main!$A113="H","",IF(Main!F$13="Scaled Shifts",Main!F113,IF(Main!$B113="x",TDIST(ABS('Chemical Shifts'!U103-$D$2)/$D$3,$D$4,1),TDIST(ABS('Chemical Shifts'!U103-$E$2)/$E$3,$E$4,1)))))</f>
        <v/>
      </c>
      <c r="DY108" s="64" t="str">
        <f>IF('Chemical Shifts'!V103="","",IF(Main!$A113="H","",IF(Main!G$13="Scaled Shifts",Main!G113,IF(Main!$B113="x",TDIST(ABS('Chemical Shifts'!V103-$D$2)/$D$3,$D$4,1),TDIST(ABS('Chemical Shifts'!V103-$E$2)/$E$3,$E$4,1)))))</f>
        <v/>
      </c>
      <c r="DZ108" s="64" t="str">
        <f>IF('Chemical Shifts'!W103="","",IF(Main!$A113="H","",IF(Main!H$13="Scaled Shifts",Main!H113,IF(Main!$B113="x",TDIST(ABS('Chemical Shifts'!W103-$D$2)/$D$3,$D$4,1),TDIST(ABS('Chemical Shifts'!W103-$E$2)/$E$3,$E$4,1)))))</f>
        <v/>
      </c>
      <c r="EA108" s="64" t="str">
        <f>IF('Chemical Shifts'!X103="","",IF(Main!$A113="H","",IF(Main!I$13="Scaled Shifts",Main!I113,IF(Main!$B113="x",TDIST(ABS('Chemical Shifts'!X103-$D$2)/$D$3,$D$4,1),TDIST(ABS('Chemical Shifts'!X103-$E$2)/$E$3,$E$4,1)))))</f>
        <v/>
      </c>
      <c r="EB108" s="64" t="str">
        <f>IF('Chemical Shifts'!Y103="","",IF(Main!$A113="H","",IF(Main!J$13="Scaled Shifts",Main!J113,IF(Main!$B113="x",TDIST(ABS('Chemical Shifts'!Y103-$D$2)/$D$3,$D$4,1),TDIST(ABS('Chemical Shifts'!Y103-$E$2)/$E$3,$E$4,1)))))</f>
        <v/>
      </c>
      <c r="EC108" s="64" t="str">
        <f>IF('Chemical Shifts'!Z103="","",IF(Main!$A113="H","",IF(Main!K$13="Scaled Shifts",Main!K113,IF(Main!$B113="x",TDIST(ABS('Chemical Shifts'!Z103-$D$2)/$D$3,$D$4,1),TDIST(ABS('Chemical Shifts'!Z103-$E$2)/$E$3,$E$4,1)))))</f>
        <v/>
      </c>
      <c r="ED108" s="64" t="str">
        <f>IF('Chemical Shifts'!AA103="","",IF(Main!$A113="H","",IF(Main!L$13="Scaled Shifts",Main!L113,IF(Main!$B113="x",TDIST(ABS('Chemical Shifts'!AA103-$D$2)/$D$3,$D$4,1),TDIST(ABS('Chemical Shifts'!AA103-$E$2)/$E$3,$E$4,1)))))</f>
        <v/>
      </c>
      <c r="EE108" s="64" t="str">
        <f>IF('Chemical Shifts'!AB103="","",IF(Main!$A113="H","",IF(Main!M$13="Scaled Shifts",Main!M113,IF(Main!$B113="x",TDIST(ABS('Chemical Shifts'!AB103-$D$2)/$D$3,$D$4,1),TDIST(ABS('Chemical Shifts'!AB103-$E$2)/$E$3,$E$4,1)))))</f>
        <v/>
      </c>
      <c r="EF108" s="64" t="str">
        <f>IF('Chemical Shifts'!AC103="","",IF(Main!$A113="H","",IF(Main!N$13="Scaled Shifts",Main!N113,IF(Main!$B113="x",TDIST(ABS('Chemical Shifts'!AC103-$D$2)/$D$3,$D$4,1),TDIST(ABS('Chemical Shifts'!AC103-$E$2)/$E$3,$E$4,1)))))</f>
        <v/>
      </c>
      <c r="EG108" s="64" t="str">
        <f>IF('Chemical Shifts'!AD103="","",IF(Main!$A113="H","",IF(Main!O$13="Scaled Shifts",Main!O113,IF(Main!$B113="x",TDIST(ABS('Chemical Shifts'!AD103-$D$2)/$D$3,$D$4,1),TDIST(ABS('Chemical Shifts'!AD103-$E$2)/$E$3,$E$4,1)))))</f>
        <v/>
      </c>
      <c r="EH108" s="64" t="str">
        <f>IF('Chemical Shifts'!AE103="","",IF(Main!$A113="H","",IF(Main!P$13="Scaled Shifts",Main!P113,IF(Main!$B113="x",TDIST(ABS('Chemical Shifts'!AE103-$D$2)/$D$3,$D$4,1),TDIST(ABS('Chemical Shifts'!AE103-$E$2)/$E$3,$E$4,1)))))</f>
        <v/>
      </c>
      <c r="EI108" s="64" t="str">
        <f>IF('Chemical Shifts'!AF103="","",IF(Main!$A113="H","",IF(Main!Q$13="Scaled Shifts",Main!Q113,IF(Main!$B113="x",TDIST(ABS('Chemical Shifts'!AF103-$D$2)/$D$3,$D$4,1),TDIST(ABS('Chemical Shifts'!AF103-$E$2)/$E$3,$E$4,1)))))</f>
        <v/>
      </c>
      <c r="EJ108" s="64" t="str">
        <f>IF('Chemical Shifts'!AG103="","",IF(Main!$A113="H","",IF(Main!R$13="Scaled Shifts",Main!R113,IF(Main!$B113="x",TDIST(ABS('Chemical Shifts'!AG103-$D$2)/$D$3,$D$4,1),TDIST(ABS('Chemical Shifts'!AG103-$E$2)/$E$3,$E$4,1)))))</f>
        <v/>
      </c>
      <c r="EK108" s="64" t="str">
        <f>IF('Chemical Shifts'!AH103="","",IF(Main!$A113="H","",IF(Main!S$13="Scaled Shifts",Main!S113,IF(Main!$B113="x",TDIST(ABS('Chemical Shifts'!AH103-$D$2)/$D$3,$D$4,1),TDIST(ABS('Chemical Shifts'!AH103-$E$2)/$E$3,$E$4,1)))))</f>
        <v/>
      </c>
    </row>
    <row r="109" spans="1:146" x14ac:dyDescent="0.15">
      <c r="A109" s="64" t="str">
        <f>IF('Chemical Shifts'!BA104="","",IF(Main!$A114="C",TDIST(ABS('Chemical Shifts'!BA104)/$B$3,$B$4,1),TDIST(ABS('Chemical Shifts'!BA104)/$C$3,$C$4,1)))</f>
        <v/>
      </c>
      <c r="B109" s="64" t="str">
        <f>IF('Chemical Shifts'!BB104="","",IF(Main!$A114="C",TDIST(ABS('Chemical Shifts'!BB104)/$B$3,$B$4,1),TDIST(ABS('Chemical Shifts'!BB104)/$C$3,$C$4,1)))</f>
        <v/>
      </c>
      <c r="C109" s="64" t="str">
        <f>IF('Chemical Shifts'!BC104="","",IF(Main!$A114="C",TDIST(ABS('Chemical Shifts'!BC104)/$B$3,$B$4,1),TDIST(ABS('Chemical Shifts'!BC104)/$C$3,$C$4,1)))</f>
        <v/>
      </c>
      <c r="D109" s="64" t="str">
        <f>IF('Chemical Shifts'!BD104="","",IF(Main!$A114="C",TDIST(ABS('Chemical Shifts'!BD104)/$B$3,$B$4,1),TDIST(ABS('Chemical Shifts'!BD104)/$C$3,$C$4,1)))</f>
        <v/>
      </c>
      <c r="E109" s="64" t="str">
        <f>IF('Chemical Shifts'!BE104="","",IF(Main!$A114="C",TDIST(ABS('Chemical Shifts'!BE104)/$B$3,$B$4,1),TDIST(ABS('Chemical Shifts'!BE104)/$C$3,$C$4,1)))</f>
        <v/>
      </c>
      <c r="F109" s="64" t="str">
        <f>IF('Chemical Shifts'!BF104="","",IF(Main!$A114="C",TDIST(ABS('Chemical Shifts'!BF104)/$B$3,$B$4,1),TDIST(ABS('Chemical Shifts'!BF104)/$C$3,$C$4,1)))</f>
        <v/>
      </c>
      <c r="G109" s="64" t="str">
        <f>IF('Chemical Shifts'!BG104="","",IF(Main!$A114="C",TDIST(ABS('Chemical Shifts'!BG104)/$B$3,$B$4,1),TDIST(ABS('Chemical Shifts'!BG104)/$C$3,$C$4,1)))</f>
        <v/>
      </c>
      <c r="H109" s="64" t="str">
        <f>IF('Chemical Shifts'!BH104="","",IF(Main!$A114="C",TDIST(ABS('Chemical Shifts'!BH104)/$B$3,$B$4,1),TDIST(ABS('Chemical Shifts'!BH104)/$C$3,$C$4,1)))</f>
        <v/>
      </c>
      <c r="I109" s="64" t="str">
        <f>IF('Chemical Shifts'!BI104="","",IF(Main!$A114="C",TDIST(ABS('Chemical Shifts'!BI104)/$B$3,$B$4,1),TDIST(ABS('Chemical Shifts'!BI104)/$C$3,$C$4,1)))</f>
        <v/>
      </c>
      <c r="J109" s="64" t="str">
        <f>IF('Chemical Shifts'!BJ104="","",IF(Main!$A114="C",TDIST(ABS('Chemical Shifts'!BJ104)/$B$3,$B$4,1),TDIST(ABS('Chemical Shifts'!BJ104)/$C$3,$C$4,1)))</f>
        <v/>
      </c>
      <c r="K109" s="64" t="str">
        <f>IF('Chemical Shifts'!BK104="","",IF(Main!$A114="C",TDIST(ABS('Chemical Shifts'!BK104)/$B$3,$B$4,1),TDIST(ABS('Chemical Shifts'!BK104)/$C$3,$C$4,1)))</f>
        <v/>
      </c>
      <c r="L109" s="64" t="str">
        <f>IF('Chemical Shifts'!BL104="","",IF(Main!$A114="C",TDIST(ABS('Chemical Shifts'!BL104)/$B$3,$B$4,1),TDIST(ABS('Chemical Shifts'!BL104)/$C$3,$C$4,1)))</f>
        <v/>
      </c>
      <c r="M109" s="64" t="str">
        <f>IF('Chemical Shifts'!BM104="","",IF(Main!$A114="C",TDIST(ABS('Chemical Shifts'!BM104)/$B$3,$B$4,1),TDIST(ABS('Chemical Shifts'!BM104)/$C$3,$C$4,1)))</f>
        <v/>
      </c>
      <c r="N109" s="64" t="str">
        <f>IF('Chemical Shifts'!BN104="","",IF(Main!$A114="C",TDIST(ABS('Chemical Shifts'!BN104)/$B$3,$B$4,1),TDIST(ABS('Chemical Shifts'!BN104)/$C$3,$C$4,1)))</f>
        <v/>
      </c>
      <c r="O109" s="64" t="str">
        <f>IF('Chemical Shifts'!BO104="","",IF(Main!$A114="C",TDIST(ABS('Chemical Shifts'!BO104)/$B$3,$B$4,1),TDIST(ABS('Chemical Shifts'!BO104)/$C$3,$C$4,1)))</f>
        <v/>
      </c>
      <c r="P109" s="64" t="str">
        <f>IF('Chemical Shifts'!BP104="","",IF(Main!$A114="C",TDIST(ABS('Chemical Shifts'!BP104)/$B$3,$B$4,1),TDIST(ABS('Chemical Shifts'!BP104)/$C$3,$C$4,1)))</f>
        <v/>
      </c>
      <c r="R109" s="48" t="str">
        <f>IF(A109="","",IF(Main!$A114="H",A109,""))</f>
        <v/>
      </c>
      <c r="S109" s="48" t="str">
        <f>IF(B109="","",IF(Main!$A114="H",B109,""))</f>
        <v/>
      </c>
      <c r="T109" s="48" t="str">
        <f>IF(C109="","",IF(Main!$A114="H",C109,""))</f>
        <v/>
      </c>
      <c r="U109" s="48" t="str">
        <f>IF(D109="","",IF(Main!$A114="H",D109,""))</f>
        <v/>
      </c>
      <c r="V109" s="48" t="str">
        <f>IF(E109="","",IF(Main!$A114="H",E109,""))</f>
        <v/>
      </c>
      <c r="W109" s="48" t="str">
        <f>IF(F109="","",IF(Main!$A114="H",F109,""))</f>
        <v/>
      </c>
      <c r="X109" s="48" t="str">
        <f>IF(G109="","",IF(Main!$A114="H",G109,""))</f>
        <v/>
      </c>
      <c r="Y109" s="48" t="str">
        <f>IF(H109="","",IF(Main!$A114="H",H109,""))</f>
        <v/>
      </c>
      <c r="Z109" s="48" t="str">
        <f>IF(I109="","",IF(Main!$A114="H",I109,""))</f>
        <v/>
      </c>
      <c r="AA109" s="48" t="str">
        <f>IF(J109="","",IF(Main!$A114="H",J109,""))</f>
        <v/>
      </c>
      <c r="AB109" s="48" t="str">
        <f>IF(K109="","",IF(Main!$A114="H",K109,""))</f>
        <v/>
      </c>
      <c r="AC109" s="48" t="str">
        <f>IF(L109="","",IF(Main!$A114="H",L109,""))</f>
        <v/>
      </c>
      <c r="AD109" s="48" t="str">
        <f>IF(M109="","",IF(Main!$A114="H",M109,""))</f>
        <v/>
      </c>
      <c r="AE109" s="48" t="str">
        <f>IF(N109="","",IF(Main!$A114="H",N109,""))</f>
        <v/>
      </c>
      <c r="AF109" s="48" t="str">
        <f>IF(O109="","",IF(Main!$A114="H",O109,""))</f>
        <v/>
      </c>
      <c r="AG109" s="48" t="str">
        <f>IF(P109="","",IF(Main!$A114="H",P109,""))</f>
        <v/>
      </c>
      <c r="AI109" s="49">
        <f>IF(Main!$A114="C",1,0)</f>
        <v>0</v>
      </c>
      <c r="AJ109" s="54" t="str">
        <f>IF(Main!$A114="C",Main!C114,"")</f>
        <v/>
      </c>
      <c r="AK109" s="54" t="str">
        <f t="shared" si="153"/>
        <v/>
      </c>
      <c r="AL109" s="48" t="str">
        <f>IF('Chemical Shifts'!B104="","",IF(Main!$A114="C",'Chemical Shifts'!B104,""))</f>
        <v/>
      </c>
      <c r="AM109" s="48" t="str">
        <f>IF('Chemical Shifts'!C104="","",IF(Main!$A114="C",'Chemical Shifts'!C104,""))</f>
        <v/>
      </c>
      <c r="AN109" s="48" t="str">
        <f>IF('Chemical Shifts'!D104="","",IF(Main!$A114="C",'Chemical Shifts'!D104,""))</f>
        <v/>
      </c>
      <c r="AO109" s="48" t="str">
        <f>IF('Chemical Shifts'!E104="","",IF(Main!$A114="C",'Chemical Shifts'!E104,""))</f>
        <v/>
      </c>
      <c r="AP109" s="48" t="str">
        <f>IF('Chemical Shifts'!F104="","",IF(Main!$A114="C",'Chemical Shifts'!F104,""))</f>
        <v/>
      </c>
      <c r="AQ109" s="48" t="str">
        <f>IF('Chemical Shifts'!G104="","",IF(Main!$A114="C",'Chemical Shifts'!G104,""))</f>
        <v/>
      </c>
      <c r="AR109" s="48" t="str">
        <f>IF('Chemical Shifts'!H104="","",IF(Main!$A114="C",'Chemical Shifts'!H104,""))</f>
        <v/>
      </c>
      <c r="AS109" s="48" t="str">
        <f>IF('Chemical Shifts'!I104="","",IF(Main!$A114="C",'Chemical Shifts'!I104,""))</f>
        <v/>
      </c>
      <c r="AT109" s="48" t="str">
        <f>IF('Chemical Shifts'!J104="","",IF(Main!$A114="C",'Chemical Shifts'!J104,""))</f>
        <v/>
      </c>
      <c r="AU109" s="48" t="str">
        <f>IF('Chemical Shifts'!K104="","",IF(Main!$A114="C",'Chemical Shifts'!K104,""))</f>
        <v/>
      </c>
      <c r="AV109" s="48" t="str">
        <f>IF('Chemical Shifts'!L104="","",IF(Main!$A114="C",'Chemical Shifts'!L104,""))</f>
        <v/>
      </c>
      <c r="AW109" s="48" t="str">
        <f>IF('Chemical Shifts'!M104="","",IF(Main!$A114="C",'Chemical Shifts'!M104,""))</f>
        <v/>
      </c>
      <c r="AX109" s="48" t="str">
        <f>IF('Chemical Shifts'!N104="","",IF(Main!$A114="C",'Chemical Shifts'!N104,""))</f>
        <v/>
      </c>
      <c r="AY109" s="48" t="str">
        <f>IF('Chemical Shifts'!O104="","",IF(Main!$A114="C",'Chemical Shifts'!O104,""))</f>
        <v/>
      </c>
      <c r="AZ109" s="48" t="str">
        <f>IF('Chemical Shifts'!P104="","",IF(Main!$A114="C",'Chemical Shifts'!P104,""))</f>
        <v/>
      </c>
      <c r="BA109" s="48" t="str">
        <f>IF('Chemical Shifts'!Q104="","",IF(Main!$A114="C",'Chemical Shifts'!Q104,""))</f>
        <v/>
      </c>
      <c r="BC109" s="48" t="str">
        <f t="shared" si="154"/>
        <v/>
      </c>
      <c r="BD109" s="48" t="str">
        <f t="shared" si="155"/>
        <v/>
      </c>
      <c r="BE109" s="48" t="str">
        <f t="shared" si="156"/>
        <v/>
      </c>
      <c r="BF109" s="48" t="str">
        <f t="shared" si="157"/>
        <v/>
      </c>
      <c r="BG109" s="48" t="str">
        <f t="shared" si="158"/>
        <v/>
      </c>
      <c r="BH109" s="48" t="str">
        <f t="shared" si="159"/>
        <v/>
      </c>
      <c r="BI109" s="48" t="str">
        <f t="shared" si="160"/>
        <v/>
      </c>
      <c r="BJ109" s="48" t="str">
        <f t="shared" si="161"/>
        <v/>
      </c>
      <c r="BK109" s="48" t="str">
        <f t="shared" si="162"/>
        <v/>
      </c>
      <c r="BL109" s="48" t="str">
        <f t="shared" si="163"/>
        <v/>
      </c>
      <c r="BM109" s="48" t="str">
        <f t="shared" si="164"/>
        <v/>
      </c>
      <c r="BN109" s="48" t="str">
        <f t="shared" si="165"/>
        <v/>
      </c>
      <c r="BO109" s="48" t="str">
        <f t="shared" si="166"/>
        <v/>
      </c>
      <c r="BP109" s="48" t="str">
        <f t="shared" si="167"/>
        <v/>
      </c>
      <c r="BQ109" s="48" t="str">
        <f t="shared" si="168"/>
        <v/>
      </c>
      <c r="BR109" s="48" t="str">
        <f t="shared" si="169"/>
        <v/>
      </c>
      <c r="BT109" s="49">
        <f>IF(Main!$A114="H",1,0)</f>
        <v>0</v>
      </c>
      <c r="BU109" s="54" t="str">
        <f>IF(Main!$A114="H",Main!C114,"")</f>
        <v/>
      </c>
      <c r="BV109" s="54" t="str">
        <f t="shared" si="170"/>
        <v/>
      </c>
      <c r="BW109" s="48" t="str">
        <f>IF('Chemical Shifts'!B104="","",IF(Main!$A114="H",'Chemical Shifts'!B104,""))</f>
        <v/>
      </c>
      <c r="BX109" s="48" t="str">
        <f>IF('Chemical Shifts'!C104="","",IF(Main!$A114="H",'Chemical Shifts'!C104,""))</f>
        <v/>
      </c>
      <c r="BY109" s="48" t="str">
        <f>IF('Chemical Shifts'!D104="","",IF(Main!$A114="H",'Chemical Shifts'!D104,""))</f>
        <v/>
      </c>
      <c r="BZ109" s="48" t="str">
        <f>IF('Chemical Shifts'!E104="","",IF(Main!$A114="H",'Chemical Shifts'!E104,""))</f>
        <v/>
      </c>
      <c r="CA109" s="48" t="str">
        <f>IF('Chemical Shifts'!F104="","",IF(Main!$A114="H",'Chemical Shifts'!F104,""))</f>
        <v/>
      </c>
      <c r="CB109" s="48" t="str">
        <f>IF('Chemical Shifts'!G104="","",IF(Main!$A114="H",'Chemical Shifts'!G104,""))</f>
        <v/>
      </c>
      <c r="CC109" s="48" t="str">
        <f>IF('Chemical Shifts'!H104="","",IF(Main!$A114="H",'Chemical Shifts'!H104,""))</f>
        <v/>
      </c>
      <c r="CD109" s="48" t="str">
        <f>IF('Chemical Shifts'!I104="","",IF(Main!$A114="H",'Chemical Shifts'!I104,""))</f>
        <v/>
      </c>
      <c r="CE109" s="48" t="str">
        <f>IF('Chemical Shifts'!J104="","",IF(Main!$A114="H",'Chemical Shifts'!J104,""))</f>
        <v/>
      </c>
      <c r="CF109" s="48" t="str">
        <f>IF('Chemical Shifts'!K104="","",IF(Main!$A114="H",'Chemical Shifts'!K104,""))</f>
        <v/>
      </c>
      <c r="CG109" s="48" t="str">
        <f>IF('Chemical Shifts'!L104="","",IF(Main!$A114="H",'Chemical Shifts'!L104,""))</f>
        <v/>
      </c>
      <c r="CH109" s="48" t="str">
        <f>IF('Chemical Shifts'!M104="","",IF(Main!$A114="H",'Chemical Shifts'!M104,""))</f>
        <v/>
      </c>
      <c r="CI109" s="48" t="str">
        <f>IF('Chemical Shifts'!N104="","",IF(Main!$A114="H",'Chemical Shifts'!N104,""))</f>
        <v/>
      </c>
      <c r="CJ109" s="48" t="str">
        <f>IF('Chemical Shifts'!O104="","",IF(Main!$A114="H",'Chemical Shifts'!O104,""))</f>
        <v/>
      </c>
      <c r="CK109" s="48" t="str">
        <f>IF('Chemical Shifts'!P104="","",IF(Main!$A114="H",'Chemical Shifts'!P104,""))</f>
        <v/>
      </c>
      <c r="CL109" s="48" t="str">
        <f>IF('Chemical Shifts'!Q104="","",IF(Main!$A114="H",'Chemical Shifts'!Q104,""))</f>
        <v/>
      </c>
      <c r="CN109" s="48" t="str">
        <f t="shared" si="171"/>
        <v/>
      </c>
      <c r="CO109" s="48" t="str">
        <f t="shared" si="172"/>
        <v/>
      </c>
      <c r="CP109" s="48" t="str">
        <f t="shared" si="173"/>
        <v/>
      </c>
      <c r="CQ109" s="48" t="str">
        <f t="shared" si="174"/>
        <v/>
      </c>
      <c r="CR109" s="48" t="str">
        <f t="shared" si="175"/>
        <v/>
      </c>
      <c r="CS109" s="48" t="str">
        <f t="shared" si="176"/>
        <v/>
      </c>
      <c r="CT109" s="48" t="str">
        <f t="shared" si="177"/>
        <v/>
      </c>
      <c r="CU109" s="48" t="str">
        <f t="shared" si="178"/>
        <v/>
      </c>
      <c r="CV109" s="48" t="str">
        <f t="shared" si="179"/>
        <v/>
      </c>
      <c r="CW109" s="48" t="str">
        <f t="shared" si="180"/>
        <v/>
      </c>
      <c r="CX109" s="48" t="str">
        <f t="shared" si="181"/>
        <v/>
      </c>
      <c r="CY109" s="48" t="str">
        <f t="shared" si="182"/>
        <v/>
      </c>
      <c r="CZ109" s="48" t="str">
        <f t="shared" si="183"/>
        <v/>
      </c>
      <c r="DA109" s="48" t="str">
        <f t="shared" si="184"/>
        <v/>
      </c>
      <c r="DB109" s="48" t="str">
        <f t="shared" si="185"/>
        <v/>
      </c>
      <c r="DC109" s="48" t="str">
        <f t="shared" si="186"/>
        <v/>
      </c>
      <c r="DE109" s="64" t="str">
        <f>IF('Chemical Shifts'!S104="","",IF(Main!$A114="C","",IF(Main!D$13="Scaled Shifts",Main!D114,IF(Main!$B114="x",TDIST(ABS('Chemical Shifts'!S104-$F$2)/$F$3,$F$4,1),TDIST(ABS('Chemical Shifts'!S104-$G$2)/$G$3,$G$4,1)))))</f>
        <v/>
      </c>
      <c r="DF109" s="64" t="str">
        <f>IF('Chemical Shifts'!T104="","",IF(Main!$A114="C","",IF(Main!E$13="Scaled Shifts",Main!E114,IF(Main!$B114="x",TDIST(ABS('Chemical Shifts'!T104-$F$2)/$F$3,$F$4,1),TDIST(ABS('Chemical Shifts'!T104-$G$2)/$G$3,$G$4,1)))))</f>
        <v/>
      </c>
      <c r="DG109" s="64" t="str">
        <f>IF('Chemical Shifts'!U104="","",IF(Main!$A114="C","",IF(Main!F$13="Scaled Shifts",Main!F114,IF(Main!$B114="x",TDIST(ABS('Chemical Shifts'!U104-$F$2)/$F$3,$F$4,1),TDIST(ABS('Chemical Shifts'!U104-$G$2)/$G$3,$G$4,1)))))</f>
        <v/>
      </c>
      <c r="DH109" s="64" t="str">
        <f>IF('Chemical Shifts'!V104="","",IF(Main!$A114="C","",IF(Main!G$13="Scaled Shifts",Main!G114,IF(Main!$B114="x",TDIST(ABS('Chemical Shifts'!V104-$F$2)/$F$3,$F$4,1),TDIST(ABS('Chemical Shifts'!V104-$G$2)/$G$3,$G$4,1)))))</f>
        <v/>
      </c>
      <c r="DI109" s="64" t="str">
        <f>IF('Chemical Shifts'!W104="","",IF(Main!$A114="C","",IF(Main!H$13="Scaled Shifts",Main!H114,IF(Main!$B114="x",TDIST(ABS('Chemical Shifts'!W104-$F$2)/$F$3,$F$4,1),TDIST(ABS('Chemical Shifts'!W104-$G$2)/$G$3,$G$4,1)))))</f>
        <v/>
      </c>
      <c r="DJ109" s="64" t="str">
        <f>IF('Chemical Shifts'!X104="","",IF(Main!$A114="C","",IF(Main!I$13="Scaled Shifts",Main!I114,IF(Main!$B114="x",TDIST(ABS('Chemical Shifts'!X104-$F$2)/$F$3,$F$4,1),TDIST(ABS('Chemical Shifts'!X104-$G$2)/$G$3,$G$4,1)))))</f>
        <v/>
      </c>
      <c r="DK109" s="64" t="str">
        <f>IF('Chemical Shifts'!Y104="","",IF(Main!$A114="C","",IF(Main!J$13="Scaled Shifts",Main!J114,IF(Main!$B114="x",TDIST(ABS('Chemical Shifts'!Y104-$F$2)/$F$3,$F$4,1),TDIST(ABS('Chemical Shifts'!Y104-$G$2)/$G$3,$G$4,1)))))</f>
        <v/>
      </c>
      <c r="DL109" s="64" t="str">
        <f>IF('Chemical Shifts'!Z104="","",IF(Main!$A114="C","",IF(Main!K$13="Scaled Shifts",Main!K114,IF(Main!$B114="x",TDIST(ABS('Chemical Shifts'!Z104-$F$2)/$F$3,$F$4,1),TDIST(ABS('Chemical Shifts'!Z104-$G$2)/$G$3,$G$4,1)))))</f>
        <v/>
      </c>
      <c r="DM109" s="64" t="str">
        <f>IF('Chemical Shifts'!AA104="","",IF(Main!$A114="C","",IF(Main!L$13="Scaled Shifts",Main!L114,IF(Main!$B114="x",TDIST(ABS('Chemical Shifts'!AA104-$F$2)/$F$3,$F$4,1),TDIST(ABS('Chemical Shifts'!AA104-$G$2)/$G$3,$G$4,1)))))</f>
        <v/>
      </c>
      <c r="DN109" s="64" t="str">
        <f>IF('Chemical Shifts'!AB104="","",IF(Main!$A114="C","",IF(Main!M$13="Scaled Shifts",Main!M114,IF(Main!$B114="x",TDIST(ABS('Chemical Shifts'!AB104-$F$2)/$F$3,$F$4,1),TDIST(ABS('Chemical Shifts'!AB104-$G$2)/$G$3,$G$4,1)))))</f>
        <v/>
      </c>
      <c r="DO109" s="64" t="str">
        <f>IF('Chemical Shifts'!AC104="","",IF(Main!$A114="C","",IF(Main!N$13="Scaled Shifts",Main!N114,IF(Main!$B114="x",TDIST(ABS('Chemical Shifts'!AC104-$F$2)/$F$3,$F$4,1),TDIST(ABS('Chemical Shifts'!AC104-$G$2)/$G$3,$G$4,1)))))</f>
        <v/>
      </c>
      <c r="DP109" s="64" t="str">
        <f>IF('Chemical Shifts'!AD104="","",IF(Main!$A114="C","",IF(Main!O$13="Scaled Shifts",Main!O114,IF(Main!$B114="x",TDIST(ABS('Chemical Shifts'!AD104-$F$2)/$F$3,$F$4,1),TDIST(ABS('Chemical Shifts'!AD104-$G$2)/$G$3,$G$4,1)))))</f>
        <v/>
      </c>
      <c r="DQ109" s="64" t="str">
        <f>IF('Chemical Shifts'!AE104="","",IF(Main!$A114="C","",IF(Main!P$13="Scaled Shifts",Main!P114,IF(Main!$B114="x",TDIST(ABS('Chemical Shifts'!AE104-$F$2)/$F$3,$F$4,1),TDIST(ABS('Chemical Shifts'!AE104-$G$2)/$G$3,$G$4,1)))))</f>
        <v/>
      </c>
      <c r="DR109" s="64" t="str">
        <f>IF('Chemical Shifts'!AF104="","",IF(Main!$A114="C","",IF(Main!Q$13="Scaled Shifts",Main!Q114,IF(Main!$B114="x",TDIST(ABS('Chemical Shifts'!AF104-$F$2)/$F$3,$F$4,1),TDIST(ABS('Chemical Shifts'!AF104-$G$2)/$G$3,$G$4,1)))))</f>
        <v/>
      </c>
      <c r="DS109" s="64" t="str">
        <f>IF('Chemical Shifts'!AG104="","",IF(Main!$A114="C","",IF(Main!R$13="Scaled Shifts",Main!R114,IF(Main!$B114="x",TDIST(ABS('Chemical Shifts'!AG104-$F$2)/$F$3,$F$4,1),TDIST(ABS('Chemical Shifts'!AG104-$G$2)/$G$3,$G$4,1)))))</f>
        <v/>
      </c>
      <c r="DT109" s="64" t="str">
        <f>IF('Chemical Shifts'!AH104="","",IF(Main!$A114="C","",IF(Main!S$13="Scaled Shifts",Main!S114,IF(Main!$B114="x",TDIST(ABS('Chemical Shifts'!AH104-$F$2)/$F$3,$F$4,1),TDIST(ABS('Chemical Shifts'!AH104-$G$2)/$G$3,$G$4,1)))))</f>
        <v/>
      </c>
      <c r="DV109" s="64" t="str">
        <f>IF('Chemical Shifts'!S104="","",IF(Main!$A114="H","",IF(Main!D$13="Scaled Shifts",Main!D114,IF(Main!$B114="x",TDIST(ABS('Chemical Shifts'!S104-$D$2)/$D$3,$D$4,1),TDIST(ABS('Chemical Shifts'!S104-$E$2)/$E$3,$E$4,1)))))</f>
        <v/>
      </c>
      <c r="DW109" s="64" t="str">
        <f>IF('Chemical Shifts'!T104="","",IF(Main!$A114="H","",IF(Main!E$13="Scaled Shifts",Main!E114,IF(Main!$B114="x",TDIST(ABS('Chemical Shifts'!T104-$D$2)/$D$3,$D$4,1),TDIST(ABS('Chemical Shifts'!T104-$E$2)/$E$3,$E$4,1)))))</f>
        <v/>
      </c>
      <c r="DX109" s="64" t="str">
        <f>IF('Chemical Shifts'!U104="","",IF(Main!$A114="H","",IF(Main!F$13="Scaled Shifts",Main!F114,IF(Main!$B114="x",TDIST(ABS('Chemical Shifts'!U104-$D$2)/$D$3,$D$4,1),TDIST(ABS('Chemical Shifts'!U104-$E$2)/$E$3,$E$4,1)))))</f>
        <v/>
      </c>
      <c r="DY109" s="64" t="str">
        <f>IF('Chemical Shifts'!V104="","",IF(Main!$A114="H","",IF(Main!G$13="Scaled Shifts",Main!G114,IF(Main!$B114="x",TDIST(ABS('Chemical Shifts'!V104-$D$2)/$D$3,$D$4,1),TDIST(ABS('Chemical Shifts'!V104-$E$2)/$E$3,$E$4,1)))))</f>
        <v/>
      </c>
      <c r="DZ109" s="64" t="str">
        <f>IF('Chemical Shifts'!W104="","",IF(Main!$A114="H","",IF(Main!H$13="Scaled Shifts",Main!H114,IF(Main!$B114="x",TDIST(ABS('Chemical Shifts'!W104-$D$2)/$D$3,$D$4,1),TDIST(ABS('Chemical Shifts'!W104-$E$2)/$E$3,$E$4,1)))))</f>
        <v/>
      </c>
      <c r="EA109" s="64" t="str">
        <f>IF('Chemical Shifts'!X104="","",IF(Main!$A114="H","",IF(Main!I$13="Scaled Shifts",Main!I114,IF(Main!$B114="x",TDIST(ABS('Chemical Shifts'!X104-$D$2)/$D$3,$D$4,1),TDIST(ABS('Chemical Shifts'!X104-$E$2)/$E$3,$E$4,1)))))</f>
        <v/>
      </c>
      <c r="EB109" s="64" t="str">
        <f>IF('Chemical Shifts'!Y104="","",IF(Main!$A114="H","",IF(Main!J$13="Scaled Shifts",Main!J114,IF(Main!$B114="x",TDIST(ABS('Chemical Shifts'!Y104-$D$2)/$D$3,$D$4,1),TDIST(ABS('Chemical Shifts'!Y104-$E$2)/$E$3,$E$4,1)))))</f>
        <v/>
      </c>
      <c r="EC109" s="64" t="str">
        <f>IF('Chemical Shifts'!Z104="","",IF(Main!$A114="H","",IF(Main!K$13="Scaled Shifts",Main!K114,IF(Main!$B114="x",TDIST(ABS('Chemical Shifts'!Z104-$D$2)/$D$3,$D$4,1),TDIST(ABS('Chemical Shifts'!Z104-$E$2)/$E$3,$E$4,1)))))</f>
        <v/>
      </c>
      <c r="ED109" s="64" t="str">
        <f>IF('Chemical Shifts'!AA104="","",IF(Main!$A114="H","",IF(Main!L$13="Scaled Shifts",Main!L114,IF(Main!$B114="x",TDIST(ABS('Chemical Shifts'!AA104-$D$2)/$D$3,$D$4,1),TDIST(ABS('Chemical Shifts'!AA104-$E$2)/$E$3,$E$4,1)))))</f>
        <v/>
      </c>
      <c r="EE109" s="64" t="str">
        <f>IF('Chemical Shifts'!AB104="","",IF(Main!$A114="H","",IF(Main!M$13="Scaled Shifts",Main!M114,IF(Main!$B114="x",TDIST(ABS('Chemical Shifts'!AB104-$D$2)/$D$3,$D$4,1),TDIST(ABS('Chemical Shifts'!AB104-$E$2)/$E$3,$E$4,1)))))</f>
        <v/>
      </c>
      <c r="EF109" s="64" t="str">
        <f>IF('Chemical Shifts'!AC104="","",IF(Main!$A114="H","",IF(Main!N$13="Scaled Shifts",Main!N114,IF(Main!$B114="x",TDIST(ABS('Chemical Shifts'!AC104-$D$2)/$D$3,$D$4,1),TDIST(ABS('Chemical Shifts'!AC104-$E$2)/$E$3,$E$4,1)))))</f>
        <v/>
      </c>
      <c r="EG109" s="64" t="str">
        <f>IF('Chemical Shifts'!AD104="","",IF(Main!$A114="H","",IF(Main!O$13="Scaled Shifts",Main!O114,IF(Main!$B114="x",TDIST(ABS('Chemical Shifts'!AD104-$D$2)/$D$3,$D$4,1),TDIST(ABS('Chemical Shifts'!AD104-$E$2)/$E$3,$E$4,1)))))</f>
        <v/>
      </c>
      <c r="EH109" s="64" t="str">
        <f>IF('Chemical Shifts'!AE104="","",IF(Main!$A114="H","",IF(Main!P$13="Scaled Shifts",Main!P114,IF(Main!$B114="x",TDIST(ABS('Chemical Shifts'!AE104-$D$2)/$D$3,$D$4,1),TDIST(ABS('Chemical Shifts'!AE104-$E$2)/$E$3,$E$4,1)))))</f>
        <v/>
      </c>
      <c r="EI109" s="64" t="str">
        <f>IF('Chemical Shifts'!AF104="","",IF(Main!$A114="H","",IF(Main!Q$13="Scaled Shifts",Main!Q114,IF(Main!$B114="x",TDIST(ABS('Chemical Shifts'!AF104-$D$2)/$D$3,$D$4,1),TDIST(ABS('Chemical Shifts'!AF104-$E$2)/$E$3,$E$4,1)))))</f>
        <v/>
      </c>
      <c r="EJ109" s="64" t="str">
        <f>IF('Chemical Shifts'!AG104="","",IF(Main!$A114="H","",IF(Main!R$13="Scaled Shifts",Main!R114,IF(Main!$B114="x",TDIST(ABS('Chemical Shifts'!AG104-$D$2)/$D$3,$D$4,1),TDIST(ABS('Chemical Shifts'!AG104-$E$2)/$E$3,$E$4,1)))))</f>
        <v/>
      </c>
      <c r="EK109" s="64" t="str">
        <f>IF('Chemical Shifts'!AH104="","",IF(Main!$A114="H","",IF(Main!S$13="Scaled Shifts",Main!S114,IF(Main!$B114="x",TDIST(ABS('Chemical Shifts'!AH104-$D$2)/$D$3,$D$4,1),TDIST(ABS('Chemical Shifts'!AH104-$E$2)/$E$3,$E$4,1)))))</f>
        <v/>
      </c>
    </row>
    <row r="110" spans="1:146" x14ac:dyDescent="0.15">
      <c r="A110" s="64" t="str">
        <f>IF('Chemical Shifts'!BA105="","",IF(Main!$A115="C",TDIST(ABS('Chemical Shifts'!BA105)/$B$3,$B$4,1),TDIST(ABS('Chemical Shifts'!BA105)/$C$3,$C$4,1)))</f>
        <v/>
      </c>
      <c r="B110" s="64" t="str">
        <f>IF('Chemical Shifts'!BB105="","",IF(Main!$A115="C",TDIST(ABS('Chemical Shifts'!BB105)/$B$3,$B$4,1),TDIST(ABS('Chemical Shifts'!BB105)/$C$3,$C$4,1)))</f>
        <v/>
      </c>
      <c r="C110" s="64" t="str">
        <f>IF('Chemical Shifts'!BC105="","",IF(Main!$A115="C",TDIST(ABS('Chemical Shifts'!BC105)/$B$3,$B$4,1),TDIST(ABS('Chemical Shifts'!BC105)/$C$3,$C$4,1)))</f>
        <v/>
      </c>
      <c r="D110" s="64" t="str">
        <f>IF('Chemical Shifts'!BD105="","",IF(Main!$A115="C",TDIST(ABS('Chemical Shifts'!BD105)/$B$3,$B$4,1),TDIST(ABS('Chemical Shifts'!BD105)/$C$3,$C$4,1)))</f>
        <v/>
      </c>
      <c r="E110" s="64" t="str">
        <f>IF('Chemical Shifts'!BE105="","",IF(Main!$A115="C",TDIST(ABS('Chemical Shifts'!BE105)/$B$3,$B$4,1),TDIST(ABS('Chemical Shifts'!BE105)/$C$3,$C$4,1)))</f>
        <v/>
      </c>
      <c r="F110" s="64" t="str">
        <f>IF('Chemical Shifts'!BF105="","",IF(Main!$A115="C",TDIST(ABS('Chemical Shifts'!BF105)/$B$3,$B$4,1),TDIST(ABS('Chemical Shifts'!BF105)/$C$3,$C$4,1)))</f>
        <v/>
      </c>
      <c r="G110" s="64" t="str">
        <f>IF('Chemical Shifts'!BG105="","",IF(Main!$A115="C",TDIST(ABS('Chemical Shifts'!BG105)/$B$3,$B$4,1),TDIST(ABS('Chemical Shifts'!BG105)/$C$3,$C$4,1)))</f>
        <v/>
      </c>
      <c r="H110" s="64" t="str">
        <f>IF('Chemical Shifts'!BH105="","",IF(Main!$A115="C",TDIST(ABS('Chemical Shifts'!BH105)/$B$3,$B$4,1),TDIST(ABS('Chemical Shifts'!BH105)/$C$3,$C$4,1)))</f>
        <v/>
      </c>
      <c r="I110" s="64" t="str">
        <f>IF('Chemical Shifts'!BI105="","",IF(Main!$A115="C",TDIST(ABS('Chemical Shifts'!BI105)/$B$3,$B$4,1),TDIST(ABS('Chemical Shifts'!BI105)/$C$3,$C$4,1)))</f>
        <v/>
      </c>
      <c r="J110" s="64" t="str">
        <f>IF('Chemical Shifts'!BJ105="","",IF(Main!$A115="C",TDIST(ABS('Chemical Shifts'!BJ105)/$B$3,$B$4,1),TDIST(ABS('Chemical Shifts'!BJ105)/$C$3,$C$4,1)))</f>
        <v/>
      </c>
      <c r="K110" s="64" t="str">
        <f>IF('Chemical Shifts'!BK105="","",IF(Main!$A115="C",TDIST(ABS('Chemical Shifts'!BK105)/$B$3,$B$4,1),TDIST(ABS('Chemical Shifts'!BK105)/$C$3,$C$4,1)))</f>
        <v/>
      </c>
      <c r="L110" s="64" t="str">
        <f>IF('Chemical Shifts'!BL105="","",IF(Main!$A115="C",TDIST(ABS('Chemical Shifts'!BL105)/$B$3,$B$4,1),TDIST(ABS('Chemical Shifts'!BL105)/$C$3,$C$4,1)))</f>
        <v/>
      </c>
      <c r="M110" s="64" t="str">
        <f>IF('Chemical Shifts'!BM105="","",IF(Main!$A115="C",TDIST(ABS('Chemical Shifts'!BM105)/$B$3,$B$4,1),TDIST(ABS('Chemical Shifts'!BM105)/$C$3,$C$4,1)))</f>
        <v/>
      </c>
      <c r="N110" s="64" t="str">
        <f>IF('Chemical Shifts'!BN105="","",IF(Main!$A115="C",TDIST(ABS('Chemical Shifts'!BN105)/$B$3,$B$4,1),TDIST(ABS('Chemical Shifts'!BN105)/$C$3,$C$4,1)))</f>
        <v/>
      </c>
      <c r="O110" s="64" t="str">
        <f>IF('Chemical Shifts'!BO105="","",IF(Main!$A115="C",TDIST(ABS('Chemical Shifts'!BO105)/$B$3,$B$4,1),TDIST(ABS('Chemical Shifts'!BO105)/$C$3,$C$4,1)))</f>
        <v/>
      </c>
      <c r="P110" s="64" t="str">
        <f>IF('Chemical Shifts'!BP105="","",IF(Main!$A115="C",TDIST(ABS('Chemical Shifts'!BP105)/$B$3,$B$4,1),TDIST(ABS('Chemical Shifts'!BP105)/$C$3,$C$4,1)))</f>
        <v/>
      </c>
      <c r="R110" s="48" t="str">
        <f>IF(A110="","",IF(Main!$A115="H",A110,""))</f>
        <v/>
      </c>
      <c r="S110" s="48" t="str">
        <f>IF(B110="","",IF(Main!$A115="H",B110,""))</f>
        <v/>
      </c>
      <c r="T110" s="48" t="str">
        <f>IF(C110="","",IF(Main!$A115="H",C110,""))</f>
        <v/>
      </c>
      <c r="U110" s="48" t="str">
        <f>IF(D110="","",IF(Main!$A115="H",D110,""))</f>
        <v/>
      </c>
      <c r="V110" s="48" t="str">
        <f>IF(E110="","",IF(Main!$A115="H",E110,""))</f>
        <v/>
      </c>
      <c r="W110" s="48" t="str">
        <f>IF(F110="","",IF(Main!$A115="H",F110,""))</f>
        <v/>
      </c>
      <c r="X110" s="48" t="str">
        <f>IF(G110="","",IF(Main!$A115="H",G110,""))</f>
        <v/>
      </c>
      <c r="Y110" s="48" t="str">
        <f>IF(H110="","",IF(Main!$A115="H",H110,""))</f>
        <v/>
      </c>
      <c r="Z110" s="48" t="str">
        <f>IF(I110="","",IF(Main!$A115="H",I110,""))</f>
        <v/>
      </c>
      <c r="AA110" s="48" t="str">
        <f>IF(J110="","",IF(Main!$A115="H",J110,""))</f>
        <v/>
      </c>
      <c r="AB110" s="48" t="str">
        <f>IF(K110="","",IF(Main!$A115="H",K110,""))</f>
        <v/>
      </c>
      <c r="AC110" s="48" t="str">
        <f>IF(L110="","",IF(Main!$A115="H",L110,""))</f>
        <v/>
      </c>
      <c r="AD110" s="48" t="str">
        <f>IF(M110="","",IF(Main!$A115="H",M110,""))</f>
        <v/>
      </c>
      <c r="AE110" s="48" t="str">
        <f>IF(N110="","",IF(Main!$A115="H",N110,""))</f>
        <v/>
      </c>
      <c r="AF110" s="48" t="str">
        <f>IF(O110="","",IF(Main!$A115="H",O110,""))</f>
        <v/>
      </c>
      <c r="AG110" s="48" t="str">
        <f>IF(P110="","",IF(Main!$A115="H",P110,""))</f>
        <v/>
      </c>
      <c r="AI110" s="49">
        <f>IF(Main!$A115="C",1,0)</f>
        <v>0</v>
      </c>
      <c r="AJ110" s="54" t="str">
        <f>IF(Main!$A115="C",Main!C115,"")</f>
        <v/>
      </c>
      <c r="AK110" s="54" t="str">
        <f t="shared" si="153"/>
        <v/>
      </c>
      <c r="AL110" s="48" t="str">
        <f>IF('Chemical Shifts'!B105="","",IF(Main!$A115="C",'Chemical Shifts'!B105,""))</f>
        <v/>
      </c>
      <c r="AM110" s="48" t="str">
        <f>IF('Chemical Shifts'!C105="","",IF(Main!$A115="C",'Chemical Shifts'!C105,""))</f>
        <v/>
      </c>
      <c r="AN110" s="48" t="str">
        <f>IF('Chemical Shifts'!D105="","",IF(Main!$A115="C",'Chemical Shifts'!D105,""))</f>
        <v/>
      </c>
      <c r="AO110" s="48" t="str">
        <f>IF('Chemical Shifts'!E105="","",IF(Main!$A115="C",'Chemical Shifts'!E105,""))</f>
        <v/>
      </c>
      <c r="AP110" s="48" t="str">
        <f>IF('Chemical Shifts'!F105="","",IF(Main!$A115="C",'Chemical Shifts'!F105,""))</f>
        <v/>
      </c>
      <c r="AQ110" s="48" t="str">
        <f>IF('Chemical Shifts'!G105="","",IF(Main!$A115="C",'Chemical Shifts'!G105,""))</f>
        <v/>
      </c>
      <c r="AR110" s="48" t="str">
        <f>IF('Chemical Shifts'!H105="","",IF(Main!$A115="C",'Chemical Shifts'!H105,""))</f>
        <v/>
      </c>
      <c r="AS110" s="48" t="str">
        <f>IF('Chemical Shifts'!I105="","",IF(Main!$A115="C",'Chemical Shifts'!I105,""))</f>
        <v/>
      </c>
      <c r="AT110" s="48" t="str">
        <f>IF('Chemical Shifts'!J105="","",IF(Main!$A115="C",'Chemical Shifts'!J105,""))</f>
        <v/>
      </c>
      <c r="AU110" s="48" t="str">
        <f>IF('Chemical Shifts'!K105="","",IF(Main!$A115="C",'Chemical Shifts'!K105,""))</f>
        <v/>
      </c>
      <c r="AV110" s="48" t="str">
        <f>IF('Chemical Shifts'!L105="","",IF(Main!$A115="C",'Chemical Shifts'!L105,""))</f>
        <v/>
      </c>
      <c r="AW110" s="48" t="str">
        <f>IF('Chemical Shifts'!M105="","",IF(Main!$A115="C",'Chemical Shifts'!M105,""))</f>
        <v/>
      </c>
      <c r="AX110" s="48" t="str">
        <f>IF('Chemical Shifts'!N105="","",IF(Main!$A115="C",'Chemical Shifts'!N105,""))</f>
        <v/>
      </c>
      <c r="AY110" s="48" t="str">
        <f>IF('Chemical Shifts'!O105="","",IF(Main!$A115="C",'Chemical Shifts'!O105,""))</f>
        <v/>
      </c>
      <c r="AZ110" s="48" t="str">
        <f>IF('Chemical Shifts'!P105="","",IF(Main!$A115="C",'Chemical Shifts'!P105,""))</f>
        <v/>
      </c>
      <c r="BA110" s="48" t="str">
        <f>IF('Chemical Shifts'!Q105="","",IF(Main!$A115="C",'Chemical Shifts'!Q105,""))</f>
        <v/>
      </c>
      <c r="BC110" s="48" t="str">
        <f t="shared" si="154"/>
        <v/>
      </c>
      <c r="BD110" s="48" t="str">
        <f t="shared" si="155"/>
        <v/>
      </c>
      <c r="BE110" s="48" t="str">
        <f t="shared" si="156"/>
        <v/>
      </c>
      <c r="BF110" s="48" t="str">
        <f t="shared" si="157"/>
        <v/>
      </c>
      <c r="BG110" s="48" t="str">
        <f t="shared" si="158"/>
        <v/>
      </c>
      <c r="BH110" s="48" t="str">
        <f t="shared" si="159"/>
        <v/>
      </c>
      <c r="BI110" s="48" t="str">
        <f t="shared" si="160"/>
        <v/>
      </c>
      <c r="BJ110" s="48" t="str">
        <f t="shared" si="161"/>
        <v/>
      </c>
      <c r="BK110" s="48" t="str">
        <f t="shared" si="162"/>
        <v/>
      </c>
      <c r="BL110" s="48" t="str">
        <f t="shared" si="163"/>
        <v/>
      </c>
      <c r="BM110" s="48" t="str">
        <f t="shared" si="164"/>
        <v/>
      </c>
      <c r="BN110" s="48" t="str">
        <f t="shared" si="165"/>
        <v/>
      </c>
      <c r="BO110" s="48" t="str">
        <f t="shared" si="166"/>
        <v/>
      </c>
      <c r="BP110" s="48" t="str">
        <f t="shared" si="167"/>
        <v/>
      </c>
      <c r="BQ110" s="48" t="str">
        <f t="shared" si="168"/>
        <v/>
      </c>
      <c r="BR110" s="48" t="str">
        <f t="shared" si="169"/>
        <v/>
      </c>
      <c r="BT110" s="49">
        <f>IF(Main!$A115="H",1,0)</f>
        <v>0</v>
      </c>
      <c r="BU110" s="54" t="str">
        <f>IF(Main!$A115="H",Main!C115,"")</f>
        <v/>
      </c>
      <c r="BV110" s="54" t="str">
        <f t="shared" si="170"/>
        <v/>
      </c>
      <c r="BW110" s="48" t="str">
        <f>IF('Chemical Shifts'!B105="","",IF(Main!$A115="H",'Chemical Shifts'!B105,""))</f>
        <v/>
      </c>
      <c r="BX110" s="48" t="str">
        <f>IF('Chemical Shifts'!C105="","",IF(Main!$A115="H",'Chemical Shifts'!C105,""))</f>
        <v/>
      </c>
      <c r="BY110" s="48" t="str">
        <f>IF('Chemical Shifts'!D105="","",IF(Main!$A115="H",'Chemical Shifts'!D105,""))</f>
        <v/>
      </c>
      <c r="BZ110" s="48" t="str">
        <f>IF('Chemical Shifts'!E105="","",IF(Main!$A115="H",'Chemical Shifts'!E105,""))</f>
        <v/>
      </c>
      <c r="CA110" s="48" t="str">
        <f>IF('Chemical Shifts'!F105="","",IF(Main!$A115="H",'Chemical Shifts'!F105,""))</f>
        <v/>
      </c>
      <c r="CB110" s="48" t="str">
        <f>IF('Chemical Shifts'!G105="","",IF(Main!$A115="H",'Chemical Shifts'!G105,""))</f>
        <v/>
      </c>
      <c r="CC110" s="48" t="str">
        <f>IF('Chemical Shifts'!H105="","",IF(Main!$A115="H",'Chemical Shifts'!H105,""))</f>
        <v/>
      </c>
      <c r="CD110" s="48" t="str">
        <f>IF('Chemical Shifts'!I105="","",IF(Main!$A115="H",'Chemical Shifts'!I105,""))</f>
        <v/>
      </c>
      <c r="CE110" s="48" t="str">
        <f>IF('Chemical Shifts'!J105="","",IF(Main!$A115="H",'Chemical Shifts'!J105,""))</f>
        <v/>
      </c>
      <c r="CF110" s="48" t="str">
        <f>IF('Chemical Shifts'!K105="","",IF(Main!$A115="H",'Chemical Shifts'!K105,""))</f>
        <v/>
      </c>
      <c r="CG110" s="48" t="str">
        <f>IF('Chemical Shifts'!L105="","",IF(Main!$A115="H",'Chemical Shifts'!L105,""))</f>
        <v/>
      </c>
      <c r="CH110" s="48" t="str">
        <f>IF('Chemical Shifts'!M105="","",IF(Main!$A115="H",'Chemical Shifts'!M105,""))</f>
        <v/>
      </c>
      <c r="CI110" s="48" t="str">
        <f>IF('Chemical Shifts'!N105="","",IF(Main!$A115="H",'Chemical Shifts'!N105,""))</f>
        <v/>
      </c>
      <c r="CJ110" s="48" t="str">
        <f>IF('Chemical Shifts'!O105="","",IF(Main!$A115="H",'Chemical Shifts'!O105,""))</f>
        <v/>
      </c>
      <c r="CK110" s="48" t="str">
        <f>IF('Chemical Shifts'!P105="","",IF(Main!$A115="H",'Chemical Shifts'!P105,""))</f>
        <v/>
      </c>
      <c r="CL110" s="48" t="str">
        <f>IF('Chemical Shifts'!Q105="","",IF(Main!$A115="H",'Chemical Shifts'!Q105,""))</f>
        <v/>
      </c>
      <c r="CN110" s="48" t="str">
        <f t="shared" si="171"/>
        <v/>
      </c>
      <c r="CO110" s="48" t="str">
        <f t="shared" si="172"/>
        <v/>
      </c>
      <c r="CP110" s="48" t="str">
        <f t="shared" si="173"/>
        <v/>
      </c>
      <c r="CQ110" s="48" t="str">
        <f t="shared" si="174"/>
        <v/>
      </c>
      <c r="CR110" s="48" t="str">
        <f t="shared" si="175"/>
        <v/>
      </c>
      <c r="CS110" s="48" t="str">
        <f t="shared" si="176"/>
        <v/>
      </c>
      <c r="CT110" s="48" t="str">
        <f t="shared" si="177"/>
        <v/>
      </c>
      <c r="CU110" s="48" t="str">
        <f t="shared" si="178"/>
        <v/>
      </c>
      <c r="CV110" s="48" t="str">
        <f t="shared" si="179"/>
        <v/>
      </c>
      <c r="CW110" s="48" t="str">
        <f t="shared" si="180"/>
        <v/>
      </c>
      <c r="CX110" s="48" t="str">
        <f t="shared" si="181"/>
        <v/>
      </c>
      <c r="CY110" s="48" t="str">
        <f t="shared" si="182"/>
        <v/>
      </c>
      <c r="CZ110" s="48" t="str">
        <f t="shared" si="183"/>
        <v/>
      </c>
      <c r="DA110" s="48" t="str">
        <f t="shared" si="184"/>
        <v/>
      </c>
      <c r="DB110" s="48" t="str">
        <f t="shared" si="185"/>
        <v/>
      </c>
      <c r="DC110" s="48" t="str">
        <f t="shared" si="186"/>
        <v/>
      </c>
      <c r="DE110" s="64" t="str">
        <f>IF('Chemical Shifts'!S105="","",IF(Main!$A115="C","",IF(Main!D$13="Scaled Shifts",Main!D115,IF(Main!$B115="x",TDIST(ABS('Chemical Shifts'!S105-$F$2)/$F$3,$F$4,1),TDIST(ABS('Chemical Shifts'!S105-$G$2)/$G$3,$G$4,1)))))</f>
        <v/>
      </c>
      <c r="DF110" s="64" t="str">
        <f>IF('Chemical Shifts'!T105="","",IF(Main!$A115="C","",IF(Main!E$13="Scaled Shifts",Main!E115,IF(Main!$B115="x",TDIST(ABS('Chemical Shifts'!T105-$F$2)/$F$3,$F$4,1),TDIST(ABS('Chemical Shifts'!T105-$G$2)/$G$3,$G$4,1)))))</f>
        <v/>
      </c>
      <c r="DG110" s="64" t="str">
        <f>IF('Chemical Shifts'!U105="","",IF(Main!$A115="C","",IF(Main!F$13="Scaled Shifts",Main!F115,IF(Main!$B115="x",TDIST(ABS('Chemical Shifts'!U105-$F$2)/$F$3,$F$4,1),TDIST(ABS('Chemical Shifts'!U105-$G$2)/$G$3,$G$4,1)))))</f>
        <v/>
      </c>
      <c r="DH110" s="64" t="str">
        <f>IF('Chemical Shifts'!V105="","",IF(Main!$A115="C","",IF(Main!G$13="Scaled Shifts",Main!G115,IF(Main!$B115="x",TDIST(ABS('Chemical Shifts'!V105-$F$2)/$F$3,$F$4,1),TDIST(ABS('Chemical Shifts'!V105-$G$2)/$G$3,$G$4,1)))))</f>
        <v/>
      </c>
      <c r="DI110" s="64" t="str">
        <f>IF('Chemical Shifts'!W105="","",IF(Main!$A115="C","",IF(Main!H$13="Scaled Shifts",Main!H115,IF(Main!$B115="x",TDIST(ABS('Chemical Shifts'!W105-$F$2)/$F$3,$F$4,1),TDIST(ABS('Chemical Shifts'!W105-$G$2)/$G$3,$G$4,1)))))</f>
        <v/>
      </c>
      <c r="DJ110" s="64" t="str">
        <f>IF('Chemical Shifts'!X105="","",IF(Main!$A115="C","",IF(Main!I$13="Scaled Shifts",Main!I115,IF(Main!$B115="x",TDIST(ABS('Chemical Shifts'!X105-$F$2)/$F$3,$F$4,1),TDIST(ABS('Chemical Shifts'!X105-$G$2)/$G$3,$G$4,1)))))</f>
        <v/>
      </c>
      <c r="DK110" s="64" t="str">
        <f>IF('Chemical Shifts'!Y105="","",IF(Main!$A115="C","",IF(Main!J$13="Scaled Shifts",Main!J115,IF(Main!$B115="x",TDIST(ABS('Chemical Shifts'!Y105-$F$2)/$F$3,$F$4,1),TDIST(ABS('Chemical Shifts'!Y105-$G$2)/$G$3,$G$4,1)))))</f>
        <v/>
      </c>
      <c r="DL110" s="64" t="str">
        <f>IF('Chemical Shifts'!Z105="","",IF(Main!$A115="C","",IF(Main!K$13="Scaled Shifts",Main!K115,IF(Main!$B115="x",TDIST(ABS('Chemical Shifts'!Z105-$F$2)/$F$3,$F$4,1),TDIST(ABS('Chemical Shifts'!Z105-$G$2)/$G$3,$G$4,1)))))</f>
        <v/>
      </c>
      <c r="DM110" s="64" t="str">
        <f>IF('Chemical Shifts'!AA105="","",IF(Main!$A115="C","",IF(Main!L$13="Scaled Shifts",Main!L115,IF(Main!$B115="x",TDIST(ABS('Chemical Shifts'!AA105-$F$2)/$F$3,$F$4,1),TDIST(ABS('Chemical Shifts'!AA105-$G$2)/$G$3,$G$4,1)))))</f>
        <v/>
      </c>
      <c r="DN110" s="64" t="str">
        <f>IF('Chemical Shifts'!AB105="","",IF(Main!$A115="C","",IF(Main!M$13="Scaled Shifts",Main!M115,IF(Main!$B115="x",TDIST(ABS('Chemical Shifts'!AB105-$F$2)/$F$3,$F$4,1),TDIST(ABS('Chemical Shifts'!AB105-$G$2)/$G$3,$G$4,1)))))</f>
        <v/>
      </c>
      <c r="DO110" s="64" t="str">
        <f>IF('Chemical Shifts'!AC105="","",IF(Main!$A115="C","",IF(Main!N$13="Scaled Shifts",Main!N115,IF(Main!$B115="x",TDIST(ABS('Chemical Shifts'!AC105-$F$2)/$F$3,$F$4,1),TDIST(ABS('Chemical Shifts'!AC105-$G$2)/$G$3,$G$4,1)))))</f>
        <v/>
      </c>
      <c r="DP110" s="64" t="str">
        <f>IF('Chemical Shifts'!AD105="","",IF(Main!$A115="C","",IF(Main!O$13="Scaled Shifts",Main!O115,IF(Main!$B115="x",TDIST(ABS('Chemical Shifts'!AD105-$F$2)/$F$3,$F$4,1),TDIST(ABS('Chemical Shifts'!AD105-$G$2)/$G$3,$G$4,1)))))</f>
        <v/>
      </c>
      <c r="DQ110" s="64" t="str">
        <f>IF('Chemical Shifts'!AE105="","",IF(Main!$A115="C","",IF(Main!P$13="Scaled Shifts",Main!P115,IF(Main!$B115="x",TDIST(ABS('Chemical Shifts'!AE105-$F$2)/$F$3,$F$4,1),TDIST(ABS('Chemical Shifts'!AE105-$G$2)/$G$3,$G$4,1)))))</f>
        <v/>
      </c>
      <c r="DR110" s="64" t="str">
        <f>IF('Chemical Shifts'!AF105="","",IF(Main!$A115="C","",IF(Main!Q$13="Scaled Shifts",Main!Q115,IF(Main!$B115="x",TDIST(ABS('Chemical Shifts'!AF105-$F$2)/$F$3,$F$4,1),TDIST(ABS('Chemical Shifts'!AF105-$G$2)/$G$3,$G$4,1)))))</f>
        <v/>
      </c>
      <c r="DS110" s="64" t="str">
        <f>IF('Chemical Shifts'!AG105="","",IF(Main!$A115="C","",IF(Main!R$13="Scaled Shifts",Main!R115,IF(Main!$B115="x",TDIST(ABS('Chemical Shifts'!AG105-$F$2)/$F$3,$F$4,1),TDIST(ABS('Chemical Shifts'!AG105-$G$2)/$G$3,$G$4,1)))))</f>
        <v/>
      </c>
      <c r="DT110" s="64" t="str">
        <f>IF('Chemical Shifts'!AH105="","",IF(Main!$A115="C","",IF(Main!S$13="Scaled Shifts",Main!S115,IF(Main!$B115="x",TDIST(ABS('Chemical Shifts'!AH105-$F$2)/$F$3,$F$4,1),TDIST(ABS('Chemical Shifts'!AH105-$G$2)/$G$3,$G$4,1)))))</f>
        <v/>
      </c>
      <c r="DV110" s="64" t="str">
        <f>IF('Chemical Shifts'!S105="","",IF(Main!$A115="H","",IF(Main!D$13="Scaled Shifts",Main!D115,IF(Main!$B115="x",TDIST(ABS('Chemical Shifts'!S105-$D$2)/$D$3,$D$4,1),TDIST(ABS('Chemical Shifts'!S105-$E$2)/$E$3,$E$4,1)))))</f>
        <v/>
      </c>
      <c r="DW110" s="64" t="str">
        <f>IF('Chemical Shifts'!T105="","",IF(Main!$A115="H","",IF(Main!E$13="Scaled Shifts",Main!E115,IF(Main!$B115="x",TDIST(ABS('Chemical Shifts'!T105-$D$2)/$D$3,$D$4,1),TDIST(ABS('Chemical Shifts'!T105-$E$2)/$E$3,$E$4,1)))))</f>
        <v/>
      </c>
      <c r="DX110" s="64" t="str">
        <f>IF('Chemical Shifts'!U105="","",IF(Main!$A115="H","",IF(Main!F$13="Scaled Shifts",Main!F115,IF(Main!$B115="x",TDIST(ABS('Chemical Shifts'!U105-$D$2)/$D$3,$D$4,1),TDIST(ABS('Chemical Shifts'!U105-$E$2)/$E$3,$E$4,1)))))</f>
        <v/>
      </c>
      <c r="DY110" s="64" t="str">
        <f>IF('Chemical Shifts'!V105="","",IF(Main!$A115="H","",IF(Main!G$13="Scaled Shifts",Main!G115,IF(Main!$B115="x",TDIST(ABS('Chemical Shifts'!V105-$D$2)/$D$3,$D$4,1),TDIST(ABS('Chemical Shifts'!V105-$E$2)/$E$3,$E$4,1)))))</f>
        <v/>
      </c>
      <c r="DZ110" s="64" t="str">
        <f>IF('Chemical Shifts'!W105="","",IF(Main!$A115="H","",IF(Main!H$13="Scaled Shifts",Main!H115,IF(Main!$B115="x",TDIST(ABS('Chemical Shifts'!W105-$D$2)/$D$3,$D$4,1),TDIST(ABS('Chemical Shifts'!W105-$E$2)/$E$3,$E$4,1)))))</f>
        <v/>
      </c>
      <c r="EA110" s="64" t="str">
        <f>IF('Chemical Shifts'!X105="","",IF(Main!$A115="H","",IF(Main!I$13="Scaled Shifts",Main!I115,IF(Main!$B115="x",TDIST(ABS('Chemical Shifts'!X105-$D$2)/$D$3,$D$4,1),TDIST(ABS('Chemical Shifts'!X105-$E$2)/$E$3,$E$4,1)))))</f>
        <v/>
      </c>
      <c r="EB110" s="64" t="str">
        <f>IF('Chemical Shifts'!Y105="","",IF(Main!$A115="H","",IF(Main!J$13="Scaled Shifts",Main!J115,IF(Main!$B115="x",TDIST(ABS('Chemical Shifts'!Y105-$D$2)/$D$3,$D$4,1),TDIST(ABS('Chemical Shifts'!Y105-$E$2)/$E$3,$E$4,1)))))</f>
        <v/>
      </c>
      <c r="EC110" s="64" t="str">
        <f>IF('Chemical Shifts'!Z105="","",IF(Main!$A115="H","",IF(Main!K$13="Scaled Shifts",Main!K115,IF(Main!$B115="x",TDIST(ABS('Chemical Shifts'!Z105-$D$2)/$D$3,$D$4,1),TDIST(ABS('Chemical Shifts'!Z105-$E$2)/$E$3,$E$4,1)))))</f>
        <v/>
      </c>
      <c r="ED110" s="64" t="str">
        <f>IF('Chemical Shifts'!AA105="","",IF(Main!$A115="H","",IF(Main!L$13="Scaled Shifts",Main!L115,IF(Main!$B115="x",TDIST(ABS('Chemical Shifts'!AA105-$D$2)/$D$3,$D$4,1),TDIST(ABS('Chemical Shifts'!AA105-$E$2)/$E$3,$E$4,1)))))</f>
        <v/>
      </c>
      <c r="EE110" s="64" t="str">
        <f>IF('Chemical Shifts'!AB105="","",IF(Main!$A115="H","",IF(Main!M$13="Scaled Shifts",Main!M115,IF(Main!$B115="x",TDIST(ABS('Chemical Shifts'!AB105-$D$2)/$D$3,$D$4,1),TDIST(ABS('Chemical Shifts'!AB105-$E$2)/$E$3,$E$4,1)))))</f>
        <v/>
      </c>
      <c r="EF110" s="64" t="str">
        <f>IF('Chemical Shifts'!AC105="","",IF(Main!$A115="H","",IF(Main!N$13="Scaled Shifts",Main!N115,IF(Main!$B115="x",TDIST(ABS('Chemical Shifts'!AC105-$D$2)/$D$3,$D$4,1),TDIST(ABS('Chemical Shifts'!AC105-$E$2)/$E$3,$E$4,1)))))</f>
        <v/>
      </c>
      <c r="EG110" s="64" t="str">
        <f>IF('Chemical Shifts'!AD105="","",IF(Main!$A115="H","",IF(Main!O$13="Scaled Shifts",Main!O115,IF(Main!$B115="x",TDIST(ABS('Chemical Shifts'!AD105-$D$2)/$D$3,$D$4,1),TDIST(ABS('Chemical Shifts'!AD105-$E$2)/$E$3,$E$4,1)))))</f>
        <v/>
      </c>
      <c r="EH110" s="64" t="str">
        <f>IF('Chemical Shifts'!AE105="","",IF(Main!$A115="H","",IF(Main!P$13="Scaled Shifts",Main!P115,IF(Main!$B115="x",TDIST(ABS('Chemical Shifts'!AE105-$D$2)/$D$3,$D$4,1),TDIST(ABS('Chemical Shifts'!AE105-$E$2)/$E$3,$E$4,1)))))</f>
        <v/>
      </c>
      <c r="EI110" s="64" t="str">
        <f>IF('Chemical Shifts'!AF105="","",IF(Main!$A115="H","",IF(Main!Q$13="Scaled Shifts",Main!Q115,IF(Main!$B115="x",TDIST(ABS('Chemical Shifts'!AF105-$D$2)/$D$3,$D$4,1),TDIST(ABS('Chemical Shifts'!AF105-$E$2)/$E$3,$E$4,1)))))</f>
        <v/>
      </c>
      <c r="EJ110" s="64" t="str">
        <f>IF('Chemical Shifts'!AG105="","",IF(Main!$A115="H","",IF(Main!R$13="Scaled Shifts",Main!R115,IF(Main!$B115="x",TDIST(ABS('Chemical Shifts'!AG105-$D$2)/$D$3,$D$4,1),TDIST(ABS('Chemical Shifts'!AG105-$E$2)/$E$3,$E$4,1)))))</f>
        <v/>
      </c>
      <c r="EK110" s="64" t="str">
        <f>IF('Chemical Shifts'!AH105="","",IF(Main!$A115="H","",IF(Main!S$13="Scaled Shifts",Main!S115,IF(Main!$B115="x",TDIST(ABS('Chemical Shifts'!AH105-$D$2)/$D$3,$D$4,1),TDIST(ABS('Chemical Shifts'!AH105-$E$2)/$E$3,$E$4,1)))))</f>
        <v/>
      </c>
    </row>
    <row r="111" spans="1:146" x14ac:dyDescent="0.15">
      <c r="A111" s="64" t="str">
        <f>IF('Chemical Shifts'!BA106="","",IF(Main!$A116="C",TDIST(ABS('Chemical Shifts'!BA106)/$B$3,$B$4,1),TDIST(ABS('Chemical Shifts'!BA106)/$C$3,$C$4,1)))</f>
        <v/>
      </c>
      <c r="B111" s="64" t="str">
        <f>IF('Chemical Shifts'!BB106="","",IF(Main!$A116="C",TDIST(ABS('Chemical Shifts'!BB106)/$B$3,$B$4,1),TDIST(ABS('Chemical Shifts'!BB106)/$C$3,$C$4,1)))</f>
        <v/>
      </c>
      <c r="C111" s="64" t="str">
        <f>IF('Chemical Shifts'!BC106="","",IF(Main!$A116="C",TDIST(ABS('Chemical Shifts'!BC106)/$B$3,$B$4,1),TDIST(ABS('Chemical Shifts'!BC106)/$C$3,$C$4,1)))</f>
        <v/>
      </c>
      <c r="D111" s="64" t="str">
        <f>IF('Chemical Shifts'!BD106="","",IF(Main!$A116="C",TDIST(ABS('Chemical Shifts'!BD106)/$B$3,$B$4,1),TDIST(ABS('Chemical Shifts'!BD106)/$C$3,$C$4,1)))</f>
        <v/>
      </c>
      <c r="E111" s="64" t="str">
        <f>IF('Chemical Shifts'!BE106="","",IF(Main!$A116="C",TDIST(ABS('Chemical Shifts'!BE106)/$B$3,$B$4,1),TDIST(ABS('Chemical Shifts'!BE106)/$C$3,$C$4,1)))</f>
        <v/>
      </c>
      <c r="F111" s="64" t="str">
        <f>IF('Chemical Shifts'!BF106="","",IF(Main!$A116="C",TDIST(ABS('Chemical Shifts'!BF106)/$B$3,$B$4,1),TDIST(ABS('Chemical Shifts'!BF106)/$C$3,$C$4,1)))</f>
        <v/>
      </c>
      <c r="G111" s="64" t="str">
        <f>IF('Chemical Shifts'!BG106="","",IF(Main!$A116="C",TDIST(ABS('Chemical Shifts'!BG106)/$B$3,$B$4,1),TDIST(ABS('Chemical Shifts'!BG106)/$C$3,$C$4,1)))</f>
        <v/>
      </c>
      <c r="H111" s="64" t="str">
        <f>IF('Chemical Shifts'!BH106="","",IF(Main!$A116="C",TDIST(ABS('Chemical Shifts'!BH106)/$B$3,$B$4,1),TDIST(ABS('Chemical Shifts'!BH106)/$C$3,$C$4,1)))</f>
        <v/>
      </c>
      <c r="I111" s="64" t="str">
        <f>IF('Chemical Shifts'!BI106="","",IF(Main!$A116="C",TDIST(ABS('Chemical Shifts'!BI106)/$B$3,$B$4,1),TDIST(ABS('Chemical Shifts'!BI106)/$C$3,$C$4,1)))</f>
        <v/>
      </c>
      <c r="J111" s="64" t="str">
        <f>IF('Chemical Shifts'!BJ106="","",IF(Main!$A116="C",TDIST(ABS('Chemical Shifts'!BJ106)/$B$3,$B$4,1),TDIST(ABS('Chemical Shifts'!BJ106)/$C$3,$C$4,1)))</f>
        <v/>
      </c>
      <c r="K111" s="64" t="str">
        <f>IF('Chemical Shifts'!BK106="","",IF(Main!$A116="C",TDIST(ABS('Chemical Shifts'!BK106)/$B$3,$B$4,1),TDIST(ABS('Chemical Shifts'!BK106)/$C$3,$C$4,1)))</f>
        <v/>
      </c>
      <c r="L111" s="64" t="str">
        <f>IF('Chemical Shifts'!BL106="","",IF(Main!$A116="C",TDIST(ABS('Chemical Shifts'!BL106)/$B$3,$B$4,1),TDIST(ABS('Chemical Shifts'!BL106)/$C$3,$C$4,1)))</f>
        <v/>
      </c>
      <c r="M111" s="64" t="str">
        <f>IF('Chemical Shifts'!BM106="","",IF(Main!$A116="C",TDIST(ABS('Chemical Shifts'!BM106)/$B$3,$B$4,1),TDIST(ABS('Chemical Shifts'!BM106)/$C$3,$C$4,1)))</f>
        <v/>
      </c>
      <c r="N111" s="64" t="str">
        <f>IF('Chemical Shifts'!BN106="","",IF(Main!$A116="C",TDIST(ABS('Chemical Shifts'!BN106)/$B$3,$B$4,1),TDIST(ABS('Chemical Shifts'!BN106)/$C$3,$C$4,1)))</f>
        <v/>
      </c>
      <c r="O111" s="64" t="str">
        <f>IF('Chemical Shifts'!BO106="","",IF(Main!$A116="C",TDIST(ABS('Chemical Shifts'!BO106)/$B$3,$B$4,1),TDIST(ABS('Chemical Shifts'!BO106)/$C$3,$C$4,1)))</f>
        <v/>
      </c>
      <c r="P111" s="64" t="str">
        <f>IF('Chemical Shifts'!BP106="","",IF(Main!$A116="C",TDIST(ABS('Chemical Shifts'!BP106)/$B$3,$B$4,1),TDIST(ABS('Chemical Shifts'!BP106)/$C$3,$C$4,1)))</f>
        <v/>
      </c>
      <c r="R111" s="48" t="str">
        <f>IF(A111="","",IF(Main!$A116="H",A111,""))</f>
        <v/>
      </c>
      <c r="S111" s="48" t="str">
        <f>IF(B111="","",IF(Main!$A116="H",B111,""))</f>
        <v/>
      </c>
      <c r="T111" s="48" t="str">
        <f>IF(C111="","",IF(Main!$A116="H",C111,""))</f>
        <v/>
      </c>
      <c r="U111" s="48" t="str">
        <f>IF(D111="","",IF(Main!$A116="H",D111,""))</f>
        <v/>
      </c>
      <c r="V111" s="48" t="str">
        <f>IF(E111="","",IF(Main!$A116="H",E111,""))</f>
        <v/>
      </c>
      <c r="W111" s="48" t="str">
        <f>IF(F111="","",IF(Main!$A116="H",F111,""))</f>
        <v/>
      </c>
      <c r="X111" s="48" t="str">
        <f>IF(G111="","",IF(Main!$A116="H",G111,""))</f>
        <v/>
      </c>
      <c r="Y111" s="48" t="str">
        <f>IF(H111="","",IF(Main!$A116="H",H111,""))</f>
        <v/>
      </c>
      <c r="Z111" s="48" t="str">
        <f>IF(I111="","",IF(Main!$A116="H",I111,""))</f>
        <v/>
      </c>
      <c r="AA111" s="48" t="str">
        <f>IF(J111="","",IF(Main!$A116="H",J111,""))</f>
        <v/>
      </c>
      <c r="AB111" s="48" t="str">
        <f>IF(K111="","",IF(Main!$A116="H",K111,""))</f>
        <v/>
      </c>
      <c r="AC111" s="48" t="str">
        <f>IF(L111="","",IF(Main!$A116="H",L111,""))</f>
        <v/>
      </c>
      <c r="AD111" s="48" t="str">
        <f>IF(M111="","",IF(Main!$A116="H",M111,""))</f>
        <v/>
      </c>
      <c r="AE111" s="48" t="str">
        <f>IF(N111="","",IF(Main!$A116="H",N111,""))</f>
        <v/>
      </c>
      <c r="AF111" s="48" t="str">
        <f>IF(O111="","",IF(Main!$A116="H",O111,""))</f>
        <v/>
      </c>
      <c r="AG111" s="48" t="str">
        <f>IF(P111="","",IF(Main!$A116="H",P111,""))</f>
        <v/>
      </c>
      <c r="AI111" s="49">
        <f>IF(Main!$A116="C",1,0)</f>
        <v>0</v>
      </c>
      <c r="AJ111" s="54" t="str">
        <f>IF(Main!$A116="C",Main!C116,"")</f>
        <v/>
      </c>
      <c r="AK111" s="54" t="str">
        <f t="shared" si="153"/>
        <v/>
      </c>
      <c r="AL111" s="48" t="str">
        <f>IF('Chemical Shifts'!B106="","",IF(Main!$A116="C",'Chemical Shifts'!B106,""))</f>
        <v/>
      </c>
      <c r="AM111" s="48" t="str">
        <f>IF('Chemical Shifts'!C106="","",IF(Main!$A116="C",'Chemical Shifts'!C106,""))</f>
        <v/>
      </c>
      <c r="AN111" s="48" t="str">
        <f>IF('Chemical Shifts'!D106="","",IF(Main!$A116="C",'Chemical Shifts'!D106,""))</f>
        <v/>
      </c>
      <c r="AO111" s="48" t="str">
        <f>IF('Chemical Shifts'!E106="","",IF(Main!$A116="C",'Chemical Shifts'!E106,""))</f>
        <v/>
      </c>
      <c r="AP111" s="48" t="str">
        <f>IF('Chemical Shifts'!F106="","",IF(Main!$A116="C",'Chemical Shifts'!F106,""))</f>
        <v/>
      </c>
      <c r="AQ111" s="48" t="str">
        <f>IF('Chemical Shifts'!G106="","",IF(Main!$A116="C",'Chemical Shifts'!G106,""))</f>
        <v/>
      </c>
      <c r="AR111" s="48" t="str">
        <f>IF('Chemical Shifts'!H106="","",IF(Main!$A116="C",'Chemical Shifts'!H106,""))</f>
        <v/>
      </c>
      <c r="AS111" s="48" t="str">
        <f>IF('Chemical Shifts'!I106="","",IF(Main!$A116="C",'Chemical Shifts'!I106,""))</f>
        <v/>
      </c>
      <c r="AT111" s="48" t="str">
        <f>IF('Chemical Shifts'!J106="","",IF(Main!$A116="C",'Chemical Shifts'!J106,""))</f>
        <v/>
      </c>
      <c r="AU111" s="48" t="str">
        <f>IF('Chemical Shifts'!K106="","",IF(Main!$A116="C",'Chemical Shifts'!K106,""))</f>
        <v/>
      </c>
      <c r="AV111" s="48" t="str">
        <f>IF('Chemical Shifts'!L106="","",IF(Main!$A116="C",'Chemical Shifts'!L106,""))</f>
        <v/>
      </c>
      <c r="AW111" s="48" t="str">
        <f>IF('Chemical Shifts'!M106="","",IF(Main!$A116="C",'Chemical Shifts'!M106,""))</f>
        <v/>
      </c>
      <c r="AX111" s="48" t="str">
        <f>IF('Chemical Shifts'!N106="","",IF(Main!$A116="C",'Chemical Shifts'!N106,""))</f>
        <v/>
      </c>
      <c r="AY111" s="48" t="str">
        <f>IF('Chemical Shifts'!O106="","",IF(Main!$A116="C",'Chemical Shifts'!O106,""))</f>
        <v/>
      </c>
      <c r="AZ111" s="48" t="str">
        <f>IF('Chemical Shifts'!P106="","",IF(Main!$A116="C",'Chemical Shifts'!P106,""))</f>
        <v/>
      </c>
      <c r="BA111" s="48" t="str">
        <f>IF('Chemical Shifts'!Q106="","",IF(Main!$A116="C",'Chemical Shifts'!Q106,""))</f>
        <v/>
      </c>
      <c r="BC111" s="48" t="str">
        <f t="shared" si="154"/>
        <v/>
      </c>
      <c r="BD111" s="48" t="str">
        <f t="shared" si="155"/>
        <v/>
      </c>
      <c r="BE111" s="48" t="str">
        <f t="shared" si="156"/>
        <v/>
      </c>
      <c r="BF111" s="48" t="str">
        <f t="shared" si="157"/>
        <v/>
      </c>
      <c r="BG111" s="48" t="str">
        <f t="shared" si="158"/>
        <v/>
      </c>
      <c r="BH111" s="48" t="str">
        <f t="shared" si="159"/>
        <v/>
      </c>
      <c r="BI111" s="48" t="str">
        <f t="shared" si="160"/>
        <v/>
      </c>
      <c r="BJ111" s="48" t="str">
        <f t="shared" si="161"/>
        <v/>
      </c>
      <c r="BK111" s="48" t="str">
        <f t="shared" si="162"/>
        <v/>
      </c>
      <c r="BL111" s="48" t="str">
        <f t="shared" si="163"/>
        <v/>
      </c>
      <c r="BM111" s="48" t="str">
        <f t="shared" si="164"/>
        <v/>
      </c>
      <c r="BN111" s="48" t="str">
        <f t="shared" si="165"/>
        <v/>
      </c>
      <c r="BO111" s="48" t="str">
        <f t="shared" si="166"/>
        <v/>
      </c>
      <c r="BP111" s="48" t="str">
        <f t="shared" si="167"/>
        <v/>
      </c>
      <c r="BQ111" s="48" t="str">
        <f t="shared" si="168"/>
        <v/>
      </c>
      <c r="BR111" s="48" t="str">
        <f t="shared" si="169"/>
        <v/>
      </c>
      <c r="BT111" s="49">
        <f>IF(Main!$A116="H",1,0)</f>
        <v>0</v>
      </c>
      <c r="BU111" s="54" t="str">
        <f>IF(Main!$A116="H",Main!C116,"")</f>
        <v/>
      </c>
      <c r="BV111" s="54" t="str">
        <f t="shared" si="170"/>
        <v/>
      </c>
      <c r="BW111" s="48" t="str">
        <f>IF('Chemical Shifts'!B106="","",IF(Main!$A116="H",'Chemical Shifts'!B106,""))</f>
        <v/>
      </c>
      <c r="BX111" s="48" t="str">
        <f>IF('Chemical Shifts'!C106="","",IF(Main!$A116="H",'Chemical Shifts'!C106,""))</f>
        <v/>
      </c>
      <c r="BY111" s="48" t="str">
        <f>IF('Chemical Shifts'!D106="","",IF(Main!$A116="H",'Chemical Shifts'!D106,""))</f>
        <v/>
      </c>
      <c r="BZ111" s="48" t="str">
        <f>IF('Chemical Shifts'!E106="","",IF(Main!$A116="H",'Chemical Shifts'!E106,""))</f>
        <v/>
      </c>
      <c r="CA111" s="48" t="str">
        <f>IF('Chemical Shifts'!F106="","",IF(Main!$A116="H",'Chemical Shifts'!F106,""))</f>
        <v/>
      </c>
      <c r="CB111" s="48" t="str">
        <f>IF('Chemical Shifts'!G106="","",IF(Main!$A116="H",'Chemical Shifts'!G106,""))</f>
        <v/>
      </c>
      <c r="CC111" s="48" t="str">
        <f>IF('Chemical Shifts'!H106="","",IF(Main!$A116="H",'Chemical Shifts'!H106,""))</f>
        <v/>
      </c>
      <c r="CD111" s="48" t="str">
        <f>IF('Chemical Shifts'!I106="","",IF(Main!$A116="H",'Chemical Shifts'!I106,""))</f>
        <v/>
      </c>
      <c r="CE111" s="48" t="str">
        <f>IF('Chemical Shifts'!J106="","",IF(Main!$A116="H",'Chemical Shifts'!J106,""))</f>
        <v/>
      </c>
      <c r="CF111" s="48" t="str">
        <f>IF('Chemical Shifts'!K106="","",IF(Main!$A116="H",'Chemical Shifts'!K106,""))</f>
        <v/>
      </c>
      <c r="CG111" s="48" t="str">
        <f>IF('Chemical Shifts'!L106="","",IF(Main!$A116="H",'Chemical Shifts'!L106,""))</f>
        <v/>
      </c>
      <c r="CH111" s="48" t="str">
        <f>IF('Chemical Shifts'!M106="","",IF(Main!$A116="H",'Chemical Shifts'!M106,""))</f>
        <v/>
      </c>
      <c r="CI111" s="48" t="str">
        <f>IF('Chemical Shifts'!N106="","",IF(Main!$A116="H",'Chemical Shifts'!N106,""))</f>
        <v/>
      </c>
      <c r="CJ111" s="48" t="str">
        <f>IF('Chemical Shifts'!O106="","",IF(Main!$A116="H",'Chemical Shifts'!O106,""))</f>
        <v/>
      </c>
      <c r="CK111" s="48" t="str">
        <f>IF('Chemical Shifts'!P106="","",IF(Main!$A116="H",'Chemical Shifts'!P106,""))</f>
        <v/>
      </c>
      <c r="CL111" s="48" t="str">
        <f>IF('Chemical Shifts'!Q106="","",IF(Main!$A116="H",'Chemical Shifts'!Q106,""))</f>
        <v/>
      </c>
      <c r="CN111" s="48" t="str">
        <f t="shared" si="171"/>
        <v/>
      </c>
      <c r="CO111" s="48" t="str">
        <f t="shared" si="172"/>
        <v/>
      </c>
      <c r="CP111" s="48" t="str">
        <f t="shared" si="173"/>
        <v/>
      </c>
      <c r="CQ111" s="48" t="str">
        <f t="shared" si="174"/>
        <v/>
      </c>
      <c r="CR111" s="48" t="str">
        <f t="shared" si="175"/>
        <v/>
      </c>
      <c r="CS111" s="48" t="str">
        <f t="shared" si="176"/>
        <v/>
      </c>
      <c r="CT111" s="48" t="str">
        <f t="shared" si="177"/>
        <v/>
      </c>
      <c r="CU111" s="48" t="str">
        <f t="shared" si="178"/>
        <v/>
      </c>
      <c r="CV111" s="48" t="str">
        <f t="shared" si="179"/>
        <v/>
      </c>
      <c r="CW111" s="48" t="str">
        <f t="shared" si="180"/>
        <v/>
      </c>
      <c r="CX111" s="48" t="str">
        <f t="shared" si="181"/>
        <v/>
      </c>
      <c r="CY111" s="48" t="str">
        <f t="shared" si="182"/>
        <v/>
      </c>
      <c r="CZ111" s="48" t="str">
        <f t="shared" si="183"/>
        <v/>
      </c>
      <c r="DA111" s="48" t="str">
        <f t="shared" si="184"/>
        <v/>
      </c>
      <c r="DB111" s="48" t="str">
        <f t="shared" si="185"/>
        <v/>
      </c>
      <c r="DC111" s="48" t="str">
        <f t="shared" si="186"/>
        <v/>
      </c>
      <c r="DE111" s="64" t="str">
        <f>IF('Chemical Shifts'!S106="","",IF(Main!$A116="C","",IF(Main!D$13="Scaled Shifts",Main!D116,IF(Main!$B116="x",TDIST(ABS('Chemical Shifts'!S106-$F$2)/$F$3,$F$4,1),TDIST(ABS('Chemical Shifts'!S106-$G$2)/$G$3,$G$4,1)))))</f>
        <v/>
      </c>
      <c r="DF111" s="64" t="str">
        <f>IF('Chemical Shifts'!T106="","",IF(Main!$A116="C","",IF(Main!E$13="Scaled Shifts",Main!E116,IF(Main!$B116="x",TDIST(ABS('Chemical Shifts'!T106-$F$2)/$F$3,$F$4,1),TDIST(ABS('Chemical Shifts'!T106-$G$2)/$G$3,$G$4,1)))))</f>
        <v/>
      </c>
      <c r="DG111" s="64" t="str">
        <f>IF('Chemical Shifts'!U106="","",IF(Main!$A116="C","",IF(Main!F$13="Scaled Shifts",Main!F116,IF(Main!$B116="x",TDIST(ABS('Chemical Shifts'!U106-$F$2)/$F$3,$F$4,1),TDIST(ABS('Chemical Shifts'!U106-$G$2)/$G$3,$G$4,1)))))</f>
        <v/>
      </c>
      <c r="DH111" s="64" t="str">
        <f>IF('Chemical Shifts'!V106="","",IF(Main!$A116="C","",IF(Main!G$13="Scaled Shifts",Main!G116,IF(Main!$B116="x",TDIST(ABS('Chemical Shifts'!V106-$F$2)/$F$3,$F$4,1),TDIST(ABS('Chemical Shifts'!V106-$G$2)/$G$3,$G$4,1)))))</f>
        <v/>
      </c>
      <c r="DI111" s="64" t="str">
        <f>IF('Chemical Shifts'!W106="","",IF(Main!$A116="C","",IF(Main!H$13="Scaled Shifts",Main!H116,IF(Main!$B116="x",TDIST(ABS('Chemical Shifts'!W106-$F$2)/$F$3,$F$4,1),TDIST(ABS('Chemical Shifts'!W106-$G$2)/$G$3,$G$4,1)))))</f>
        <v/>
      </c>
      <c r="DJ111" s="64" t="str">
        <f>IF('Chemical Shifts'!X106="","",IF(Main!$A116="C","",IF(Main!I$13="Scaled Shifts",Main!I116,IF(Main!$B116="x",TDIST(ABS('Chemical Shifts'!X106-$F$2)/$F$3,$F$4,1),TDIST(ABS('Chemical Shifts'!X106-$G$2)/$G$3,$G$4,1)))))</f>
        <v/>
      </c>
      <c r="DK111" s="64" t="str">
        <f>IF('Chemical Shifts'!Y106="","",IF(Main!$A116="C","",IF(Main!J$13="Scaled Shifts",Main!J116,IF(Main!$B116="x",TDIST(ABS('Chemical Shifts'!Y106-$F$2)/$F$3,$F$4,1),TDIST(ABS('Chemical Shifts'!Y106-$G$2)/$G$3,$G$4,1)))))</f>
        <v/>
      </c>
      <c r="DL111" s="64" t="str">
        <f>IF('Chemical Shifts'!Z106="","",IF(Main!$A116="C","",IF(Main!K$13="Scaled Shifts",Main!K116,IF(Main!$B116="x",TDIST(ABS('Chemical Shifts'!Z106-$F$2)/$F$3,$F$4,1),TDIST(ABS('Chemical Shifts'!Z106-$G$2)/$G$3,$G$4,1)))))</f>
        <v/>
      </c>
      <c r="DM111" s="64" t="str">
        <f>IF('Chemical Shifts'!AA106="","",IF(Main!$A116="C","",IF(Main!L$13="Scaled Shifts",Main!L116,IF(Main!$B116="x",TDIST(ABS('Chemical Shifts'!AA106-$F$2)/$F$3,$F$4,1),TDIST(ABS('Chemical Shifts'!AA106-$G$2)/$G$3,$G$4,1)))))</f>
        <v/>
      </c>
      <c r="DN111" s="64" t="str">
        <f>IF('Chemical Shifts'!AB106="","",IF(Main!$A116="C","",IF(Main!M$13="Scaled Shifts",Main!M116,IF(Main!$B116="x",TDIST(ABS('Chemical Shifts'!AB106-$F$2)/$F$3,$F$4,1),TDIST(ABS('Chemical Shifts'!AB106-$G$2)/$G$3,$G$4,1)))))</f>
        <v/>
      </c>
      <c r="DO111" s="64" t="str">
        <f>IF('Chemical Shifts'!AC106="","",IF(Main!$A116="C","",IF(Main!N$13="Scaled Shifts",Main!N116,IF(Main!$B116="x",TDIST(ABS('Chemical Shifts'!AC106-$F$2)/$F$3,$F$4,1),TDIST(ABS('Chemical Shifts'!AC106-$G$2)/$G$3,$G$4,1)))))</f>
        <v/>
      </c>
      <c r="DP111" s="64" t="str">
        <f>IF('Chemical Shifts'!AD106="","",IF(Main!$A116="C","",IF(Main!O$13="Scaled Shifts",Main!O116,IF(Main!$B116="x",TDIST(ABS('Chemical Shifts'!AD106-$F$2)/$F$3,$F$4,1),TDIST(ABS('Chemical Shifts'!AD106-$G$2)/$G$3,$G$4,1)))))</f>
        <v/>
      </c>
      <c r="DQ111" s="64" t="str">
        <f>IF('Chemical Shifts'!AE106="","",IF(Main!$A116="C","",IF(Main!P$13="Scaled Shifts",Main!P116,IF(Main!$B116="x",TDIST(ABS('Chemical Shifts'!AE106-$F$2)/$F$3,$F$4,1),TDIST(ABS('Chemical Shifts'!AE106-$G$2)/$G$3,$G$4,1)))))</f>
        <v/>
      </c>
      <c r="DR111" s="64" t="str">
        <f>IF('Chemical Shifts'!AF106="","",IF(Main!$A116="C","",IF(Main!Q$13="Scaled Shifts",Main!Q116,IF(Main!$B116="x",TDIST(ABS('Chemical Shifts'!AF106-$F$2)/$F$3,$F$4,1),TDIST(ABS('Chemical Shifts'!AF106-$G$2)/$G$3,$G$4,1)))))</f>
        <v/>
      </c>
      <c r="DS111" s="64" t="str">
        <f>IF('Chemical Shifts'!AG106="","",IF(Main!$A116="C","",IF(Main!R$13="Scaled Shifts",Main!R116,IF(Main!$B116="x",TDIST(ABS('Chemical Shifts'!AG106-$F$2)/$F$3,$F$4,1),TDIST(ABS('Chemical Shifts'!AG106-$G$2)/$G$3,$G$4,1)))))</f>
        <v/>
      </c>
      <c r="DT111" s="64" t="str">
        <f>IF('Chemical Shifts'!AH106="","",IF(Main!$A116="C","",IF(Main!S$13="Scaled Shifts",Main!S116,IF(Main!$B116="x",TDIST(ABS('Chemical Shifts'!AH106-$F$2)/$F$3,$F$4,1),TDIST(ABS('Chemical Shifts'!AH106-$G$2)/$G$3,$G$4,1)))))</f>
        <v/>
      </c>
      <c r="DV111" s="64" t="str">
        <f>IF('Chemical Shifts'!S106="","",IF(Main!$A116="H","",IF(Main!D$13="Scaled Shifts",Main!D116,IF(Main!$B116="x",TDIST(ABS('Chemical Shifts'!S106-$D$2)/$D$3,$D$4,1),TDIST(ABS('Chemical Shifts'!S106-$E$2)/$E$3,$E$4,1)))))</f>
        <v/>
      </c>
      <c r="DW111" s="64" t="str">
        <f>IF('Chemical Shifts'!T106="","",IF(Main!$A116="H","",IF(Main!E$13="Scaled Shifts",Main!E116,IF(Main!$B116="x",TDIST(ABS('Chemical Shifts'!T106-$D$2)/$D$3,$D$4,1),TDIST(ABS('Chemical Shifts'!T106-$E$2)/$E$3,$E$4,1)))))</f>
        <v/>
      </c>
      <c r="DX111" s="64" t="str">
        <f>IF('Chemical Shifts'!U106="","",IF(Main!$A116="H","",IF(Main!F$13="Scaled Shifts",Main!F116,IF(Main!$B116="x",TDIST(ABS('Chemical Shifts'!U106-$D$2)/$D$3,$D$4,1),TDIST(ABS('Chemical Shifts'!U106-$E$2)/$E$3,$E$4,1)))))</f>
        <v/>
      </c>
      <c r="DY111" s="64" t="str">
        <f>IF('Chemical Shifts'!V106="","",IF(Main!$A116="H","",IF(Main!G$13="Scaled Shifts",Main!G116,IF(Main!$B116="x",TDIST(ABS('Chemical Shifts'!V106-$D$2)/$D$3,$D$4,1),TDIST(ABS('Chemical Shifts'!V106-$E$2)/$E$3,$E$4,1)))))</f>
        <v/>
      </c>
      <c r="DZ111" s="64" t="str">
        <f>IF('Chemical Shifts'!W106="","",IF(Main!$A116="H","",IF(Main!H$13="Scaled Shifts",Main!H116,IF(Main!$B116="x",TDIST(ABS('Chemical Shifts'!W106-$D$2)/$D$3,$D$4,1),TDIST(ABS('Chemical Shifts'!W106-$E$2)/$E$3,$E$4,1)))))</f>
        <v/>
      </c>
      <c r="EA111" s="64" t="str">
        <f>IF('Chemical Shifts'!X106="","",IF(Main!$A116="H","",IF(Main!I$13="Scaled Shifts",Main!I116,IF(Main!$B116="x",TDIST(ABS('Chemical Shifts'!X106-$D$2)/$D$3,$D$4,1),TDIST(ABS('Chemical Shifts'!X106-$E$2)/$E$3,$E$4,1)))))</f>
        <v/>
      </c>
      <c r="EB111" s="64" t="str">
        <f>IF('Chemical Shifts'!Y106="","",IF(Main!$A116="H","",IF(Main!J$13="Scaled Shifts",Main!J116,IF(Main!$B116="x",TDIST(ABS('Chemical Shifts'!Y106-$D$2)/$D$3,$D$4,1),TDIST(ABS('Chemical Shifts'!Y106-$E$2)/$E$3,$E$4,1)))))</f>
        <v/>
      </c>
      <c r="EC111" s="64" t="str">
        <f>IF('Chemical Shifts'!Z106="","",IF(Main!$A116="H","",IF(Main!K$13="Scaled Shifts",Main!K116,IF(Main!$B116="x",TDIST(ABS('Chemical Shifts'!Z106-$D$2)/$D$3,$D$4,1),TDIST(ABS('Chemical Shifts'!Z106-$E$2)/$E$3,$E$4,1)))))</f>
        <v/>
      </c>
      <c r="ED111" s="64" t="str">
        <f>IF('Chemical Shifts'!AA106="","",IF(Main!$A116="H","",IF(Main!L$13="Scaled Shifts",Main!L116,IF(Main!$B116="x",TDIST(ABS('Chemical Shifts'!AA106-$D$2)/$D$3,$D$4,1),TDIST(ABS('Chemical Shifts'!AA106-$E$2)/$E$3,$E$4,1)))))</f>
        <v/>
      </c>
      <c r="EE111" s="64" t="str">
        <f>IF('Chemical Shifts'!AB106="","",IF(Main!$A116="H","",IF(Main!M$13="Scaled Shifts",Main!M116,IF(Main!$B116="x",TDIST(ABS('Chemical Shifts'!AB106-$D$2)/$D$3,$D$4,1),TDIST(ABS('Chemical Shifts'!AB106-$E$2)/$E$3,$E$4,1)))))</f>
        <v/>
      </c>
      <c r="EF111" s="64" t="str">
        <f>IF('Chemical Shifts'!AC106="","",IF(Main!$A116="H","",IF(Main!N$13="Scaled Shifts",Main!N116,IF(Main!$B116="x",TDIST(ABS('Chemical Shifts'!AC106-$D$2)/$D$3,$D$4,1),TDIST(ABS('Chemical Shifts'!AC106-$E$2)/$E$3,$E$4,1)))))</f>
        <v/>
      </c>
      <c r="EG111" s="64" t="str">
        <f>IF('Chemical Shifts'!AD106="","",IF(Main!$A116="H","",IF(Main!O$13="Scaled Shifts",Main!O116,IF(Main!$B116="x",TDIST(ABS('Chemical Shifts'!AD106-$D$2)/$D$3,$D$4,1),TDIST(ABS('Chemical Shifts'!AD106-$E$2)/$E$3,$E$4,1)))))</f>
        <v/>
      </c>
      <c r="EH111" s="64" t="str">
        <f>IF('Chemical Shifts'!AE106="","",IF(Main!$A116="H","",IF(Main!P$13="Scaled Shifts",Main!P116,IF(Main!$B116="x",TDIST(ABS('Chemical Shifts'!AE106-$D$2)/$D$3,$D$4,1),TDIST(ABS('Chemical Shifts'!AE106-$E$2)/$E$3,$E$4,1)))))</f>
        <v/>
      </c>
      <c r="EI111" s="64" t="str">
        <f>IF('Chemical Shifts'!AF106="","",IF(Main!$A116="H","",IF(Main!Q$13="Scaled Shifts",Main!Q116,IF(Main!$B116="x",TDIST(ABS('Chemical Shifts'!AF106-$D$2)/$D$3,$D$4,1),TDIST(ABS('Chemical Shifts'!AF106-$E$2)/$E$3,$E$4,1)))))</f>
        <v/>
      </c>
      <c r="EJ111" s="64" t="str">
        <f>IF('Chemical Shifts'!AG106="","",IF(Main!$A116="H","",IF(Main!R$13="Scaled Shifts",Main!R116,IF(Main!$B116="x",TDIST(ABS('Chemical Shifts'!AG106-$D$2)/$D$3,$D$4,1),TDIST(ABS('Chemical Shifts'!AG106-$E$2)/$E$3,$E$4,1)))))</f>
        <v/>
      </c>
      <c r="EK111" s="64" t="str">
        <f>IF('Chemical Shifts'!AH106="","",IF(Main!$A116="H","",IF(Main!S$13="Scaled Shifts",Main!S116,IF(Main!$B116="x",TDIST(ABS('Chemical Shifts'!AH106-$D$2)/$D$3,$D$4,1),TDIST(ABS('Chemical Shifts'!AH106-$E$2)/$E$3,$E$4,1)))))</f>
        <v/>
      </c>
    </row>
    <row r="112" spans="1:146" x14ac:dyDescent="0.15">
      <c r="A112" s="64" t="str">
        <f>IF('Chemical Shifts'!BA107="","",IF(Main!$A117="C",TDIST(ABS('Chemical Shifts'!BA107)/$B$3,$B$4,1),TDIST(ABS('Chemical Shifts'!BA107)/$C$3,$C$4,1)))</f>
        <v/>
      </c>
      <c r="B112" s="64" t="str">
        <f>IF('Chemical Shifts'!BB107="","",IF(Main!$A117="C",TDIST(ABS('Chemical Shifts'!BB107)/$B$3,$B$4,1),TDIST(ABS('Chemical Shifts'!BB107)/$C$3,$C$4,1)))</f>
        <v/>
      </c>
      <c r="C112" s="64" t="str">
        <f>IF('Chemical Shifts'!BC107="","",IF(Main!$A117="C",TDIST(ABS('Chemical Shifts'!BC107)/$B$3,$B$4,1),TDIST(ABS('Chemical Shifts'!BC107)/$C$3,$C$4,1)))</f>
        <v/>
      </c>
      <c r="D112" s="64" t="str">
        <f>IF('Chemical Shifts'!BD107="","",IF(Main!$A117="C",TDIST(ABS('Chemical Shifts'!BD107)/$B$3,$B$4,1),TDIST(ABS('Chemical Shifts'!BD107)/$C$3,$C$4,1)))</f>
        <v/>
      </c>
      <c r="E112" s="64" t="str">
        <f>IF('Chemical Shifts'!BE107="","",IF(Main!$A117="C",TDIST(ABS('Chemical Shifts'!BE107)/$B$3,$B$4,1),TDIST(ABS('Chemical Shifts'!BE107)/$C$3,$C$4,1)))</f>
        <v/>
      </c>
      <c r="F112" s="64" t="str">
        <f>IF('Chemical Shifts'!BF107="","",IF(Main!$A117="C",TDIST(ABS('Chemical Shifts'!BF107)/$B$3,$B$4,1),TDIST(ABS('Chemical Shifts'!BF107)/$C$3,$C$4,1)))</f>
        <v/>
      </c>
      <c r="G112" s="64" t="str">
        <f>IF('Chemical Shifts'!BG107="","",IF(Main!$A117="C",TDIST(ABS('Chemical Shifts'!BG107)/$B$3,$B$4,1),TDIST(ABS('Chemical Shifts'!BG107)/$C$3,$C$4,1)))</f>
        <v/>
      </c>
      <c r="H112" s="64" t="str">
        <f>IF('Chemical Shifts'!BH107="","",IF(Main!$A117="C",TDIST(ABS('Chemical Shifts'!BH107)/$B$3,$B$4,1),TDIST(ABS('Chemical Shifts'!BH107)/$C$3,$C$4,1)))</f>
        <v/>
      </c>
      <c r="I112" s="64" t="str">
        <f>IF('Chemical Shifts'!BI107="","",IF(Main!$A117="C",TDIST(ABS('Chemical Shifts'!BI107)/$B$3,$B$4,1),TDIST(ABS('Chemical Shifts'!BI107)/$C$3,$C$4,1)))</f>
        <v/>
      </c>
      <c r="J112" s="64" t="str">
        <f>IF('Chemical Shifts'!BJ107="","",IF(Main!$A117="C",TDIST(ABS('Chemical Shifts'!BJ107)/$B$3,$B$4,1),TDIST(ABS('Chemical Shifts'!BJ107)/$C$3,$C$4,1)))</f>
        <v/>
      </c>
      <c r="K112" s="64" t="str">
        <f>IF('Chemical Shifts'!BK107="","",IF(Main!$A117="C",TDIST(ABS('Chemical Shifts'!BK107)/$B$3,$B$4,1),TDIST(ABS('Chemical Shifts'!BK107)/$C$3,$C$4,1)))</f>
        <v/>
      </c>
      <c r="L112" s="64" t="str">
        <f>IF('Chemical Shifts'!BL107="","",IF(Main!$A117="C",TDIST(ABS('Chemical Shifts'!BL107)/$B$3,$B$4,1),TDIST(ABS('Chemical Shifts'!BL107)/$C$3,$C$4,1)))</f>
        <v/>
      </c>
      <c r="M112" s="64" t="str">
        <f>IF('Chemical Shifts'!BM107="","",IF(Main!$A117="C",TDIST(ABS('Chemical Shifts'!BM107)/$B$3,$B$4,1),TDIST(ABS('Chemical Shifts'!BM107)/$C$3,$C$4,1)))</f>
        <v/>
      </c>
      <c r="N112" s="64" t="str">
        <f>IF('Chemical Shifts'!BN107="","",IF(Main!$A117="C",TDIST(ABS('Chemical Shifts'!BN107)/$B$3,$B$4,1),TDIST(ABS('Chemical Shifts'!BN107)/$C$3,$C$4,1)))</f>
        <v/>
      </c>
      <c r="O112" s="64" t="str">
        <f>IF('Chemical Shifts'!BO107="","",IF(Main!$A117="C",TDIST(ABS('Chemical Shifts'!BO107)/$B$3,$B$4,1),TDIST(ABS('Chemical Shifts'!BO107)/$C$3,$C$4,1)))</f>
        <v/>
      </c>
      <c r="P112" s="64" t="str">
        <f>IF('Chemical Shifts'!BP107="","",IF(Main!$A117="C",TDIST(ABS('Chemical Shifts'!BP107)/$B$3,$B$4,1),TDIST(ABS('Chemical Shifts'!BP107)/$C$3,$C$4,1)))</f>
        <v/>
      </c>
      <c r="R112" s="48" t="str">
        <f>IF(A112="","",IF(Main!$A117="H",A112,""))</f>
        <v/>
      </c>
      <c r="S112" s="48" t="str">
        <f>IF(B112="","",IF(Main!$A117="H",B112,""))</f>
        <v/>
      </c>
      <c r="T112" s="48" t="str">
        <f>IF(C112="","",IF(Main!$A117="H",C112,""))</f>
        <v/>
      </c>
      <c r="U112" s="48" t="str">
        <f>IF(D112="","",IF(Main!$A117="H",D112,""))</f>
        <v/>
      </c>
      <c r="V112" s="48" t="str">
        <f>IF(E112="","",IF(Main!$A117="H",E112,""))</f>
        <v/>
      </c>
      <c r="W112" s="48" t="str">
        <f>IF(F112="","",IF(Main!$A117="H",F112,""))</f>
        <v/>
      </c>
      <c r="X112" s="48" t="str">
        <f>IF(G112="","",IF(Main!$A117="H",G112,""))</f>
        <v/>
      </c>
      <c r="Y112" s="48" t="str">
        <f>IF(H112="","",IF(Main!$A117="H",H112,""))</f>
        <v/>
      </c>
      <c r="Z112" s="48" t="str">
        <f>IF(I112="","",IF(Main!$A117="H",I112,""))</f>
        <v/>
      </c>
      <c r="AA112" s="48" t="str">
        <f>IF(J112="","",IF(Main!$A117="H",J112,""))</f>
        <v/>
      </c>
      <c r="AB112" s="48" t="str">
        <f>IF(K112="","",IF(Main!$A117="H",K112,""))</f>
        <v/>
      </c>
      <c r="AC112" s="48" t="str">
        <f>IF(L112="","",IF(Main!$A117="H",L112,""))</f>
        <v/>
      </c>
      <c r="AD112" s="48" t="str">
        <f>IF(M112="","",IF(Main!$A117="H",M112,""))</f>
        <v/>
      </c>
      <c r="AE112" s="48" t="str">
        <f>IF(N112="","",IF(Main!$A117="H",N112,""))</f>
        <v/>
      </c>
      <c r="AF112" s="48" t="str">
        <f>IF(O112="","",IF(Main!$A117="H",O112,""))</f>
        <v/>
      </c>
      <c r="AG112" s="48" t="str">
        <f>IF(P112="","",IF(Main!$A117="H",P112,""))</f>
        <v/>
      </c>
      <c r="AI112" s="49">
        <f>IF(Main!$A117="C",1,0)</f>
        <v>0</v>
      </c>
      <c r="AJ112" s="54" t="str">
        <f>IF(Main!$A117="C",Main!C117,"")</f>
        <v/>
      </c>
      <c r="AK112" s="54" t="str">
        <f t="shared" si="153"/>
        <v/>
      </c>
      <c r="AL112" s="48" t="str">
        <f>IF('Chemical Shifts'!B107="","",IF(Main!$A117="C",'Chemical Shifts'!B107,""))</f>
        <v/>
      </c>
      <c r="AM112" s="48" t="str">
        <f>IF('Chemical Shifts'!C107="","",IF(Main!$A117="C",'Chemical Shifts'!C107,""))</f>
        <v/>
      </c>
      <c r="AN112" s="48" t="str">
        <f>IF('Chemical Shifts'!D107="","",IF(Main!$A117="C",'Chemical Shifts'!D107,""))</f>
        <v/>
      </c>
      <c r="AO112" s="48" t="str">
        <f>IF('Chemical Shifts'!E107="","",IF(Main!$A117="C",'Chemical Shifts'!E107,""))</f>
        <v/>
      </c>
      <c r="AP112" s="48" t="str">
        <f>IF('Chemical Shifts'!F107="","",IF(Main!$A117="C",'Chemical Shifts'!F107,""))</f>
        <v/>
      </c>
      <c r="AQ112" s="48" t="str">
        <f>IF('Chemical Shifts'!G107="","",IF(Main!$A117="C",'Chemical Shifts'!G107,""))</f>
        <v/>
      </c>
      <c r="AR112" s="48" t="str">
        <f>IF('Chemical Shifts'!H107="","",IF(Main!$A117="C",'Chemical Shifts'!H107,""))</f>
        <v/>
      </c>
      <c r="AS112" s="48" t="str">
        <f>IF('Chemical Shifts'!I107="","",IF(Main!$A117="C",'Chemical Shifts'!I107,""))</f>
        <v/>
      </c>
      <c r="AT112" s="48" t="str">
        <f>IF('Chemical Shifts'!J107="","",IF(Main!$A117="C",'Chemical Shifts'!J107,""))</f>
        <v/>
      </c>
      <c r="AU112" s="48" t="str">
        <f>IF('Chemical Shifts'!K107="","",IF(Main!$A117="C",'Chemical Shifts'!K107,""))</f>
        <v/>
      </c>
      <c r="AV112" s="48" t="str">
        <f>IF('Chemical Shifts'!L107="","",IF(Main!$A117="C",'Chemical Shifts'!L107,""))</f>
        <v/>
      </c>
      <c r="AW112" s="48" t="str">
        <f>IF('Chemical Shifts'!M107="","",IF(Main!$A117="C",'Chemical Shifts'!M107,""))</f>
        <v/>
      </c>
      <c r="AX112" s="48" t="str">
        <f>IF('Chemical Shifts'!N107="","",IF(Main!$A117="C",'Chemical Shifts'!N107,""))</f>
        <v/>
      </c>
      <c r="AY112" s="48" t="str">
        <f>IF('Chemical Shifts'!O107="","",IF(Main!$A117="C",'Chemical Shifts'!O107,""))</f>
        <v/>
      </c>
      <c r="AZ112" s="48" t="str">
        <f>IF('Chemical Shifts'!P107="","",IF(Main!$A117="C",'Chemical Shifts'!P107,""))</f>
        <v/>
      </c>
      <c r="BA112" s="48" t="str">
        <f>IF('Chemical Shifts'!Q107="","",IF(Main!$A117="C",'Chemical Shifts'!Q107,""))</f>
        <v/>
      </c>
      <c r="BC112" s="48" t="str">
        <f t="shared" si="154"/>
        <v/>
      </c>
      <c r="BD112" s="48" t="str">
        <f t="shared" si="155"/>
        <v/>
      </c>
      <c r="BE112" s="48" t="str">
        <f t="shared" si="156"/>
        <v/>
      </c>
      <c r="BF112" s="48" t="str">
        <f t="shared" si="157"/>
        <v/>
      </c>
      <c r="BG112" s="48" t="str">
        <f t="shared" si="158"/>
        <v/>
      </c>
      <c r="BH112" s="48" t="str">
        <f t="shared" si="159"/>
        <v/>
      </c>
      <c r="BI112" s="48" t="str">
        <f t="shared" si="160"/>
        <v/>
      </c>
      <c r="BJ112" s="48" t="str">
        <f t="shared" si="161"/>
        <v/>
      </c>
      <c r="BK112" s="48" t="str">
        <f t="shared" si="162"/>
        <v/>
      </c>
      <c r="BL112" s="48" t="str">
        <f t="shared" si="163"/>
        <v/>
      </c>
      <c r="BM112" s="48" t="str">
        <f t="shared" si="164"/>
        <v/>
      </c>
      <c r="BN112" s="48" t="str">
        <f t="shared" si="165"/>
        <v/>
      </c>
      <c r="BO112" s="48" t="str">
        <f t="shared" si="166"/>
        <v/>
      </c>
      <c r="BP112" s="48" t="str">
        <f t="shared" si="167"/>
        <v/>
      </c>
      <c r="BQ112" s="48" t="str">
        <f t="shared" si="168"/>
        <v/>
      </c>
      <c r="BR112" s="48" t="str">
        <f t="shared" si="169"/>
        <v/>
      </c>
      <c r="BT112" s="49">
        <f>IF(Main!$A117="H",1,0)</f>
        <v>0</v>
      </c>
      <c r="BU112" s="54" t="str">
        <f>IF(Main!$A117="H",Main!C117,"")</f>
        <v/>
      </c>
      <c r="BV112" s="54" t="str">
        <f t="shared" si="170"/>
        <v/>
      </c>
      <c r="BW112" s="48" t="str">
        <f>IF('Chemical Shifts'!B107="","",IF(Main!$A117="H",'Chemical Shifts'!B107,""))</f>
        <v/>
      </c>
      <c r="BX112" s="48" t="str">
        <f>IF('Chemical Shifts'!C107="","",IF(Main!$A117="H",'Chemical Shifts'!C107,""))</f>
        <v/>
      </c>
      <c r="BY112" s="48" t="str">
        <f>IF('Chemical Shifts'!D107="","",IF(Main!$A117="H",'Chemical Shifts'!D107,""))</f>
        <v/>
      </c>
      <c r="BZ112" s="48" t="str">
        <f>IF('Chemical Shifts'!E107="","",IF(Main!$A117="H",'Chemical Shifts'!E107,""))</f>
        <v/>
      </c>
      <c r="CA112" s="48" t="str">
        <f>IF('Chemical Shifts'!F107="","",IF(Main!$A117="H",'Chemical Shifts'!F107,""))</f>
        <v/>
      </c>
      <c r="CB112" s="48" t="str">
        <f>IF('Chemical Shifts'!G107="","",IF(Main!$A117="H",'Chemical Shifts'!G107,""))</f>
        <v/>
      </c>
      <c r="CC112" s="48" t="str">
        <f>IF('Chemical Shifts'!H107="","",IF(Main!$A117="H",'Chemical Shifts'!H107,""))</f>
        <v/>
      </c>
      <c r="CD112" s="48" t="str">
        <f>IF('Chemical Shifts'!I107="","",IF(Main!$A117="H",'Chemical Shifts'!I107,""))</f>
        <v/>
      </c>
      <c r="CE112" s="48" t="str">
        <f>IF('Chemical Shifts'!J107="","",IF(Main!$A117="H",'Chemical Shifts'!J107,""))</f>
        <v/>
      </c>
      <c r="CF112" s="48" t="str">
        <f>IF('Chemical Shifts'!K107="","",IF(Main!$A117="H",'Chemical Shifts'!K107,""))</f>
        <v/>
      </c>
      <c r="CG112" s="48" t="str">
        <f>IF('Chemical Shifts'!L107="","",IF(Main!$A117="H",'Chemical Shifts'!L107,""))</f>
        <v/>
      </c>
      <c r="CH112" s="48" t="str">
        <f>IF('Chemical Shifts'!M107="","",IF(Main!$A117="H",'Chemical Shifts'!M107,""))</f>
        <v/>
      </c>
      <c r="CI112" s="48" t="str">
        <f>IF('Chemical Shifts'!N107="","",IF(Main!$A117="H",'Chemical Shifts'!N107,""))</f>
        <v/>
      </c>
      <c r="CJ112" s="48" t="str">
        <f>IF('Chemical Shifts'!O107="","",IF(Main!$A117="H",'Chemical Shifts'!O107,""))</f>
        <v/>
      </c>
      <c r="CK112" s="48" t="str">
        <f>IF('Chemical Shifts'!P107="","",IF(Main!$A117="H",'Chemical Shifts'!P107,""))</f>
        <v/>
      </c>
      <c r="CL112" s="48" t="str">
        <f>IF('Chemical Shifts'!Q107="","",IF(Main!$A117="H",'Chemical Shifts'!Q107,""))</f>
        <v/>
      </c>
      <c r="CN112" s="48" t="str">
        <f t="shared" si="171"/>
        <v/>
      </c>
      <c r="CO112" s="48" t="str">
        <f t="shared" si="172"/>
        <v/>
      </c>
      <c r="CP112" s="48" t="str">
        <f t="shared" si="173"/>
        <v/>
      </c>
      <c r="CQ112" s="48" t="str">
        <f t="shared" si="174"/>
        <v/>
      </c>
      <c r="CR112" s="48" t="str">
        <f t="shared" si="175"/>
        <v/>
      </c>
      <c r="CS112" s="48" t="str">
        <f t="shared" si="176"/>
        <v/>
      </c>
      <c r="CT112" s="48" t="str">
        <f t="shared" si="177"/>
        <v/>
      </c>
      <c r="CU112" s="48" t="str">
        <f t="shared" si="178"/>
        <v/>
      </c>
      <c r="CV112" s="48" t="str">
        <f t="shared" si="179"/>
        <v/>
      </c>
      <c r="CW112" s="48" t="str">
        <f t="shared" si="180"/>
        <v/>
      </c>
      <c r="CX112" s="48" t="str">
        <f t="shared" si="181"/>
        <v/>
      </c>
      <c r="CY112" s="48" t="str">
        <f t="shared" si="182"/>
        <v/>
      </c>
      <c r="CZ112" s="48" t="str">
        <f t="shared" si="183"/>
        <v/>
      </c>
      <c r="DA112" s="48" t="str">
        <f t="shared" si="184"/>
        <v/>
      </c>
      <c r="DB112" s="48" t="str">
        <f t="shared" si="185"/>
        <v/>
      </c>
      <c r="DC112" s="48" t="str">
        <f t="shared" si="186"/>
        <v/>
      </c>
      <c r="DE112" s="64" t="str">
        <f>IF('Chemical Shifts'!S107="","",IF(Main!$A117="C","",IF(Main!D$13="Scaled Shifts",Main!D117,IF(Main!$B117="x",TDIST(ABS('Chemical Shifts'!S107-$F$2)/$F$3,$F$4,1),TDIST(ABS('Chemical Shifts'!S107-$G$2)/$G$3,$G$4,1)))))</f>
        <v/>
      </c>
      <c r="DF112" s="64" t="str">
        <f>IF('Chemical Shifts'!T107="","",IF(Main!$A117="C","",IF(Main!E$13="Scaled Shifts",Main!E117,IF(Main!$B117="x",TDIST(ABS('Chemical Shifts'!T107-$F$2)/$F$3,$F$4,1),TDIST(ABS('Chemical Shifts'!T107-$G$2)/$G$3,$G$4,1)))))</f>
        <v/>
      </c>
      <c r="DG112" s="64" t="str">
        <f>IF('Chemical Shifts'!U107="","",IF(Main!$A117="C","",IF(Main!F$13="Scaled Shifts",Main!F117,IF(Main!$B117="x",TDIST(ABS('Chemical Shifts'!U107-$F$2)/$F$3,$F$4,1),TDIST(ABS('Chemical Shifts'!U107-$G$2)/$G$3,$G$4,1)))))</f>
        <v/>
      </c>
      <c r="DH112" s="64" t="str">
        <f>IF('Chemical Shifts'!V107="","",IF(Main!$A117="C","",IF(Main!G$13="Scaled Shifts",Main!G117,IF(Main!$B117="x",TDIST(ABS('Chemical Shifts'!V107-$F$2)/$F$3,$F$4,1),TDIST(ABS('Chemical Shifts'!V107-$G$2)/$G$3,$G$4,1)))))</f>
        <v/>
      </c>
      <c r="DI112" s="64" t="str">
        <f>IF('Chemical Shifts'!W107="","",IF(Main!$A117="C","",IF(Main!H$13="Scaled Shifts",Main!H117,IF(Main!$B117="x",TDIST(ABS('Chemical Shifts'!W107-$F$2)/$F$3,$F$4,1),TDIST(ABS('Chemical Shifts'!W107-$G$2)/$G$3,$G$4,1)))))</f>
        <v/>
      </c>
      <c r="DJ112" s="64" t="str">
        <f>IF('Chemical Shifts'!X107="","",IF(Main!$A117="C","",IF(Main!I$13="Scaled Shifts",Main!I117,IF(Main!$B117="x",TDIST(ABS('Chemical Shifts'!X107-$F$2)/$F$3,$F$4,1),TDIST(ABS('Chemical Shifts'!X107-$G$2)/$G$3,$G$4,1)))))</f>
        <v/>
      </c>
      <c r="DK112" s="64" t="str">
        <f>IF('Chemical Shifts'!Y107="","",IF(Main!$A117="C","",IF(Main!J$13="Scaled Shifts",Main!J117,IF(Main!$B117="x",TDIST(ABS('Chemical Shifts'!Y107-$F$2)/$F$3,$F$4,1),TDIST(ABS('Chemical Shifts'!Y107-$G$2)/$G$3,$G$4,1)))))</f>
        <v/>
      </c>
      <c r="DL112" s="64" t="str">
        <f>IF('Chemical Shifts'!Z107="","",IF(Main!$A117="C","",IF(Main!K$13="Scaled Shifts",Main!K117,IF(Main!$B117="x",TDIST(ABS('Chemical Shifts'!Z107-$F$2)/$F$3,$F$4,1),TDIST(ABS('Chemical Shifts'!Z107-$G$2)/$G$3,$G$4,1)))))</f>
        <v/>
      </c>
      <c r="DM112" s="64" t="str">
        <f>IF('Chemical Shifts'!AA107="","",IF(Main!$A117="C","",IF(Main!L$13="Scaled Shifts",Main!L117,IF(Main!$B117="x",TDIST(ABS('Chemical Shifts'!AA107-$F$2)/$F$3,$F$4,1),TDIST(ABS('Chemical Shifts'!AA107-$G$2)/$G$3,$G$4,1)))))</f>
        <v/>
      </c>
      <c r="DN112" s="64" t="str">
        <f>IF('Chemical Shifts'!AB107="","",IF(Main!$A117="C","",IF(Main!M$13="Scaled Shifts",Main!M117,IF(Main!$B117="x",TDIST(ABS('Chemical Shifts'!AB107-$F$2)/$F$3,$F$4,1),TDIST(ABS('Chemical Shifts'!AB107-$G$2)/$G$3,$G$4,1)))))</f>
        <v/>
      </c>
      <c r="DO112" s="64" t="str">
        <f>IF('Chemical Shifts'!AC107="","",IF(Main!$A117="C","",IF(Main!N$13="Scaled Shifts",Main!N117,IF(Main!$B117="x",TDIST(ABS('Chemical Shifts'!AC107-$F$2)/$F$3,$F$4,1),TDIST(ABS('Chemical Shifts'!AC107-$G$2)/$G$3,$G$4,1)))))</f>
        <v/>
      </c>
      <c r="DP112" s="64" t="str">
        <f>IF('Chemical Shifts'!AD107="","",IF(Main!$A117="C","",IF(Main!O$13="Scaled Shifts",Main!O117,IF(Main!$B117="x",TDIST(ABS('Chemical Shifts'!AD107-$F$2)/$F$3,$F$4,1),TDIST(ABS('Chemical Shifts'!AD107-$G$2)/$G$3,$G$4,1)))))</f>
        <v/>
      </c>
      <c r="DQ112" s="64" t="str">
        <f>IF('Chemical Shifts'!AE107="","",IF(Main!$A117="C","",IF(Main!P$13="Scaled Shifts",Main!P117,IF(Main!$B117="x",TDIST(ABS('Chemical Shifts'!AE107-$F$2)/$F$3,$F$4,1),TDIST(ABS('Chemical Shifts'!AE107-$G$2)/$G$3,$G$4,1)))))</f>
        <v/>
      </c>
      <c r="DR112" s="64" t="str">
        <f>IF('Chemical Shifts'!AF107="","",IF(Main!$A117="C","",IF(Main!Q$13="Scaled Shifts",Main!Q117,IF(Main!$B117="x",TDIST(ABS('Chemical Shifts'!AF107-$F$2)/$F$3,$F$4,1),TDIST(ABS('Chemical Shifts'!AF107-$G$2)/$G$3,$G$4,1)))))</f>
        <v/>
      </c>
      <c r="DS112" s="64" t="str">
        <f>IF('Chemical Shifts'!AG107="","",IF(Main!$A117="C","",IF(Main!R$13="Scaled Shifts",Main!R117,IF(Main!$B117="x",TDIST(ABS('Chemical Shifts'!AG107-$F$2)/$F$3,$F$4,1),TDIST(ABS('Chemical Shifts'!AG107-$G$2)/$G$3,$G$4,1)))))</f>
        <v/>
      </c>
      <c r="DT112" s="64" t="str">
        <f>IF('Chemical Shifts'!AH107="","",IF(Main!$A117="C","",IF(Main!S$13="Scaled Shifts",Main!S117,IF(Main!$B117="x",TDIST(ABS('Chemical Shifts'!AH107-$F$2)/$F$3,$F$4,1),TDIST(ABS('Chemical Shifts'!AH107-$G$2)/$G$3,$G$4,1)))))</f>
        <v/>
      </c>
      <c r="DV112" s="64" t="str">
        <f>IF('Chemical Shifts'!S107="","",IF(Main!$A117="H","",IF(Main!D$13="Scaled Shifts",Main!D117,IF(Main!$B117="x",TDIST(ABS('Chemical Shifts'!S107-$D$2)/$D$3,$D$4,1),TDIST(ABS('Chemical Shifts'!S107-$E$2)/$E$3,$E$4,1)))))</f>
        <v/>
      </c>
      <c r="DW112" s="64" t="str">
        <f>IF('Chemical Shifts'!T107="","",IF(Main!$A117="H","",IF(Main!E$13="Scaled Shifts",Main!E117,IF(Main!$B117="x",TDIST(ABS('Chemical Shifts'!T107-$D$2)/$D$3,$D$4,1),TDIST(ABS('Chemical Shifts'!T107-$E$2)/$E$3,$E$4,1)))))</f>
        <v/>
      </c>
      <c r="DX112" s="64" t="str">
        <f>IF('Chemical Shifts'!U107="","",IF(Main!$A117="H","",IF(Main!F$13="Scaled Shifts",Main!F117,IF(Main!$B117="x",TDIST(ABS('Chemical Shifts'!U107-$D$2)/$D$3,$D$4,1),TDIST(ABS('Chemical Shifts'!U107-$E$2)/$E$3,$E$4,1)))))</f>
        <v/>
      </c>
      <c r="DY112" s="64" t="str">
        <f>IF('Chemical Shifts'!V107="","",IF(Main!$A117="H","",IF(Main!G$13="Scaled Shifts",Main!G117,IF(Main!$B117="x",TDIST(ABS('Chemical Shifts'!V107-$D$2)/$D$3,$D$4,1),TDIST(ABS('Chemical Shifts'!V107-$E$2)/$E$3,$E$4,1)))))</f>
        <v/>
      </c>
      <c r="DZ112" s="64" t="str">
        <f>IF('Chemical Shifts'!W107="","",IF(Main!$A117="H","",IF(Main!H$13="Scaled Shifts",Main!H117,IF(Main!$B117="x",TDIST(ABS('Chemical Shifts'!W107-$D$2)/$D$3,$D$4,1),TDIST(ABS('Chemical Shifts'!W107-$E$2)/$E$3,$E$4,1)))))</f>
        <v/>
      </c>
      <c r="EA112" s="64" t="str">
        <f>IF('Chemical Shifts'!X107="","",IF(Main!$A117="H","",IF(Main!I$13="Scaled Shifts",Main!I117,IF(Main!$B117="x",TDIST(ABS('Chemical Shifts'!X107-$D$2)/$D$3,$D$4,1),TDIST(ABS('Chemical Shifts'!X107-$E$2)/$E$3,$E$4,1)))))</f>
        <v/>
      </c>
      <c r="EB112" s="64" t="str">
        <f>IF('Chemical Shifts'!Y107="","",IF(Main!$A117="H","",IF(Main!J$13="Scaled Shifts",Main!J117,IF(Main!$B117="x",TDIST(ABS('Chemical Shifts'!Y107-$D$2)/$D$3,$D$4,1),TDIST(ABS('Chemical Shifts'!Y107-$E$2)/$E$3,$E$4,1)))))</f>
        <v/>
      </c>
      <c r="EC112" s="64" t="str">
        <f>IF('Chemical Shifts'!Z107="","",IF(Main!$A117="H","",IF(Main!K$13="Scaled Shifts",Main!K117,IF(Main!$B117="x",TDIST(ABS('Chemical Shifts'!Z107-$D$2)/$D$3,$D$4,1),TDIST(ABS('Chemical Shifts'!Z107-$E$2)/$E$3,$E$4,1)))))</f>
        <v/>
      </c>
      <c r="ED112" s="64" t="str">
        <f>IF('Chemical Shifts'!AA107="","",IF(Main!$A117="H","",IF(Main!L$13="Scaled Shifts",Main!L117,IF(Main!$B117="x",TDIST(ABS('Chemical Shifts'!AA107-$D$2)/$D$3,$D$4,1),TDIST(ABS('Chemical Shifts'!AA107-$E$2)/$E$3,$E$4,1)))))</f>
        <v/>
      </c>
      <c r="EE112" s="64" t="str">
        <f>IF('Chemical Shifts'!AB107="","",IF(Main!$A117="H","",IF(Main!M$13="Scaled Shifts",Main!M117,IF(Main!$B117="x",TDIST(ABS('Chemical Shifts'!AB107-$D$2)/$D$3,$D$4,1),TDIST(ABS('Chemical Shifts'!AB107-$E$2)/$E$3,$E$4,1)))))</f>
        <v/>
      </c>
      <c r="EF112" s="64" t="str">
        <f>IF('Chemical Shifts'!AC107="","",IF(Main!$A117="H","",IF(Main!N$13="Scaled Shifts",Main!N117,IF(Main!$B117="x",TDIST(ABS('Chemical Shifts'!AC107-$D$2)/$D$3,$D$4,1),TDIST(ABS('Chemical Shifts'!AC107-$E$2)/$E$3,$E$4,1)))))</f>
        <v/>
      </c>
      <c r="EG112" s="64" t="str">
        <f>IF('Chemical Shifts'!AD107="","",IF(Main!$A117="H","",IF(Main!O$13="Scaled Shifts",Main!O117,IF(Main!$B117="x",TDIST(ABS('Chemical Shifts'!AD107-$D$2)/$D$3,$D$4,1),TDIST(ABS('Chemical Shifts'!AD107-$E$2)/$E$3,$E$4,1)))))</f>
        <v/>
      </c>
      <c r="EH112" s="64" t="str">
        <f>IF('Chemical Shifts'!AE107="","",IF(Main!$A117="H","",IF(Main!P$13="Scaled Shifts",Main!P117,IF(Main!$B117="x",TDIST(ABS('Chemical Shifts'!AE107-$D$2)/$D$3,$D$4,1),TDIST(ABS('Chemical Shifts'!AE107-$E$2)/$E$3,$E$4,1)))))</f>
        <v/>
      </c>
      <c r="EI112" s="64" t="str">
        <f>IF('Chemical Shifts'!AF107="","",IF(Main!$A117="H","",IF(Main!Q$13="Scaled Shifts",Main!Q117,IF(Main!$B117="x",TDIST(ABS('Chemical Shifts'!AF107-$D$2)/$D$3,$D$4,1),TDIST(ABS('Chemical Shifts'!AF107-$E$2)/$E$3,$E$4,1)))))</f>
        <v/>
      </c>
      <c r="EJ112" s="64" t="str">
        <f>IF('Chemical Shifts'!AG107="","",IF(Main!$A117="H","",IF(Main!R$13="Scaled Shifts",Main!R117,IF(Main!$B117="x",TDIST(ABS('Chemical Shifts'!AG107-$D$2)/$D$3,$D$4,1),TDIST(ABS('Chemical Shifts'!AG107-$E$2)/$E$3,$E$4,1)))))</f>
        <v/>
      </c>
      <c r="EK112" s="64" t="str">
        <f>IF('Chemical Shifts'!AH107="","",IF(Main!$A117="H","",IF(Main!S$13="Scaled Shifts",Main!S117,IF(Main!$B117="x",TDIST(ABS('Chemical Shifts'!AH107-$D$2)/$D$3,$D$4,1),TDIST(ABS('Chemical Shifts'!AH107-$E$2)/$E$3,$E$4,1)))))</f>
        <v/>
      </c>
    </row>
    <row r="113" spans="1:141" x14ac:dyDescent="0.15">
      <c r="A113" s="64" t="str">
        <f>IF('Chemical Shifts'!BA108="","",IF(Main!$A118="C",TDIST(ABS('Chemical Shifts'!BA108)/$B$3,$B$4,1),TDIST(ABS('Chemical Shifts'!BA108)/$C$3,$C$4,1)))</f>
        <v/>
      </c>
      <c r="B113" s="64" t="str">
        <f>IF('Chemical Shifts'!BB108="","",IF(Main!$A118="C",TDIST(ABS('Chemical Shifts'!BB108)/$B$3,$B$4,1),TDIST(ABS('Chemical Shifts'!BB108)/$C$3,$C$4,1)))</f>
        <v/>
      </c>
      <c r="C113" s="64" t="str">
        <f>IF('Chemical Shifts'!BC108="","",IF(Main!$A118="C",TDIST(ABS('Chemical Shifts'!BC108)/$B$3,$B$4,1),TDIST(ABS('Chemical Shifts'!BC108)/$C$3,$C$4,1)))</f>
        <v/>
      </c>
      <c r="D113" s="64" t="str">
        <f>IF('Chemical Shifts'!BD108="","",IF(Main!$A118="C",TDIST(ABS('Chemical Shifts'!BD108)/$B$3,$B$4,1),TDIST(ABS('Chemical Shifts'!BD108)/$C$3,$C$4,1)))</f>
        <v/>
      </c>
      <c r="E113" s="64" t="str">
        <f>IF('Chemical Shifts'!BE108="","",IF(Main!$A118="C",TDIST(ABS('Chemical Shifts'!BE108)/$B$3,$B$4,1),TDIST(ABS('Chemical Shifts'!BE108)/$C$3,$C$4,1)))</f>
        <v/>
      </c>
      <c r="F113" s="64" t="str">
        <f>IF('Chemical Shifts'!BF108="","",IF(Main!$A118="C",TDIST(ABS('Chemical Shifts'!BF108)/$B$3,$B$4,1),TDIST(ABS('Chemical Shifts'!BF108)/$C$3,$C$4,1)))</f>
        <v/>
      </c>
      <c r="G113" s="64" t="str">
        <f>IF('Chemical Shifts'!BG108="","",IF(Main!$A118="C",TDIST(ABS('Chemical Shifts'!BG108)/$B$3,$B$4,1),TDIST(ABS('Chemical Shifts'!BG108)/$C$3,$C$4,1)))</f>
        <v/>
      </c>
      <c r="H113" s="64" t="str">
        <f>IF('Chemical Shifts'!BH108="","",IF(Main!$A118="C",TDIST(ABS('Chemical Shifts'!BH108)/$B$3,$B$4,1),TDIST(ABS('Chemical Shifts'!BH108)/$C$3,$C$4,1)))</f>
        <v/>
      </c>
      <c r="I113" s="64" t="str">
        <f>IF('Chemical Shifts'!BI108="","",IF(Main!$A118="C",TDIST(ABS('Chemical Shifts'!BI108)/$B$3,$B$4,1),TDIST(ABS('Chemical Shifts'!BI108)/$C$3,$C$4,1)))</f>
        <v/>
      </c>
      <c r="J113" s="64" t="str">
        <f>IF('Chemical Shifts'!BJ108="","",IF(Main!$A118="C",TDIST(ABS('Chemical Shifts'!BJ108)/$B$3,$B$4,1),TDIST(ABS('Chemical Shifts'!BJ108)/$C$3,$C$4,1)))</f>
        <v/>
      </c>
      <c r="K113" s="64" t="str">
        <f>IF('Chemical Shifts'!BK108="","",IF(Main!$A118="C",TDIST(ABS('Chemical Shifts'!BK108)/$B$3,$B$4,1),TDIST(ABS('Chemical Shifts'!BK108)/$C$3,$C$4,1)))</f>
        <v/>
      </c>
      <c r="L113" s="64" t="str">
        <f>IF('Chemical Shifts'!BL108="","",IF(Main!$A118="C",TDIST(ABS('Chemical Shifts'!BL108)/$B$3,$B$4,1),TDIST(ABS('Chemical Shifts'!BL108)/$C$3,$C$4,1)))</f>
        <v/>
      </c>
      <c r="M113" s="64" t="str">
        <f>IF('Chemical Shifts'!BM108="","",IF(Main!$A118="C",TDIST(ABS('Chemical Shifts'!BM108)/$B$3,$B$4,1),TDIST(ABS('Chemical Shifts'!BM108)/$C$3,$C$4,1)))</f>
        <v/>
      </c>
      <c r="N113" s="64" t="str">
        <f>IF('Chemical Shifts'!BN108="","",IF(Main!$A118="C",TDIST(ABS('Chemical Shifts'!BN108)/$B$3,$B$4,1),TDIST(ABS('Chemical Shifts'!BN108)/$C$3,$C$4,1)))</f>
        <v/>
      </c>
      <c r="O113" s="64" t="str">
        <f>IF('Chemical Shifts'!BO108="","",IF(Main!$A118="C",TDIST(ABS('Chemical Shifts'!BO108)/$B$3,$B$4,1),TDIST(ABS('Chemical Shifts'!BO108)/$C$3,$C$4,1)))</f>
        <v/>
      </c>
      <c r="P113" s="64" t="str">
        <f>IF('Chemical Shifts'!BP108="","",IF(Main!$A118="C",TDIST(ABS('Chemical Shifts'!BP108)/$B$3,$B$4,1),TDIST(ABS('Chemical Shifts'!BP108)/$C$3,$C$4,1)))</f>
        <v/>
      </c>
      <c r="R113" s="48" t="str">
        <f>IF(A113="","",IF(Main!$A118="H",A113,""))</f>
        <v/>
      </c>
      <c r="S113" s="48" t="str">
        <f>IF(B113="","",IF(Main!$A118="H",B113,""))</f>
        <v/>
      </c>
      <c r="T113" s="48" t="str">
        <f>IF(C113="","",IF(Main!$A118="H",C113,""))</f>
        <v/>
      </c>
      <c r="U113" s="48" t="str">
        <f>IF(D113="","",IF(Main!$A118="H",D113,""))</f>
        <v/>
      </c>
      <c r="V113" s="48" t="str">
        <f>IF(E113="","",IF(Main!$A118="H",E113,""))</f>
        <v/>
      </c>
      <c r="W113" s="48" t="str">
        <f>IF(F113="","",IF(Main!$A118="H",F113,""))</f>
        <v/>
      </c>
      <c r="X113" s="48" t="str">
        <f>IF(G113="","",IF(Main!$A118="H",G113,""))</f>
        <v/>
      </c>
      <c r="Y113" s="48" t="str">
        <f>IF(H113="","",IF(Main!$A118="H",H113,""))</f>
        <v/>
      </c>
      <c r="Z113" s="48" t="str">
        <f>IF(I113="","",IF(Main!$A118="H",I113,""))</f>
        <v/>
      </c>
      <c r="AA113" s="48" t="str">
        <f>IF(J113="","",IF(Main!$A118="H",J113,""))</f>
        <v/>
      </c>
      <c r="AB113" s="48" t="str">
        <f>IF(K113="","",IF(Main!$A118="H",K113,""))</f>
        <v/>
      </c>
      <c r="AC113" s="48" t="str">
        <f>IF(L113="","",IF(Main!$A118="H",L113,""))</f>
        <v/>
      </c>
      <c r="AD113" s="48" t="str">
        <f>IF(M113="","",IF(Main!$A118="H",M113,""))</f>
        <v/>
      </c>
      <c r="AE113" s="48" t="str">
        <f>IF(N113="","",IF(Main!$A118="H",N113,""))</f>
        <v/>
      </c>
      <c r="AF113" s="48" t="str">
        <f>IF(O113="","",IF(Main!$A118="H",O113,""))</f>
        <v/>
      </c>
      <c r="AG113" s="48" t="str">
        <f>IF(P113="","",IF(Main!$A118="H",P113,""))</f>
        <v/>
      </c>
      <c r="AI113" s="49">
        <f>IF(Main!$A118="C",1,0)</f>
        <v>0</v>
      </c>
      <c r="AJ113" s="54" t="str">
        <f>IF(Main!$A118="C",Main!C118,"")</f>
        <v/>
      </c>
      <c r="AK113" s="54" t="str">
        <f t="shared" si="153"/>
        <v/>
      </c>
      <c r="AL113" s="48" t="str">
        <f>IF('Chemical Shifts'!B108="","",IF(Main!$A118="C",'Chemical Shifts'!B108,""))</f>
        <v/>
      </c>
      <c r="AM113" s="48" t="str">
        <f>IF('Chemical Shifts'!C108="","",IF(Main!$A118="C",'Chemical Shifts'!C108,""))</f>
        <v/>
      </c>
      <c r="AN113" s="48" t="str">
        <f>IF('Chemical Shifts'!D108="","",IF(Main!$A118="C",'Chemical Shifts'!D108,""))</f>
        <v/>
      </c>
      <c r="AO113" s="48" t="str">
        <f>IF('Chemical Shifts'!E108="","",IF(Main!$A118="C",'Chemical Shifts'!E108,""))</f>
        <v/>
      </c>
      <c r="AP113" s="48" t="str">
        <f>IF('Chemical Shifts'!F108="","",IF(Main!$A118="C",'Chemical Shifts'!F108,""))</f>
        <v/>
      </c>
      <c r="AQ113" s="48" t="str">
        <f>IF('Chemical Shifts'!G108="","",IF(Main!$A118="C",'Chemical Shifts'!G108,""))</f>
        <v/>
      </c>
      <c r="AR113" s="48" t="str">
        <f>IF('Chemical Shifts'!H108="","",IF(Main!$A118="C",'Chemical Shifts'!H108,""))</f>
        <v/>
      </c>
      <c r="AS113" s="48" t="str">
        <f>IF('Chemical Shifts'!I108="","",IF(Main!$A118="C",'Chemical Shifts'!I108,""))</f>
        <v/>
      </c>
      <c r="AT113" s="48" t="str">
        <f>IF('Chemical Shifts'!J108="","",IF(Main!$A118="C",'Chemical Shifts'!J108,""))</f>
        <v/>
      </c>
      <c r="AU113" s="48" t="str">
        <f>IF('Chemical Shifts'!K108="","",IF(Main!$A118="C",'Chemical Shifts'!K108,""))</f>
        <v/>
      </c>
      <c r="AV113" s="48" t="str">
        <f>IF('Chemical Shifts'!L108="","",IF(Main!$A118="C",'Chemical Shifts'!L108,""))</f>
        <v/>
      </c>
      <c r="AW113" s="48" t="str">
        <f>IF('Chemical Shifts'!M108="","",IF(Main!$A118="C",'Chemical Shifts'!M108,""))</f>
        <v/>
      </c>
      <c r="AX113" s="48" t="str">
        <f>IF('Chemical Shifts'!N108="","",IF(Main!$A118="C",'Chemical Shifts'!N108,""))</f>
        <v/>
      </c>
      <c r="AY113" s="48" t="str">
        <f>IF('Chemical Shifts'!O108="","",IF(Main!$A118="C",'Chemical Shifts'!O108,""))</f>
        <v/>
      </c>
      <c r="AZ113" s="48" t="str">
        <f>IF('Chemical Shifts'!P108="","",IF(Main!$A118="C",'Chemical Shifts'!P108,""))</f>
        <v/>
      </c>
      <c r="BA113" s="48" t="str">
        <f>IF('Chemical Shifts'!Q108="","",IF(Main!$A118="C",'Chemical Shifts'!Q108,""))</f>
        <v/>
      </c>
      <c r="BC113" s="48" t="str">
        <f t="shared" si="154"/>
        <v/>
      </c>
      <c r="BD113" s="48" t="str">
        <f t="shared" si="155"/>
        <v/>
      </c>
      <c r="BE113" s="48" t="str">
        <f t="shared" si="156"/>
        <v/>
      </c>
      <c r="BF113" s="48" t="str">
        <f t="shared" si="157"/>
        <v/>
      </c>
      <c r="BG113" s="48" t="str">
        <f t="shared" si="158"/>
        <v/>
      </c>
      <c r="BH113" s="48" t="str">
        <f t="shared" si="159"/>
        <v/>
      </c>
      <c r="BI113" s="48" t="str">
        <f t="shared" si="160"/>
        <v/>
      </c>
      <c r="BJ113" s="48" t="str">
        <f t="shared" si="161"/>
        <v/>
      </c>
      <c r="BK113" s="48" t="str">
        <f t="shared" si="162"/>
        <v/>
      </c>
      <c r="BL113" s="48" t="str">
        <f t="shared" si="163"/>
        <v/>
      </c>
      <c r="BM113" s="48" t="str">
        <f t="shared" si="164"/>
        <v/>
      </c>
      <c r="BN113" s="48" t="str">
        <f t="shared" si="165"/>
        <v/>
      </c>
      <c r="BO113" s="48" t="str">
        <f t="shared" si="166"/>
        <v/>
      </c>
      <c r="BP113" s="48" t="str">
        <f t="shared" si="167"/>
        <v/>
      </c>
      <c r="BQ113" s="48" t="str">
        <f t="shared" si="168"/>
        <v/>
      </c>
      <c r="BR113" s="48" t="str">
        <f t="shared" si="169"/>
        <v/>
      </c>
      <c r="BT113" s="49">
        <f>IF(Main!$A118="H",1,0)</f>
        <v>0</v>
      </c>
      <c r="BU113" s="54" t="str">
        <f>IF(Main!$A118="H",Main!C118,"")</f>
        <v/>
      </c>
      <c r="BV113" s="54" t="str">
        <f t="shared" si="170"/>
        <v/>
      </c>
      <c r="BW113" s="48" t="str">
        <f>IF('Chemical Shifts'!B108="","",IF(Main!$A118="H",'Chemical Shifts'!B108,""))</f>
        <v/>
      </c>
      <c r="BX113" s="48" t="str">
        <f>IF('Chemical Shifts'!C108="","",IF(Main!$A118="H",'Chemical Shifts'!C108,""))</f>
        <v/>
      </c>
      <c r="BY113" s="48" t="str">
        <f>IF('Chemical Shifts'!D108="","",IF(Main!$A118="H",'Chemical Shifts'!D108,""))</f>
        <v/>
      </c>
      <c r="BZ113" s="48" t="str">
        <f>IF('Chemical Shifts'!E108="","",IF(Main!$A118="H",'Chemical Shifts'!E108,""))</f>
        <v/>
      </c>
      <c r="CA113" s="48" t="str">
        <f>IF('Chemical Shifts'!F108="","",IF(Main!$A118="H",'Chemical Shifts'!F108,""))</f>
        <v/>
      </c>
      <c r="CB113" s="48" t="str">
        <f>IF('Chemical Shifts'!G108="","",IF(Main!$A118="H",'Chemical Shifts'!G108,""))</f>
        <v/>
      </c>
      <c r="CC113" s="48" t="str">
        <f>IF('Chemical Shifts'!H108="","",IF(Main!$A118="H",'Chemical Shifts'!H108,""))</f>
        <v/>
      </c>
      <c r="CD113" s="48" t="str">
        <f>IF('Chemical Shifts'!I108="","",IF(Main!$A118="H",'Chemical Shifts'!I108,""))</f>
        <v/>
      </c>
      <c r="CE113" s="48" t="str">
        <f>IF('Chemical Shifts'!J108="","",IF(Main!$A118="H",'Chemical Shifts'!J108,""))</f>
        <v/>
      </c>
      <c r="CF113" s="48" t="str">
        <f>IF('Chemical Shifts'!K108="","",IF(Main!$A118="H",'Chemical Shifts'!K108,""))</f>
        <v/>
      </c>
      <c r="CG113" s="48" t="str">
        <f>IF('Chemical Shifts'!L108="","",IF(Main!$A118="H",'Chemical Shifts'!L108,""))</f>
        <v/>
      </c>
      <c r="CH113" s="48" t="str">
        <f>IF('Chemical Shifts'!M108="","",IF(Main!$A118="H",'Chemical Shifts'!M108,""))</f>
        <v/>
      </c>
      <c r="CI113" s="48" t="str">
        <f>IF('Chemical Shifts'!N108="","",IF(Main!$A118="H",'Chemical Shifts'!N108,""))</f>
        <v/>
      </c>
      <c r="CJ113" s="48" t="str">
        <f>IF('Chemical Shifts'!O108="","",IF(Main!$A118="H",'Chemical Shifts'!O108,""))</f>
        <v/>
      </c>
      <c r="CK113" s="48" t="str">
        <f>IF('Chemical Shifts'!P108="","",IF(Main!$A118="H",'Chemical Shifts'!P108,""))</f>
        <v/>
      </c>
      <c r="CL113" s="48" t="str">
        <f>IF('Chemical Shifts'!Q108="","",IF(Main!$A118="H",'Chemical Shifts'!Q108,""))</f>
        <v/>
      </c>
      <c r="CN113" s="48" t="str">
        <f t="shared" si="171"/>
        <v/>
      </c>
      <c r="CO113" s="48" t="str">
        <f t="shared" si="172"/>
        <v/>
      </c>
      <c r="CP113" s="48" t="str">
        <f t="shared" si="173"/>
        <v/>
      </c>
      <c r="CQ113" s="48" t="str">
        <f t="shared" si="174"/>
        <v/>
      </c>
      <c r="CR113" s="48" t="str">
        <f t="shared" si="175"/>
        <v/>
      </c>
      <c r="CS113" s="48" t="str">
        <f t="shared" si="176"/>
        <v/>
      </c>
      <c r="CT113" s="48" t="str">
        <f t="shared" si="177"/>
        <v/>
      </c>
      <c r="CU113" s="48" t="str">
        <f t="shared" si="178"/>
        <v/>
      </c>
      <c r="CV113" s="48" t="str">
        <f t="shared" si="179"/>
        <v/>
      </c>
      <c r="CW113" s="48" t="str">
        <f t="shared" si="180"/>
        <v/>
      </c>
      <c r="CX113" s="48" t="str">
        <f t="shared" si="181"/>
        <v/>
      </c>
      <c r="CY113" s="48" t="str">
        <f t="shared" si="182"/>
        <v/>
      </c>
      <c r="CZ113" s="48" t="str">
        <f t="shared" si="183"/>
        <v/>
      </c>
      <c r="DA113" s="48" t="str">
        <f t="shared" si="184"/>
        <v/>
      </c>
      <c r="DB113" s="48" t="str">
        <f t="shared" si="185"/>
        <v/>
      </c>
      <c r="DC113" s="48" t="str">
        <f t="shared" si="186"/>
        <v/>
      </c>
      <c r="DE113" s="64" t="str">
        <f>IF('Chemical Shifts'!S108="","",IF(Main!$A118="C","",IF(Main!D$13="Scaled Shifts",Main!D118,IF(Main!$B118="x",TDIST(ABS('Chemical Shifts'!S108-$F$2)/$F$3,$F$4,1),TDIST(ABS('Chemical Shifts'!S108-$G$2)/$G$3,$G$4,1)))))</f>
        <v/>
      </c>
      <c r="DF113" s="64" t="str">
        <f>IF('Chemical Shifts'!T108="","",IF(Main!$A118="C","",IF(Main!E$13="Scaled Shifts",Main!E118,IF(Main!$B118="x",TDIST(ABS('Chemical Shifts'!T108-$F$2)/$F$3,$F$4,1),TDIST(ABS('Chemical Shifts'!T108-$G$2)/$G$3,$G$4,1)))))</f>
        <v/>
      </c>
      <c r="DG113" s="64" t="str">
        <f>IF('Chemical Shifts'!U108="","",IF(Main!$A118="C","",IF(Main!F$13="Scaled Shifts",Main!F118,IF(Main!$B118="x",TDIST(ABS('Chemical Shifts'!U108-$F$2)/$F$3,$F$4,1),TDIST(ABS('Chemical Shifts'!U108-$G$2)/$G$3,$G$4,1)))))</f>
        <v/>
      </c>
      <c r="DH113" s="64" t="str">
        <f>IF('Chemical Shifts'!V108="","",IF(Main!$A118="C","",IF(Main!G$13="Scaled Shifts",Main!G118,IF(Main!$B118="x",TDIST(ABS('Chemical Shifts'!V108-$F$2)/$F$3,$F$4,1),TDIST(ABS('Chemical Shifts'!V108-$G$2)/$G$3,$G$4,1)))))</f>
        <v/>
      </c>
      <c r="DI113" s="64" t="str">
        <f>IF('Chemical Shifts'!W108="","",IF(Main!$A118="C","",IF(Main!H$13="Scaled Shifts",Main!H118,IF(Main!$B118="x",TDIST(ABS('Chemical Shifts'!W108-$F$2)/$F$3,$F$4,1),TDIST(ABS('Chemical Shifts'!W108-$G$2)/$G$3,$G$4,1)))))</f>
        <v/>
      </c>
      <c r="DJ113" s="64" t="str">
        <f>IF('Chemical Shifts'!X108="","",IF(Main!$A118="C","",IF(Main!I$13="Scaled Shifts",Main!I118,IF(Main!$B118="x",TDIST(ABS('Chemical Shifts'!X108-$F$2)/$F$3,$F$4,1),TDIST(ABS('Chemical Shifts'!X108-$G$2)/$G$3,$G$4,1)))))</f>
        <v/>
      </c>
      <c r="DK113" s="64" t="str">
        <f>IF('Chemical Shifts'!Y108="","",IF(Main!$A118="C","",IF(Main!J$13="Scaled Shifts",Main!J118,IF(Main!$B118="x",TDIST(ABS('Chemical Shifts'!Y108-$F$2)/$F$3,$F$4,1),TDIST(ABS('Chemical Shifts'!Y108-$G$2)/$G$3,$G$4,1)))))</f>
        <v/>
      </c>
      <c r="DL113" s="64" t="str">
        <f>IF('Chemical Shifts'!Z108="","",IF(Main!$A118="C","",IF(Main!K$13="Scaled Shifts",Main!K118,IF(Main!$B118="x",TDIST(ABS('Chemical Shifts'!Z108-$F$2)/$F$3,$F$4,1),TDIST(ABS('Chemical Shifts'!Z108-$G$2)/$G$3,$G$4,1)))))</f>
        <v/>
      </c>
      <c r="DM113" s="64" t="str">
        <f>IF('Chemical Shifts'!AA108="","",IF(Main!$A118="C","",IF(Main!L$13="Scaled Shifts",Main!L118,IF(Main!$B118="x",TDIST(ABS('Chemical Shifts'!AA108-$F$2)/$F$3,$F$4,1),TDIST(ABS('Chemical Shifts'!AA108-$G$2)/$G$3,$G$4,1)))))</f>
        <v/>
      </c>
      <c r="DN113" s="64" t="str">
        <f>IF('Chemical Shifts'!AB108="","",IF(Main!$A118="C","",IF(Main!M$13="Scaled Shifts",Main!M118,IF(Main!$B118="x",TDIST(ABS('Chemical Shifts'!AB108-$F$2)/$F$3,$F$4,1),TDIST(ABS('Chemical Shifts'!AB108-$G$2)/$G$3,$G$4,1)))))</f>
        <v/>
      </c>
      <c r="DO113" s="64" t="str">
        <f>IF('Chemical Shifts'!AC108="","",IF(Main!$A118="C","",IF(Main!N$13="Scaled Shifts",Main!N118,IF(Main!$B118="x",TDIST(ABS('Chemical Shifts'!AC108-$F$2)/$F$3,$F$4,1),TDIST(ABS('Chemical Shifts'!AC108-$G$2)/$G$3,$G$4,1)))))</f>
        <v/>
      </c>
      <c r="DP113" s="64" t="str">
        <f>IF('Chemical Shifts'!AD108="","",IF(Main!$A118="C","",IF(Main!O$13="Scaled Shifts",Main!O118,IF(Main!$B118="x",TDIST(ABS('Chemical Shifts'!AD108-$F$2)/$F$3,$F$4,1),TDIST(ABS('Chemical Shifts'!AD108-$G$2)/$G$3,$G$4,1)))))</f>
        <v/>
      </c>
      <c r="DQ113" s="64" t="str">
        <f>IF('Chemical Shifts'!AE108="","",IF(Main!$A118="C","",IF(Main!P$13="Scaled Shifts",Main!P118,IF(Main!$B118="x",TDIST(ABS('Chemical Shifts'!AE108-$F$2)/$F$3,$F$4,1),TDIST(ABS('Chemical Shifts'!AE108-$G$2)/$G$3,$G$4,1)))))</f>
        <v/>
      </c>
      <c r="DR113" s="64" t="str">
        <f>IF('Chemical Shifts'!AF108="","",IF(Main!$A118="C","",IF(Main!Q$13="Scaled Shifts",Main!Q118,IF(Main!$B118="x",TDIST(ABS('Chemical Shifts'!AF108-$F$2)/$F$3,$F$4,1),TDIST(ABS('Chemical Shifts'!AF108-$G$2)/$G$3,$G$4,1)))))</f>
        <v/>
      </c>
      <c r="DS113" s="64" t="str">
        <f>IF('Chemical Shifts'!AG108="","",IF(Main!$A118="C","",IF(Main!R$13="Scaled Shifts",Main!R118,IF(Main!$B118="x",TDIST(ABS('Chemical Shifts'!AG108-$F$2)/$F$3,$F$4,1),TDIST(ABS('Chemical Shifts'!AG108-$G$2)/$G$3,$G$4,1)))))</f>
        <v/>
      </c>
      <c r="DT113" s="64" t="str">
        <f>IF('Chemical Shifts'!AH108="","",IF(Main!$A118="C","",IF(Main!S$13="Scaled Shifts",Main!S118,IF(Main!$B118="x",TDIST(ABS('Chemical Shifts'!AH108-$F$2)/$F$3,$F$4,1),TDIST(ABS('Chemical Shifts'!AH108-$G$2)/$G$3,$G$4,1)))))</f>
        <v/>
      </c>
      <c r="DV113" s="64" t="str">
        <f>IF('Chemical Shifts'!S108="","",IF(Main!$A118="H","",IF(Main!D$13="Scaled Shifts",Main!D118,IF(Main!$B118="x",TDIST(ABS('Chemical Shifts'!S108-$D$2)/$D$3,$D$4,1),TDIST(ABS('Chemical Shifts'!S108-$E$2)/$E$3,$E$4,1)))))</f>
        <v/>
      </c>
      <c r="DW113" s="64" t="str">
        <f>IF('Chemical Shifts'!T108="","",IF(Main!$A118="H","",IF(Main!E$13="Scaled Shifts",Main!E118,IF(Main!$B118="x",TDIST(ABS('Chemical Shifts'!T108-$D$2)/$D$3,$D$4,1),TDIST(ABS('Chemical Shifts'!T108-$E$2)/$E$3,$E$4,1)))))</f>
        <v/>
      </c>
      <c r="DX113" s="64" t="str">
        <f>IF('Chemical Shifts'!U108="","",IF(Main!$A118="H","",IF(Main!F$13="Scaled Shifts",Main!F118,IF(Main!$B118="x",TDIST(ABS('Chemical Shifts'!U108-$D$2)/$D$3,$D$4,1),TDIST(ABS('Chemical Shifts'!U108-$E$2)/$E$3,$E$4,1)))))</f>
        <v/>
      </c>
      <c r="DY113" s="64" t="str">
        <f>IF('Chemical Shifts'!V108="","",IF(Main!$A118="H","",IF(Main!G$13="Scaled Shifts",Main!G118,IF(Main!$B118="x",TDIST(ABS('Chemical Shifts'!V108-$D$2)/$D$3,$D$4,1),TDIST(ABS('Chemical Shifts'!V108-$E$2)/$E$3,$E$4,1)))))</f>
        <v/>
      </c>
      <c r="DZ113" s="64" t="str">
        <f>IF('Chemical Shifts'!W108="","",IF(Main!$A118="H","",IF(Main!H$13="Scaled Shifts",Main!H118,IF(Main!$B118="x",TDIST(ABS('Chemical Shifts'!W108-$D$2)/$D$3,$D$4,1),TDIST(ABS('Chemical Shifts'!W108-$E$2)/$E$3,$E$4,1)))))</f>
        <v/>
      </c>
      <c r="EA113" s="64" t="str">
        <f>IF('Chemical Shifts'!X108="","",IF(Main!$A118="H","",IF(Main!I$13="Scaled Shifts",Main!I118,IF(Main!$B118="x",TDIST(ABS('Chemical Shifts'!X108-$D$2)/$D$3,$D$4,1),TDIST(ABS('Chemical Shifts'!X108-$E$2)/$E$3,$E$4,1)))))</f>
        <v/>
      </c>
      <c r="EB113" s="64" t="str">
        <f>IF('Chemical Shifts'!Y108="","",IF(Main!$A118="H","",IF(Main!J$13="Scaled Shifts",Main!J118,IF(Main!$B118="x",TDIST(ABS('Chemical Shifts'!Y108-$D$2)/$D$3,$D$4,1),TDIST(ABS('Chemical Shifts'!Y108-$E$2)/$E$3,$E$4,1)))))</f>
        <v/>
      </c>
      <c r="EC113" s="64" t="str">
        <f>IF('Chemical Shifts'!Z108="","",IF(Main!$A118="H","",IF(Main!K$13="Scaled Shifts",Main!K118,IF(Main!$B118="x",TDIST(ABS('Chemical Shifts'!Z108-$D$2)/$D$3,$D$4,1),TDIST(ABS('Chemical Shifts'!Z108-$E$2)/$E$3,$E$4,1)))))</f>
        <v/>
      </c>
      <c r="ED113" s="64" t="str">
        <f>IF('Chemical Shifts'!AA108="","",IF(Main!$A118="H","",IF(Main!L$13="Scaled Shifts",Main!L118,IF(Main!$B118="x",TDIST(ABS('Chemical Shifts'!AA108-$D$2)/$D$3,$D$4,1),TDIST(ABS('Chemical Shifts'!AA108-$E$2)/$E$3,$E$4,1)))))</f>
        <v/>
      </c>
      <c r="EE113" s="64" t="str">
        <f>IF('Chemical Shifts'!AB108="","",IF(Main!$A118="H","",IF(Main!M$13="Scaled Shifts",Main!M118,IF(Main!$B118="x",TDIST(ABS('Chemical Shifts'!AB108-$D$2)/$D$3,$D$4,1),TDIST(ABS('Chemical Shifts'!AB108-$E$2)/$E$3,$E$4,1)))))</f>
        <v/>
      </c>
      <c r="EF113" s="64" t="str">
        <f>IF('Chemical Shifts'!AC108="","",IF(Main!$A118="H","",IF(Main!N$13="Scaled Shifts",Main!N118,IF(Main!$B118="x",TDIST(ABS('Chemical Shifts'!AC108-$D$2)/$D$3,$D$4,1),TDIST(ABS('Chemical Shifts'!AC108-$E$2)/$E$3,$E$4,1)))))</f>
        <v/>
      </c>
      <c r="EG113" s="64" t="str">
        <f>IF('Chemical Shifts'!AD108="","",IF(Main!$A118="H","",IF(Main!O$13="Scaled Shifts",Main!O118,IF(Main!$B118="x",TDIST(ABS('Chemical Shifts'!AD108-$D$2)/$D$3,$D$4,1),TDIST(ABS('Chemical Shifts'!AD108-$E$2)/$E$3,$E$4,1)))))</f>
        <v/>
      </c>
      <c r="EH113" s="64" t="str">
        <f>IF('Chemical Shifts'!AE108="","",IF(Main!$A118="H","",IF(Main!P$13="Scaled Shifts",Main!P118,IF(Main!$B118="x",TDIST(ABS('Chemical Shifts'!AE108-$D$2)/$D$3,$D$4,1),TDIST(ABS('Chemical Shifts'!AE108-$E$2)/$E$3,$E$4,1)))))</f>
        <v/>
      </c>
      <c r="EI113" s="64" t="str">
        <f>IF('Chemical Shifts'!AF108="","",IF(Main!$A118="H","",IF(Main!Q$13="Scaled Shifts",Main!Q118,IF(Main!$B118="x",TDIST(ABS('Chemical Shifts'!AF108-$D$2)/$D$3,$D$4,1),TDIST(ABS('Chemical Shifts'!AF108-$E$2)/$E$3,$E$4,1)))))</f>
        <v/>
      </c>
      <c r="EJ113" s="64" t="str">
        <f>IF('Chemical Shifts'!AG108="","",IF(Main!$A118="H","",IF(Main!R$13="Scaled Shifts",Main!R118,IF(Main!$B118="x",TDIST(ABS('Chemical Shifts'!AG108-$D$2)/$D$3,$D$4,1),TDIST(ABS('Chemical Shifts'!AG108-$E$2)/$E$3,$E$4,1)))))</f>
        <v/>
      </c>
      <c r="EK113" s="64" t="str">
        <f>IF('Chemical Shifts'!AH108="","",IF(Main!$A118="H","",IF(Main!S$13="Scaled Shifts",Main!S118,IF(Main!$B118="x",TDIST(ABS('Chemical Shifts'!AH108-$D$2)/$D$3,$D$4,1),TDIST(ABS('Chemical Shifts'!AH108-$E$2)/$E$3,$E$4,1)))))</f>
        <v/>
      </c>
    </row>
    <row r="114" spans="1:141" x14ac:dyDescent="0.15">
      <c r="A114" s="64" t="str">
        <f>IF('Chemical Shifts'!BA109="","",IF(Main!$A119="C",TDIST(ABS('Chemical Shifts'!BA109)/$B$3,$B$4,1),TDIST(ABS('Chemical Shifts'!BA109)/$C$3,$C$4,1)))</f>
        <v/>
      </c>
      <c r="B114" s="64" t="str">
        <f>IF('Chemical Shifts'!BB109="","",IF(Main!$A119="C",TDIST(ABS('Chemical Shifts'!BB109)/$B$3,$B$4,1),TDIST(ABS('Chemical Shifts'!BB109)/$C$3,$C$4,1)))</f>
        <v/>
      </c>
      <c r="C114" s="64" t="str">
        <f>IF('Chemical Shifts'!BC109="","",IF(Main!$A119="C",TDIST(ABS('Chemical Shifts'!BC109)/$B$3,$B$4,1),TDIST(ABS('Chemical Shifts'!BC109)/$C$3,$C$4,1)))</f>
        <v/>
      </c>
      <c r="D114" s="64" t="str">
        <f>IF('Chemical Shifts'!BD109="","",IF(Main!$A119="C",TDIST(ABS('Chemical Shifts'!BD109)/$B$3,$B$4,1),TDIST(ABS('Chemical Shifts'!BD109)/$C$3,$C$4,1)))</f>
        <v/>
      </c>
      <c r="E114" s="64" t="str">
        <f>IF('Chemical Shifts'!BE109="","",IF(Main!$A119="C",TDIST(ABS('Chemical Shifts'!BE109)/$B$3,$B$4,1),TDIST(ABS('Chemical Shifts'!BE109)/$C$3,$C$4,1)))</f>
        <v/>
      </c>
      <c r="F114" s="64" t="str">
        <f>IF('Chemical Shifts'!BF109="","",IF(Main!$A119="C",TDIST(ABS('Chemical Shifts'!BF109)/$B$3,$B$4,1),TDIST(ABS('Chemical Shifts'!BF109)/$C$3,$C$4,1)))</f>
        <v/>
      </c>
      <c r="G114" s="64" t="str">
        <f>IF('Chemical Shifts'!BG109="","",IF(Main!$A119="C",TDIST(ABS('Chemical Shifts'!BG109)/$B$3,$B$4,1),TDIST(ABS('Chemical Shifts'!BG109)/$C$3,$C$4,1)))</f>
        <v/>
      </c>
      <c r="H114" s="64" t="str">
        <f>IF('Chemical Shifts'!BH109="","",IF(Main!$A119="C",TDIST(ABS('Chemical Shifts'!BH109)/$B$3,$B$4,1),TDIST(ABS('Chemical Shifts'!BH109)/$C$3,$C$4,1)))</f>
        <v/>
      </c>
      <c r="I114" s="64" t="str">
        <f>IF('Chemical Shifts'!BI109="","",IF(Main!$A119="C",TDIST(ABS('Chemical Shifts'!BI109)/$B$3,$B$4,1),TDIST(ABS('Chemical Shifts'!BI109)/$C$3,$C$4,1)))</f>
        <v/>
      </c>
      <c r="J114" s="64" t="str">
        <f>IF('Chemical Shifts'!BJ109="","",IF(Main!$A119="C",TDIST(ABS('Chemical Shifts'!BJ109)/$B$3,$B$4,1),TDIST(ABS('Chemical Shifts'!BJ109)/$C$3,$C$4,1)))</f>
        <v/>
      </c>
      <c r="K114" s="64" t="str">
        <f>IF('Chemical Shifts'!BK109="","",IF(Main!$A119="C",TDIST(ABS('Chemical Shifts'!BK109)/$B$3,$B$4,1),TDIST(ABS('Chemical Shifts'!BK109)/$C$3,$C$4,1)))</f>
        <v/>
      </c>
      <c r="L114" s="64" t="str">
        <f>IF('Chemical Shifts'!BL109="","",IF(Main!$A119="C",TDIST(ABS('Chemical Shifts'!BL109)/$B$3,$B$4,1),TDIST(ABS('Chemical Shifts'!BL109)/$C$3,$C$4,1)))</f>
        <v/>
      </c>
      <c r="M114" s="64" t="str">
        <f>IF('Chemical Shifts'!BM109="","",IF(Main!$A119="C",TDIST(ABS('Chemical Shifts'!BM109)/$B$3,$B$4,1),TDIST(ABS('Chemical Shifts'!BM109)/$C$3,$C$4,1)))</f>
        <v/>
      </c>
      <c r="N114" s="64" t="str">
        <f>IF('Chemical Shifts'!BN109="","",IF(Main!$A119="C",TDIST(ABS('Chemical Shifts'!BN109)/$B$3,$B$4,1),TDIST(ABS('Chemical Shifts'!BN109)/$C$3,$C$4,1)))</f>
        <v/>
      </c>
      <c r="O114" s="64" t="str">
        <f>IF('Chemical Shifts'!BO109="","",IF(Main!$A119="C",TDIST(ABS('Chemical Shifts'!BO109)/$B$3,$B$4,1),TDIST(ABS('Chemical Shifts'!BO109)/$C$3,$C$4,1)))</f>
        <v/>
      </c>
      <c r="P114" s="64" t="str">
        <f>IF('Chemical Shifts'!BP109="","",IF(Main!$A119="C",TDIST(ABS('Chemical Shifts'!BP109)/$B$3,$B$4,1),TDIST(ABS('Chemical Shifts'!BP109)/$C$3,$C$4,1)))</f>
        <v/>
      </c>
      <c r="R114" s="48" t="str">
        <f>IF(A114="","",IF(Main!$A119="H",A114,""))</f>
        <v/>
      </c>
      <c r="S114" s="48" t="str">
        <f>IF(B114="","",IF(Main!$A119="H",B114,""))</f>
        <v/>
      </c>
      <c r="T114" s="48" t="str">
        <f>IF(C114="","",IF(Main!$A119="H",C114,""))</f>
        <v/>
      </c>
      <c r="U114" s="48" t="str">
        <f>IF(D114="","",IF(Main!$A119="H",D114,""))</f>
        <v/>
      </c>
      <c r="V114" s="48" t="str">
        <f>IF(E114="","",IF(Main!$A119="H",E114,""))</f>
        <v/>
      </c>
      <c r="W114" s="48" t="str">
        <f>IF(F114="","",IF(Main!$A119="H",F114,""))</f>
        <v/>
      </c>
      <c r="X114" s="48" t="str">
        <f>IF(G114="","",IF(Main!$A119="H",G114,""))</f>
        <v/>
      </c>
      <c r="Y114" s="48" t="str">
        <f>IF(H114="","",IF(Main!$A119="H",H114,""))</f>
        <v/>
      </c>
      <c r="Z114" s="48" t="str">
        <f>IF(I114="","",IF(Main!$A119="H",I114,""))</f>
        <v/>
      </c>
      <c r="AA114" s="48" t="str">
        <f>IF(J114="","",IF(Main!$A119="H",J114,""))</f>
        <v/>
      </c>
      <c r="AB114" s="48" t="str">
        <f>IF(K114="","",IF(Main!$A119="H",K114,""))</f>
        <v/>
      </c>
      <c r="AC114" s="48" t="str">
        <f>IF(L114="","",IF(Main!$A119="H",L114,""))</f>
        <v/>
      </c>
      <c r="AD114" s="48" t="str">
        <f>IF(M114="","",IF(Main!$A119="H",M114,""))</f>
        <v/>
      </c>
      <c r="AE114" s="48" t="str">
        <f>IF(N114="","",IF(Main!$A119="H",N114,""))</f>
        <v/>
      </c>
      <c r="AF114" s="48" t="str">
        <f>IF(O114="","",IF(Main!$A119="H",O114,""))</f>
        <v/>
      </c>
      <c r="AG114" s="48" t="str">
        <f>IF(P114="","",IF(Main!$A119="H",P114,""))</f>
        <v/>
      </c>
      <c r="AI114" s="49">
        <f>IF(Main!$A119="C",1,0)</f>
        <v>0</v>
      </c>
      <c r="AJ114" s="54" t="str">
        <f>IF(Main!$A119="C",Main!C119,"")</f>
        <v/>
      </c>
      <c r="AK114" s="54" t="str">
        <f t="shared" si="153"/>
        <v/>
      </c>
      <c r="AL114" s="48" t="str">
        <f>IF('Chemical Shifts'!B109="","",IF(Main!$A119="C",'Chemical Shifts'!B109,""))</f>
        <v/>
      </c>
      <c r="AM114" s="48" t="str">
        <f>IF('Chemical Shifts'!C109="","",IF(Main!$A119="C",'Chemical Shifts'!C109,""))</f>
        <v/>
      </c>
      <c r="AN114" s="48" t="str">
        <f>IF('Chemical Shifts'!D109="","",IF(Main!$A119="C",'Chemical Shifts'!D109,""))</f>
        <v/>
      </c>
      <c r="AO114" s="48" t="str">
        <f>IF('Chemical Shifts'!E109="","",IF(Main!$A119="C",'Chemical Shifts'!E109,""))</f>
        <v/>
      </c>
      <c r="AP114" s="48" t="str">
        <f>IF('Chemical Shifts'!F109="","",IF(Main!$A119="C",'Chemical Shifts'!F109,""))</f>
        <v/>
      </c>
      <c r="AQ114" s="48" t="str">
        <f>IF('Chemical Shifts'!G109="","",IF(Main!$A119="C",'Chemical Shifts'!G109,""))</f>
        <v/>
      </c>
      <c r="AR114" s="48" t="str">
        <f>IF('Chemical Shifts'!H109="","",IF(Main!$A119="C",'Chemical Shifts'!H109,""))</f>
        <v/>
      </c>
      <c r="AS114" s="48" t="str">
        <f>IF('Chemical Shifts'!I109="","",IF(Main!$A119="C",'Chemical Shifts'!I109,""))</f>
        <v/>
      </c>
      <c r="AT114" s="48" t="str">
        <f>IF('Chemical Shifts'!J109="","",IF(Main!$A119="C",'Chemical Shifts'!J109,""))</f>
        <v/>
      </c>
      <c r="AU114" s="48" t="str">
        <f>IF('Chemical Shifts'!K109="","",IF(Main!$A119="C",'Chemical Shifts'!K109,""))</f>
        <v/>
      </c>
      <c r="AV114" s="48" t="str">
        <f>IF('Chemical Shifts'!L109="","",IF(Main!$A119="C",'Chemical Shifts'!L109,""))</f>
        <v/>
      </c>
      <c r="AW114" s="48" t="str">
        <f>IF('Chemical Shifts'!M109="","",IF(Main!$A119="C",'Chemical Shifts'!M109,""))</f>
        <v/>
      </c>
      <c r="AX114" s="48" t="str">
        <f>IF('Chemical Shifts'!N109="","",IF(Main!$A119="C",'Chemical Shifts'!N109,""))</f>
        <v/>
      </c>
      <c r="AY114" s="48" t="str">
        <f>IF('Chemical Shifts'!O109="","",IF(Main!$A119="C",'Chemical Shifts'!O109,""))</f>
        <v/>
      </c>
      <c r="AZ114" s="48" t="str">
        <f>IF('Chemical Shifts'!P109="","",IF(Main!$A119="C",'Chemical Shifts'!P109,""))</f>
        <v/>
      </c>
      <c r="BA114" s="48" t="str">
        <f>IF('Chemical Shifts'!Q109="","",IF(Main!$A119="C",'Chemical Shifts'!Q109,""))</f>
        <v/>
      </c>
      <c r="BC114" s="48" t="str">
        <f t="shared" si="154"/>
        <v/>
      </c>
      <c r="BD114" s="48" t="str">
        <f t="shared" si="155"/>
        <v/>
      </c>
      <c r="BE114" s="48" t="str">
        <f t="shared" si="156"/>
        <v/>
      </c>
      <c r="BF114" s="48" t="str">
        <f t="shared" si="157"/>
        <v/>
      </c>
      <c r="BG114" s="48" t="str">
        <f t="shared" si="158"/>
        <v/>
      </c>
      <c r="BH114" s="48" t="str">
        <f t="shared" si="159"/>
        <v/>
      </c>
      <c r="BI114" s="48" t="str">
        <f t="shared" si="160"/>
        <v/>
      </c>
      <c r="BJ114" s="48" t="str">
        <f t="shared" si="161"/>
        <v/>
      </c>
      <c r="BK114" s="48" t="str">
        <f t="shared" si="162"/>
        <v/>
      </c>
      <c r="BL114" s="48" t="str">
        <f t="shared" si="163"/>
        <v/>
      </c>
      <c r="BM114" s="48" t="str">
        <f t="shared" si="164"/>
        <v/>
      </c>
      <c r="BN114" s="48" t="str">
        <f t="shared" si="165"/>
        <v/>
      </c>
      <c r="BO114" s="48" t="str">
        <f t="shared" si="166"/>
        <v/>
      </c>
      <c r="BP114" s="48" t="str">
        <f t="shared" si="167"/>
        <v/>
      </c>
      <c r="BQ114" s="48" t="str">
        <f t="shared" si="168"/>
        <v/>
      </c>
      <c r="BR114" s="48" t="str">
        <f t="shared" si="169"/>
        <v/>
      </c>
      <c r="BT114" s="49">
        <f>IF(Main!$A119="H",1,0)</f>
        <v>0</v>
      </c>
      <c r="BU114" s="54" t="str">
        <f>IF(Main!$A119="H",Main!C119,"")</f>
        <v/>
      </c>
      <c r="BV114" s="54" t="str">
        <f t="shared" si="170"/>
        <v/>
      </c>
      <c r="BW114" s="48" t="str">
        <f>IF('Chemical Shifts'!B109="","",IF(Main!$A119="H",'Chemical Shifts'!B109,""))</f>
        <v/>
      </c>
      <c r="BX114" s="48" t="str">
        <f>IF('Chemical Shifts'!C109="","",IF(Main!$A119="H",'Chemical Shifts'!C109,""))</f>
        <v/>
      </c>
      <c r="BY114" s="48" t="str">
        <f>IF('Chemical Shifts'!D109="","",IF(Main!$A119="H",'Chemical Shifts'!D109,""))</f>
        <v/>
      </c>
      <c r="BZ114" s="48" t="str">
        <f>IF('Chemical Shifts'!E109="","",IF(Main!$A119="H",'Chemical Shifts'!E109,""))</f>
        <v/>
      </c>
      <c r="CA114" s="48" t="str">
        <f>IF('Chemical Shifts'!F109="","",IF(Main!$A119="H",'Chemical Shifts'!F109,""))</f>
        <v/>
      </c>
      <c r="CB114" s="48" t="str">
        <f>IF('Chemical Shifts'!G109="","",IF(Main!$A119="H",'Chemical Shifts'!G109,""))</f>
        <v/>
      </c>
      <c r="CC114" s="48" t="str">
        <f>IF('Chemical Shifts'!H109="","",IF(Main!$A119="H",'Chemical Shifts'!H109,""))</f>
        <v/>
      </c>
      <c r="CD114" s="48" t="str">
        <f>IF('Chemical Shifts'!I109="","",IF(Main!$A119="H",'Chemical Shifts'!I109,""))</f>
        <v/>
      </c>
      <c r="CE114" s="48" t="str">
        <f>IF('Chemical Shifts'!J109="","",IF(Main!$A119="H",'Chemical Shifts'!J109,""))</f>
        <v/>
      </c>
      <c r="CF114" s="48" t="str">
        <f>IF('Chemical Shifts'!K109="","",IF(Main!$A119="H",'Chemical Shifts'!K109,""))</f>
        <v/>
      </c>
      <c r="CG114" s="48" t="str">
        <f>IF('Chemical Shifts'!L109="","",IF(Main!$A119="H",'Chemical Shifts'!L109,""))</f>
        <v/>
      </c>
      <c r="CH114" s="48" t="str">
        <f>IF('Chemical Shifts'!M109="","",IF(Main!$A119="H",'Chemical Shifts'!M109,""))</f>
        <v/>
      </c>
      <c r="CI114" s="48" t="str">
        <f>IF('Chemical Shifts'!N109="","",IF(Main!$A119="H",'Chemical Shifts'!N109,""))</f>
        <v/>
      </c>
      <c r="CJ114" s="48" t="str">
        <f>IF('Chemical Shifts'!O109="","",IF(Main!$A119="H",'Chemical Shifts'!O109,""))</f>
        <v/>
      </c>
      <c r="CK114" s="48" t="str">
        <f>IF('Chemical Shifts'!P109="","",IF(Main!$A119="H",'Chemical Shifts'!P109,""))</f>
        <v/>
      </c>
      <c r="CL114" s="48" t="str">
        <f>IF('Chemical Shifts'!Q109="","",IF(Main!$A119="H",'Chemical Shifts'!Q109,""))</f>
        <v/>
      </c>
      <c r="CN114" s="48" t="str">
        <f t="shared" si="171"/>
        <v/>
      </c>
      <c r="CO114" s="48" t="str">
        <f t="shared" si="172"/>
        <v/>
      </c>
      <c r="CP114" s="48" t="str">
        <f t="shared" si="173"/>
        <v/>
      </c>
      <c r="CQ114" s="48" t="str">
        <f t="shared" si="174"/>
        <v/>
      </c>
      <c r="CR114" s="48" t="str">
        <f t="shared" si="175"/>
        <v/>
      </c>
      <c r="CS114" s="48" t="str">
        <f t="shared" si="176"/>
        <v/>
      </c>
      <c r="CT114" s="48" t="str">
        <f t="shared" si="177"/>
        <v/>
      </c>
      <c r="CU114" s="48" t="str">
        <f t="shared" si="178"/>
        <v/>
      </c>
      <c r="CV114" s="48" t="str">
        <f t="shared" si="179"/>
        <v/>
      </c>
      <c r="CW114" s="48" t="str">
        <f t="shared" si="180"/>
        <v/>
      </c>
      <c r="CX114" s="48" t="str">
        <f t="shared" si="181"/>
        <v/>
      </c>
      <c r="CY114" s="48" t="str">
        <f t="shared" si="182"/>
        <v/>
      </c>
      <c r="CZ114" s="48" t="str">
        <f t="shared" si="183"/>
        <v/>
      </c>
      <c r="DA114" s="48" t="str">
        <f t="shared" si="184"/>
        <v/>
      </c>
      <c r="DB114" s="48" t="str">
        <f t="shared" si="185"/>
        <v/>
      </c>
      <c r="DC114" s="48" t="str">
        <f t="shared" si="186"/>
        <v/>
      </c>
      <c r="DE114" s="64" t="str">
        <f>IF('Chemical Shifts'!S109="","",IF(Main!$A119="C","",IF(Main!D$13="Scaled Shifts",Main!D119,IF(Main!$B119="x",TDIST(ABS('Chemical Shifts'!S109-$F$2)/$F$3,$F$4,1),TDIST(ABS('Chemical Shifts'!S109-$G$2)/$G$3,$G$4,1)))))</f>
        <v/>
      </c>
      <c r="DF114" s="64" t="str">
        <f>IF('Chemical Shifts'!T109="","",IF(Main!$A119="C","",IF(Main!E$13="Scaled Shifts",Main!E119,IF(Main!$B119="x",TDIST(ABS('Chemical Shifts'!T109-$F$2)/$F$3,$F$4,1),TDIST(ABS('Chemical Shifts'!T109-$G$2)/$G$3,$G$4,1)))))</f>
        <v/>
      </c>
      <c r="DG114" s="64" t="str">
        <f>IF('Chemical Shifts'!U109="","",IF(Main!$A119="C","",IF(Main!F$13="Scaled Shifts",Main!F119,IF(Main!$B119="x",TDIST(ABS('Chemical Shifts'!U109-$F$2)/$F$3,$F$4,1),TDIST(ABS('Chemical Shifts'!U109-$G$2)/$G$3,$G$4,1)))))</f>
        <v/>
      </c>
      <c r="DH114" s="64" t="str">
        <f>IF('Chemical Shifts'!V109="","",IF(Main!$A119="C","",IF(Main!G$13="Scaled Shifts",Main!G119,IF(Main!$B119="x",TDIST(ABS('Chemical Shifts'!V109-$F$2)/$F$3,$F$4,1),TDIST(ABS('Chemical Shifts'!V109-$G$2)/$G$3,$G$4,1)))))</f>
        <v/>
      </c>
      <c r="DI114" s="64" t="str">
        <f>IF('Chemical Shifts'!W109="","",IF(Main!$A119="C","",IF(Main!H$13="Scaled Shifts",Main!H119,IF(Main!$B119="x",TDIST(ABS('Chemical Shifts'!W109-$F$2)/$F$3,$F$4,1),TDIST(ABS('Chemical Shifts'!W109-$G$2)/$G$3,$G$4,1)))))</f>
        <v/>
      </c>
      <c r="DJ114" s="64" t="str">
        <f>IF('Chemical Shifts'!X109="","",IF(Main!$A119="C","",IF(Main!I$13="Scaled Shifts",Main!I119,IF(Main!$B119="x",TDIST(ABS('Chemical Shifts'!X109-$F$2)/$F$3,$F$4,1),TDIST(ABS('Chemical Shifts'!X109-$G$2)/$G$3,$G$4,1)))))</f>
        <v/>
      </c>
      <c r="DK114" s="64" t="str">
        <f>IF('Chemical Shifts'!Y109="","",IF(Main!$A119="C","",IF(Main!J$13="Scaled Shifts",Main!J119,IF(Main!$B119="x",TDIST(ABS('Chemical Shifts'!Y109-$F$2)/$F$3,$F$4,1),TDIST(ABS('Chemical Shifts'!Y109-$G$2)/$G$3,$G$4,1)))))</f>
        <v/>
      </c>
      <c r="DL114" s="64" t="str">
        <f>IF('Chemical Shifts'!Z109="","",IF(Main!$A119="C","",IF(Main!K$13="Scaled Shifts",Main!K119,IF(Main!$B119="x",TDIST(ABS('Chemical Shifts'!Z109-$F$2)/$F$3,$F$4,1),TDIST(ABS('Chemical Shifts'!Z109-$G$2)/$G$3,$G$4,1)))))</f>
        <v/>
      </c>
      <c r="DM114" s="64" t="str">
        <f>IF('Chemical Shifts'!AA109="","",IF(Main!$A119="C","",IF(Main!L$13="Scaled Shifts",Main!L119,IF(Main!$B119="x",TDIST(ABS('Chemical Shifts'!AA109-$F$2)/$F$3,$F$4,1),TDIST(ABS('Chemical Shifts'!AA109-$G$2)/$G$3,$G$4,1)))))</f>
        <v/>
      </c>
      <c r="DN114" s="64" t="str">
        <f>IF('Chemical Shifts'!AB109="","",IF(Main!$A119="C","",IF(Main!M$13="Scaled Shifts",Main!M119,IF(Main!$B119="x",TDIST(ABS('Chemical Shifts'!AB109-$F$2)/$F$3,$F$4,1),TDIST(ABS('Chemical Shifts'!AB109-$G$2)/$G$3,$G$4,1)))))</f>
        <v/>
      </c>
      <c r="DO114" s="64" t="str">
        <f>IF('Chemical Shifts'!AC109="","",IF(Main!$A119="C","",IF(Main!N$13="Scaled Shifts",Main!N119,IF(Main!$B119="x",TDIST(ABS('Chemical Shifts'!AC109-$F$2)/$F$3,$F$4,1),TDIST(ABS('Chemical Shifts'!AC109-$G$2)/$G$3,$G$4,1)))))</f>
        <v/>
      </c>
      <c r="DP114" s="64" t="str">
        <f>IF('Chemical Shifts'!AD109="","",IF(Main!$A119="C","",IF(Main!O$13="Scaled Shifts",Main!O119,IF(Main!$B119="x",TDIST(ABS('Chemical Shifts'!AD109-$F$2)/$F$3,$F$4,1),TDIST(ABS('Chemical Shifts'!AD109-$G$2)/$G$3,$G$4,1)))))</f>
        <v/>
      </c>
      <c r="DQ114" s="64" t="str">
        <f>IF('Chemical Shifts'!AE109="","",IF(Main!$A119="C","",IF(Main!P$13="Scaled Shifts",Main!P119,IF(Main!$B119="x",TDIST(ABS('Chemical Shifts'!AE109-$F$2)/$F$3,$F$4,1),TDIST(ABS('Chemical Shifts'!AE109-$G$2)/$G$3,$G$4,1)))))</f>
        <v/>
      </c>
      <c r="DR114" s="64" t="str">
        <f>IF('Chemical Shifts'!AF109="","",IF(Main!$A119="C","",IF(Main!Q$13="Scaled Shifts",Main!Q119,IF(Main!$B119="x",TDIST(ABS('Chemical Shifts'!AF109-$F$2)/$F$3,$F$4,1),TDIST(ABS('Chemical Shifts'!AF109-$G$2)/$G$3,$G$4,1)))))</f>
        <v/>
      </c>
      <c r="DS114" s="64" t="str">
        <f>IF('Chemical Shifts'!AG109="","",IF(Main!$A119="C","",IF(Main!R$13="Scaled Shifts",Main!R119,IF(Main!$B119="x",TDIST(ABS('Chemical Shifts'!AG109-$F$2)/$F$3,$F$4,1),TDIST(ABS('Chemical Shifts'!AG109-$G$2)/$G$3,$G$4,1)))))</f>
        <v/>
      </c>
      <c r="DT114" s="64" t="str">
        <f>IF('Chemical Shifts'!AH109="","",IF(Main!$A119="C","",IF(Main!S$13="Scaled Shifts",Main!S119,IF(Main!$B119="x",TDIST(ABS('Chemical Shifts'!AH109-$F$2)/$F$3,$F$4,1),TDIST(ABS('Chemical Shifts'!AH109-$G$2)/$G$3,$G$4,1)))))</f>
        <v/>
      </c>
      <c r="DV114" s="64" t="str">
        <f>IF('Chemical Shifts'!S109="","",IF(Main!$A119="H","",IF(Main!D$13="Scaled Shifts",Main!D119,IF(Main!$B119="x",TDIST(ABS('Chemical Shifts'!S109-$D$2)/$D$3,$D$4,1),TDIST(ABS('Chemical Shifts'!S109-$E$2)/$E$3,$E$4,1)))))</f>
        <v/>
      </c>
      <c r="DW114" s="64" t="str">
        <f>IF('Chemical Shifts'!T109="","",IF(Main!$A119="H","",IF(Main!E$13="Scaled Shifts",Main!E119,IF(Main!$B119="x",TDIST(ABS('Chemical Shifts'!T109-$D$2)/$D$3,$D$4,1),TDIST(ABS('Chemical Shifts'!T109-$E$2)/$E$3,$E$4,1)))))</f>
        <v/>
      </c>
      <c r="DX114" s="64" t="str">
        <f>IF('Chemical Shifts'!U109="","",IF(Main!$A119="H","",IF(Main!F$13="Scaled Shifts",Main!F119,IF(Main!$B119="x",TDIST(ABS('Chemical Shifts'!U109-$D$2)/$D$3,$D$4,1),TDIST(ABS('Chemical Shifts'!U109-$E$2)/$E$3,$E$4,1)))))</f>
        <v/>
      </c>
      <c r="DY114" s="64" t="str">
        <f>IF('Chemical Shifts'!V109="","",IF(Main!$A119="H","",IF(Main!G$13="Scaled Shifts",Main!G119,IF(Main!$B119="x",TDIST(ABS('Chemical Shifts'!V109-$D$2)/$D$3,$D$4,1),TDIST(ABS('Chemical Shifts'!V109-$E$2)/$E$3,$E$4,1)))))</f>
        <v/>
      </c>
      <c r="DZ114" s="64" t="str">
        <f>IF('Chemical Shifts'!W109="","",IF(Main!$A119="H","",IF(Main!H$13="Scaled Shifts",Main!H119,IF(Main!$B119="x",TDIST(ABS('Chemical Shifts'!W109-$D$2)/$D$3,$D$4,1),TDIST(ABS('Chemical Shifts'!W109-$E$2)/$E$3,$E$4,1)))))</f>
        <v/>
      </c>
      <c r="EA114" s="64" t="str">
        <f>IF('Chemical Shifts'!X109="","",IF(Main!$A119="H","",IF(Main!I$13="Scaled Shifts",Main!I119,IF(Main!$B119="x",TDIST(ABS('Chemical Shifts'!X109-$D$2)/$D$3,$D$4,1),TDIST(ABS('Chemical Shifts'!X109-$E$2)/$E$3,$E$4,1)))))</f>
        <v/>
      </c>
      <c r="EB114" s="64" t="str">
        <f>IF('Chemical Shifts'!Y109="","",IF(Main!$A119="H","",IF(Main!J$13="Scaled Shifts",Main!J119,IF(Main!$B119="x",TDIST(ABS('Chemical Shifts'!Y109-$D$2)/$D$3,$D$4,1),TDIST(ABS('Chemical Shifts'!Y109-$E$2)/$E$3,$E$4,1)))))</f>
        <v/>
      </c>
      <c r="EC114" s="64" t="str">
        <f>IF('Chemical Shifts'!Z109="","",IF(Main!$A119="H","",IF(Main!K$13="Scaled Shifts",Main!K119,IF(Main!$B119="x",TDIST(ABS('Chemical Shifts'!Z109-$D$2)/$D$3,$D$4,1),TDIST(ABS('Chemical Shifts'!Z109-$E$2)/$E$3,$E$4,1)))))</f>
        <v/>
      </c>
      <c r="ED114" s="64" t="str">
        <f>IF('Chemical Shifts'!AA109="","",IF(Main!$A119="H","",IF(Main!L$13="Scaled Shifts",Main!L119,IF(Main!$B119="x",TDIST(ABS('Chemical Shifts'!AA109-$D$2)/$D$3,$D$4,1),TDIST(ABS('Chemical Shifts'!AA109-$E$2)/$E$3,$E$4,1)))))</f>
        <v/>
      </c>
      <c r="EE114" s="64" t="str">
        <f>IF('Chemical Shifts'!AB109="","",IF(Main!$A119="H","",IF(Main!M$13="Scaled Shifts",Main!M119,IF(Main!$B119="x",TDIST(ABS('Chemical Shifts'!AB109-$D$2)/$D$3,$D$4,1),TDIST(ABS('Chemical Shifts'!AB109-$E$2)/$E$3,$E$4,1)))))</f>
        <v/>
      </c>
      <c r="EF114" s="64" t="str">
        <f>IF('Chemical Shifts'!AC109="","",IF(Main!$A119="H","",IF(Main!N$13="Scaled Shifts",Main!N119,IF(Main!$B119="x",TDIST(ABS('Chemical Shifts'!AC109-$D$2)/$D$3,$D$4,1),TDIST(ABS('Chemical Shifts'!AC109-$E$2)/$E$3,$E$4,1)))))</f>
        <v/>
      </c>
      <c r="EG114" s="64" t="str">
        <f>IF('Chemical Shifts'!AD109="","",IF(Main!$A119="H","",IF(Main!O$13="Scaled Shifts",Main!O119,IF(Main!$B119="x",TDIST(ABS('Chemical Shifts'!AD109-$D$2)/$D$3,$D$4,1),TDIST(ABS('Chemical Shifts'!AD109-$E$2)/$E$3,$E$4,1)))))</f>
        <v/>
      </c>
      <c r="EH114" s="64" t="str">
        <f>IF('Chemical Shifts'!AE109="","",IF(Main!$A119="H","",IF(Main!P$13="Scaled Shifts",Main!P119,IF(Main!$B119="x",TDIST(ABS('Chemical Shifts'!AE109-$D$2)/$D$3,$D$4,1),TDIST(ABS('Chemical Shifts'!AE109-$E$2)/$E$3,$E$4,1)))))</f>
        <v/>
      </c>
      <c r="EI114" s="64" t="str">
        <f>IF('Chemical Shifts'!AF109="","",IF(Main!$A119="H","",IF(Main!Q$13="Scaled Shifts",Main!Q119,IF(Main!$B119="x",TDIST(ABS('Chemical Shifts'!AF109-$D$2)/$D$3,$D$4,1),TDIST(ABS('Chemical Shifts'!AF109-$E$2)/$E$3,$E$4,1)))))</f>
        <v/>
      </c>
      <c r="EJ114" s="64" t="str">
        <f>IF('Chemical Shifts'!AG109="","",IF(Main!$A119="H","",IF(Main!R$13="Scaled Shifts",Main!R119,IF(Main!$B119="x",TDIST(ABS('Chemical Shifts'!AG109-$D$2)/$D$3,$D$4,1),TDIST(ABS('Chemical Shifts'!AG109-$E$2)/$E$3,$E$4,1)))))</f>
        <v/>
      </c>
      <c r="EK114" s="64" t="str">
        <f>IF('Chemical Shifts'!AH109="","",IF(Main!$A119="H","",IF(Main!S$13="Scaled Shifts",Main!S119,IF(Main!$B119="x",TDIST(ABS('Chemical Shifts'!AH109-$D$2)/$D$3,$D$4,1),TDIST(ABS('Chemical Shifts'!AH109-$E$2)/$E$3,$E$4,1)))))</f>
        <v/>
      </c>
    </row>
    <row r="115" spans="1:141" x14ac:dyDescent="0.15">
      <c r="A115" s="64" t="str">
        <f>IF('Chemical Shifts'!BA110="","",IF(Main!$A120="C",TDIST(ABS('Chemical Shifts'!BA110)/$B$3,$B$4,1),TDIST(ABS('Chemical Shifts'!BA110)/$C$3,$C$4,1)))</f>
        <v/>
      </c>
      <c r="B115" s="64" t="str">
        <f>IF('Chemical Shifts'!BB110="","",IF(Main!$A120="C",TDIST(ABS('Chemical Shifts'!BB110)/$B$3,$B$4,1),TDIST(ABS('Chemical Shifts'!BB110)/$C$3,$C$4,1)))</f>
        <v/>
      </c>
      <c r="C115" s="64" t="str">
        <f>IF('Chemical Shifts'!BC110="","",IF(Main!$A120="C",TDIST(ABS('Chemical Shifts'!BC110)/$B$3,$B$4,1),TDIST(ABS('Chemical Shifts'!BC110)/$C$3,$C$4,1)))</f>
        <v/>
      </c>
      <c r="D115" s="64" t="str">
        <f>IF('Chemical Shifts'!BD110="","",IF(Main!$A120="C",TDIST(ABS('Chemical Shifts'!BD110)/$B$3,$B$4,1),TDIST(ABS('Chemical Shifts'!BD110)/$C$3,$C$4,1)))</f>
        <v/>
      </c>
      <c r="E115" s="64" t="str">
        <f>IF('Chemical Shifts'!BE110="","",IF(Main!$A120="C",TDIST(ABS('Chemical Shifts'!BE110)/$B$3,$B$4,1),TDIST(ABS('Chemical Shifts'!BE110)/$C$3,$C$4,1)))</f>
        <v/>
      </c>
      <c r="F115" s="64" t="str">
        <f>IF('Chemical Shifts'!BF110="","",IF(Main!$A120="C",TDIST(ABS('Chemical Shifts'!BF110)/$B$3,$B$4,1),TDIST(ABS('Chemical Shifts'!BF110)/$C$3,$C$4,1)))</f>
        <v/>
      </c>
      <c r="G115" s="64" t="str">
        <f>IF('Chemical Shifts'!BG110="","",IF(Main!$A120="C",TDIST(ABS('Chemical Shifts'!BG110)/$B$3,$B$4,1),TDIST(ABS('Chemical Shifts'!BG110)/$C$3,$C$4,1)))</f>
        <v/>
      </c>
      <c r="H115" s="64" t="str">
        <f>IF('Chemical Shifts'!BH110="","",IF(Main!$A120="C",TDIST(ABS('Chemical Shifts'!BH110)/$B$3,$B$4,1),TDIST(ABS('Chemical Shifts'!BH110)/$C$3,$C$4,1)))</f>
        <v/>
      </c>
      <c r="I115" s="64" t="str">
        <f>IF('Chemical Shifts'!BI110="","",IF(Main!$A120="C",TDIST(ABS('Chemical Shifts'!BI110)/$B$3,$B$4,1),TDIST(ABS('Chemical Shifts'!BI110)/$C$3,$C$4,1)))</f>
        <v/>
      </c>
      <c r="J115" s="64" t="str">
        <f>IF('Chemical Shifts'!BJ110="","",IF(Main!$A120="C",TDIST(ABS('Chemical Shifts'!BJ110)/$B$3,$B$4,1),TDIST(ABS('Chemical Shifts'!BJ110)/$C$3,$C$4,1)))</f>
        <v/>
      </c>
      <c r="K115" s="64" t="str">
        <f>IF('Chemical Shifts'!BK110="","",IF(Main!$A120="C",TDIST(ABS('Chemical Shifts'!BK110)/$B$3,$B$4,1),TDIST(ABS('Chemical Shifts'!BK110)/$C$3,$C$4,1)))</f>
        <v/>
      </c>
      <c r="L115" s="64" t="str">
        <f>IF('Chemical Shifts'!BL110="","",IF(Main!$A120="C",TDIST(ABS('Chemical Shifts'!BL110)/$B$3,$B$4,1),TDIST(ABS('Chemical Shifts'!BL110)/$C$3,$C$4,1)))</f>
        <v/>
      </c>
      <c r="M115" s="64" t="str">
        <f>IF('Chemical Shifts'!BM110="","",IF(Main!$A120="C",TDIST(ABS('Chemical Shifts'!BM110)/$B$3,$B$4,1),TDIST(ABS('Chemical Shifts'!BM110)/$C$3,$C$4,1)))</f>
        <v/>
      </c>
      <c r="N115" s="64" t="str">
        <f>IF('Chemical Shifts'!BN110="","",IF(Main!$A120="C",TDIST(ABS('Chemical Shifts'!BN110)/$B$3,$B$4,1),TDIST(ABS('Chemical Shifts'!BN110)/$C$3,$C$4,1)))</f>
        <v/>
      </c>
      <c r="O115" s="64" t="str">
        <f>IF('Chemical Shifts'!BO110="","",IF(Main!$A120="C",TDIST(ABS('Chemical Shifts'!BO110)/$B$3,$B$4,1),TDIST(ABS('Chemical Shifts'!BO110)/$C$3,$C$4,1)))</f>
        <v/>
      </c>
      <c r="P115" s="64" t="str">
        <f>IF('Chemical Shifts'!BP110="","",IF(Main!$A120="C",TDIST(ABS('Chemical Shifts'!BP110)/$B$3,$B$4,1),TDIST(ABS('Chemical Shifts'!BP110)/$C$3,$C$4,1)))</f>
        <v/>
      </c>
      <c r="R115" s="48" t="str">
        <f>IF(A115="","",IF(Main!$A120="H",A115,""))</f>
        <v/>
      </c>
      <c r="S115" s="48" t="str">
        <f>IF(B115="","",IF(Main!$A120="H",B115,""))</f>
        <v/>
      </c>
      <c r="T115" s="48" t="str">
        <f>IF(C115="","",IF(Main!$A120="H",C115,""))</f>
        <v/>
      </c>
      <c r="U115" s="48" t="str">
        <f>IF(D115="","",IF(Main!$A120="H",D115,""))</f>
        <v/>
      </c>
      <c r="V115" s="48" t="str">
        <f>IF(E115="","",IF(Main!$A120="H",E115,""))</f>
        <v/>
      </c>
      <c r="W115" s="48" t="str">
        <f>IF(F115="","",IF(Main!$A120="H",F115,""))</f>
        <v/>
      </c>
      <c r="X115" s="48" t="str">
        <f>IF(G115="","",IF(Main!$A120="H",G115,""))</f>
        <v/>
      </c>
      <c r="Y115" s="48" t="str">
        <f>IF(H115="","",IF(Main!$A120="H",H115,""))</f>
        <v/>
      </c>
      <c r="Z115" s="48" t="str">
        <f>IF(I115="","",IF(Main!$A120="H",I115,""))</f>
        <v/>
      </c>
      <c r="AA115" s="48" t="str">
        <f>IF(J115="","",IF(Main!$A120="H",J115,""))</f>
        <v/>
      </c>
      <c r="AB115" s="48" t="str">
        <f>IF(K115="","",IF(Main!$A120="H",K115,""))</f>
        <v/>
      </c>
      <c r="AC115" s="48" t="str">
        <f>IF(L115="","",IF(Main!$A120="H",L115,""))</f>
        <v/>
      </c>
      <c r="AD115" s="48" t="str">
        <f>IF(M115="","",IF(Main!$A120="H",M115,""))</f>
        <v/>
      </c>
      <c r="AE115" s="48" t="str">
        <f>IF(N115="","",IF(Main!$A120="H",N115,""))</f>
        <v/>
      </c>
      <c r="AF115" s="48" t="str">
        <f>IF(O115="","",IF(Main!$A120="H",O115,""))</f>
        <v/>
      </c>
      <c r="AG115" s="48" t="str">
        <f>IF(P115="","",IF(Main!$A120="H",P115,""))</f>
        <v/>
      </c>
      <c r="AI115" s="49">
        <f>IF(Main!$A120="C",1,0)</f>
        <v>0</v>
      </c>
      <c r="AJ115" s="54" t="str">
        <f>IF(Main!$A120="C",Main!C120,"")</f>
        <v/>
      </c>
      <c r="AK115" s="54" t="str">
        <f t="shared" si="153"/>
        <v/>
      </c>
      <c r="AL115" s="48" t="str">
        <f>IF('Chemical Shifts'!B110="","",IF(Main!$A120="C",'Chemical Shifts'!B110,""))</f>
        <v/>
      </c>
      <c r="AM115" s="48" t="str">
        <f>IF('Chemical Shifts'!C110="","",IF(Main!$A120="C",'Chemical Shifts'!C110,""))</f>
        <v/>
      </c>
      <c r="AN115" s="48" t="str">
        <f>IF('Chemical Shifts'!D110="","",IF(Main!$A120="C",'Chemical Shifts'!D110,""))</f>
        <v/>
      </c>
      <c r="AO115" s="48" t="str">
        <f>IF('Chemical Shifts'!E110="","",IF(Main!$A120="C",'Chemical Shifts'!E110,""))</f>
        <v/>
      </c>
      <c r="AP115" s="48" t="str">
        <f>IF('Chemical Shifts'!F110="","",IF(Main!$A120="C",'Chemical Shifts'!F110,""))</f>
        <v/>
      </c>
      <c r="AQ115" s="48" t="str">
        <f>IF('Chemical Shifts'!G110="","",IF(Main!$A120="C",'Chemical Shifts'!G110,""))</f>
        <v/>
      </c>
      <c r="AR115" s="48" t="str">
        <f>IF('Chemical Shifts'!H110="","",IF(Main!$A120="C",'Chemical Shifts'!H110,""))</f>
        <v/>
      </c>
      <c r="AS115" s="48" t="str">
        <f>IF('Chemical Shifts'!I110="","",IF(Main!$A120="C",'Chemical Shifts'!I110,""))</f>
        <v/>
      </c>
      <c r="AT115" s="48" t="str">
        <f>IF('Chemical Shifts'!J110="","",IF(Main!$A120="C",'Chemical Shifts'!J110,""))</f>
        <v/>
      </c>
      <c r="AU115" s="48" t="str">
        <f>IF('Chemical Shifts'!K110="","",IF(Main!$A120="C",'Chemical Shifts'!K110,""))</f>
        <v/>
      </c>
      <c r="AV115" s="48" t="str">
        <f>IF('Chemical Shifts'!L110="","",IF(Main!$A120="C",'Chemical Shifts'!L110,""))</f>
        <v/>
      </c>
      <c r="AW115" s="48" t="str">
        <f>IF('Chemical Shifts'!M110="","",IF(Main!$A120="C",'Chemical Shifts'!M110,""))</f>
        <v/>
      </c>
      <c r="AX115" s="48" t="str">
        <f>IF('Chemical Shifts'!N110="","",IF(Main!$A120="C",'Chemical Shifts'!N110,""))</f>
        <v/>
      </c>
      <c r="AY115" s="48" t="str">
        <f>IF('Chemical Shifts'!O110="","",IF(Main!$A120="C",'Chemical Shifts'!O110,""))</f>
        <v/>
      </c>
      <c r="AZ115" s="48" t="str">
        <f>IF('Chemical Shifts'!P110="","",IF(Main!$A120="C",'Chemical Shifts'!P110,""))</f>
        <v/>
      </c>
      <c r="BA115" s="48" t="str">
        <f>IF('Chemical Shifts'!Q110="","",IF(Main!$A120="C",'Chemical Shifts'!Q110,""))</f>
        <v/>
      </c>
      <c r="BC115" s="48" t="str">
        <f t="shared" si="154"/>
        <v/>
      </c>
      <c r="BD115" s="48" t="str">
        <f t="shared" si="155"/>
        <v/>
      </c>
      <c r="BE115" s="48" t="str">
        <f t="shared" si="156"/>
        <v/>
      </c>
      <c r="BF115" s="48" t="str">
        <f t="shared" si="157"/>
        <v/>
      </c>
      <c r="BG115" s="48" t="str">
        <f t="shared" si="158"/>
        <v/>
      </c>
      <c r="BH115" s="48" t="str">
        <f t="shared" si="159"/>
        <v/>
      </c>
      <c r="BI115" s="48" t="str">
        <f t="shared" si="160"/>
        <v/>
      </c>
      <c r="BJ115" s="48" t="str">
        <f t="shared" si="161"/>
        <v/>
      </c>
      <c r="BK115" s="48" t="str">
        <f t="shared" si="162"/>
        <v/>
      </c>
      <c r="BL115" s="48" t="str">
        <f t="shared" si="163"/>
        <v/>
      </c>
      <c r="BM115" s="48" t="str">
        <f t="shared" si="164"/>
        <v/>
      </c>
      <c r="BN115" s="48" t="str">
        <f t="shared" si="165"/>
        <v/>
      </c>
      <c r="BO115" s="48" t="str">
        <f t="shared" si="166"/>
        <v/>
      </c>
      <c r="BP115" s="48" t="str">
        <f t="shared" si="167"/>
        <v/>
      </c>
      <c r="BQ115" s="48" t="str">
        <f t="shared" si="168"/>
        <v/>
      </c>
      <c r="BR115" s="48" t="str">
        <f t="shared" si="169"/>
        <v/>
      </c>
      <c r="BT115" s="49">
        <f>IF(Main!$A120="H",1,0)</f>
        <v>0</v>
      </c>
      <c r="BU115" s="54" t="str">
        <f>IF(Main!$A120="H",Main!C120,"")</f>
        <v/>
      </c>
      <c r="BV115" s="54" t="str">
        <f t="shared" si="170"/>
        <v/>
      </c>
      <c r="BW115" s="48" t="str">
        <f>IF('Chemical Shifts'!B110="","",IF(Main!$A120="H",'Chemical Shifts'!B110,""))</f>
        <v/>
      </c>
      <c r="BX115" s="48" t="str">
        <f>IF('Chemical Shifts'!C110="","",IF(Main!$A120="H",'Chemical Shifts'!C110,""))</f>
        <v/>
      </c>
      <c r="BY115" s="48" t="str">
        <f>IF('Chemical Shifts'!D110="","",IF(Main!$A120="H",'Chemical Shifts'!D110,""))</f>
        <v/>
      </c>
      <c r="BZ115" s="48" t="str">
        <f>IF('Chemical Shifts'!E110="","",IF(Main!$A120="H",'Chemical Shifts'!E110,""))</f>
        <v/>
      </c>
      <c r="CA115" s="48" t="str">
        <f>IF('Chemical Shifts'!F110="","",IF(Main!$A120="H",'Chemical Shifts'!F110,""))</f>
        <v/>
      </c>
      <c r="CB115" s="48" t="str">
        <f>IF('Chemical Shifts'!G110="","",IF(Main!$A120="H",'Chemical Shifts'!G110,""))</f>
        <v/>
      </c>
      <c r="CC115" s="48" t="str">
        <f>IF('Chemical Shifts'!H110="","",IF(Main!$A120="H",'Chemical Shifts'!H110,""))</f>
        <v/>
      </c>
      <c r="CD115" s="48" t="str">
        <f>IF('Chemical Shifts'!I110="","",IF(Main!$A120="H",'Chemical Shifts'!I110,""))</f>
        <v/>
      </c>
      <c r="CE115" s="48" t="str">
        <f>IF('Chemical Shifts'!J110="","",IF(Main!$A120="H",'Chemical Shifts'!J110,""))</f>
        <v/>
      </c>
      <c r="CF115" s="48" t="str">
        <f>IF('Chemical Shifts'!K110="","",IF(Main!$A120="H",'Chemical Shifts'!K110,""))</f>
        <v/>
      </c>
      <c r="CG115" s="48" t="str">
        <f>IF('Chemical Shifts'!L110="","",IF(Main!$A120="H",'Chemical Shifts'!L110,""))</f>
        <v/>
      </c>
      <c r="CH115" s="48" t="str">
        <f>IF('Chemical Shifts'!M110="","",IF(Main!$A120="H",'Chemical Shifts'!M110,""))</f>
        <v/>
      </c>
      <c r="CI115" s="48" t="str">
        <f>IF('Chemical Shifts'!N110="","",IF(Main!$A120="H",'Chemical Shifts'!N110,""))</f>
        <v/>
      </c>
      <c r="CJ115" s="48" t="str">
        <f>IF('Chemical Shifts'!O110="","",IF(Main!$A120="H",'Chemical Shifts'!O110,""))</f>
        <v/>
      </c>
      <c r="CK115" s="48" t="str">
        <f>IF('Chemical Shifts'!P110="","",IF(Main!$A120="H",'Chemical Shifts'!P110,""))</f>
        <v/>
      </c>
      <c r="CL115" s="48" t="str">
        <f>IF('Chemical Shifts'!Q110="","",IF(Main!$A120="H",'Chemical Shifts'!Q110,""))</f>
        <v/>
      </c>
      <c r="CN115" s="48" t="str">
        <f t="shared" si="171"/>
        <v/>
      </c>
      <c r="CO115" s="48" t="str">
        <f t="shared" si="172"/>
        <v/>
      </c>
      <c r="CP115" s="48" t="str">
        <f t="shared" si="173"/>
        <v/>
      </c>
      <c r="CQ115" s="48" t="str">
        <f t="shared" si="174"/>
        <v/>
      </c>
      <c r="CR115" s="48" t="str">
        <f t="shared" si="175"/>
        <v/>
      </c>
      <c r="CS115" s="48" t="str">
        <f t="shared" si="176"/>
        <v/>
      </c>
      <c r="CT115" s="48" t="str">
        <f t="shared" si="177"/>
        <v/>
      </c>
      <c r="CU115" s="48" t="str">
        <f t="shared" si="178"/>
        <v/>
      </c>
      <c r="CV115" s="48" t="str">
        <f t="shared" si="179"/>
        <v/>
      </c>
      <c r="CW115" s="48" t="str">
        <f t="shared" si="180"/>
        <v/>
      </c>
      <c r="CX115" s="48" t="str">
        <f t="shared" si="181"/>
        <v/>
      </c>
      <c r="CY115" s="48" t="str">
        <f t="shared" si="182"/>
        <v/>
      </c>
      <c r="CZ115" s="48" t="str">
        <f t="shared" si="183"/>
        <v/>
      </c>
      <c r="DA115" s="48" t="str">
        <f t="shared" si="184"/>
        <v/>
      </c>
      <c r="DB115" s="48" t="str">
        <f t="shared" si="185"/>
        <v/>
      </c>
      <c r="DC115" s="48" t="str">
        <f t="shared" si="186"/>
        <v/>
      </c>
      <c r="DE115" s="64" t="str">
        <f>IF('Chemical Shifts'!S110="","",IF(Main!$A120="C","",IF(Main!D$13="Scaled Shifts",Main!D120,IF(Main!$B120="x",TDIST(ABS('Chemical Shifts'!S110-$F$2)/$F$3,$F$4,1),TDIST(ABS('Chemical Shifts'!S110-$G$2)/$G$3,$G$4,1)))))</f>
        <v/>
      </c>
      <c r="DF115" s="64" t="str">
        <f>IF('Chemical Shifts'!T110="","",IF(Main!$A120="C","",IF(Main!E$13="Scaled Shifts",Main!E120,IF(Main!$B120="x",TDIST(ABS('Chemical Shifts'!T110-$F$2)/$F$3,$F$4,1),TDIST(ABS('Chemical Shifts'!T110-$G$2)/$G$3,$G$4,1)))))</f>
        <v/>
      </c>
      <c r="DG115" s="64" t="str">
        <f>IF('Chemical Shifts'!U110="","",IF(Main!$A120="C","",IF(Main!F$13="Scaled Shifts",Main!F120,IF(Main!$B120="x",TDIST(ABS('Chemical Shifts'!U110-$F$2)/$F$3,$F$4,1),TDIST(ABS('Chemical Shifts'!U110-$G$2)/$G$3,$G$4,1)))))</f>
        <v/>
      </c>
      <c r="DH115" s="64" t="str">
        <f>IF('Chemical Shifts'!V110="","",IF(Main!$A120="C","",IF(Main!G$13="Scaled Shifts",Main!G120,IF(Main!$B120="x",TDIST(ABS('Chemical Shifts'!V110-$F$2)/$F$3,$F$4,1),TDIST(ABS('Chemical Shifts'!V110-$G$2)/$G$3,$G$4,1)))))</f>
        <v/>
      </c>
      <c r="DI115" s="64" t="str">
        <f>IF('Chemical Shifts'!W110="","",IF(Main!$A120="C","",IF(Main!H$13="Scaled Shifts",Main!H120,IF(Main!$B120="x",TDIST(ABS('Chemical Shifts'!W110-$F$2)/$F$3,$F$4,1),TDIST(ABS('Chemical Shifts'!W110-$G$2)/$G$3,$G$4,1)))))</f>
        <v/>
      </c>
      <c r="DJ115" s="64" t="str">
        <f>IF('Chemical Shifts'!X110="","",IF(Main!$A120="C","",IF(Main!I$13="Scaled Shifts",Main!I120,IF(Main!$B120="x",TDIST(ABS('Chemical Shifts'!X110-$F$2)/$F$3,$F$4,1),TDIST(ABS('Chemical Shifts'!X110-$G$2)/$G$3,$G$4,1)))))</f>
        <v/>
      </c>
      <c r="DK115" s="64" t="str">
        <f>IF('Chemical Shifts'!Y110="","",IF(Main!$A120="C","",IF(Main!J$13="Scaled Shifts",Main!J120,IF(Main!$B120="x",TDIST(ABS('Chemical Shifts'!Y110-$F$2)/$F$3,$F$4,1),TDIST(ABS('Chemical Shifts'!Y110-$G$2)/$G$3,$G$4,1)))))</f>
        <v/>
      </c>
      <c r="DL115" s="64" t="str">
        <f>IF('Chemical Shifts'!Z110="","",IF(Main!$A120="C","",IF(Main!K$13="Scaled Shifts",Main!K120,IF(Main!$B120="x",TDIST(ABS('Chemical Shifts'!Z110-$F$2)/$F$3,$F$4,1),TDIST(ABS('Chemical Shifts'!Z110-$G$2)/$G$3,$G$4,1)))))</f>
        <v/>
      </c>
      <c r="DM115" s="64" t="str">
        <f>IF('Chemical Shifts'!AA110="","",IF(Main!$A120="C","",IF(Main!L$13="Scaled Shifts",Main!L120,IF(Main!$B120="x",TDIST(ABS('Chemical Shifts'!AA110-$F$2)/$F$3,$F$4,1),TDIST(ABS('Chemical Shifts'!AA110-$G$2)/$G$3,$G$4,1)))))</f>
        <v/>
      </c>
      <c r="DN115" s="64" t="str">
        <f>IF('Chemical Shifts'!AB110="","",IF(Main!$A120="C","",IF(Main!M$13="Scaled Shifts",Main!M120,IF(Main!$B120="x",TDIST(ABS('Chemical Shifts'!AB110-$F$2)/$F$3,$F$4,1),TDIST(ABS('Chemical Shifts'!AB110-$G$2)/$G$3,$G$4,1)))))</f>
        <v/>
      </c>
      <c r="DO115" s="64" t="str">
        <f>IF('Chemical Shifts'!AC110="","",IF(Main!$A120="C","",IF(Main!N$13="Scaled Shifts",Main!N120,IF(Main!$B120="x",TDIST(ABS('Chemical Shifts'!AC110-$F$2)/$F$3,$F$4,1),TDIST(ABS('Chemical Shifts'!AC110-$G$2)/$G$3,$G$4,1)))))</f>
        <v/>
      </c>
      <c r="DP115" s="64" t="str">
        <f>IF('Chemical Shifts'!AD110="","",IF(Main!$A120="C","",IF(Main!O$13="Scaled Shifts",Main!O120,IF(Main!$B120="x",TDIST(ABS('Chemical Shifts'!AD110-$F$2)/$F$3,$F$4,1),TDIST(ABS('Chemical Shifts'!AD110-$G$2)/$G$3,$G$4,1)))))</f>
        <v/>
      </c>
      <c r="DQ115" s="64" t="str">
        <f>IF('Chemical Shifts'!AE110="","",IF(Main!$A120="C","",IF(Main!P$13="Scaled Shifts",Main!P120,IF(Main!$B120="x",TDIST(ABS('Chemical Shifts'!AE110-$F$2)/$F$3,$F$4,1),TDIST(ABS('Chemical Shifts'!AE110-$G$2)/$G$3,$G$4,1)))))</f>
        <v/>
      </c>
      <c r="DR115" s="64" t="str">
        <f>IF('Chemical Shifts'!AF110="","",IF(Main!$A120="C","",IF(Main!Q$13="Scaled Shifts",Main!Q120,IF(Main!$B120="x",TDIST(ABS('Chemical Shifts'!AF110-$F$2)/$F$3,$F$4,1),TDIST(ABS('Chemical Shifts'!AF110-$G$2)/$G$3,$G$4,1)))))</f>
        <v/>
      </c>
      <c r="DS115" s="64" t="str">
        <f>IF('Chemical Shifts'!AG110="","",IF(Main!$A120="C","",IF(Main!R$13="Scaled Shifts",Main!R120,IF(Main!$B120="x",TDIST(ABS('Chemical Shifts'!AG110-$F$2)/$F$3,$F$4,1),TDIST(ABS('Chemical Shifts'!AG110-$G$2)/$G$3,$G$4,1)))))</f>
        <v/>
      </c>
      <c r="DT115" s="64" t="str">
        <f>IF('Chemical Shifts'!AH110="","",IF(Main!$A120="C","",IF(Main!S$13="Scaled Shifts",Main!S120,IF(Main!$B120="x",TDIST(ABS('Chemical Shifts'!AH110-$F$2)/$F$3,$F$4,1),TDIST(ABS('Chemical Shifts'!AH110-$G$2)/$G$3,$G$4,1)))))</f>
        <v/>
      </c>
      <c r="DV115" s="64" t="str">
        <f>IF('Chemical Shifts'!S110="","",IF(Main!$A120="H","",IF(Main!D$13="Scaled Shifts",Main!D120,IF(Main!$B120="x",TDIST(ABS('Chemical Shifts'!S110-$D$2)/$D$3,$D$4,1),TDIST(ABS('Chemical Shifts'!S110-$E$2)/$E$3,$E$4,1)))))</f>
        <v/>
      </c>
      <c r="DW115" s="64" t="str">
        <f>IF('Chemical Shifts'!T110="","",IF(Main!$A120="H","",IF(Main!E$13="Scaled Shifts",Main!E120,IF(Main!$B120="x",TDIST(ABS('Chemical Shifts'!T110-$D$2)/$D$3,$D$4,1),TDIST(ABS('Chemical Shifts'!T110-$E$2)/$E$3,$E$4,1)))))</f>
        <v/>
      </c>
      <c r="DX115" s="64" t="str">
        <f>IF('Chemical Shifts'!U110="","",IF(Main!$A120="H","",IF(Main!F$13="Scaled Shifts",Main!F120,IF(Main!$B120="x",TDIST(ABS('Chemical Shifts'!U110-$D$2)/$D$3,$D$4,1),TDIST(ABS('Chemical Shifts'!U110-$E$2)/$E$3,$E$4,1)))))</f>
        <v/>
      </c>
      <c r="DY115" s="64" t="str">
        <f>IF('Chemical Shifts'!V110="","",IF(Main!$A120="H","",IF(Main!G$13="Scaled Shifts",Main!G120,IF(Main!$B120="x",TDIST(ABS('Chemical Shifts'!V110-$D$2)/$D$3,$D$4,1),TDIST(ABS('Chemical Shifts'!V110-$E$2)/$E$3,$E$4,1)))))</f>
        <v/>
      </c>
      <c r="DZ115" s="64" t="str">
        <f>IF('Chemical Shifts'!W110="","",IF(Main!$A120="H","",IF(Main!H$13="Scaled Shifts",Main!H120,IF(Main!$B120="x",TDIST(ABS('Chemical Shifts'!W110-$D$2)/$D$3,$D$4,1),TDIST(ABS('Chemical Shifts'!W110-$E$2)/$E$3,$E$4,1)))))</f>
        <v/>
      </c>
      <c r="EA115" s="64" t="str">
        <f>IF('Chemical Shifts'!X110="","",IF(Main!$A120="H","",IF(Main!I$13="Scaled Shifts",Main!I120,IF(Main!$B120="x",TDIST(ABS('Chemical Shifts'!X110-$D$2)/$D$3,$D$4,1),TDIST(ABS('Chemical Shifts'!X110-$E$2)/$E$3,$E$4,1)))))</f>
        <v/>
      </c>
      <c r="EB115" s="64" t="str">
        <f>IF('Chemical Shifts'!Y110="","",IF(Main!$A120="H","",IF(Main!J$13="Scaled Shifts",Main!J120,IF(Main!$B120="x",TDIST(ABS('Chemical Shifts'!Y110-$D$2)/$D$3,$D$4,1),TDIST(ABS('Chemical Shifts'!Y110-$E$2)/$E$3,$E$4,1)))))</f>
        <v/>
      </c>
      <c r="EC115" s="64" t="str">
        <f>IF('Chemical Shifts'!Z110="","",IF(Main!$A120="H","",IF(Main!K$13="Scaled Shifts",Main!K120,IF(Main!$B120="x",TDIST(ABS('Chemical Shifts'!Z110-$D$2)/$D$3,$D$4,1),TDIST(ABS('Chemical Shifts'!Z110-$E$2)/$E$3,$E$4,1)))))</f>
        <v/>
      </c>
      <c r="ED115" s="64" t="str">
        <f>IF('Chemical Shifts'!AA110="","",IF(Main!$A120="H","",IF(Main!L$13="Scaled Shifts",Main!L120,IF(Main!$B120="x",TDIST(ABS('Chemical Shifts'!AA110-$D$2)/$D$3,$D$4,1),TDIST(ABS('Chemical Shifts'!AA110-$E$2)/$E$3,$E$4,1)))))</f>
        <v/>
      </c>
      <c r="EE115" s="64" t="str">
        <f>IF('Chemical Shifts'!AB110="","",IF(Main!$A120="H","",IF(Main!M$13="Scaled Shifts",Main!M120,IF(Main!$B120="x",TDIST(ABS('Chemical Shifts'!AB110-$D$2)/$D$3,$D$4,1),TDIST(ABS('Chemical Shifts'!AB110-$E$2)/$E$3,$E$4,1)))))</f>
        <v/>
      </c>
      <c r="EF115" s="64" t="str">
        <f>IF('Chemical Shifts'!AC110="","",IF(Main!$A120="H","",IF(Main!N$13="Scaled Shifts",Main!N120,IF(Main!$B120="x",TDIST(ABS('Chemical Shifts'!AC110-$D$2)/$D$3,$D$4,1),TDIST(ABS('Chemical Shifts'!AC110-$E$2)/$E$3,$E$4,1)))))</f>
        <v/>
      </c>
      <c r="EG115" s="64" t="str">
        <f>IF('Chemical Shifts'!AD110="","",IF(Main!$A120="H","",IF(Main!O$13="Scaled Shifts",Main!O120,IF(Main!$B120="x",TDIST(ABS('Chemical Shifts'!AD110-$D$2)/$D$3,$D$4,1),TDIST(ABS('Chemical Shifts'!AD110-$E$2)/$E$3,$E$4,1)))))</f>
        <v/>
      </c>
      <c r="EH115" s="64" t="str">
        <f>IF('Chemical Shifts'!AE110="","",IF(Main!$A120="H","",IF(Main!P$13="Scaled Shifts",Main!P120,IF(Main!$B120="x",TDIST(ABS('Chemical Shifts'!AE110-$D$2)/$D$3,$D$4,1),TDIST(ABS('Chemical Shifts'!AE110-$E$2)/$E$3,$E$4,1)))))</f>
        <v/>
      </c>
      <c r="EI115" s="64" t="str">
        <f>IF('Chemical Shifts'!AF110="","",IF(Main!$A120="H","",IF(Main!Q$13="Scaled Shifts",Main!Q120,IF(Main!$B120="x",TDIST(ABS('Chemical Shifts'!AF110-$D$2)/$D$3,$D$4,1),TDIST(ABS('Chemical Shifts'!AF110-$E$2)/$E$3,$E$4,1)))))</f>
        <v/>
      </c>
      <c r="EJ115" s="64" t="str">
        <f>IF('Chemical Shifts'!AG110="","",IF(Main!$A120="H","",IF(Main!R$13="Scaled Shifts",Main!R120,IF(Main!$B120="x",TDIST(ABS('Chemical Shifts'!AG110-$D$2)/$D$3,$D$4,1),TDIST(ABS('Chemical Shifts'!AG110-$E$2)/$E$3,$E$4,1)))))</f>
        <v/>
      </c>
      <c r="EK115" s="64" t="str">
        <f>IF('Chemical Shifts'!AH110="","",IF(Main!$A120="H","",IF(Main!S$13="Scaled Shifts",Main!S120,IF(Main!$B120="x",TDIST(ABS('Chemical Shifts'!AH110-$D$2)/$D$3,$D$4,1),TDIST(ABS('Chemical Shifts'!AH110-$E$2)/$E$3,$E$4,1)))))</f>
        <v/>
      </c>
    </row>
    <row r="116" spans="1:141" x14ac:dyDescent="0.15">
      <c r="A116" s="64" t="str">
        <f>IF('Chemical Shifts'!BA111="","",IF(Main!$A121="C",TDIST(ABS('Chemical Shifts'!BA111)/$B$3,$B$4,1),TDIST(ABS('Chemical Shifts'!BA111)/$C$3,$C$4,1)))</f>
        <v/>
      </c>
      <c r="B116" s="64" t="str">
        <f>IF('Chemical Shifts'!BB111="","",IF(Main!$A121="C",TDIST(ABS('Chemical Shifts'!BB111)/$B$3,$B$4,1),TDIST(ABS('Chemical Shifts'!BB111)/$C$3,$C$4,1)))</f>
        <v/>
      </c>
      <c r="C116" s="64" t="str">
        <f>IF('Chemical Shifts'!BC111="","",IF(Main!$A121="C",TDIST(ABS('Chemical Shifts'!BC111)/$B$3,$B$4,1),TDIST(ABS('Chemical Shifts'!BC111)/$C$3,$C$4,1)))</f>
        <v/>
      </c>
      <c r="D116" s="64" t="str">
        <f>IF('Chemical Shifts'!BD111="","",IF(Main!$A121="C",TDIST(ABS('Chemical Shifts'!BD111)/$B$3,$B$4,1),TDIST(ABS('Chemical Shifts'!BD111)/$C$3,$C$4,1)))</f>
        <v/>
      </c>
      <c r="E116" s="64" t="str">
        <f>IF('Chemical Shifts'!BE111="","",IF(Main!$A121="C",TDIST(ABS('Chemical Shifts'!BE111)/$B$3,$B$4,1),TDIST(ABS('Chemical Shifts'!BE111)/$C$3,$C$4,1)))</f>
        <v/>
      </c>
      <c r="F116" s="64" t="str">
        <f>IF('Chemical Shifts'!BF111="","",IF(Main!$A121="C",TDIST(ABS('Chemical Shifts'!BF111)/$B$3,$B$4,1),TDIST(ABS('Chemical Shifts'!BF111)/$C$3,$C$4,1)))</f>
        <v/>
      </c>
      <c r="G116" s="64" t="str">
        <f>IF('Chemical Shifts'!BG111="","",IF(Main!$A121="C",TDIST(ABS('Chemical Shifts'!BG111)/$B$3,$B$4,1),TDIST(ABS('Chemical Shifts'!BG111)/$C$3,$C$4,1)))</f>
        <v/>
      </c>
      <c r="H116" s="64" t="str">
        <f>IF('Chemical Shifts'!BH111="","",IF(Main!$A121="C",TDIST(ABS('Chemical Shifts'!BH111)/$B$3,$B$4,1),TDIST(ABS('Chemical Shifts'!BH111)/$C$3,$C$4,1)))</f>
        <v/>
      </c>
      <c r="I116" s="64" t="str">
        <f>IF('Chemical Shifts'!BI111="","",IF(Main!$A121="C",TDIST(ABS('Chemical Shifts'!BI111)/$B$3,$B$4,1),TDIST(ABS('Chemical Shifts'!BI111)/$C$3,$C$4,1)))</f>
        <v/>
      </c>
      <c r="J116" s="64" t="str">
        <f>IF('Chemical Shifts'!BJ111="","",IF(Main!$A121="C",TDIST(ABS('Chemical Shifts'!BJ111)/$B$3,$B$4,1),TDIST(ABS('Chemical Shifts'!BJ111)/$C$3,$C$4,1)))</f>
        <v/>
      </c>
      <c r="K116" s="64" t="str">
        <f>IF('Chemical Shifts'!BK111="","",IF(Main!$A121="C",TDIST(ABS('Chemical Shifts'!BK111)/$B$3,$B$4,1),TDIST(ABS('Chemical Shifts'!BK111)/$C$3,$C$4,1)))</f>
        <v/>
      </c>
      <c r="L116" s="64" t="str">
        <f>IF('Chemical Shifts'!BL111="","",IF(Main!$A121="C",TDIST(ABS('Chemical Shifts'!BL111)/$B$3,$B$4,1),TDIST(ABS('Chemical Shifts'!BL111)/$C$3,$C$4,1)))</f>
        <v/>
      </c>
      <c r="M116" s="64" t="str">
        <f>IF('Chemical Shifts'!BM111="","",IF(Main!$A121="C",TDIST(ABS('Chemical Shifts'!BM111)/$B$3,$B$4,1),TDIST(ABS('Chemical Shifts'!BM111)/$C$3,$C$4,1)))</f>
        <v/>
      </c>
      <c r="N116" s="64" t="str">
        <f>IF('Chemical Shifts'!BN111="","",IF(Main!$A121="C",TDIST(ABS('Chemical Shifts'!BN111)/$B$3,$B$4,1),TDIST(ABS('Chemical Shifts'!BN111)/$C$3,$C$4,1)))</f>
        <v/>
      </c>
      <c r="O116" s="64" t="str">
        <f>IF('Chemical Shifts'!BO111="","",IF(Main!$A121="C",TDIST(ABS('Chemical Shifts'!BO111)/$B$3,$B$4,1),TDIST(ABS('Chemical Shifts'!BO111)/$C$3,$C$4,1)))</f>
        <v/>
      </c>
      <c r="P116" s="64" t="str">
        <f>IF('Chemical Shifts'!BP111="","",IF(Main!$A121="C",TDIST(ABS('Chemical Shifts'!BP111)/$B$3,$B$4,1),TDIST(ABS('Chemical Shifts'!BP111)/$C$3,$C$4,1)))</f>
        <v/>
      </c>
      <c r="R116" s="48" t="str">
        <f>IF(A116="","",IF(Main!$A121="H",A116,""))</f>
        <v/>
      </c>
      <c r="S116" s="48" t="str">
        <f>IF(B116="","",IF(Main!$A121="H",B116,""))</f>
        <v/>
      </c>
      <c r="T116" s="48" t="str">
        <f>IF(C116="","",IF(Main!$A121="H",C116,""))</f>
        <v/>
      </c>
      <c r="U116" s="48" t="str">
        <f>IF(D116="","",IF(Main!$A121="H",D116,""))</f>
        <v/>
      </c>
      <c r="V116" s="48" t="str">
        <f>IF(E116="","",IF(Main!$A121="H",E116,""))</f>
        <v/>
      </c>
      <c r="W116" s="48" t="str">
        <f>IF(F116="","",IF(Main!$A121="H",F116,""))</f>
        <v/>
      </c>
      <c r="X116" s="48" t="str">
        <f>IF(G116="","",IF(Main!$A121="H",G116,""))</f>
        <v/>
      </c>
      <c r="Y116" s="48" t="str">
        <f>IF(H116="","",IF(Main!$A121="H",H116,""))</f>
        <v/>
      </c>
      <c r="Z116" s="48" t="str">
        <f>IF(I116="","",IF(Main!$A121="H",I116,""))</f>
        <v/>
      </c>
      <c r="AA116" s="48" t="str">
        <f>IF(J116="","",IF(Main!$A121="H",J116,""))</f>
        <v/>
      </c>
      <c r="AB116" s="48" t="str">
        <f>IF(K116="","",IF(Main!$A121="H",K116,""))</f>
        <v/>
      </c>
      <c r="AC116" s="48" t="str">
        <f>IF(L116="","",IF(Main!$A121="H",L116,""))</f>
        <v/>
      </c>
      <c r="AD116" s="48" t="str">
        <f>IF(M116="","",IF(Main!$A121="H",M116,""))</f>
        <v/>
      </c>
      <c r="AE116" s="48" t="str">
        <f>IF(N116="","",IF(Main!$A121="H",N116,""))</f>
        <v/>
      </c>
      <c r="AF116" s="48" t="str">
        <f>IF(O116="","",IF(Main!$A121="H",O116,""))</f>
        <v/>
      </c>
      <c r="AG116" s="48" t="str">
        <f>IF(P116="","",IF(Main!$A121="H",P116,""))</f>
        <v/>
      </c>
      <c r="AI116" s="49">
        <f>IF(Main!$A121="C",1,0)</f>
        <v>0</v>
      </c>
      <c r="AJ116" s="54" t="str">
        <f>IF(Main!$A121="C",Main!C121,"")</f>
        <v/>
      </c>
      <c r="AK116" s="54" t="str">
        <f t="shared" si="153"/>
        <v/>
      </c>
      <c r="AL116" s="48" t="str">
        <f>IF('Chemical Shifts'!B111="","",IF(Main!$A121="C",'Chemical Shifts'!B111,""))</f>
        <v/>
      </c>
      <c r="AM116" s="48" t="str">
        <f>IF('Chemical Shifts'!C111="","",IF(Main!$A121="C",'Chemical Shifts'!C111,""))</f>
        <v/>
      </c>
      <c r="AN116" s="48" t="str">
        <f>IF('Chemical Shifts'!D111="","",IF(Main!$A121="C",'Chemical Shifts'!D111,""))</f>
        <v/>
      </c>
      <c r="AO116" s="48" t="str">
        <f>IF('Chemical Shifts'!E111="","",IF(Main!$A121="C",'Chemical Shifts'!E111,""))</f>
        <v/>
      </c>
      <c r="AP116" s="48" t="str">
        <f>IF('Chemical Shifts'!F111="","",IF(Main!$A121="C",'Chemical Shifts'!F111,""))</f>
        <v/>
      </c>
      <c r="AQ116" s="48" t="str">
        <f>IF('Chemical Shifts'!G111="","",IF(Main!$A121="C",'Chemical Shifts'!G111,""))</f>
        <v/>
      </c>
      <c r="AR116" s="48" t="str">
        <f>IF('Chemical Shifts'!H111="","",IF(Main!$A121="C",'Chemical Shifts'!H111,""))</f>
        <v/>
      </c>
      <c r="AS116" s="48" t="str">
        <f>IF('Chemical Shifts'!I111="","",IF(Main!$A121="C",'Chemical Shifts'!I111,""))</f>
        <v/>
      </c>
      <c r="AT116" s="48" t="str">
        <f>IF('Chemical Shifts'!J111="","",IF(Main!$A121="C",'Chemical Shifts'!J111,""))</f>
        <v/>
      </c>
      <c r="AU116" s="48" t="str">
        <f>IF('Chemical Shifts'!K111="","",IF(Main!$A121="C",'Chemical Shifts'!K111,""))</f>
        <v/>
      </c>
      <c r="AV116" s="48" t="str">
        <f>IF('Chemical Shifts'!L111="","",IF(Main!$A121="C",'Chemical Shifts'!L111,""))</f>
        <v/>
      </c>
      <c r="AW116" s="48" t="str">
        <f>IF('Chemical Shifts'!M111="","",IF(Main!$A121="C",'Chemical Shifts'!M111,""))</f>
        <v/>
      </c>
      <c r="AX116" s="48" t="str">
        <f>IF('Chemical Shifts'!N111="","",IF(Main!$A121="C",'Chemical Shifts'!N111,""))</f>
        <v/>
      </c>
      <c r="AY116" s="48" t="str">
        <f>IF('Chemical Shifts'!O111="","",IF(Main!$A121="C",'Chemical Shifts'!O111,""))</f>
        <v/>
      </c>
      <c r="AZ116" s="48" t="str">
        <f>IF('Chemical Shifts'!P111="","",IF(Main!$A121="C",'Chemical Shifts'!P111,""))</f>
        <v/>
      </c>
      <c r="BA116" s="48" t="str">
        <f>IF('Chemical Shifts'!Q111="","",IF(Main!$A121="C",'Chemical Shifts'!Q111,""))</f>
        <v/>
      </c>
      <c r="BC116" s="48" t="str">
        <f t="shared" si="154"/>
        <v/>
      </c>
      <c r="BD116" s="48" t="str">
        <f t="shared" si="155"/>
        <v/>
      </c>
      <c r="BE116" s="48" t="str">
        <f t="shared" si="156"/>
        <v/>
      </c>
      <c r="BF116" s="48" t="str">
        <f t="shared" si="157"/>
        <v/>
      </c>
      <c r="BG116" s="48" t="str">
        <f t="shared" si="158"/>
        <v/>
      </c>
      <c r="BH116" s="48" t="str">
        <f t="shared" si="159"/>
        <v/>
      </c>
      <c r="BI116" s="48" t="str">
        <f t="shared" si="160"/>
        <v/>
      </c>
      <c r="BJ116" s="48" t="str">
        <f t="shared" si="161"/>
        <v/>
      </c>
      <c r="BK116" s="48" t="str">
        <f t="shared" si="162"/>
        <v/>
      </c>
      <c r="BL116" s="48" t="str">
        <f t="shared" si="163"/>
        <v/>
      </c>
      <c r="BM116" s="48" t="str">
        <f t="shared" si="164"/>
        <v/>
      </c>
      <c r="BN116" s="48" t="str">
        <f t="shared" si="165"/>
        <v/>
      </c>
      <c r="BO116" s="48" t="str">
        <f t="shared" si="166"/>
        <v/>
      </c>
      <c r="BP116" s="48" t="str">
        <f t="shared" si="167"/>
        <v/>
      </c>
      <c r="BQ116" s="48" t="str">
        <f t="shared" si="168"/>
        <v/>
      </c>
      <c r="BR116" s="48" t="str">
        <f t="shared" si="169"/>
        <v/>
      </c>
      <c r="BT116" s="49">
        <f>IF(Main!$A121="H",1,0)</f>
        <v>0</v>
      </c>
      <c r="BU116" s="54" t="str">
        <f>IF(Main!$A121="H",Main!C121,"")</f>
        <v/>
      </c>
      <c r="BV116" s="54" t="str">
        <f t="shared" si="170"/>
        <v/>
      </c>
      <c r="BW116" s="48" t="str">
        <f>IF('Chemical Shifts'!B111="","",IF(Main!$A121="H",'Chemical Shifts'!B111,""))</f>
        <v/>
      </c>
      <c r="BX116" s="48" t="str">
        <f>IF('Chemical Shifts'!C111="","",IF(Main!$A121="H",'Chemical Shifts'!C111,""))</f>
        <v/>
      </c>
      <c r="BY116" s="48" t="str">
        <f>IF('Chemical Shifts'!D111="","",IF(Main!$A121="H",'Chemical Shifts'!D111,""))</f>
        <v/>
      </c>
      <c r="BZ116" s="48" t="str">
        <f>IF('Chemical Shifts'!E111="","",IF(Main!$A121="H",'Chemical Shifts'!E111,""))</f>
        <v/>
      </c>
      <c r="CA116" s="48" t="str">
        <f>IF('Chemical Shifts'!F111="","",IF(Main!$A121="H",'Chemical Shifts'!F111,""))</f>
        <v/>
      </c>
      <c r="CB116" s="48" t="str">
        <f>IF('Chemical Shifts'!G111="","",IF(Main!$A121="H",'Chemical Shifts'!G111,""))</f>
        <v/>
      </c>
      <c r="CC116" s="48" t="str">
        <f>IF('Chemical Shifts'!H111="","",IF(Main!$A121="H",'Chemical Shifts'!H111,""))</f>
        <v/>
      </c>
      <c r="CD116" s="48" t="str">
        <f>IF('Chemical Shifts'!I111="","",IF(Main!$A121="H",'Chemical Shifts'!I111,""))</f>
        <v/>
      </c>
      <c r="CE116" s="48" t="str">
        <f>IF('Chemical Shifts'!J111="","",IF(Main!$A121="H",'Chemical Shifts'!J111,""))</f>
        <v/>
      </c>
      <c r="CF116" s="48" t="str">
        <f>IF('Chemical Shifts'!K111="","",IF(Main!$A121="H",'Chemical Shifts'!K111,""))</f>
        <v/>
      </c>
      <c r="CG116" s="48" t="str">
        <f>IF('Chemical Shifts'!L111="","",IF(Main!$A121="H",'Chemical Shifts'!L111,""))</f>
        <v/>
      </c>
      <c r="CH116" s="48" t="str">
        <f>IF('Chemical Shifts'!M111="","",IF(Main!$A121="H",'Chemical Shifts'!M111,""))</f>
        <v/>
      </c>
      <c r="CI116" s="48" t="str">
        <f>IF('Chemical Shifts'!N111="","",IF(Main!$A121="H",'Chemical Shifts'!N111,""))</f>
        <v/>
      </c>
      <c r="CJ116" s="48" t="str">
        <f>IF('Chemical Shifts'!O111="","",IF(Main!$A121="H",'Chemical Shifts'!O111,""))</f>
        <v/>
      </c>
      <c r="CK116" s="48" t="str">
        <f>IF('Chemical Shifts'!P111="","",IF(Main!$A121="H",'Chemical Shifts'!P111,""))</f>
        <v/>
      </c>
      <c r="CL116" s="48" t="str">
        <f>IF('Chemical Shifts'!Q111="","",IF(Main!$A121="H",'Chemical Shifts'!Q111,""))</f>
        <v/>
      </c>
      <c r="CN116" s="48" t="str">
        <f t="shared" si="171"/>
        <v/>
      </c>
      <c r="CO116" s="48" t="str">
        <f t="shared" si="172"/>
        <v/>
      </c>
      <c r="CP116" s="48" t="str">
        <f t="shared" si="173"/>
        <v/>
      </c>
      <c r="CQ116" s="48" t="str">
        <f t="shared" si="174"/>
        <v/>
      </c>
      <c r="CR116" s="48" t="str">
        <f t="shared" si="175"/>
        <v/>
      </c>
      <c r="CS116" s="48" t="str">
        <f t="shared" si="176"/>
        <v/>
      </c>
      <c r="CT116" s="48" t="str">
        <f t="shared" si="177"/>
        <v/>
      </c>
      <c r="CU116" s="48" t="str">
        <f t="shared" si="178"/>
        <v/>
      </c>
      <c r="CV116" s="48" t="str">
        <f t="shared" si="179"/>
        <v/>
      </c>
      <c r="CW116" s="48" t="str">
        <f t="shared" si="180"/>
        <v/>
      </c>
      <c r="CX116" s="48" t="str">
        <f t="shared" si="181"/>
        <v/>
      </c>
      <c r="CY116" s="48" t="str">
        <f t="shared" si="182"/>
        <v/>
      </c>
      <c r="CZ116" s="48" t="str">
        <f t="shared" si="183"/>
        <v/>
      </c>
      <c r="DA116" s="48" t="str">
        <f t="shared" si="184"/>
        <v/>
      </c>
      <c r="DB116" s="48" t="str">
        <f t="shared" si="185"/>
        <v/>
      </c>
      <c r="DC116" s="48" t="str">
        <f t="shared" si="186"/>
        <v/>
      </c>
      <c r="DE116" s="64" t="str">
        <f>IF('Chemical Shifts'!S111="","",IF(Main!$A121="C","",IF(Main!D$13="Scaled Shifts",Main!D121,IF(Main!$B121="x",TDIST(ABS('Chemical Shifts'!S111-$F$2)/$F$3,$F$4,1),TDIST(ABS('Chemical Shifts'!S111-$G$2)/$G$3,$G$4,1)))))</f>
        <v/>
      </c>
      <c r="DF116" s="64" t="str">
        <f>IF('Chemical Shifts'!T111="","",IF(Main!$A121="C","",IF(Main!E$13="Scaled Shifts",Main!E121,IF(Main!$B121="x",TDIST(ABS('Chemical Shifts'!T111-$F$2)/$F$3,$F$4,1),TDIST(ABS('Chemical Shifts'!T111-$G$2)/$G$3,$G$4,1)))))</f>
        <v/>
      </c>
      <c r="DG116" s="64" t="str">
        <f>IF('Chemical Shifts'!U111="","",IF(Main!$A121="C","",IF(Main!F$13="Scaled Shifts",Main!F121,IF(Main!$B121="x",TDIST(ABS('Chemical Shifts'!U111-$F$2)/$F$3,$F$4,1),TDIST(ABS('Chemical Shifts'!U111-$G$2)/$G$3,$G$4,1)))))</f>
        <v/>
      </c>
      <c r="DH116" s="64" t="str">
        <f>IF('Chemical Shifts'!V111="","",IF(Main!$A121="C","",IF(Main!G$13="Scaled Shifts",Main!G121,IF(Main!$B121="x",TDIST(ABS('Chemical Shifts'!V111-$F$2)/$F$3,$F$4,1),TDIST(ABS('Chemical Shifts'!V111-$G$2)/$G$3,$G$4,1)))))</f>
        <v/>
      </c>
      <c r="DI116" s="64" t="str">
        <f>IF('Chemical Shifts'!W111="","",IF(Main!$A121="C","",IF(Main!H$13="Scaled Shifts",Main!H121,IF(Main!$B121="x",TDIST(ABS('Chemical Shifts'!W111-$F$2)/$F$3,$F$4,1),TDIST(ABS('Chemical Shifts'!W111-$G$2)/$G$3,$G$4,1)))))</f>
        <v/>
      </c>
      <c r="DJ116" s="64" t="str">
        <f>IF('Chemical Shifts'!X111="","",IF(Main!$A121="C","",IF(Main!I$13="Scaled Shifts",Main!I121,IF(Main!$B121="x",TDIST(ABS('Chemical Shifts'!X111-$F$2)/$F$3,$F$4,1),TDIST(ABS('Chemical Shifts'!X111-$G$2)/$G$3,$G$4,1)))))</f>
        <v/>
      </c>
      <c r="DK116" s="64" t="str">
        <f>IF('Chemical Shifts'!Y111="","",IF(Main!$A121="C","",IF(Main!J$13="Scaled Shifts",Main!J121,IF(Main!$B121="x",TDIST(ABS('Chemical Shifts'!Y111-$F$2)/$F$3,$F$4,1),TDIST(ABS('Chemical Shifts'!Y111-$G$2)/$G$3,$G$4,1)))))</f>
        <v/>
      </c>
      <c r="DL116" s="64" t="str">
        <f>IF('Chemical Shifts'!Z111="","",IF(Main!$A121="C","",IF(Main!K$13="Scaled Shifts",Main!K121,IF(Main!$B121="x",TDIST(ABS('Chemical Shifts'!Z111-$F$2)/$F$3,$F$4,1),TDIST(ABS('Chemical Shifts'!Z111-$G$2)/$G$3,$G$4,1)))))</f>
        <v/>
      </c>
      <c r="DM116" s="64" t="str">
        <f>IF('Chemical Shifts'!AA111="","",IF(Main!$A121="C","",IF(Main!L$13="Scaled Shifts",Main!L121,IF(Main!$B121="x",TDIST(ABS('Chemical Shifts'!AA111-$F$2)/$F$3,$F$4,1),TDIST(ABS('Chemical Shifts'!AA111-$G$2)/$G$3,$G$4,1)))))</f>
        <v/>
      </c>
      <c r="DN116" s="64" t="str">
        <f>IF('Chemical Shifts'!AB111="","",IF(Main!$A121="C","",IF(Main!M$13="Scaled Shifts",Main!M121,IF(Main!$B121="x",TDIST(ABS('Chemical Shifts'!AB111-$F$2)/$F$3,$F$4,1),TDIST(ABS('Chemical Shifts'!AB111-$G$2)/$G$3,$G$4,1)))))</f>
        <v/>
      </c>
      <c r="DO116" s="64" t="str">
        <f>IF('Chemical Shifts'!AC111="","",IF(Main!$A121="C","",IF(Main!N$13="Scaled Shifts",Main!N121,IF(Main!$B121="x",TDIST(ABS('Chemical Shifts'!AC111-$F$2)/$F$3,$F$4,1),TDIST(ABS('Chemical Shifts'!AC111-$G$2)/$G$3,$G$4,1)))))</f>
        <v/>
      </c>
      <c r="DP116" s="64" t="str">
        <f>IF('Chemical Shifts'!AD111="","",IF(Main!$A121="C","",IF(Main!O$13="Scaled Shifts",Main!O121,IF(Main!$B121="x",TDIST(ABS('Chemical Shifts'!AD111-$F$2)/$F$3,$F$4,1),TDIST(ABS('Chemical Shifts'!AD111-$G$2)/$G$3,$G$4,1)))))</f>
        <v/>
      </c>
      <c r="DQ116" s="64" t="str">
        <f>IF('Chemical Shifts'!AE111="","",IF(Main!$A121="C","",IF(Main!P$13="Scaled Shifts",Main!P121,IF(Main!$B121="x",TDIST(ABS('Chemical Shifts'!AE111-$F$2)/$F$3,$F$4,1),TDIST(ABS('Chemical Shifts'!AE111-$G$2)/$G$3,$G$4,1)))))</f>
        <v/>
      </c>
      <c r="DR116" s="64" t="str">
        <f>IF('Chemical Shifts'!AF111="","",IF(Main!$A121="C","",IF(Main!Q$13="Scaled Shifts",Main!Q121,IF(Main!$B121="x",TDIST(ABS('Chemical Shifts'!AF111-$F$2)/$F$3,$F$4,1),TDIST(ABS('Chemical Shifts'!AF111-$G$2)/$G$3,$G$4,1)))))</f>
        <v/>
      </c>
      <c r="DS116" s="64" t="str">
        <f>IF('Chemical Shifts'!AG111="","",IF(Main!$A121="C","",IF(Main!R$13="Scaled Shifts",Main!R121,IF(Main!$B121="x",TDIST(ABS('Chemical Shifts'!AG111-$F$2)/$F$3,$F$4,1),TDIST(ABS('Chemical Shifts'!AG111-$G$2)/$G$3,$G$4,1)))))</f>
        <v/>
      </c>
      <c r="DT116" s="64" t="str">
        <f>IF('Chemical Shifts'!AH111="","",IF(Main!$A121="C","",IF(Main!S$13="Scaled Shifts",Main!S121,IF(Main!$B121="x",TDIST(ABS('Chemical Shifts'!AH111-$F$2)/$F$3,$F$4,1),TDIST(ABS('Chemical Shifts'!AH111-$G$2)/$G$3,$G$4,1)))))</f>
        <v/>
      </c>
      <c r="DV116" s="64" t="str">
        <f>IF('Chemical Shifts'!S111="","",IF(Main!$A121="H","",IF(Main!D$13="Scaled Shifts",Main!D121,IF(Main!$B121="x",TDIST(ABS('Chemical Shifts'!S111-$D$2)/$D$3,$D$4,1),TDIST(ABS('Chemical Shifts'!S111-$E$2)/$E$3,$E$4,1)))))</f>
        <v/>
      </c>
      <c r="DW116" s="64" t="str">
        <f>IF('Chemical Shifts'!T111="","",IF(Main!$A121="H","",IF(Main!E$13="Scaled Shifts",Main!E121,IF(Main!$B121="x",TDIST(ABS('Chemical Shifts'!T111-$D$2)/$D$3,$D$4,1),TDIST(ABS('Chemical Shifts'!T111-$E$2)/$E$3,$E$4,1)))))</f>
        <v/>
      </c>
      <c r="DX116" s="64" t="str">
        <f>IF('Chemical Shifts'!U111="","",IF(Main!$A121="H","",IF(Main!F$13="Scaled Shifts",Main!F121,IF(Main!$B121="x",TDIST(ABS('Chemical Shifts'!U111-$D$2)/$D$3,$D$4,1),TDIST(ABS('Chemical Shifts'!U111-$E$2)/$E$3,$E$4,1)))))</f>
        <v/>
      </c>
      <c r="DY116" s="64" t="str">
        <f>IF('Chemical Shifts'!V111="","",IF(Main!$A121="H","",IF(Main!G$13="Scaled Shifts",Main!G121,IF(Main!$B121="x",TDIST(ABS('Chemical Shifts'!V111-$D$2)/$D$3,$D$4,1),TDIST(ABS('Chemical Shifts'!V111-$E$2)/$E$3,$E$4,1)))))</f>
        <v/>
      </c>
      <c r="DZ116" s="64" t="str">
        <f>IF('Chemical Shifts'!W111="","",IF(Main!$A121="H","",IF(Main!H$13="Scaled Shifts",Main!H121,IF(Main!$B121="x",TDIST(ABS('Chemical Shifts'!W111-$D$2)/$D$3,$D$4,1),TDIST(ABS('Chemical Shifts'!W111-$E$2)/$E$3,$E$4,1)))))</f>
        <v/>
      </c>
      <c r="EA116" s="64" t="str">
        <f>IF('Chemical Shifts'!X111="","",IF(Main!$A121="H","",IF(Main!I$13="Scaled Shifts",Main!I121,IF(Main!$B121="x",TDIST(ABS('Chemical Shifts'!X111-$D$2)/$D$3,$D$4,1),TDIST(ABS('Chemical Shifts'!X111-$E$2)/$E$3,$E$4,1)))))</f>
        <v/>
      </c>
      <c r="EB116" s="64" t="str">
        <f>IF('Chemical Shifts'!Y111="","",IF(Main!$A121="H","",IF(Main!J$13="Scaled Shifts",Main!J121,IF(Main!$B121="x",TDIST(ABS('Chemical Shifts'!Y111-$D$2)/$D$3,$D$4,1),TDIST(ABS('Chemical Shifts'!Y111-$E$2)/$E$3,$E$4,1)))))</f>
        <v/>
      </c>
      <c r="EC116" s="64" t="str">
        <f>IF('Chemical Shifts'!Z111="","",IF(Main!$A121="H","",IF(Main!K$13="Scaled Shifts",Main!K121,IF(Main!$B121="x",TDIST(ABS('Chemical Shifts'!Z111-$D$2)/$D$3,$D$4,1),TDIST(ABS('Chemical Shifts'!Z111-$E$2)/$E$3,$E$4,1)))))</f>
        <v/>
      </c>
      <c r="ED116" s="64" t="str">
        <f>IF('Chemical Shifts'!AA111="","",IF(Main!$A121="H","",IF(Main!L$13="Scaled Shifts",Main!L121,IF(Main!$B121="x",TDIST(ABS('Chemical Shifts'!AA111-$D$2)/$D$3,$D$4,1),TDIST(ABS('Chemical Shifts'!AA111-$E$2)/$E$3,$E$4,1)))))</f>
        <v/>
      </c>
      <c r="EE116" s="64" t="str">
        <f>IF('Chemical Shifts'!AB111="","",IF(Main!$A121="H","",IF(Main!M$13="Scaled Shifts",Main!M121,IF(Main!$B121="x",TDIST(ABS('Chemical Shifts'!AB111-$D$2)/$D$3,$D$4,1),TDIST(ABS('Chemical Shifts'!AB111-$E$2)/$E$3,$E$4,1)))))</f>
        <v/>
      </c>
      <c r="EF116" s="64" t="str">
        <f>IF('Chemical Shifts'!AC111="","",IF(Main!$A121="H","",IF(Main!N$13="Scaled Shifts",Main!N121,IF(Main!$B121="x",TDIST(ABS('Chemical Shifts'!AC111-$D$2)/$D$3,$D$4,1),TDIST(ABS('Chemical Shifts'!AC111-$E$2)/$E$3,$E$4,1)))))</f>
        <v/>
      </c>
      <c r="EG116" s="64" t="str">
        <f>IF('Chemical Shifts'!AD111="","",IF(Main!$A121="H","",IF(Main!O$13="Scaled Shifts",Main!O121,IF(Main!$B121="x",TDIST(ABS('Chemical Shifts'!AD111-$D$2)/$D$3,$D$4,1),TDIST(ABS('Chemical Shifts'!AD111-$E$2)/$E$3,$E$4,1)))))</f>
        <v/>
      </c>
      <c r="EH116" s="64" t="str">
        <f>IF('Chemical Shifts'!AE111="","",IF(Main!$A121="H","",IF(Main!P$13="Scaled Shifts",Main!P121,IF(Main!$B121="x",TDIST(ABS('Chemical Shifts'!AE111-$D$2)/$D$3,$D$4,1),TDIST(ABS('Chemical Shifts'!AE111-$E$2)/$E$3,$E$4,1)))))</f>
        <v/>
      </c>
      <c r="EI116" s="64" t="str">
        <f>IF('Chemical Shifts'!AF111="","",IF(Main!$A121="H","",IF(Main!Q$13="Scaled Shifts",Main!Q121,IF(Main!$B121="x",TDIST(ABS('Chemical Shifts'!AF111-$D$2)/$D$3,$D$4,1),TDIST(ABS('Chemical Shifts'!AF111-$E$2)/$E$3,$E$4,1)))))</f>
        <v/>
      </c>
      <c r="EJ116" s="64" t="str">
        <f>IF('Chemical Shifts'!AG111="","",IF(Main!$A121="H","",IF(Main!R$13="Scaled Shifts",Main!R121,IF(Main!$B121="x",TDIST(ABS('Chemical Shifts'!AG111-$D$2)/$D$3,$D$4,1),TDIST(ABS('Chemical Shifts'!AG111-$E$2)/$E$3,$E$4,1)))))</f>
        <v/>
      </c>
      <c r="EK116" s="64" t="str">
        <f>IF('Chemical Shifts'!AH111="","",IF(Main!$A121="H","",IF(Main!S$13="Scaled Shifts",Main!S121,IF(Main!$B121="x",TDIST(ABS('Chemical Shifts'!AH111-$D$2)/$D$3,$D$4,1),TDIST(ABS('Chemical Shifts'!AH111-$E$2)/$E$3,$E$4,1)))))</f>
        <v/>
      </c>
    </row>
    <row r="117" spans="1:141" x14ac:dyDescent="0.15">
      <c r="A117" s="64" t="str">
        <f>IF('Chemical Shifts'!BA112="","",IF(Main!$A122="C",TDIST(ABS('Chemical Shifts'!BA112)/$B$3,$B$4,1),TDIST(ABS('Chemical Shifts'!BA112)/$C$3,$C$4,1)))</f>
        <v/>
      </c>
      <c r="B117" s="64" t="str">
        <f>IF('Chemical Shifts'!BB112="","",IF(Main!$A122="C",TDIST(ABS('Chemical Shifts'!BB112)/$B$3,$B$4,1),TDIST(ABS('Chemical Shifts'!BB112)/$C$3,$C$4,1)))</f>
        <v/>
      </c>
      <c r="C117" s="64" t="str">
        <f>IF('Chemical Shifts'!BC112="","",IF(Main!$A122="C",TDIST(ABS('Chemical Shifts'!BC112)/$B$3,$B$4,1),TDIST(ABS('Chemical Shifts'!BC112)/$C$3,$C$4,1)))</f>
        <v/>
      </c>
      <c r="D117" s="64" t="str">
        <f>IF('Chemical Shifts'!BD112="","",IF(Main!$A122="C",TDIST(ABS('Chemical Shifts'!BD112)/$B$3,$B$4,1),TDIST(ABS('Chemical Shifts'!BD112)/$C$3,$C$4,1)))</f>
        <v/>
      </c>
      <c r="E117" s="64" t="str">
        <f>IF('Chemical Shifts'!BE112="","",IF(Main!$A122="C",TDIST(ABS('Chemical Shifts'!BE112)/$B$3,$B$4,1),TDIST(ABS('Chemical Shifts'!BE112)/$C$3,$C$4,1)))</f>
        <v/>
      </c>
      <c r="F117" s="64" t="str">
        <f>IF('Chemical Shifts'!BF112="","",IF(Main!$A122="C",TDIST(ABS('Chemical Shifts'!BF112)/$B$3,$B$4,1),TDIST(ABS('Chemical Shifts'!BF112)/$C$3,$C$4,1)))</f>
        <v/>
      </c>
      <c r="G117" s="64" t="str">
        <f>IF('Chemical Shifts'!BG112="","",IF(Main!$A122="C",TDIST(ABS('Chemical Shifts'!BG112)/$B$3,$B$4,1),TDIST(ABS('Chemical Shifts'!BG112)/$C$3,$C$4,1)))</f>
        <v/>
      </c>
      <c r="H117" s="64" t="str">
        <f>IF('Chemical Shifts'!BH112="","",IF(Main!$A122="C",TDIST(ABS('Chemical Shifts'!BH112)/$B$3,$B$4,1),TDIST(ABS('Chemical Shifts'!BH112)/$C$3,$C$4,1)))</f>
        <v/>
      </c>
      <c r="I117" s="64" t="str">
        <f>IF('Chemical Shifts'!BI112="","",IF(Main!$A122="C",TDIST(ABS('Chemical Shifts'!BI112)/$B$3,$B$4,1),TDIST(ABS('Chemical Shifts'!BI112)/$C$3,$C$4,1)))</f>
        <v/>
      </c>
      <c r="J117" s="64" t="str">
        <f>IF('Chemical Shifts'!BJ112="","",IF(Main!$A122="C",TDIST(ABS('Chemical Shifts'!BJ112)/$B$3,$B$4,1),TDIST(ABS('Chemical Shifts'!BJ112)/$C$3,$C$4,1)))</f>
        <v/>
      </c>
      <c r="K117" s="64" t="str">
        <f>IF('Chemical Shifts'!BK112="","",IF(Main!$A122="C",TDIST(ABS('Chemical Shifts'!BK112)/$B$3,$B$4,1),TDIST(ABS('Chemical Shifts'!BK112)/$C$3,$C$4,1)))</f>
        <v/>
      </c>
      <c r="L117" s="64" t="str">
        <f>IF('Chemical Shifts'!BL112="","",IF(Main!$A122="C",TDIST(ABS('Chemical Shifts'!BL112)/$B$3,$B$4,1),TDIST(ABS('Chemical Shifts'!BL112)/$C$3,$C$4,1)))</f>
        <v/>
      </c>
      <c r="M117" s="64" t="str">
        <f>IF('Chemical Shifts'!BM112="","",IF(Main!$A122="C",TDIST(ABS('Chemical Shifts'!BM112)/$B$3,$B$4,1),TDIST(ABS('Chemical Shifts'!BM112)/$C$3,$C$4,1)))</f>
        <v/>
      </c>
      <c r="N117" s="64" t="str">
        <f>IF('Chemical Shifts'!BN112="","",IF(Main!$A122="C",TDIST(ABS('Chemical Shifts'!BN112)/$B$3,$B$4,1),TDIST(ABS('Chemical Shifts'!BN112)/$C$3,$C$4,1)))</f>
        <v/>
      </c>
      <c r="O117" s="64" t="str">
        <f>IF('Chemical Shifts'!BO112="","",IF(Main!$A122="C",TDIST(ABS('Chemical Shifts'!BO112)/$B$3,$B$4,1),TDIST(ABS('Chemical Shifts'!BO112)/$C$3,$C$4,1)))</f>
        <v/>
      </c>
      <c r="P117" s="64" t="str">
        <f>IF('Chemical Shifts'!BP112="","",IF(Main!$A122="C",TDIST(ABS('Chemical Shifts'!BP112)/$B$3,$B$4,1),TDIST(ABS('Chemical Shifts'!BP112)/$C$3,$C$4,1)))</f>
        <v/>
      </c>
      <c r="R117" s="48" t="str">
        <f>IF(A117="","",IF(Main!$A122="H",A117,""))</f>
        <v/>
      </c>
      <c r="S117" s="48" t="str">
        <f>IF(B117="","",IF(Main!$A122="H",B117,""))</f>
        <v/>
      </c>
      <c r="T117" s="48" t="str">
        <f>IF(C117="","",IF(Main!$A122="H",C117,""))</f>
        <v/>
      </c>
      <c r="U117" s="48" t="str">
        <f>IF(D117="","",IF(Main!$A122="H",D117,""))</f>
        <v/>
      </c>
      <c r="V117" s="48" t="str">
        <f>IF(E117="","",IF(Main!$A122="H",E117,""))</f>
        <v/>
      </c>
      <c r="W117" s="48" t="str">
        <f>IF(F117="","",IF(Main!$A122="H",F117,""))</f>
        <v/>
      </c>
      <c r="X117" s="48" t="str">
        <f>IF(G117="","",IF(Main!$A122="H",G117,""))</f>
        <v/>
      </c>
      <c r="Y117" s="48" t="str">
        <f>IF(H117="","",IF(Main!$A122="H",H117,""))</f>
        <v/>
      </c>
      <c r="Z117" s="48" t="str">
        <f>IF(I117="","",IF(Main!$A122="H",I117,""))</f>
        <v/>
      </c>
      <c r="AA117" s="48" t="str">
        <f>IF(J117="","",IF(Main!$A122="H",J117,""))</f>
        <v/>
      </c>
      <c r="AB117" s="48" t="str">
        <f>IF(K117="","",IF(Main!$A122="H",K117,""))</f>
        <v/>
      </c>
      <c r="AC117" s="48" t="str">
        <f>IF(L117="","",IF(Main!$A122="H",L117,""))</f>
        <v/>
      </c>
      <c r="AD117" s="48" t="str">
        <f>IF(M117="","",IF(Main!$A122="H",M117,""))</f>
        <v/>
      </c>
      <c r="AE117" s="48" t="str">
        <f>IF(N117="","",IF(Main!$A122="H",N117,""))</f>
        <v/>
      </c>
      <c r="AF117" s="48" t="str">
        <f>IF(O117="","",IF(Main!$A122="H",O117,""))</f>
        <v/>
      </c>
      <c r="AG117" s="48" t="str">
        <f>IF(P117="","",IF(Main!$A122="H",P117,""))</f>
        <v/>
      </c>
      <c r="AI117" s="49">
        <f>IF(Main!$A122="C",1,0)</f>
        <v>0</v>
      </c>
      <c r="AJ117" s="54" t="str">
        <f>IF(Main!$A122="C",Main!C122,"")</f>
        <v/>
      </c>
      <c r="AK117" s="54" t="str">
        <f t="shared" si="153"/>
        <v/>
      </c>
      <c r="AL117" s="48" t="str">
        <f>IF('Chemical Shifts'!B112="","",IF(Main!$A122="C",'Chemical Shifts'!B112,""))</f>
        <v/>
      </c>
      <c r="AM117" s="48" t="str">
        <f>IF('Chemical Shifts'!C112="","",IF(Main!$A122="C",'Chemical Shifts'!C112,""))</f>
        <v/>
      </c>
      <c r="AN117" s="48" t="str">
        <f>IF('Chemical Shifts'!D112="","",IF(Main!$A122="C",'Chemical Shifts'!D112,""))</f>
        <v/>
      </c>
      <c r="AO117" s="48" t="str">
        <f>IF('Chemical Shifts'!E112="","",IF(Main!$A122="C",'Chemical Shifts'!E112,""))</f>
        <v/>
      </c>
      <c r="AP117" s="48" t="str">
        <f>IF('Chemical Shifts'!F112="","",IF(Main!$A122="C",'Chemical Shifts'!F112,""))</f>
        <v/>
      </c>
      <c r="AQ117" s="48" t="str">
        <f>IF('Chemical Shifts'!G112="","",IF(Main!$A122="C",'Chemical Shifts'!G112,""))</f>
        <v/>
      </c>
      <c r="AR117" s="48" t="str">
        <f>IF('Chemical Shifts'!H112="","",IF(Main!$A122="C",'Chemical Shifts'!H112,""))</f>
        <v/>
      </c>
      <c r="AS117" s="48" t="str">
        <f>IF('Chemical Shifts'!I112="","",IF(Main!$A122="C",'Chemical Shifts'!I112,""))</f>
        <v/>
      </c>
      <c r="AT117" s="48" t="str">
        <f>IF('Chemical Shifts'!J112="","",IF(Main!$A122="C",'Chemical Shifts'!J112,""))</f>
        <v/>
      </c>
      <c r="AU117" s="48" t="str">
        <f>IF('Chemical Shifts'!K112="","",IF(Main!$A122="C",'Chemical Shifts'!K112,""))</f>
        <v/>
      </c>
      <c r="AV117" s="48" t="str">
        <f>IF('Chemical Shifts'!L112="","",IF(Main!$A122="C",'Chemical Shifts'!L112,""))</f>
        <v/>
      </c>
      <c r="AW117" s="48" t="str">
        <f>IF('Chemical Shifts'!M112="","",IF(Main!$A122="C",'Chemical Shifts'!M112,""))</f>
        <v/>
      </c>
      <c r="AX117" s="48" t="str">
        <f>IF('Chemical Shifts'!N112="","",IF(Main!$A122="C",'Chemical Shifts'!N112,""))</f>
        <v/>
      </c>
      <c r="AY117" s="48" t="str">
        <f>IF('Chemical Shifts'!O112="","",IF(Main!$A122="C",'Chemical Shifts'!O112,""))</f>
        <v/>
      </c>
      <c r="AZ117" s="48" t="str">
        <f>IF('Chemical Shifts'!P112="","",IF(Main!$A122="C",'Chemical Shifts'!P112,""))</f>
        <v/>
      </c>
      <c r="BA117" s="48" t="str">
        <f>IF('Chemical Shifts'!Q112="","",IF(Main!$A122="C",'Chemical Shifts'!Q112,""))</f>
        <v/>
      </c>
      <c r="BC117" s="48" t="str">
        <f t="shared" si="154"/>
        <v/>
      </c>
      <c r="BD117" s="48" t="str">
        <f t="shared" si="155"/>
        <v/>
      </c>
      <c r="BE117" s="48" t="str">
        <f t="shared" si="156"/>
        <v/>
      </c>
      <c r="BF117" s="48" t="str">
        <f t="shared" si="157"/>
        <v/>
      </c>
      <c r="BG117" s="48" t="str">
        <f t="shared" si="158"/>
        <v/>
      </c>
      <c r="BH117" s="48" t="str">
        <f t="shared" si="159"/>
        <v/>
      </c>
      <c r="BI117" s="48" t="str">
        <f t="shared" si="160"/>
        <v/>
      </c>
      <c r="BJ117" s="48" t="str">
        <f t="shared" si="161"/>
        <v/>
      </c>
      <c r="BK117" s="48" t="str">
        <f t="shared" si="162"/>
        <v/>
      </c>
      <c r="BL117" s="48" t="str">
        <f t="shared" si="163"/>
        <v/>
      </c>
      <c r="BM117" s="48" t="str">
        <f t="shared" si="164"/>
        <v/>
      </c>
      <c r="BN117" s="48" t="str">
        <f t="shared" si="165"/>
        <v/>
      </c>
      <c r="BO117" s="48" t="str">
        <f t="shared" si="166"/>
        <v/>
      </c>
      <c r="BP117" s="48" t="str">
        <f t="shared" si="167"/>
        <v/>
      </c>
      <c r="BQ117" s="48" t="str">
        <f t="shared" si="168"/>
        <v/>
      </c>
      <c r="BR117" s="48" t="str">
        <f t="shared" si="169"/>
        <v/>
      </c>
      <c r="BT117" s="49">
        <f>IF(Main!$A122="H",1,0)</f>
        <v>0</v>
      </c>
      <c r="BU117" s="54" t="str">
        <f>IF(Main!$A122="H",Main!C122,"")</f>
        <v/>
      </c>
      <c r="BV117" s="54" t="str">
        <f t="shared" si="170"/>
        <v/>
      </c>
      <c r="BW117" s="48" t="str">
        <f>IF('Chemical Shifts'!B112="","",IF(Main!$A122="H",'Chemical Shifts'!B112,""))</f>
        <v/>
      </c>
      <c r="BX117" s="48" t="str">
        <f>IF('Chemical Shifts'!C112="","",IF(Main!$A122="H",'Chemical Shifts'!C112,""))</f>
        <v/>
      </c>
      <c r="BY117" s="48" t="str">
        <f>IF('Chemical Shifts'!D112="","",IF(Main!$A122="H",'Chemical Shifts'!D112,""))</f>
        <v/>
      </c>
      <c r="BZ117" s="48" t="str">
        <f>IF('Chemical Shifts'!E112="","",IF(Main!$A122="H",'Chemical Shifts'!E112,""))</f>
        <v/>
      </c>
      <c r="CA117" s="48" t="str">
        <f>IF('Chemical Shifts'!F112="","",IF(Main!$A122="H",'Chemical Shifts'!F112,""))</f>
        <v/>
      </c>
      <c r="CB117" s="48" t="str">
        <f>IF('Chemical Shifts'!G112="","",IF(Main!$A122="H",'Chemical Shifts'!G112,""))</f>
        <v/>
      </c>
      <c r="CC117" s="48" t="str">
        <f>IF('Chemical Shifts'!H112="","",IF(Main!$A122="H",'Chemical Shifts'!H112,""))</f>
        <v/>
      </c>
      <c r="CD117" s="48" t="str">
        <f>IF('Chemical Shifts'!I112="","",IF(Main!$A122="H",'Chemical Shifts'!I112,""))</f>
        <v/>
      </c>
      <c r="CE117" s="48" t="str">
        <f>IF('Chemical Shifts'!J112="","",IF(Main!$A122="H",'Chemical Shifts'!J112,""))</f>
        <v/>
      </c>
      <c r="CF117" s="48" t="str">
        <f>IF('Chemical Shifts'!K112="","",IF(Main!$A122="H",'Chemical Shifts'!K112,""))</f>
        <v/>
      </c>
      <c r="CG117" s="48" t="str">
        <f>IF('Chemical Shifts'!L112="","",IF(Main!$A122="H",'Chemical Shifts'!L112,""))</f>
        <v/>
      </c>
      <c r="CH117" s="48" t="str">
        <f>IF('Chemical Shifts'!M112="","",IF(Main!$A122="H",'Chemical Shifts'!M112,""))</f>
        <v/>
      </c>
      <c r="CI117" s="48" t="str">
        <f>IF('Chemical Shifts'!N112="","",IF(Main!$A122="H",'Chemical Shifts'!N112,""))</f>
        <v/>
      </c>
      <c r="CJ117" s="48" t="str">
        <f>IF('Chemical Shifts'!O112="","",IF(Main!$A122="H",'Chemical Shifts'!O112,""))</f>
        <v/>
      </c>
      <c r="CK117" s="48" t="str">
        <f>IF('Chemical Shifts'!P112="","",IF(Main!$A122="H",'Chemical Shifts'!P112,""))</f>
        <v/>
      </c>
      <c r="CL117" s="48" t="str">
        <f>IF('Chemical Shifts'!Q112="","",IF(Main!$A122="H",'Chemical Shifts'!Q112,""))</f>
        <v/>
      </c>
      <c r="CN117" s="48" t="str">
        <f t="shared" si="171"/>
        <v/>
      </c>
      <c r="CO117" s="48" t="str">
        <f t="shared" si="172"/>
        <v/>
      </c>
      <c r="CP117" s="48" t="str">
        <f t="shared" si="173"/>
        <v/>
      </c>
      <c r="CQ117" s="48" t="str">
        <f t="shared" si="174"/>
        <v/>
      </c>
      <c r="CR117" s="48" t="str">
        <f t="shared" si="175"/>
        <v/>
      </c>
      <c r="CS117" s="48" t="str">
        <f t="shared" si="176"/>
        <v/>
      </c>
      <c r="CT117" s="48" t="str">
        <f t="shared" si="177"/>
        <v/>
      </c>
      <c r="CU117" s="48" t="str">
        <f t="shared" si="178"/>
        <v/>
      </c>
      <c r="CV117" s="48" t="str">
        <f t="shared" si="179"/>
        <v/>
      </c>
      <c r="CW117" s="48" t="str">
        <f t="shared" si="180"/>
        <v/>
      </c>
      <c r="CX117" s="48" t="str">
        <f t="shared" si="181"/>
        <v/>
      </c>
      <c r="CY117" s="48" t="str">
        <f t="shared" si="182"/>
        <v/>
      </c>
      <c r="CZ117" s="48" t="str">
        <f t="shared" si="183"/>
        <v/>
      </c>
      <c r="DA117" s="48" t="str">
        <f t="shared" si="184"/>
        <v/>
      </c>
      <c r="DB117" s="48" t="str">
        <f t="shared" si="185"/>
        <v/>
      </c>
      <c r="DC117" s="48" t="str">
        <f t="shared" si="186"/>
        <v/>
      </c>
      <c r="DE117" s="64" t="str">
        <f>IF('Chemical Shifts'!S112="","",IF(Main!$A122="C","",IF(Main!D$13="Scaled Shifts",Main!D122,IF(Main!$B122="x",TDIST(ABS('Chemical Shifts'!S112-$F$2)/$F$3,$F$4,1),TDIST(ABS('Chemical Shifts'!S112-$G$2)/$G$3,$G$4,1)))))</f>
        <v/>
      </c>
      <c r="DF117" s="64" t="str">
        <f>IF('Chemical Shifts'!T112="","",IF(Main!$A122="C","",IF(Main!E$13="Scaled Shifts",Main!E122,IF(Main!$B122="x",TDIST(ABS('Chemical Shifts'!T112-$F$2)/$F$3,$F$4,1),TDIST(ABS('Chemical Shifts'!T112-$G$2)/$G$3,$G$4,1)))))</f>
        <v/>
      </c>
      <c r="DG117" s="64" t="str">
        <f>IF('Chemical Shifts'!U112="","",IF(Main!$A122="C","",IF(Main!F$13="Scaled Shifts",Main!F122,IF(Main!$B122="x",TDIST(ABS('Chemical Shifts'!U112-$F$2)/$F$3,$F$4,1),TDIST(ABS('Chemical Shifts'!U112-$G$2)/$G$3,$G$4,1)))))</f>
        <v/>
      </c>
      <c r="DH117" s="64" t="str">
        <f>IF('Chemical Shifts'!V112="","",IF(Main!$A122="C","",IF(Main!G$13="Scaled Shifts",Main!G122,IF(Main!$B122="x",TDIST(ABS('Chemical Shifts'!V112-$F$2)/$F$3,$F$4,1),TDIST(ABS('Chemical Shifts'!V112-$G$2)/$G$3,$G$4,1)))))</f>
        <v/>
      </c>
      <c r="DI117" s="64" t="str">
        <f>IF('Chemical Shifts'!W112="","",IF(Main!$A122="C","",IF(Main!H$13="Scaled Shifts",Main!H122,IF(Main!$B122="x",TDIST(ABS('Chemical Shifts'!W112-$F$2)/$F$3,$F$4,1),TDIST(ABS('Chemical Shifts'!W112-$G$2)/$G$3,$G$4,1)))))</f>
        <v/>
      </c>
      <c r="DJ117" s="64" t="str">
        <f>IF('Chemical Shifts'!X112="","",IF(Main!$A122="C","",IF(Main!I$13="Scaled Shifts",Main!I122,IF(Main!$B122="x",TDIST(ABS('Chemical Shifts'!X112-$F$2)/$F$3,$F$4,1),TDIST(ABS('Chemical Shifts'!X112-$G$2)/$G$3,$G$4,1)))))</f>
        <v/>
      </c>
      <c r="DK117" s="64" t="str">
        <f>IF('Chemical Shifts'!Y112="","",IF(Main!$A122="C","",IF(Main!J$13="Scaled Shifts",Main!J122,IF(Main!$B122="x",TDIST(ABS('Chemical Shifts'!Y112-$F$2)/$F$3,$F$4,1),TDIST(ABS('Chemical Shifts'!Y112-$G$2)/$G$3,$G$4,1)))))</f>
        <v/>
      </c>
      <c r="DL117" s="64" t="str">
        <f>IF('Chemical Shifts'!Z112="","",IF(Main!$A122="C","",IF(Main!K$13="Scaled Shifts",Main!K122,IF(Main!$B122="x",TDIST(ABS('Chemical Shifts'!Z112-$F$2)/$F$3,$F$4,1),TDIST(ABS('Chemical Shifts'!Z112-$G$2)/$G$3,$G$4,1)))))</f>
        <v/>
      </c>
      <c r="DM117" s="64" t="str">
        <f>IF('Chemical Shifts'!AA112="","",IF(Main!$A122="C","",IF(Main!L$13="Scaled Shifts",Main!L122,IF(Main!$B122="x",TDIST(ABS('Chemical Shifts'!AA112-$F$2)/$F$3,$F$4,1),TDIST(ABS('Chemical Shifts'!AA112-$G$2)/$G$3,$G$4,1)))))</f>
        <v/>
      </c>
      <c r="DN117" s="64" t="str">
        <f>IF('Chemical Shifts'!AB112="","",IF(Main!$A122="C","",IF(Main!M$13="Scaled Shifts",Main!M122,IF(Main!$B122="x",TDIST(ABS('Chemical Shifts'!AB112-$F$2)/$F$3,$F$4,1),TDIST(ABS('Chemical Shifts'!AB112-$G$2)/$G$3,$G$4,1)))))</f>
        <v/>
      </c>
      <c r="DO117" s="64" t="str">
        <f>IF('Chemical Shifts'!AC112="","",IF(Main!$A122="C","",IF(Main!N$13="Scaled Shifts",Main!N122,IF(Main!$B122="x",TDIST(ABS('Chemical Shifts'!AC112-$F$2)/$F$3,$F$4,1),TDIST(ABS('Chemical Shifts'!AC112-$G$2)/$G$3,$G$4,1)))))</f>
        <v/>
      </c>
      <c r="DP117" s="64" t="str">
        <f>IF('Chemical Shifts'!AD112="","",IF(Main!$A122="C","",IF(Main!O$13="Scaled Shifts",Main!O122,IF(Main!$B122="x",TDIST(ABS('Chemical Shifts'!AD112-$F$2)/$F$3,$F$4,1),TDIST(ABS('Chemical Shifts'!AD112-$G$2)/$G$3,$G$4,1)))))</f>
        <v/>
      </c>
      <c r="DQ117" s="64" t="str">
        <f>IF('Chemical Shifts'!AE112="","",IF(Main!$A122="C","",IF(Main!P$13="Scaled Shifts",Main!P122,IF(Main!$B122="x",TDIST(ABS('Chemical Shifts'!AE112-$F$2)/$F$3,$F$4,1),TDIST(ABS('Chemical Shifts'!AE112-$G$2)/$G$3,$G$4,1)))))</f>
        <v/>
      </c>
      <c r="DR117" s="64" t="str">
        <f>IF('Chemical Shifts'!AF112="","",IF(Main!$A122="C","",IF(Main!Q$13="Scaled Shifts",Main!Q122,IF(Main!$B122="x",TDIST(ABS('Chemical Shifts'!AF112-$F$2)/$F$3,$F$4,1),TDIST(ABS('Chemical Shifts'!AF112-$G$2)/$G$3,$G$4,1)))))</f>
        <v/>
      </c>
      <c r="DS117" s="64" t="str">
        <f>IF('Chemical Shifts'!AG112="","",IF(Main!$A122="C","",IF(Main!R$13="Scaled Shifts",Main!R122,IF(Main!$B122="x",TDIST(ABS('Chemical Shifts'!AG112-$F$2)/$F$3,$F$4,1),TDIST(ABS('Chemical Shifts'!AG112-$G$2)/$G$3,$G$4,1)))))</f>
        <v/>
      </c>
      <c r="DT117" s="64" t="str">
        <f>IF('Chemical Shifts'!AH112="","",IF(Main!$A122="C","",IF(Main!S$13="Scaled Shifts",Main!S122,IF(Main!$B122="x",TDIST(ABS('Chemical Shifts'!AH112-$F$2)/$F$3,$F$4,1),TDIST(ABS('Chemical Shifts'!AH112-$G$2)/$G$3,$G$4,1)))))</f>
        <v/>
      </c>
      <c r="DV117" s="64" t="str">
        <f>IF('Chemical Shifts'!S112="","",IF(Main!$A122="H","",IF(Main!D$13="Scaled Shifts",Main!D122,IF(Main!$B122="x",TDIST(ABS('Chemical Shifts'!S112-$D$2)/$D$3,$D$4,1),TDIST(ABS('Chemical Shifts'!S112-$E$2)/$E$3,$E$4,1)))))</f>
        <v/>
      </c>
      <c r="DW117" s="64" t="str">
        <f>IF('Chemical Shifts'!T112="","",IF(Main!$A122="H","",IF(Main!E$13="Scaled Shifts",Main!E122,IF(Main!$B122="x",TDIST(ABS('Chemical Shifts'!T112-$D$2)/$D$3,$D$4,1),TDIST(ABS('Chemical Shifts'!T112-$E$2)/$E$3,$E$4,1)))))</f>
        <v/>
      </c>
      <c r="DX117" s="64" t="str">
        <f>IF('Chemical Shifts'!U112="","",IF(Main!$A122="H","",IF(Main!F$13="Scaled Shifts",Main!F122,IF(Main!$B122="x",TDIST(ABS('Chemical Shifts'!U112-$D$2)/$D$3,$D$4,1),TDIST(ABS('Chemical Shifts'!U112-$E$2)/$E$3,$E$4,1)))))</f>
        <v/>
      </c>
      <c r="DY117" s="64" t="str">
        <f>IF('Chemical Shifts'!V112="","",IF(Main!$A122="H","",IF(Main!G$13="Scaled Shifts",Main!G122,IF(Main!$B122="x",TDIST(ABS('Chemical Shifts'!V112-$D$2)/$D$3,$D$4,1),TDIST(ABS('Chemical Shifts'!V112-$E$2)/$E$3,$E$4,1)))))</f>
        <v/>
      </c>
      <c r="DZ117" s="64" t="str">
        <f>IF('Chemical Shifts'!W112="","",IF(Main!$A122="H","",IF(Main!H$13="Scaled Shifts",Main!H122,IF(Main!$B122="x",TDIST(ABS('Chemical Shifts'!W112-$D$2)/$D$3,$D$4,1),TDIST(ABS('Chemical Shifts'!W112-$E$2)/$E$3,$E$4,1)))))</f>
        <v/>
      </c>
      <c r="EA117" s="64" t="str">
        <f>IF('Chemical Shifts'!X112="","",IF(Main!$A122="H","",IF(Main!I$13="Scaled Shifts",Main!I122,IF(Main!$B122="x",TDIST(ABS('Chemical Shifts'!X112-$D$2)/$D$3,$D$4,1),TDIST(ABS('Chemical Shifts'!X112-$E$2)/$E$3,$E$4,1)))))</f>
        <v/>
      </c>
      <c r="EB117" s="64" t="str">
        <f>IF('Chemical Shifts'!Y112="","",IF(Main!$A122="H","",IF(Main!J$13="Scaled Shifts",Main!J122,IF(Main!$B122="x",TDIST(ABS('Chemical Shifts'!Y112-$D$2)/$D$3,$D$4,1),TDIST(ABS('Chemical Shifts'!Y112-$E$2)/$E$3,$E$4,1)))))</f>
        <v/>
      </c>
      <c r="EC117" s="64" t="str">
        <f>IF('Chemical Shifts'!Z112="","",IF(Main!$A122="H","",IF(Main!K$13="Scaled Shifts",Main!K122,IF(Main!$B122="x",TDIST(ABS('Chemical Shifts'!Z112-$D$2)/$D$3,$D$4,1),TDIST(ABS('Chemical Shifts'!Z112-$E$2)/$E$3,$E$4,1)))))</f>
        <v/>
      </c>
      <c r="ED117" s="64" t="str">
        <f>IF('Chemical Shifts'!AA112="","",IF(Main!$A122="H","",IF(Main!L$13="Scaled Shifts",Main!L122,IF(Main!$B122="x",TDIST(ABS('Chemical Shifts'!AA112-$D$2)/$D$3,$D$4,1),TDIST(ABS('Chemical Shifts'!AA112-$E$2)/$E$3,$E$4,1)))))</f>
        <v/>
      </c>
      <c r="EE117" s="64" t="str">
        <f>IF('Chemical Shifts'!AB112="","",IF(Main!$A122="H","",IF(Main!M$13="Scaled Shifts",Main!M122,IF(Main!$B122="x",TDIST(ABS('Chemical Shifts'!AB112-$D$2)/$D$3,$D$4,1),TDIST(ABS('Chemical Shifts'!AB112-$E$2)/$E$3,$E$4,1)))))</f>
        <v/>
      </c>
      <c r="EF117" s="64" t="str">
        <f>IF('Chemical Shifts'!AC112="","",IF(Main!$A122="H","",IF(Main!N$13="Scaled Shifts",Main!N122,IF(Main!$B122="x",TDIST(ABS('Chemical Shifts'!AC112-$D$2)/$D$3,$D$4,1),TDIST(ABS('Chemical Shifts'!AC112-$E$2)/$E$3,$E$4,1)))))</f>
        <v/>
      </c>
      <c r="EG117" s="64" t="str">
        <f>IF('Chemical Shifts'!AD112="","",IF(Main!$A122="H","",IF(Main!O$13="Scaled Shifts",Main!O122,IF(Main!$B122="x",TDIST(ABS('Chemical Shifts'!AD112-$D$2)/$D$3,$D$4,1),TDIST(ABS('Chemical Shifts'!AD112-$E$2)/$E$3,$E$4,1)))))</f>
        <v/>
      </c>
      <c r="EH117" s="64" t="str">
        <f>IF('Chemical Shifts'!AE112="","",IF(Main!$A122="H","",IF(Main!P$13="Scaled Shifts",Main!P122,IF(Main!$B122="x",TDIST(ABS('Chemical Shifts'!AE112-$D$2)/$D$3,$D$4,1),TDIST(ABS('Chemical Shifts'!AE112-$E$2)/$E$3,$E$4,1)))))</f>
        <v/>
      </c>
      <c r="EI117" s="64" t="str">
        <f>IF('Chemical Shifts'!AF112="","",IF(Main!$A122="H","",IF(Main!Q$13="Scaled Shifts",Main!Q122,IF(Main!$B122="x",TDIST(ABS('Chemical Shifts'!AF112-$D$2)/$D$3,$D$4,1),TDIST(ABS('Chemical Shifts'!AF112-$E$2)/$E$3,$E$4,1)))))</f>
        <v/>
      </c>
      <c r="EJ117" s="64" t="str">
        <f>IF('Chemical Shifts'!AG112="","",IF(Main!$A122="H","",IF(Main!R$13="Scaled Shifts",Main!R122,IF(Main!$B122="x",TDIST(ABS('Chemical Shifts'!AG112-$D$2)/$D$3,$D$4,1),TDIST(ABS('Chemical Shifts'!AG112-$E$2)/$E$3,$E$4,1)))))</f>
        <v/>
      </c>
      <c r="EK117" s="64" t="str">
        <f>IF('Chemical Shifts'!AH112="","",IF(Main!$A122="H","",IF(Main!S$13="Scaled Shifts",Main!S122,IF(Main!$B122="x",TDIST(ABS('Chemical Shifts'!AH112-$D$2)/$D$3,$D$4,1),TDIST(ABS('Chemical Shifts'!AH112-$E$2)/$E$3,$E$4,1)))))</f>
        <v/>
      </c>
    </row>
    <row r="118" spans="1:141" x14ac:dyDescent="0.15">
      <c r="A118" s="64" t="str">
        <f>IF('Chemical Shifts'!BA113="","",IF(Main!$A123="C",TDIST(ABS('Chemical Shifts'!BA113)/$B$3,$B$4,1),TDIST(ABS('Chemical Shifts'!BA113)/$C$3,$C$4,1)))</f>
        <v/>
      </c>
      <c r="B118" s="64" t="str">
        <f>IF('Chemical Shifts'!BB113="","",IF(Main!$A123="C",TDIST(ABS('Chemical Shifts'!BB113)/$B$3,$B$4,1),TDIST(ABS('Chemical Shifts'!BB113)/$C$3,$C$4,1)))</f>
        <v/>
      </c>
      <c r="C118" s="64" t="str">
        <f>IF('Chemical Shifts'!BC113="","",IF(Main!$A123="C",TDIST(ABS('Chemical Shifts'!BC113)/$B$3,$B$4,1),TDIST(ABS('Chemical Shifts'!BC113)/$C$3,$C$4,1)))</f>
        <v/>
      </c>
      <c r="D118" s="64" t="str">
        <f>IF('Chemical Shifts'!BD113="","",IF(Main!$A123="C",TDIST(ABS('Chemical Shifts'!BD113)/$B$3,$B$4,1),TDIST(ABS('Chemical Shifts'!BD113)/$C$3,$C$4,1)))</f>
        <v/>
      </c>
      <c r="E118" s="64" t="str">
        <f>IF('Chemical Shifts'!BE113="","",IF(Main!$A123="C",TDIST(ABS('Chemical Shifts'!BE113)/$B$3,$B$4,1),TDIST(ABS('Chemical Shifts'!BE113)/$C$3,$C$4,1)))</f>
        <v/>
      </c>
      <c r="F118" s="64" t="str">
        <f>IF('Chemical Shifts'!BF113="","",IF(Main!$A123="C",TDIST(ABS('Chemical Shifts'!BF113)/$B$3,$B$4,1),TDIST(ABS('Chemical Shifts'!BF113)/$C$3,$C$4,1)))</f>
        <v/>
      </c>
      <c r="G118" s="64" t="str">
        <f>IF('Chemical Shifts'!BG113="","",IF(Main!$A123="C",TDIST(ABS('Chemical Shifts'!BG113)/$B$3,$B$4,1),TDIST(ABS('Chemical Shifts'!BG113)/$C$3,$C$4,1)))</f>
        <v/>
      </c>
      <c r="H118" s="64" t="str">
        <f>IF('Chemical Shifts'!BH113="","",IF(Main!$A123="C",TDIST(ABS('Chemical Shifts'!BH113)/$B$3,$B$4,1),TDIST(ABS('Chemical Shifts'!BH113)/$C$3,$C$4,1)))</f>
        <v/>
      </c>
      <c r="I118" s="64" t="str">
        <f>IF('Chemical Shifts'!BI113="","",IF(Main!$A123="C",TDIST(ABS('Chemical Shifts'!BI113)/$B$3,$B$4,1),TDIST(ABS('Chemical Shifts'!BI113)/$C$3,$C$4,1)))</f>
        <v/>
      </c>
      <c r="J118" s="64" t="str">
        <f>IF('Chemical Shifts'!BJ113="","",IF(Main!$A123="C",TDIST(ABS('Chemical Shifts'!BJ113)/$B$3,$B$4,1),TDIST(ABS('Chemical Shifts'!BJ113)/$C$3,$C$4,1)))</f>
        <v/>
      </c>
      <c r="K118" s="64" t="str">
        <f>IF('Chemical Shifts'!BK113="","",IF(Main!$A123="C",TDIST(ABS('Chemical Shifts'!BK113)/$B$3,$B$4,1),TDIST(ABS('Chemical Shifts'!BK113)/$C$3,$C$4,1)))</f>
        <v/>
      </c>
      <c r="L118" s="64" t="str">
        <f>IF('Chemical Shifts'!BL113="","",IF(Main!$A123="C",TDIST(ABS('Chemical Shifts'!BL113)/$B$3,$B$4,1),TDIST(ABS('Chemical Shifts'!BL113)/$C$3,$C$4,1)))</f>
        <v/>
      </c>
      <c r="M118" s="64" t="str">
        <f>IF('Chemical Shifts'!BM113="","",IF(Main!$A123="C",TDIST(ABS('Chemical Shifts'!BM113)/$B$3,$B$4,1),TDIST(ABS('Chemical Shifts'!BM113)/$C$3,$C$4,1)))</f>
        <v/>
      </c>
      <c r="N118" s="64" t="str">
        <f>IF('Chemical Shifts'!BN113="","",IF(Main!$A123="C",TDIST(ABS('Chemical Shifts'!BN113)/$B$3,$B$4,1),TDIST(ABS('Chemical Shifts'!BN113)/$C$3,$C$4,1)))</f>
        <v/>
      </c>
      <c r="O118" s="64" t="str">
        <f>IF('Chemical Shifts'!BO113="","",IF(Main!$A123="C",TDIST(ABS('Chemical Shifts'!BO113)/$B$3,$B$4,1),TDIST(ABS('Chemical Shifts'!BO113)/$C$3,$C$4,1)))</f>
        <v/>
      </c>
      <c r="P118" s="64" t="str">
        <f>IF('Chemical Shifts'!BP113="","",IF(Main!$A123="C",TDIST(ABS('Chemical Shifts'!BP113)/$B$3,$B$4,1),TDIST(ABS('Chemical Shifts'!BP113)/$C$3,$C$4,1)))</f>
        <v/>
      </c>
      <c r="R118" s="48" t="str">
        <f>IF(A118="","",IF(Main!$A123="H",A118,""))</f>
        <v/>
      </c>
      <c r="S118" s="48" t="str">
        <f>IF(B118="","",IF(Main!$A123="H",B118,""))</f>
        <v/>
      </c>
      <c r="T118" s="48" t="str">
        <f>IF(C118="","",IF(Main!$A123="H",C118,""))</f>
        <v/>
      </c>
      <c r="U118" s="48" t="str">
        <f>IF(D118="","",IF(Main!$A123="H",D118,""))</f>
        <v/>
      </c>
      <c r="V118" s="48" t="str">
        <f>IF(E118="","",IF(Main!$A123="H",E118,""))</f>
        <v/>
      </c>
      <c r="W118" s="48" t="str">
        <f>IF(F118="","",IF(Main!$A123="H",F118,""))</f>
        <v/>
      </c>
      <c r="X118" s="48" t="str">
        <f>IF(G118="","",IF(Main!$A123="H",G118,""))</f>
        <v/>
      </c>
      <c r="Y118" s="48" t="str">
        <f>IF(H118="","",IF(Main!$A123="H",H118,""))</f>
        <v/>
      </c>
      <c r="Z118" s="48" t="str">
        <f>IF(I118="","",IF(Main!$A123="H",I118,""))</f>
        <v/>
      </c>
      <c r="AA118" s="48" t="str">
        <f>IF(J118="","",IF(Main!$A123="H",J118,""))</f>
        <v/>
      </c>
      <c r="AB118" s="48" t="str">
        <f>IF(K118="","",IF(Main!$A123="H",K118,""))</f>
        <v/>
      </c>
      <c r="AC118" s="48" t="str">
        <f>IF(L118="","",IF(Main!$A123="H",L118,""))</f>
        <v/>
      </c>
      <c r="AD118" s="48" t="str">
        <f>IF(M118="","",IF(Main!$A123="H",M118,""))</f>
        <v/>
      </c>
      <c r="AE118" s="48" t="str">
        <f>IF(N118="","",IF(Main!$A123="H",N118,""))</f>
        <v/>
      </c>
      <c r="AF118" s="48" t="str">
        <f>IF(O118="","",IF(Main!$A123="H",O118,""))</f>
        <v/>
      </c>
      <c r="AG118" s="48" t="str">
        <f>IF(P118="","",IF(Main!$A123="H",P118,""))</f>
        <v/>
      </c>
      <c r="AI118" s="49">
        <f>IF(Main!$A123="C",1,0)</f>
        <v>0</v>
      </c>
      <c r="AJ118" s="54" t="str">
        <f>IF(Main!$A123="C",Main!C123,"")</f>
        <v/>
      </c>
      <c r="AK118" s="54" t="str">
        <f t="shared" si="153"/>
        <v/>
      </c>
      <c r="AL118" s="48" t="str">
        <f>IF('Chemical Shifts'!B113="","",IF(Main!$A123="C",'Chemical Shifts'!B113,""))</f>
        <v/>
      </c>
      <c r="AM118" s="48" t="str">
        <f>IF('Chemical Shifts'!C113="","",IF(Main!$A123="C",'Chemical Shifts'!C113,""))</f>
        <v/>
      </c>
      <c r="AN118" s="48" t="str">
        <f>IF('Chemical Shifts'!D113="","",IF(Main!$A123="C",'Chemical Shifts'!D113,""))</f>
        <v/>
      </c>
      <c r="AO118" s="48" t="str">
        <f>IF('Chemical Shifts'!E113="","",IF(Main!$A123="C",'Chemical Shifts'!E113,""))</f>
        <v/>
      </c>
      <c r="AP118" s="48" t="str">
        <f>IF('Chemical Shifts'!F113="","",IF(Main!$A123="C",'Chemical Shifts'!F113,""))</f>
        <v/>
      </c>
      <c r="AQ118" s="48" t="str">
        <f>IF('Chemical Shifts'!G113="","",IF(Main!$A123="C",'Chemical Shifts'!G113,""))</f>
        <v/>
      </c>
      <c r="AR118" s="48" t="str">
        <f>IF('Chemical Shifts'!H113="","",IF(Main!$A123="C",'Chemical Shifts'!H113,""))</f>
        <v/>
      </c>
      <c r="AS118" s="48" t="str">
        <f>IF('Chemical Shifts'!I113="","",IF(Main!$A123="C",'Chemical Shifts'!I113,""))</f>
        <v/>
      </c>
      <c r="AT118" s="48" t="str">
        <f>IF('Chemical Shifts'!J113="","",IF(Main!$A123="C",'Chemical Shifts'!J113,""))</f>
        <v/>
      </c>
      <c r="AU118" s="48" t="str">
        <f>IF('Chemical Shifts'!K113="","",IF(Main!$A123="C",'Chemical Shifts'!K113,""))</f>
        <v/>
      </c>
      <c r="AV118" s="48" t="str">
        <f>IF('Chemical Shifts'!L113="","",IF(Main!$A123="C",'Chemical Shifts'!L113,""))</f>
        <v/>
      </c>
      <c r="AW118" s="48" t="str">
        <f>IF('Chemical Shifts'!M113="","",IF(Main!$A123="C",'Chemical Shifts'!M113,""))</f>
        <v/>
      </c>
      <c r="AX118" s="48" t="str">
        <f>IF('Chemical Shifts'!N113="","",IF(Main!$A123="C",'Chemical Shifts'!N113,""))</f>
        <v/>
      </c>
      <c r="AY118" s="48" t="str">
        <f>IF('Chemical Shifts'!O113="","",IF(Main!$A123="C",'Chemical Shifts'!O113,""))</f>
        <v/>
      </c>
      <c r="AZ118" s="48" t="str">
        <f>IF('Chemical Shifts'!P113="","",IF(Main!$A123="C",'Chemical Shifts'!P113,""))</f>
        <v/>
      </c>
      <c r="BA118" s="48" t="str">
        <f>IF('Chemical Shifts'!Q113="","",IF(Main!$A123="C",'Chemical Shifts'!Q113,""))</f>
        <v/>
      </c>
      <c r="BC118" s="48" t="str">
        <f t="shared" si="154"/>
        <v/>
      </c>
      <c r="BD118" s="48" t="str">
        <f t="shared" si="155"/>
        <v/>
      </c>
      <c r="BE118" s="48" t="str">
        <f t="shared" si="156"/>
        <v/>
      </c>
      <c r="BF118" s="48" t="str">
        <f t="shared" si="157"/>
        <v/>
      </c>
      <c r="BG118" s="48" t="str">
        <f t="shared" si="158"/>
        <v/>
      </c>
      <c r="BH118" s="48" t="str">
        <f t="shared" si="159"/>
        <v/>
      </c>
      <c r="BI118" s="48" t="str">
        <f t="shared" si="160"/>
        <v/>
      </c>
      <c r="BJ118" s="48" t="str">
        <f t="shared" si="161"/>
        <v/>
      </c>
      <c r="BK118" s="48" t="str">
        <f t="shared" si="162"/>
        <v/>
      </c>
      <c r="BL118" s="48" t="str">
        <f t="shared" si="163"/>
        <v/>
      </c>
      <c r="BM118" s="48" t="str">
        <f t="shared" si="164"/>
        <v/>
      </c>
      <c r="BN118" s="48" t="str">
        <f t="shared" si="165"/>
        <v/>
      </c>
      <c r="BO118" s="48" t="str">
        <f t="shared" si="166"/>
        <v/>
      </c>
      <c r="BP118" s="48" t="str">
        <f t="shared" si="167"/>
        <v/>
      </c>
      <c r="BQ118" s="48" t="str">
        <f t="shared" si="168"/>
        <v/>
      </c>
      <c r="BR118" s="48" t="str">
        <f t="shared" si="169"/>
        <v/>
      </c>
      <c r="BT118" s="49">
        <f>IF(Main!$A123="H",1,0)</f>
        <v>0</v>
      </c>
      <c r="BU118" s="54" t="str">
        <f>IF(Main!$A123="H",Main!C123,"")</f>
        <v/>
      </c>
      <c r="BV118" s="54" t="str">
        <f t="shared" si="170"/>
        <v/>
      </c>
      <c r="BW118" s="48" t="str">
        <f>IF('Chemical Shifts'!B113="","",IF(Main!$A123="H",'Chemical Shifts'!B113,""))</f>
        <v/>
      </c>
      <c r="BX118" s="48" t="str">
        <f>IF('Chemical Shifts'!C113="","",IF(Main!$A123="H",'Chemical Shifts'!C113,""))</f>
        <v/>
      </c>
      <c r="BY118" s="48" t="str">
        <f>IF('Chemical Shifts'!D113="","",IF(Main!$A123="H",'Chemical Shifts'!D113,""))</f>
        <v/>
      </c>
      <c r="BZ118" s="48" t="str">
        <f>IF('Chemical Shifts'!E113="","",IF(Main!$A123="H",'Chemical Shifts'!E113,""))</f>
        <v/>
      </c>
      <c r="CA118" s="48" t="str">
        <f>IF('Chemical Shifts'!F113="","",IF(Main!$A123="H",'Chemical Shifts'!F113,""))</f>
        <v/>
      </c>
      <c r="CB118" s="48" t="str">
        <f>IF('Chemical Shifts'!G113="","",IF(Main!$A123="H",'Chemical Shifts'!G113,""))</f>
        <v/>
      </c>
      <c r="CC118" s="48" t="str">
        <f>IF('Chemical Shifts'!H113="","",IF(Main!$A123="H",'Chemical Shifts'!H113,""))</f>
        <v/>
      </c>
      <c r="CD118" s="48" t="str">
        <f>IF('Chemical Shifts'!I113="","",IF(Main!$A123="H",'Chemical Shifts'!I113,""))</f>
        <v/>
      </c>
      <c r="CE118" s="48" t="str">
        <f>IF('Chemical Shifts'!J113="","",IF(Main!$A123="H",'Chemical Shifts'!J113,""))</f>
        <v/>
      </c>
      <c r="CF118" s="48" t="str">
        <f>IF('Chemical Shifts'!K113="","",IF(Main!$A123="H",'Chemical Shifts'!K113,""))</f>
        <v/>
      </c>
      <c r="CG118" s="48" t="str">
        <f>IF('Chemical Shifts'!L113="","",IF(Main!$A123="H",'Chemical Shifts'!L113,""))</f>
        <v/>
      </c>
      <c r="CH118" s="48" t="str">
        <f>IF('Chemical Shifts'!M113="","",IF(Main!$A123="H",'Chemical Shifts'!M113,""))</f>
        <v/>
      </c>
      <c r="CI118" s="48" t="str">
        <f>IF('Chemical Shifts'!N113="","",IF(Main!$A123="H",'Chemical Shifts'!N113,""))</f>
        <v/>
      </c>
      <c r="CJ118" s="48" t="str">
        <f>IF('Chemical Shifts'!O113="","",IF(Main!$A123="H",'Chemical Shifts'!O113,""))</f>
        <v/>
      </c>
      <c r="CK118" s="48" t="str">
        <f>IF('Chemical Shifts'!P113="","",IF(Main!$A123="H",'Chemical Shifts'!P113,""))</f>
        <v/>
      </c>
      <c r="CL118" s="48" t="str">
        <f>IF('Chemical Shifts'!Q113="","",IF(Main!$A123="H",'Chemical Shifts'!Q113,""))</f>
        <v/>
      </c>
      <c r="CN118" s="48" t="str">
        <f t="shared" si="171"/>
        <v/>
      </c>
      <c r="CO118" s="48" t="str">
        <f t="shared" si="172"/>
        <v/>
      </c>
      <c r="CP118" s="48" t="str">
        <f t="shared" si="173"/>
        <v/>
      </c>
      <c r="CQ118" s="48" t="str">
        <f t="shared" si="174"/>
        <v/>
      </c>
      <c r="CR118" s="48" t="str">
        <f t="shared" si="175"/>
        <v/>
      </c>
      <c r="CS118" s="48" t="str">
        <f t="shared" si="176"/>
        <v/>
      </c>
      <c r="CT118" s="48" t="str">
        <f t="shared" si="177"/>
        <v/>
      </c>
      <c r="CU118" s="48" t="str">
        <f t="shared" si="178"/>
        <v/>
      </c>
      <c r="CV118" s="48" t="str">
        <f t="shared" si="179"/>
        <v/>
      </c>
      <c r="CW118" s="48" t="str">
        <f t="shared" si="180"/>
        <v/>
      </c>
      <c r="CX118" s="48" t="str">
        <f t="shared" si="181"/>
        <v/>
      </c>
      <c r="CY118" s="48" t="str">
        <f t="shared" si="182"/>
        <v/>
      </c>
      <c r="CZ118" s="48" t="str">
        <f t="shared" si="183"/>
        <v/>
      </c>
      <c r="DA118" s="48" t="str">
        <f t="shared" si="184"/>
        <v/>
      </c>
      <c r="DB118" s="48" t="str">
        <f t="shared" si="185"/>
        <v/>
      </c>
      <c r="DC118" s="48" t="str">
        <f t="shared" si="186"/>
        <v/>
      </c>
      <c r="DE118" s="64" t="str">
        <f>IF('Chemical Shifts'!S113="","",IF(Main!$A123="C","",IF(Main!D$13="Scaled Shifts",Main!D123,IF(Main!$B123="x",TDIST(ABS('Chemical Shifts'!S113-$F$2)/$F$3,$F$4,1),TDIST(ABS('Chemical Shifts'!S113-$G$2)/$G$3,$G$4,1)))))</f>
        <v/>
      </c>
      <c r="DF118" s="64" t="str">
        <f>IF('Chemical Shifts'!T113="","",IF(Main!$A123="C","",IF(Main!E$13="Scaled Shifts",Main!E123,IF(Main!$B123="x",TDIST(ABS('Chemical Shifts'!T113-$F$2)/$F$3,$F$4,1),TDIST(ABS('Chemical Shifts'!T113-$G$2)/$G$3,$G$4,1)))))</f>
        <v/>
      </c>
      <c r="DG118" s="64" t="str">
        <f>IF('Chemical Shifts'!U113="","",IF(Main!$A123="C","",IF(Main!F$13="Scaled Shifts",Main!F123,IF(Main!$B123="x",TDIST(ABS('Chemical Shifts'!U113-$F$2)/$F$3,$F$4,1),TDIST(ABS('Chemical Shifts'!U113-$G$2)/$G$3,$G$4,1)))))</f>
        <v/>
      </c>
      <c r="DH118" s="64" t="str">
        <f>IF('Chemical Shifts'!V113="","",IF(Main!$A123="C","",IF(Main!G$13="Scaled Shifts",Main!G123,IF(Main!$B123="x",TDIST(ABS('Chemical Shifts'!V113-$F$2)/$F$3,$F$4,1),TDIST(ABS('Chemical Shifts'!V113-$G$2)/$G$3,$G$4,1)))))</f>
        <v/>
      </c>
      <c r="DI118" s="64" t="str">
        <f>IF('Chemical Shifts'!W113="","",IF(Main!$A123="C","",IF(Main!H$13="Scaled Shifts",Main!H123,IF(Main!$B123="x",TDIST(ABS('Chemical Shifts'!W113-$F$2)/$F$3,$F$4,1),TDIST(ABS('Chemical Shifts'!W113-$G$2)/$G$3,$G$4,1)))))</f>
        <v/>
      </c>
      <c r="DJ118" s="64" t="str">
        <f>IF('Chemical Shifts'!X113="","",IF(Main!$A123="C","",IF(Main!I$13="Scaled Shifts",Main!I123,IF(Main!$B123="x",TDIST(ABS('Chemical Shifts'!X113-$F$2)/$F$3,$F$4,1),TDIST(ABS('Chemical Shifts'!X113-$G$2)/$G$3,$G$4,1)))))</f>
        <v/>
      </c>
      <c r="DK118" s="64" t="str">
        <f>IF('Chemical Shifts'!Y113="","",IF(Main!$A123="C","",IF(Main!J$13="Scaled Shifts",Main!J123,IF(Main!$B123="x",TDIST(ABS('Chemical Shifts'!Y113-$F$2)/$F$3,$F$4,1),TDIST(ABS('Chemical Shifts'!Y113-$G$2)/$G$3,$G$4,1)))))</f>
        <v/>
      </c>
      <c r="DL118" s="64" t="str">
        <f>IF('Chemical Shifts'!Z113="","",IF(Main!$A123="C","",IF(Main!K$13="Scaled Shifts",Main!K123,IF(Main!$B123="x",TDIST(ABS('Chemical Shifts'!Z113-$F$2)/$F$3,$F$4,1),TDIST(ABS('Chemical Shifts'!Z113-$G$2)/$G$3,$G$4,1)))))</f>
        <v/>
      </c>
      <c r="DM118" s="64" t="str">
        <f>IF('Chemical Shifts'!AA113="","",IF(Main!$A123="C","",IF(Main!L$13="Scaled Shifts",Main!L123,IF(Main!$B123="x",TDIST(ABS('Chemical Shifts'!AA113-$F$2)/$F$3,$F$4,1),TDIST(ABS('Chemical Shifts'!AA113-$G$2)/$G$3,$G$4,1)))))</f>
        <v/>
      </c>
      <c r="DN118" s="64" t="str">
        <f>IF('Chemical Shifts'!AB113="","",IF(Main!$A123="C","",IF(Main!M$13="Scaled Shifts",Main!M123,IF(Main!$B123="x",TDIST(ABS('Chemical Shifts'!AB113-$F$2)/$F$3,$F$4,1),TDIST(ABS('Chemical Shifts'!AB113-$G$2)/$G$3,$G$4,1)))))</f>
        <v/>
      </c>
      <c r="DO118" s="64" t="str">
        <f>IF('Chemical Shifts'!AC113="","",IF(Main!$A123="C","",IF(Main!N$13="Scaled Shifts",Main!N123,IF(Main!$B123="x",TDIST(ABS('Chemical Shifts'!AC113-$F$2)/$F$3,$F$4,1),TDIST(ABS('Chemical Shifts'!AC113-$G$2)/$G$3,$G$4,1)))))</f>
        <v/>
      </c>
      <c r="DP118" s="64" t="str">
        <f>IF('Chemical Shifts'!AD113="","",IF(Main!$A123="C","",IF(Main!O$13="Scaled Shifts",Main!O123,IF(Main!$B123="x",TDIST(ABS('Chemical Shifts'!AD113-$F$2)/$F$3,$F$4,1),TDIST(ABS('Chemical Shifts'!AD113-$G$2)/$G$3,$G$4,1)))))</f>
        <v/>
      </c>
      <c r="DQ118" s="64" t="str">
        <f>IF('Chemical Shifts'!AE113="","",IF(Main!$A123="C","",IF(Main!P$13="Scaled Shifts",Main!P123,IF(Main!$B123="x",TDIST(ABS('Chemical Shifts'!AE113-$F$2)/$F$3,$F$4,1),TDIST(ABS('Chemical Shifts'!AE113-$G$2)/$G$3,$G$4,1)))))</f>
        <v/>
      </c>
      <c r="DR118" s="64" t="str">
        <f>IF('Chemical Shifts'!AF113="","",IF(Main!$A123="C","",IF(Main!Q$13="Scaled Shifts",Main!Q123,IF(Main!$B123="x",TDIST(ABS('Chemical Shifts'!AF113-$F$2)/$F$3,$F$4,1),TDIST(ABS('Chemical Shifts'!AF113-$G$2)/$G$3,$G$4,1)))))</f>
        <v/>
      </c>
      <c r="DS118" s="64" t="str">
        <f>IF('Chemical Shifts'!AG113="","",IF(Main!$A123="C","",IF(Main!R$13="Scaled Shifts",Main!R123,IF(Main!$B123="x",TDIST(ABS('Chemical Shifts'!AG113-$F$2)/$F$3,$F$4,1),TDIST(ABS('Chemical Shifts'!AG113-$G$2)/$G$3,$G$4,1)))))</f>
        <v/>
      </c>
      <c r="DT118" s="64" t="str">
        <f>IF('Chemical Shifts'!AH113="","",IF(Main!$A123="C","",IF(Main!S$13="Scaled Shifts",Main!S123,IF(Main!$B123="x",TDIST(ABS('Chemical Shifts'!AH113-$F$2)/$F$3,$F$4,1),TDIST(ABS('Chemical Shifts'!AH113-$G$2)/$G$3,$G$4,1)))))</f>
        <v/>
      </c>
      <c r="DV118" s="64" t="str">
        <f>IF('Chemical Shifts'!S113="","",IF(Main!$A123="H","",IF(Main!D$13="Scaled Shifts",Main!D123,IF(Main!$B123="x",TDIST(ABS('Chemical Shifts'!S113-$D$2)/$D$3,$D$4,1),TDIST(ABS('Chemical Shifts'!S113-$E$2)/$E$3,$E$4,1)))))</f>
        <v/>
      </c>
      <c r="DW118" s="64" t="str">
        <f>IF('Chemical Shifts'!T113="","",IF(Main!$A123="H","",IF(Main!E$13="Scaled Shifts",Main!E123,IF(Main!$B123="x",TDIST(ABS('Chemical Shifts'!T113-$D$2)/$D$3,$D$4,1),TDIST(ABS('Chemical Shifts'!T113-$E$2)/$E$3,$E$4,1)))))</f>
        <v/>
      </c>
      <c r="DX118" s="64" t="str">
        <f>IF('Chemical Shifts'!U113="","",IF(Main!$A123="H","",IF(Main!F$13="Scaled Shifts",Main!F123,IF(Main!$B123="x",TDIST(ABS('Chemical Shifts'!U113-$D$2)/$D$3,$D$4,1),TDIST(ABS('Chemical Shifts'!U113-$E$2)/$E$3,$E$4,1)))))</f>
        <v/>
      </c>
      <c r="DY118" s="64" t="str">
        <f>IF('Chemical Shifts'!V113="","",IF(Main!$A123="H","",IF(Main!G$13="Scaled Shifts",Main!G123,IF(Main!$B123="x",TDIST(ABS('Chemical Shifts'!V113-$D$2)/$D$3,$D$4,1),TDIST(ABS('Chemical Shifts'!V113-$E$2)/$E$3,$E$4,1)))))</f>
        <v/>
      </c>
      <c r="DZ118" s="64" t="str">
        <f>IF('Chemical Shifts'!W113="","",IF(Main!$A123="H","",IF(Main!H$13="Scaled Shifts",Main!H123,IF(Main!$B123="x",TDIST(ABS('Chemical Shifts'!W113-$D$2)/$D$3,$D$4,1),TDIST(ABS('Chemical Shifts'!W113-$E$2)/$E$3,$E$4,1)))))</f>
        <v/>
      </c>
      <c r="EA118" s="64" t="str">
        <f>IF('Chemical Shifts'!X113="","",IF(Main!$A123="H","",IF(Main!I$13="Scaled Shifts",Main!I123,IF(Main!$B123="x",TDIST(ABS('Chemical Shifts'!X113-$D$2)/$D$3,$D$4,1),TDIST(ABS('Chemical Shifts'!X113-$E$2)/$E$3,$E$4,1)))))</f>
        <v/>
      </c>
      <c r="EB118" s="64" t="str">
        <f>IF('Chemical Shifts'!Y113="","",IF(Main!$A123="H","",IF(Main!J$13="Scaled Shifts",Main!J123,IF(Main!$B123="x",TDIST(ABS('Chemical Shifts'!Y113-$D$2)/$D$3,$D$4,1),TDIST(ABS('Chemical Shifts'!Y113-$E$2)/$E$3,$E$4,1)))))</f>
        <v/>
      </c>
      <c r="EC118" s="64" t="str">
        <f>IF('Chemical Shifts'!Z113="","",IF(Main!$A123="H","",IF(Main!K$13="Scaled Shifts",Main!K123,IF(Main!$B123="x",TDIST(ABS('Chemical Shifts'!Z113-$D$2)/$D$3,$D$4,1),TDIST(ABS('Chemical Shifts'!Z113-$E$2)/$E$3,$E$4,1)))))</f>
        <v/>
      </c>
      <c r="ED118" s="64" t="str">
        <f>IF('Chemical Shifts'!AA113="","",IF(Main!$A123="H","",IF(Main!L$13="Scaled Shifts",Main!L123,IF(Main!$B123="x",TDIST(ABS('Chemical Shifts'!AA113-$D$2)/$D$3,$D$4,1),TDIST(ABS('Chemical Shifts'!AA113-$E$2)/$E$3,$E$4,1)))))</f>
        <v/>
      </c>
      <c r="EE118" s="64" t="str">
        <f>IF('Chemical Shifts'!AB113="","",IF(Main!$A123="H","",IF(Main!M$13="Scaled Shifts",Main!M123,IF(Main!$B123="x",TDIST(ABS('Chemical Shifts'!AB113-$D$2)/$D$3,$D$4,1),TDIST(ABS('Chemical Shifts'!AB113-$E$2)/$E$3,$E$4,1)))))</f>
        <v/>
      </c>
      <c r="EF118" s="64" t="str">
        <f>IF('Chemical Shifts'!AC113="","",IF(Main!$A123="H","",IF(Main!N$13="Scaled Shifts",Main!N123,IF(Main!$B123="x",TDIST(ABS('Chemical Shifts'!AC113-$D$2)/$D$3,$D$4,1),TDIST(ABS('Chemical Shifts'!AC113-$E$2)/$E$3,$E$4,1)))))</f>
        <v/>
      </c>
      <c r="EG118" s="64" t="str">
        <f>IF('Chemical Shifts'!AD113="","",IF(Main!$A123="H","",IF(Main!O$13="Scaled Shifts",Main!O123,IF(Main!$B123="x",TDIST(ABS('Chemical Shifts'!AD113-$D$2)/$D$3,$D$4,1),TDIST(ABS('Chemical Shifts'!AD113-$E$2)/$E$3,$E$4,1)))))</f>
        <v/>
      </c>
      <c r="EH118" s="64" t="str">
        <f>IF('Chemical Shifts'!AE113="","",IF(Main!$A123="H","",IF(Main!P$13="Scaled Shifts",Main!P123,IF(Main!$B123="x",TDIST(ABS('Chemical Shifts'!AE113-$D$2)/$D$3,$D$4,1),TDIST(ABS('Chemical Shifts'!AE113-$E$2)/$E$3,$E$4,1)))))</f>
        <v/>
      </c>
      <c r="EI118" s="64" t="str">
        <f>IF('Chemical Shifts'!AF113="","",IF(Main!$A123="H","",IF(Main!Q$13="Scaled Shifts",Main!Q123,IF(Main!$B123="x",TDIST(ABS('Chemical Shifts'!AF113-$D$2)/$D$3,$D$4,1),TDIST(ABS('Chemical Shifts'!AF113-$E$2)/$E$3,$E$4,1)))))</f>
        <v/>
      </c>
      <c r="EJ118" s="64" t="str">
        <f>IF('Chemical Shifts'!AG113="","",IF(Main!$A123="H","",IF(Main!R$13="Scaled Shifts",Main!R123,IF(Main!$B123="x",TDIST(ABS('Chemical Shifts'!AG113-$D$2)/$D$3,$D$4,1),TDIST(ABS('Chemical Shifts'!AG113-$E$2)/$E$3,$E$4,1)))))</f>
        <v/>
      </c>
      <c r="EK118" s="64" t="str">
        <f>IF('Chemical Shifts'!AH113="","",IF(Main!$A123="H","",IF(Main!S$13="Scaled Shifts",Main!S123,IF(Main!$B123="x",TDIST(ABS('Chemical Shifts'!AH113-$D$2)/$D$3,$D$4,1),TDIST(ABS('Chemical Shifts'!AH113-$E$2)/$E$3,$E$4,1)))))</f>
        <v/>
      </c>
    </row>
    <row r="119" spans="1:141" x14ac:dyDescent="0.15">
      <c r="A119" s="64" t="str">
        <f>IF('Chemical Shifts'!BA114="","",IF(Main!$A124="C",TDIST(ABS('Chemical Shifts'!BA114)/$B$3,$B$4,1),TDIST(ABS('Chemical Shifts'!BA114)/$C$3,$C$4,1)))</f>
        <v/>
      </c>
      <c r="B119" s="64" t="str">
        <f>IF('Chemical Shifts'!BB114="","",IF(Main!$A124="C",TDIST(ABS('Chemical Shifts'!BB114)/$B$3,$B$4,1),TDIST(ABS('Chemical Shifts'!BB114)/$C$3,$C$4,1)))</f>
        <v/>
      </c>
      <c r="C119" s="64" t="str">
        <f>IF('Chemical Shifts'!BC114="","",IF(Main!$A124="C",TDIST(ABS('Chemical Shifts'!BC114)/$B$3,$B$4,1),TDIST(ABS('Chemical Shifts'!BC114)/$C$3,$C$4,1)))</f>
        <v/>
      </c>
      <c r="D119" s="64" t="str">
        <f>IF('Chemical Shifts'!BD114="","",IF(Main!$A124="C",TDIST(ABS('Chemical Shifts'!BD114)/$B$3,$B$4,1),TDIST(ABS('Chemical Shifts'!BD114)/$C$3,$C$4,1)))</f>
        <v/>
      </c>
      <c r="E119" s="64" t="str">
        <f>IF('Chemical Shifts'!BE114="","",IF(Main!$A124="C",TDIST(ABS('Chemical Shifts'!BE114)/$B$3,$B$4,1),TDIST(ABS('Chemical Shifts'!BE114)/$C$3,$C$4,1)))</f>
        <v/>
      </c>
      <c r="F119" s="64" t="str">
        <f>IF('Chemical Shifts'!BF114="","",IF(Main!$A124="C",TDIST(ABS('Chemical Shifts'!BF114)/$B$3,$B$4,1),TDIST(ABS('Chemical Shifts'!BF114)/$C$3,$C$4,1)))</f>
        <v/>
      </c>
      <c r="G119" s="64" t="str">
        <f>IF('Chemical Shifts'!BG114="","",IF(Main!$A124="C",TDIST(ABS('Chemical Shifts'!BG114)/$B$3,$B$4,1),TDIST(ABS('Chemical Shifts'!BG114)/$C$3,$C$4,1)))</f>
        <v/>
      </c>
      <c r="H119" s="64" t="str">
        <f>IF('Chemical Shifts'!BH114="","",IF(Main!$A124="C",TDIST(ABS('Chemical Shifts'!BH114)/$B$3,$B$4,1),TDIST(ABS('Chemical Shifts'!BH114)/$C$3,$C$4,1)))</f>
        <v/>
      </c>
      <c r="I119" s="64" t="str">
        <f>IF('Chemical Shifts'!BI114="","",IF(Main!$A124="C",TDIST(ABS('Chemical Shifts'!BI114)/$B$3,$B$4,1),TDIST(ABS('Chemical Shifts'!BI114)/$C$3,$C$4,1)))</f>
        <v/>
      </c>
      <c r="J119" s="64" t="str">
        <f>IF('Chemical Shifts'!BJ114="","",IF(Main!$A124="C",TDIST(ABS('Chemical Shifts'!BJ114)/$B$3,$B$4,1),TDIST(ABS('Chemical Shifts'!BJ114)/$C$3,$C$4,1)))</f>
        <v/>
      </c>
      <c r="K119" s="64" t="str">
        <f>IF('Chemical Shifts'!BK114="","",IF(Main!$A124="C",TDIST(ABS('Chemical Shifts'!BK114)/$B$3,$B$4,1),TDIST(ABS('Chemical Shifts'!BK114)/$C$3,$C$4,1)))</f>
        <v/>
      </c>
      <c r="L119" s="64" t="str">
        <f>IF('Chemical Shifts'!BL114="","",IF(Main!$A124="C",TDIST(ABS('Chemical Shifts'!BL114)/$B$3,$B$4,1),TDIST(ABS('Chemical Shifts'!BL114)/$C$3,$C$4,1)))</f>
        <v/>
      </c>
      <c r="M119" s="64" t="str">
        <f>IF('Chemical Shifts'!BM114="","",IF(Main!$A124="C",TDIST(ABS('Chemical Shifts'!BM114)/$B$3,$B$4,1),TDIST(ABS('Chemical Shifts'!BM114)/$C$3,$C$4,1)))</f>
        <v/>
      </c>
      <c r="N119" s="64" t="str">
        <f>IF('Chemical Shifts'!BN114="","",IF(Main!$A124="C",TDIST(ABS('Chemical Shifts'!BN114)/$B$3,$B$4,1),TDIST(ABS('Chemical Shifts'!BN114)/$C$3,$C$4,1)))</f>
        <v/>
      </c>
      <c r="O119" s="64" t="str">
        <f>IF('Chemical Shifts'!BO114="","",IF(Main!$A124="C",TDIST(ABS('Chemical Shifts'!BO114)/$B$3,$B$4,1),TDIST(ABS('Chemical Shifts'!BO114)/$C$3,$C$4,1)))</f>
        <v/>
      </c>
      <c r="P119" s="64" t="str">
        <f>IF('Chemical Shifts'!BP114="","",IF(Main!$A124="C",TDIST(ABS('Chemical Shifts'!BP114)/$B$3,$B$4,1),TDIST(ABS('Chemical Shifts'!BP114)/$C$3,$C$4,1)))</f>
        <v/>
      </c>
      <c r="R119" s="48" t="str">
        <f>IF(A119="","",IF(Main!$A124="H",A119,""))</f>
        <v/>
      </c>
      <c r="S119" s="48" t="str">
        <f>IF(B119="","",IF(Main!$A124="H",B119,""))</f>
        <v/>
      </c>
      <c r="T119" s="48" t="str">
        <f>IF(C119="","",IF(Main!$A124="H",C119,""))</f>
        <v/>
      </c>
      <c r="U119" s="48" t="str">
        <f>IF(D119="","",IF(Main!$A124="H",D119,""))</f>
        <v/>
      </c>
      <c r="V119" s="48" t="str">
        <f>IF(E119="","",IF(Main!$A124="H",E119,""))</f>
        <v/>
      </c>
      <c r="W119" s="48" t="str">
        <f>IF(F119="","",IF(Main!$A124="H",F119,""))</f>
        <v/>
      </c>
      <c r="X119" s="48" t="str">
        <f>IF(G119="","",IF(Main!$A124="H",G119,""))</f>
        <v/>
      </c>
      <c r="Y119" s="48" t="str">
        <f>IF(H119="","",IF(Main!$A124="H",H119,""))</f>
        <v/>
      </c>
      <c r="Z119" s="48" t="str">
        <f>IF(I119="","",IF(Main!$A124="H",I119,""))</f>
        <v/>
      </c>
      <c r="AA119" s="48" t="str">
        <f>IF(J119="","",IF(Main!$A124="H",J119,""))</f>
        <v/>
      </c>
      <c r="AB119" s="48" t="str">
        <f>IF(K119="","",IF(Main!$A124="H",K119,""))</f>
        <v/>
      </c>
      <c r="AC119" s="48" t="str">
        <f>IF(L119="","",IF(Main!$A124="H",L119,""))</f>
        <v/>
      </c>
      <c r="AD119" s="48" t="str">
        <f>IF(M119="","",IF(Main!$A124="H",M119,""))</f>
        <v/>
      </c>
      <c r="AE119" s="48" t="str">
        <f>IF(N119="","",IF(Main!$A124="H",N119,""))</f>
        <v/>
      </c>
      <c r="AF119" s="48" t="str">
        <f>IF(O119="","",IF(Main!$A124="H",O119,""))</f>
        <v/>
      </c>
      <c r="AG119" s="48" t="str">
        <f>IF(P119="","",IF(Main!$A124="H",P119,""))</f>
        <v/>
      </c>
      <c r="AI119" s="49">
        <f>IF(Main!$A124="C",1,0)</f>
        <v>0</v>
      </c>
      <c r="AJ119" s="54" t="str">
        <f>IF(Main!$A124="C",Main!C124,"")</f>
        <v/>
      </c>
      <c r="AK119" s="54" t="str">
        <f t="shared" si="153"/>
        <v/>
      </c>
      <c r="AL119" s="48" t="str">
        <f>IF('Chemical Shifts'!B114="","",IF(Main!$A124="C",'Chemical Shifts'!B114,""))</f>
        <v/>
      </c>
      <c r="AM119" s="48" t="str">
        <f>IF('Chemical Shifts'!C114="","",IF(Main!$A124="C",'Chemical Shifts'!C114,""))</f>
        <v/>
      </c>
      <c r="AN119" s="48" t="str">
        <f>IF('Chemical Shifts'!D114="","",IF(Main!$A124="C",'Chemical Shifts'!D114,""))</f>
        <v/>
      </c>
      <c r="AO119" s="48" t="str">
        <f>IF('Chemical Shifts'!E114="","",IF(Main!$A124="C",'Chemical Shifts'!E114,""))</f>
        <v/>
      </c>
      <c r="AP119" s="48" t="str">
        <f>IF('Chemical Shifts'!F114="","",IF(Main!$A124="C",'Chemical Shifts'!F114,""))</f>
        <v/>
      </c>
      <c r="AQ119" s="48" t="str">
        <f>IF('Chemical Shifts'!G114="","",IF(Main!$A124="C",'Chemical Shifts'!G114,""))</f>
        <v/>
      </c>
      <c r="AR119" s="48" t="str">
        <f>IF('Chemical Shifts'!H114="","",IF(Main!$A124="C",'Chemical Shifts'!H114,""))</f>
        <v/>
      </c>
      <c r="AS119" s="48" t="str">
        <f>IF('Chemical Shifts'!I114="","",IF(Main!$A124="C",'Chemical Shifts'!I114,""))</f>
        <v/>
      </c>
      <c r="AT119" s="48" t="str">
        <f>IF('Chemical Shifts'!J114="","",IF(Main!$A124="C",'Chemical Shifts'!J114,""))</f>
        <v/>
      </c>
      <c r="AU119" s="48" t="str">
        <f>IF('Chemical Shifts'!K114="","",IF(Main!$A124="C",'Chemical Shifts'!K114,""))</f>
        <v/>
      </c>
      <c r="AV119" s="48" t="str">
        <f>IF('Chemical Shifts'!L114="","",IF(Main!$A124="C",'Chemical Shifts'!L114,""))</f>
        <v/>
      </c>
      <c r="AW119" s="48" t="str">
        <f>IF('Chemical Shifts'!M114="","",IF(Main!$A124="C",'Chemical Shifts'!M114,""))</f>
        <v/>
      </c>
      <c r="AX119" s="48" t="str">
        <f>IF('Chemical Shifts'!N114="","",IF(Main!$A124="C",'Chemical Shifts'!N114,""))</f>
        <v/>
      </c>
      <c r="AY119" s="48" t="str">
        <f>IF('Chemical Shifts'!O114="","",IF(Main!$A124="C",'Chemical Shifts'!O114,""))</f>
        <v/>
      </c>
      <c r="AZ119" s="48" t="str">
        <f>IF('Chemical Shifts'!P114="","",IF(Main!$A124="C",'Chemical Shifts'!P114,""))</f>
        <v/>
      </c>
      <c r="BA119" s="48" t="str">
        <f>IF('Chemical Shifts'!Q114="","",IF(Main!$A124="C",'Chemical Shifts'!Q114,""))</f>
        <v/>
      </c>
      <c r="BC119" s="48" t="str">
        <f t="shared" si="154"/>
        <v/>
      </c>
      <c r="BD119" s="48" t="str">
        <f t="shared" si="155"/>
        <v/>
      </c>
      <c r="BE119" s="48" t="str">
        <f t="shared" si="156"/>
        <v/>
      </c>
      <c r="BF119" s="48" t="str">
        <f t="shared" si="157"/>
        <v/>
      </c>
      <c r="BG119" s="48" t="str">
        <f t="shared" si="158"/>
        <v/>
      </c>
      <c r="BH119" s="48" t="str">
        <f t="shared" si="159"/>
        <v/>
      </c>
      <c r="BI119" s="48" t="str">
        <f t="shared" si="160"/>
        <v/>
      </c>
      <c r="BJ119" s="48" t="str">
        <f t="shared" si="161"/>
        <v/>
      </c>
      <c r="BK119" s="48" t="str">
        <f t="shared" si="162"/>
        <v/>
      </c>
      <c r="BL119" s="48" t="str">
        <f t="shared" si="163"/>
        <v/>
      </c>
      <c r="BM119" s="48" t="str">
        <f t="shared" si="164"/>
        <v/>
      </c>
      <c r="BN119" s="48" t="str">
        <f t="shared" si="165"/>
        <v/>
      </c>
      <c r="BO119" s="48" t="str">
        <f t="shared" si="166"/>
        <v/>
      </c>
      <c r="BP119" s="48" t="str">
        <f t="shared" si="167"/>
        <v/>
      </c>
      <c r="BQ119" s="48" t="str">
        <f t="shared" si="168"/>
        <v/>
      </c>
      <c r="BR119" s="48" t="str">
        <f t="shared" si="169"/>
        <v/>
      </c>
      <c r="BT119" s="49">
        <f>IF(Main!$A124="H",1,0)</f>
        <v>0</v>
      </c>
      <c r="BU119" s="54" t="str">
        <f>IF(Main!$A124="H",Main!C124,"")</f>
        <v/>
      </c>
      <c r="BV119" s="54" t="str">
        <f t="shared" si="170"/>
        <v/>
      </c>
      <c r="BW119" s="48" t="str">
        <f>IF('Chemical Shifts'!B114="","",IF(Main!$A124="H",'Chemical Shifts'!B114,""))</f>
        <v/>
      </c>
      <c r="BX119" s="48" t="str">
        <f>IF('Chemical Shifts'!C114="","",IF(Main!$A124="H",'Chemical Shifts'!C114,""))</f>
        <v/>
      </c>
      <c r="BY119" s="48" t="str">
        <f>IF('Chemical Shifts'!D114="","",IF(Main!$A124="H",'Chemical Shifts'!D114,""))</f>
        <v/>
      </c>
      <c r="BZ119" s="48" t="str">
        <f>IF('Chemical Shifts'!E114="","",IF(Main!$A124="H",'Chemical Shifts'!E114,""))</f>
        <v/>
      </c>
      <c r="CA119" s="48" t="str">
        <f>IF('Chemical Shifts'!F114="","",IF(Main!$A124="H",'Chemical Shifts'!F114,""))</f>
        <v/>
      </c>
      <c r="CB119" s="48" t="str">
        <f>IF('Chemical Shifts'!G114="","",IF(Main!$A124="H",'Chemical Shifts'!G114,""))</f>
        <v/>
      </c>
      <c r="CC119" s="48" t="str">
        <f>IF('Chemical Shifts'!H114="","",IF(Main!$A124="H",'Chemical Shifts'!H114,""))</f>
        <v/>
      </c>
      <c r="CD119" s="48" t="str">
        <f>IF('Chemical Shifts'!I114="","",IF(Main!$A124="H",'Chemical Shifts'!I114,""))</f>
        <v/>
      </c>
      <c r="CE119" s="48" t="str">
        <f>IF('Chemical Shifts'!J114="","",IF(Main!$A124="H",'Chemical Shifts'!J114,""))</f>
        <v/>
      </c>
      <c r="CF119" s="48" t="str">
        <f>IF('Chemical Shifts'!K114="","",IF(Main!$A124="H",'Chemical Shifts'!K114,""))</f>
        <v/>
      </c>
      <c r="CG119" s="48" t="str">
        <f>IF('Chemical Shifts'!L114="","",IF(Main!$A124="H",'Chemical Shifts'!L114,""))</f>
        <v/>
      </c>
      <c r="CH119" s="48" t="str">
        <f>IF('Chemical Shifts'!M114="","",IF(Main!$A124="H",'Chemical Shifts'!M114,""))</f>
        <v/>
      </c>
      <c r="CI119" s="48" t="str">
        <f>IF('Chemical Shifts'!N114="","",IF(Main!$A124="H",'Chemical Shifts'!N114,""))</f>
        <v/>
      </c>
      <c r="CJ119" s="48" t="str">
        <f>IF('Chemical Shifts'!O114="","",IF(Main!$A124="H",'Chemical Shifts'!O114,""))</f>
        <v/>
      </c>
      <c r="CK119" s="48" t="str">
        <f>IF('Chemical Shifts'!P114="","",IF(Main!$A124="H",'Chemical Shifts'!P114,""))</f>
        <v/>
      </c>
      <c r="CL119" s="48" t="str">
        <f>IF('Chemical Shifts'!Q114="","",IF(Main!$A124="H",'Chemical Shifts'!Q114,""))</f>
        <v/>
      </c>
      <c r="CN119" s="48" t="str">
        <f t="shared" si="171"/>
        <v/>
      </c>
      <c r="CO119" s="48" t="str">
        <f t="shared" si="172"/>
        <v/>
      </c>
      <c r="CP119" s="48" t="str">
        <f t="shared" si="173"/>
        <v/>
      </c>
      <c r="CQ119" s="48" t="str">
        <f t="shared" si="174"/>
        <v/>
      </c>
      <c r="CR119" s="48" t="str">
        <f t="shared" si="175"/>
        <v/>
      </c>
      <c r="CS119" s="48" t="str">
        <f t="shared" si="176"/>
        <v/>
      </c>
      <c r="CT119" s="48" t="str">
        <f t="shared" si="177"/>
        <v/>
      </c>
      <c r="CU119" s="48" t="str">
        <f t="shared" si="178"/>
        <v/>
      </c>
      <c r="CV119" s="48" t="str">
        <f t="shared" si="179"/>
        <v/>
      </c>
      <c r="CW119" s="48" t="str">
        <f t="shared" si="180"/>
        <v/>
      </c>
      <c r="CX119" s="48" t="str">
        <f t="shared" si="181"/>
        <v/>
      </c>
      <c r="CY119" s="48" t="str">
        <f t="shared" si="182"/>
        <v/>
      </c>
      <c r="CZ119" s="48" t="str">
        <f t="shared" si="183"/>
        <v/>
      </c>
      <c r="DA119" s="48" t="str">
        <f t="shared" si="184"/>
        <v/>
      </c>
      <c r="DB119" s="48" t="str">
        <f t="shared" si="185"/>
        <v/>
      </c>
      <c r="DC119" s="48" t="str">
        <f t="shared" si="186"/>
        <v/>
      </c>
      <c r="DE119" s="64" t="str">
        <f>IF('Chemical Shifts'!S114="","",IF(Main!$A124="C","",IF(Main!D$13="Scaled Shifts",Main!D124,IF(Main!$B124="x",TDIST(ABS('Chemical Shifts'!S114-$F$2)/$F$3,$F$4,1),TDIST(ABS('Chemical Shifts'!S114-$G$2)/$G$3,$G$4,1)))))</f>
        <v/>
      </c>
      <c r="DF119" s="64" t="str">
        <f>IF('Chemical Shifts'!T114="","",IF(Main!$A124="C","",IF(Main!E$13="Scaled Shifts",Main!E124,IF(Main!$B124="x",TDIST(ABS('Chemical Shifts'!T114-$F$2)/$F$3,$F$4,1),TDIST(ABS('Chemical Shifts'!T114-$G$2)/$G$3,$G$4,1)))))</f>
        <v/>
      </c>
      <c r="DG119" s="64" t="str">
        <f>IF('Chemical Shifts'!U114="","",IF(Main!$A124="C","",IF(Main!F$13="Scaled Shifts",Main!F124,IF(Main!$B124="x",TDIST(ABS('Chemical Shifts'!U114-$F$2)/$F$3,$F$4,1),TDIST(ABS('Chemical Shifts'!U114-$G$2)/$G$3,$G$4,1)))))</f>
        <v/>
      </c>
      <c r="DH119" s="64" t="str">
        <f>IF('Chemical Shifts'!V114="","",IF(Main!$A124="C","",IF(Main!G$13="Scaled Shifts",Main!G124,IF(Main!$B124="x",TDIST(ABS('Chemical Shifts'!V114-$F$2)/$F$3,$F$4,1),TDIST(ABS('Chemical Shifts'!V114-$G$2)/$G$3,$G$4,1)))))</f>
        <v/>
      </c>
      <c r="DI119" s="64" t="str">
        <f>IF('Chemical Shifts'!W114="","",IF(Main!$A124="C","",IF(Main!H$13="Scaled Shifts",Main!H124,IF(Main!$B124="x",TDIST(ABS('Chemical Shifts'!W114-$F$2)/$F$3,$F$4,1),TDIST(ABS('Chemical Shifts'!W114-$G$2)/$G$3,$G$4,1)))))</f>
        <v/>
      </c>
      <c r="DJ119" s="64" t="str">
        <f>IF('Chemical Shifts'!X114="","",IF(Main!$A124="C","",IF(Main!I$13="Scaled Shifts",Main!I124,IF(Main!$B124="x",TDIST(ABS('Chemical Shifts'!X114-$F$2)/$F$3,$F$4,1),TDIST(ABS('Chemical Shifts'!X114-$G$2)/$G$3,$G$4,1)))))</f>
        <v/>
      </c>
      <c r="DK119" s="64" t="str">
        <f>IF('Chemical Shifts'!Y114="","",IF(Main!$A124="C","",IF(Main!J$13="Scaled Shifts",Main!J124,IF(Main!$B124="x",TDIST(ABS('Chemical Shifts'!Y114-$F$2)/$F$3,$F$4,1),TDIST(ABS('Chemical Shifts'!Y114-$G$2)/$G$3,$G$4,1)))))</f>
        <v/>
      </c>
      <c r="DL119" s="64" t="str">
        <f>IF('Chemical Shifts'!Z114="","",IF(Main!$A124="C","",IF(Main!K$13="Scaled Shifts",Main!K124,IF(Main!$B124="x",TDIST(ABS('Chemical Shifts'!Z114-$F$2)/$F$3,$F$4,1),TDIST(ABS('Chemical Shifts'!Z114-$G$2)/$G$3,$G$4,1)))))</f>
        <v/>
      </c>
      <c r="DM119" s="64" t="str">
        <f>IF('Chemical Shifts'!AA114="","",IF(Main!$A124="C","",IF(Main!L$13="Scaled Shifts",Main!L124,IF(Main!$B124="x",TDIST(ABS('Chemical Shifts'!AA114-$F$2)/$F$3,$F$4,1),TDIST(ABS('Chemical Shifts'!AA114-$G$2)/$G$3,$G$4,1)))))</f>
        <v/>
      </c>
      <c r="DN119" s="64" t="str">
        <f>IF('Chemical Shifts'!AB114="","",IF(Main!$A124="C","",IF(Main!M$13="Scaled Shifts",Main!M124,IF(Main!$B124="x",TDIST(ABS('Chemical Shifts'!AB114-$F$2)/$F$3,$F$4,1),TDIST(ABS('Chemical Shifts'!AB114-$G$2)/$G$3,$G$4,1)))))</f>
        <v/>
      </c>
      <c r="DO119" s="64" t="str">
        <f>IF('Chemical Shifts'!AC114="","",IF(Main!$A124="C","",IF(Main!N$13="Scaled Shifts",Main!N124,IF(Main!$B124="x",TDIST(ABS('Chemical Shifts'!AC114-$F$2)/$F$3,$F$4,1),TDIST(ABS('Chemical Shifts'!AC114-$G$2)/$G$3,$G$4,1)))))</f>
        <v/>
      </c>
      <c r="DP119" s="64" t="str">
        <f>IF('Chemical Shifts'!AD114="","",IF(Main!$A124="C","",IF(Main!O$13="Scaled Shifts",Main!O124,IF(Main!$B124="x",TDIST(ABS('Chemical Shifts'!AD114-$F$2)/$F$3,$F$4,1),TDIST(ABS('Chemical Shifts'!AD114-$G$2)/$G$3,$G$4,1)))))</f>
        <v/>
      </c>
      <c r="DQ119" s="64" t="str">
        <f>IF('Chemical Shifts'!AE114="","",IF(Main!$A124="C","",IF(Main!P$13="Scaled Shifts",Main!P124,IF(Main!$B124="x",TDIST(ABS('Chemical Shifts'!AE114-$F$2)/$F$3,$F$4,1),TDIST(ABS('Chemical Shifts'!AE114-$G$2)/$G$3,$G$4,1)))))</f>
        <v/>
      </c>
      <c r="DR119" s="64" t="str">
        <f>IF('Chemical Shifts'!AF114="","",IF(Main!$A124="C","",IF(Main!Q$13="Scaled Shifts",Main!Q124,IF(Main!$B124="x",TDIST(ABS('Chemical Shifts'!AF114-$F$2)/$F$3,$F$4,1),TDIST(ABS('Chemical Shifts'!AF114-$G$2)/$G$3,$G$4,1)))))</f>
        <v/>
      </c>
      <c r="DS119" s="64" t="str">
        <f>IF('Chemical Shifts'!AG114="","",IF(Main!$A124="C","",IF(Main!R$13="Scaled Shifts",Main!R124,IF(Main!$B124="x",TDIST(ABS('Chemical Shifts'!AG114-$F$2)/$F$3,$F$4,1),TDIST(ABS('Chemical Shifts'!AG114-$G$2)/$G$3,$G$4,1)))))</f>
        <v/>
      </c>
      <c r="DT119" s="64" t="str">
        <f>IF('Chemical Shifts'!AH114="","",IF(Main!$A124="C","",IF(Main!S$13="Scaled Shifts",Main!S124,IF(Main!$B124="x",TDIST(ABS('Chemical Shifts'!AH114-$F$2)/$F$3,$F$4,1),TDIST(ABS('Chemical Shifts'!AH114-$G$2)/$G$3,$G$4,1)))))</f>
        <v/>
      </c>
      <c r="DV119" s="64" t="str">
        <f>IF('Chemical Shifts'!S114="","",IF(Main!$A124="H","",IF(Main!D$13="Scaled Shifts",Main!D124,IF(Main!$B124="x",TDIST(ABS('Chemical Shifts'!S114-$D$2)/$D$3,$D$4,1),TDIST(ABS('Chemical Shifts'!S114-$E$2)/$E$3,$E$4,1)))))</f>
        <v/>
      </c>
      <c r="DW119" s="64" t="str">
        <f>IF('Chemical Shifts'!T114="","",IF(Main!$A124="H","",IF(Main!E$13="Scaled Shifts",Main!E124,IF(Main!$B124="x",TDIST(ABS('Chemical Shifts'!T114-$D$2)/$D$3,$D$4,1),TDIST(ABS('Chemical Shifts'!T114-$E$2)/$E$3,$E$4,1)))))</f>
        <v/>
      </c>
      <c r="DX119" s="64" t="str">
        <f>IF('Chemical Shifts'!U114="","",IF(Main!$A124="H","",IF(Main!F$13="Scaled Shifts",Main!F124,IF(Main!$B124="x",TDIST(ABS('Chemical Shifts'!U114-$D$2)/$D$3,$D$4,1),TDIST(ABS('Chemical Shifts'!U114-$E$2)/$E$3,$E$4,1)))))</f>
        <v/>
      </c>
      <c r="DY119" s="64" t="str">
        <f>IF('Chemical Shifts'!V114="","",IF(Main!$A124="H","",IF(Main!G$13="Scaled Shifts",Main!G124,IF(Main!$B124="x",TDIST(ABS('Chemical Shifts'!V114-$D$2)/$D$3,$D$4,1),TDIST(ABS('Chemical Shifts'!V114-$E$2)/$E$3,$E$4,1)))))</f>
        <v/>
      </c>
      <c r="DZ119" s="64" t="str">
        <f>IF('Chemical Shifts'!W114="","",IF(Main!$A124="H","",IF(Main!H$13="Scaled Shifts",Main!H124,IF(Main!$B124="x",TDIST(ABS('Chemical Shifts'!W114-$D$2)/$D$3,$D$4,1),TDIST(ABS('Chemical Shifts'!W114-$E$2)/$E$3,$E$4,1)))))</f>
        <v/>
      </c>
      <c r="EA119" s="64" t="str">
        <f>IF('Chemical Shifts'!X114="","",IF(Main!$A124="H","",IF(Main!I$13="Scaled Shifts",Main!I124,IF(Main!$B124="x",TDIST(ABS('Chemical Shifts'!X114-$D$2)/$D$3,$D$4,1),TDIST(ABS('Chemical Shifts'!X114-$E$2)/$E$3,$E$4,1)))))</f>
        <v/>
      </c>
      <c r="EB119" s="64" t="str">
        <f>IF('Chemical Shifts'!Y114="","",IF(Main!$A124="H","",IF(Main!J$13="Scaled Shifts",Main!J124,IF(Main!$B124="x",TDIST(ABS('Chemical Shifts'!Y114-$D$2)/$D$3,$D$4,1),TDIST(ABS('Chemical Shifts'!Y114-$E$2)/$E$3,$E$4,1)))))</f>
        <v/>
      </c>
      <c r="EC119" s="64" t="str">
        <f>IF('Chemical Shifts'!Z114="","",IF(Main!$A124="H","",IF(Main!K$13="Scaled Shifts",Main!K124,IF(Main!$B124="x",TDIST(ABS('Chemical Shifts'!Z114-$D$2)/$D$3,$D$4,1),TDIST(ABS('Chemical Shifts'!Z114-$E$2)/$E$3,$E$4,1)))))</f>
        <v/>
      </c>
      <c r="ED119" s="64" t="str">
        <f>IF('Chemical Shifts'!AA114="","",IF(Main!$A124="H","",IF(Main!L$13="Scaled Shifts",Main!L124,IF(Main!$B124="x",TDIST(ABS('Chemical Shifts'!AA114-$D$2)/$D$3,$D$4,1),TDIST(ABS('Chemical Shifts'!AA114-$E$2)/$E$3,$E$4,1)))))</f>
        <v/>
      </c>
      <c r="EE119" s="64" t="str">
        <f>IF('Chemical Shifts'!AB114="","",IF(Main!$A124="H","",IF(Main!M$13="Scaled Shifts",Main!M124,IF(Main!$B124="x",TDIST(ABS('Chemical Shifts'!AB114-$D$2)/$D$3,$D$4,1),TDIST(ABS('Chemical Shifts'!AB114-$E$2)/$E$3,$E$4,1)))))</f>
        <v/>
      </c>
      <c r="EF119" s="64" t="str">
        <f>IF('Chemical Shifts'!AC114="","",IF(Main!$A124="H","",IF(Main!N$13="Scaled Shifts",Main!N124,IF(Main!$B124="x",TDIST(ABS('Chemical Shifts'!AC114-$D$2)/$D$3,$D$4,1),TDIST(ABS('Chemical Shifts'!AC114-$E$2)/$E$3,$E$4,1)))))</f>
        <v/>
      </c>
      <c r="EG119" s="64" t="str">
        <f>IF('Chemical Shifts'!AD114="","",IF(Main!$A124="H","",IF(Main!O$13="Scaled Shifts",Main!O124,IF(Main!$B124="x",TDIST(ABS('Chemical Shifts'!AD114-$D$2)/$D$3,$D$4,1),TDIST(ABS('Chemical Shifts'!AD114-$E$2)/$E$3,$E$4,1)))))</f>
        <v/>
      </c>
      <c r="EH119" s="64" t="str">
        <f>IF('Chemical Shifts'!AE114="","",IF(Main!$A124="H","",IF(Main!P$13="Scaled Shifts",Main!P124,IF(Main!$B124="x",TDIST(ABS('Chemical Shifts'!AE114-$D$2)/$D$3,$D$4,1),TDIST(ABS('Chemical Shifts'!AE114-$E$2)/$E$3,$E$4,1)))))</f>
        <v/>
      </c>
      <c r="EI119" s="64" t="str">
        <f>IF('Chemical Shifts'!AF114="","",IF(Main!$A124="H","",IF(Main!Q$13="Scaled Shifts",Main!Q124,IF(Main!$B124="x",TDIST(ABS('Chemical Shifts'!AF114-$D$2)/$D$3,$D$4,1),TDIST(ABS('Chemical Shifts'!AF114-$E$2)/$E$3,$E$4,1)))))</f>
        <v/>
      </c>
      <c r="EJ119" s="64" t="str">
        <f>IF('Chemical Shifts'!AG114="","",IF(Main!$A124="H","",IF(Main!R$13="Scaled Shifts",Main!R124,IF(Main!$B124="x",TDIST(ABS('Chemical Shifts'!AG114-$D$2)/$D$3,$D$4,1),TDIST(ABS('Chemical Shifts'!AG114-$E$2)/$E$3,$E$4,1)))))</f>
        <v/>
      </c>
      <c r="EK119" s="64" t="str">
        <f>IF('Chemical Shifts'!AH114="","",IF(Main!$A124="H","",IF(Main!S$13="Scaled Shifts",Main!S124,IF(Main!$B124="x",TDIST(ABS('Chemical Shifts'!AH114-$D$2)/$D$3,$D$4,1),TDIST(ABS('Chemical Shifts'!AH114-$E$2)/$E$3,$E$4,1)))))</f>
        <v/>
      </c>
    </row>
    <row r="120" spans="1:141" x14ac:dyDescent="0.15">
      <c r="A120" s="64" t="str">
        <f>IF('Chemical Shifts'!BA115="","",IF(Main!$A125="C",TDIST(ABS('Chemical Shifts'!BA115)/$B$3,$B$4,1),TDIST(ABS('Chemical Shifts'!BA115)/$C$3,$C$4,1)))</f>
        <v/>
      </c>
      <c r="B120" s="64" t="str">
        <f>IF('Chemical Shifts'!BB115="","",IF(Main!$A125="C",TDIST(ABS('Chemical Shifts'!BB115)/$B$3,$B$4,1),TDIST(ABS('Chemical Shifts'!BB115)/$C$3,$C$4,1)))</f>
        <v/>
      </c>
      <c r="C120" s="64" t="str">
        <f>IF('Chemical Shifts'!BC115="","",IF(Main!$A125="C",TDIST(ABS('Chemical Shifts'!BC115)/$B$3,$B$4,1),TDIST(ABS('Chemical Shifts'!BC115)/$C$3,$C$4,1)))</f>
        <v/>
      </c>
      <c r="D120" s="64" t="str">
        <f>IF('Chemical Shifts'!BD115="","",IF(Main!$A125="C",TDIST(ABS('Chemical Shifts'!BD115)/$B$3,$B$4,1),TDIST(ABS('Chemical Shifts'!BD115)/$C$3,$C$4,1)))</f>
        <v/>
      </c>
      <c r="E120" s="64" t="str">
        <f>IF('Chemical Shifts'!BE115="","",IF(Main!$A125="C",TDIST(ABS('Chemical Shifts'!BE115)/$B$3,$B$4,1),TDIST(ABS('Chemical Shifts'!BE115)/$C$3,$C$4,1)))</f>
        <v/>
      </c>
      <c r="F120" s="64" t="str">
        <f>IF('Chemical Shifts'!BF115="","",IF(Main!$A125="C",TDIST(ABS('Chemical Shifts'!BF115)/$B$3,$B$4,1),TDIST(ABS('Chemical Shifts'!BF115)/$C$3,$C$4,1)))</f>
        <v/>
      </c>
      <c r="G120" s="64" t="str">
        <f>IF('Chemical Shifts'!BG115="","",IF(Main!$A125="C",TDIST(ABS('Chemical Shifts'!BG115)/$B$3,$B$4,1),TDIST(ABS('Chemical Shifts'!BG115)/$C$3,$C$4,1)))</f>
        <v/>
      </c>
      <c r="H120" s="64" t="str">
        <f>IF('Chemical Shifts'!BH115="","",IF(Main!$A125="C",TDIST(ABS('Chemical Shifts'!BH115)/$B$3,$B$4,1),TDIST(ABS('Chemical Shifts'!BH115)/$C$3,$C$4,1)))</f>
        <v/>
      </c>
      <c r="I120" s="64" t="str">
        <f>IF('Chemical Shifts'!BI115="","",IF(Main!$A125="C",TDIST(ABS('Chemical Shifts'!BI115)/$B$3,$B$4,1),TDIST(ABS('Chemical Shifts'!BI115)/$C$3,$C$4,1)))</f>
        <v/>
      </c>
      <c r="J120" s="64" t="str">
        <f>IF('Chemical Shifts'!BJ115="","",IF(Main!$A125="C",TDIST(ABS('Chemical Shifts'!BJ115)/$B$3,$B$4,1),TDIST(ABS('Chemical Shifts'!BJ115)/$C$3,$C$4,1)))</f>
        <v/>
      </c>
      <c r="K120" s="64" t="str">
        <f>IF('Chemical Shifts'!BK115="","",IF(Main!$A125="C",TDIST(ABS('Chemical Shifts'!BK115)/$B$3,$B$4,1),TDIST(ABS('Chemical Shifts'!BK115)/$C$3,$C$4,1)))</f>
        <v/>
      </c>
      <c r="L120" s="64" t="str">
        <f>IF('Chemical Shifts'!BL115="","",IF(Main!$A125="C",TDIST(ABS('Chemical Shifts'!BL115)/$B$3,$B$4,1),TDIST(ABS('Chemical Shifts'!BL115)/$C$3,$C$4,1)))</f>
        <v/>
      </c>
      <c r="M120" s="64" t="str">
        <f>IF('Chemical Shifts'!BM115="","",IF(Main!$A125="C",TDIST(ABS('Chemical Shifts'!BM115)/$B$3,$B$4,1),TDIST(ABS('Chemical Shifts'!BM115)/$C$3,$C$4,1)))</f>
        <v/>
      </c>
      <c r="N120" s="64" t="str">
        <f>IF('Chemical Shifts'!BN115="","",IF(Main!$A125="C",TDIST(ABS('Chemical Shifts'!BN115)/$B$3,$B$4,1),TDIST(ABS('Chemical Shifts'!BN115)/$C$3,$C$4,1)))</f>
        <v/>
      </c>
      <c r="O120" s="64" t="str">
        <f>IF('Chemical Shifts'!BO115="","",IF(Main!$A125="C",TDIST(ABS('Chemical Shifts'!BO115)/$B$3,$B$4,1),TDIST(ABS('Chemical Shifts'!BO115)/$C$3,$C$4,1)))</f>
        <v/>
      </c>
      <c r="P120" s="64" t="str">
        <f>IF('Chemical Shifts'!BP115="","",IF(Main!$A125="C",TDIST(ABS('Chemical Shifts'!BP115)/$B$3,$B$4,1),TDIST(ABS('Chemical Shifts'!BP115)/$C$3,$C$4,1)))</f>
        <v/>
      </c>
      <c r="R120" s="48" t="str">
        <f>IF(A120="","",IF(Main!$A125="H",A120,""))</f>
        <v/>
      </c>
      <c r="S120" s="48" t="str">
        <f>IF(B120="","",IF(Main!$A125="H",B120,""))</f>
        <v/>
      </c>
      <c r="T120" s="48" t="str">
        <f>IF(C120="","",IF(Main!$A125="H",C120,""))</f>
        <v/>
      </c>
      <c r="U120" s="48" t="str">
        <f>IF(D120="","",IF(Main!$A125="H",D120,""))</f>
        <v/>
      </c>
      <c r="V120" s="48" t="str">
        <f>IF(E120="","",IF(Main!$A125="H",E120,""))</f>
        <v/>
      </c>
      <c r="W120" s="48" t="str">
        <f>IF(F120="","",IF(Main!$A125="H",F120,""))</f>
        <v/>
      </c>
      <c r="X120" s="48" t="str">
        <f>IF(G120="","",IF(Main!$A125="H",G120,""))</f>
        <v/>
      </c>
      <c r="Y120" s="48" t="str">
        <f>IF(H120="","",IF(Main!$A125="H",H120,""))</f>
        <v/>
      </c>
      <c r="Z120" s="48" t="str">
        <f>IF(I120="","",IF(Main!$A125="H",I120,""))</f>
        <v/>
      </c>
      <c r="AA120" s="48" t="str">
        <f>IF(J120="","",IF(Main!$A125="H",J120,""))</f>
        <v/>
      </c>
      <c r="AB120" s="48" t="str">
        <f>IF(K120="","",IF(Main!$A125="H",K120,""))</f>
        <v/>
      </c>
      <c r="AC120" s="48" t="str">
        <f>IF(L120="","",IF(Main!$A125="H",L120,""))</f>
        <v/>
      </c>
      <c r="AD120" s="48" t="str">
        <f>IF(M120="","",IF(Main!$A125="H",M120,""))</f>
        <v/>
      </c>
      <c r="AE120" s="48" t="str">
        <f>IF(N120="","",IF(Main!$A125="H",N120,""))</f>
        <v/>
      </c>
      <c r="AF120" s="48" t="str">
        <f>IF(O120="","",IF(Main!$A125="H",O120,""))</f>
        <v/>
      </c>
      <c r="AG120" s="48" t="str">
        <f>IF(P120="","",IF(Main!$A125="H",P120,""))</f>
        <v/>
      </c>
      <c r="AI120" s="49">
        <f>IF(Main!$A125="C",1,0)</f>
        <v>0</v>
      </c>
      <c r="AJ120" s="54" t="str">
        <f>IF(Main!$A125="C",Main!C125,"")</f>
        <v/>
      </c>
      <c r="AK120" s="54" t="str">
        <f t="shared" si="153"/>
        <v/>
      </c>
      <c r="AL120" s="48" t="str">
        <f>IF('Chemical Shifts'!B115="","",IF(Main!$A125="C",'Chemical Shifts'!B115,""))</f>
        <v/>
      </c>
      <c r="AM120" s="48" t="str">
        <f>IF('Chemical Shifts'!C115="","",IF(Main!$A125="C",'Chemical Shifts'!C115,""))</f>
        <v/>
      </c>
      <c r="AN120" s="48" t="str">
        <f>IF('Chemical Shifts'!D115="","",IF(Main!$A125="C",'Chemical Shifts'!D115,""))</f>
        <v/>
      </c>
      <c r="AO120" s="48" t="str">
        <f>IF('Chemical Shifts'!E115="","",IF(Main!$A125="C",'Chemical Shifts'!E115,""))</f>
        <v/>
      </c>
      <c r="AP120" s="48" t="str">
        <f>IF('Chemical Shifts'!F115="","",IF(Main!$A125="C",'Chemical Shifts'!F115,""))</f>
        <v/>
      </c>
      <c r="AQ120" s="48" t="str">
        <f>IF('Chemical Shifts'!G115="","",IF(Main!$A125="C",'Chemical Shifts'!G115,""))</f>
        <v/>
      </c>
      <c r="AR120" s="48" t="str">
        <f>IF('Chemical Shifts'!H115="","",IF(Main!$A125="C",'Chemical Shifts'!H115,""))</f>
        <v/>
      </c>
      <c r="AS120" s="48" t="str">
        <f>IF('Chemical Shifts'!I115="","",IF(Main!$A125="C",'Chemical Shifts'!I115,""))</f>
        <v/>
      </c>
      <c r="AT120" s="48" t="str">
        <f>IF('Chemical Shifts'!J115="","",IF(Main!$A125="C",'Chemical Shifts'!J115,""))</f>
        <v/>
      </c>
      <c r="AU120" s="48" t="str">
        <f>IF('Chemical Shifts'!K115="","",IF(Main!$A125="C",'Chemical Shifts'!K115,""))</f>
        <v/>
      </c>
      <c r="AV120" s="48" t="str">
        <f>IF('Chemical Shifts'!L115="","",IF(Main!$A125="C",'Chemical Shifts'!L115,""))</f>
        <v/>
      </c>
      <c r="AW120" s="48" t="str">
        <f>IF('Chemical Shifts'!M115="","",IF(Main!$A125="C",'Chemical Shifts'!M115,""))</f>
        <v/>
      </c>
      <c r="AX120" s="48" t="str">
        <f>IF('Chemical Shifts'!N115="","",IF(Main!$A125="C",'Chemical Shifts'!N115,""))</f>
        <v/>
      </c>
      <c r="AY120" s="48" t="str">
        <f>IF('Chemical Shifts'!O115="","",IF(Main!$A125="C",'Chemical Shifts'!O115,""))</f>
        <v/>
      </c>
      <c r="AZ120" s="48" t="str">
        <f>IF('Chemical Shifts'!P115="","",IF(Main!$A125="C",'Chemical Shifts'!P115,""))</f>
        <v/>
      </c>
      <c r="BA120" s="48" t="str">
        <f>IF('Chemical Shifts'!Q115="","",IF(Main!$A125="C",'Chemical Shifts'!Q115,""))</f>
        <v/>
      </c>
      <c r="BC120" s="48" t="str">
        <f t="shared" si="154"/>
        <v/>
      </c>
      <c r="BD120" s="48" t="str">
        <f t="shared" si="155"/>
        <v/>
      </c>
      <c r="BE120" s="48" t="str">
        <f t="shared" si="156"/>
        <v/>
      </c>
      <c r="BF120" s="48" t="str">
        <f t="shared" si="157"/>
        <v/>
      </c>
      <c r="BG120" s="48" t="str">
        <f t="shared" si="158"/>
        <v/>
      </c>
      <c r="BH120" s="48" t="str">
        <f t="shared" si="159"/>
        <v/>
      </c>
      <c r="BI120" s="48" t="str">
        <f t="shared" si="160"/>
        <v/>
      </c>
      <c r="BJ120" s="48" t="str">
        <f t="shared" si="161"/>
        <v/>
      </c>
      <c r="BK120" s="48" t="str">
        <f t="shared" si="162"/>
        <v/>
      </c>
      <c r="BL120" s="48" t="str">
        <f t="shared" si="163"/>
        <v/>
      </c>
      <c r="BM120" s="48" t="str">
        <f t="shared" si="164"/>
        <v/>
      </c>
      <c r="BN120" s="48" t="str">
        <f t="shared" si="165"/>
        <v/>
      </c>
      <c r="BO120" s="48" t="str">
        <f t="shared" si="166"/>
        <v/>
      </c>
      <c r="BP120" s="48" t="str">
        <f t="shared" si="167"/>
        <v/>
      </c>
      <c r="BQ120" s="48" t="str">
        <f t="shared" si="168"/>
        <v/>
      </c>
      <c r="BR120" s="48" t="str">
        <f t="shared" si="169"/>
        <v/>
      </c>
      <c r="BT120" s="49">
        <f>IF(Main!$A125="H",1,0)</f>
        <v>0</v>
      </c>
      <c r="BU120" s="54" t="str">
        <f>IF(Main!$A125="H",Main!C125,"")</f>
        <v/>
      </c>
      <c r="BV120" s="54" t="str">
        <f t="shared" si="170"/>
        <v/>
      </c>
      <c r="BW120" s="48" t="str">
        <f>IF('Chemical Shifts'!B115="","",IF(Main!$A125="H",'Chemical Shifts'!B115,""))</f>
        <v/>
      </c>
      <c r="BX120" s="48" t="str">
        <f>IF('Chemical Shifts'!C115="","",IF(Main!$A125="H",'Chemical Shifts'!C115,""))</f>
        <v/>
      </c>
      <c r="BY120" s="48" t="str">
        <f>IF('Chemical Shifts'!D115="","",IF(Main!$A125="H",'Chemical Shifts'!D115,""))</f>
        <v/>
      </c>
      <c r="BZ120" s="48" t="str">
        <f>IF('Chemical Shifts'!E115="","",IF(Main!$A125="H",'Chemical Shifts'!E115,""))</f>
        <v/>
      </c>
      <c r="CA120" s="48" t="str">
        <f>IF('Chemical Shifts'!F115="","",IF(Main!$A125="H",'Chemical Shifts'!F115,""))</f>
        <v/>
      </c>
      <c r="CB120" s="48" t="str">
        <f>IF('Chemical Shifts'!G115="","",IF(Main!$A125="H",'Chemical Shifts'!G115,""))</f>
        <v/>
      </c>
      <c r="CC120" s="48" t="str">
        <f>IF('Chemical Shifts'!H115="","",IF(Main!$A125="H",'Chemical Shifts'!H115,""))</f>
        <v/>
      </c>
      <c r="CD120" s="48" t="str">
        <f>IF('Chemical Shifts'!I115="","",IF(Main!$A125="H",'Chemical Shifts'!I115,""))</f>
        <v/>
      </c>
      <c r="CE120" s="48" t="str">
        <f>IF('Chemical Shifts'!J115="","",IF(Main!$A125="H",'Chemical Shifts'!J115,""))</f>
        <v/>
      </c>
      <c r="CF120" s="48" t="str">
        <f>IF('Chemical Shifts'!K115="","",IF(Main!$A125="H",'Chemical Shifts'!K115,""))</f>
        <v/>
      </c>
      <c r="CG120" s="48" t="str">
        <f>IF('Chemical Shifts'!L115="","",IF(Main!$A125="H",'Chemical Shifts'!L115,""))</f>
        <v/>
      </c>
      <c r="CH120" s="48" t="str">
        <f>IF('Chemical Shifts'!M115="","",IF(Main!$A125="H",'Chemical Shifts'!M115,""))</f>
        <v/>
      </c>
      <c r="CI120" s="48" t="str">
        <f>IF('Chemical Shifts'!N115="","",IF(Main!$A125="H",'Chemical Shifts'!N115,""))</f>
        <v/>
      </c>
      <c r="CJ120" s="48" t="str">
        <f>IF('Chemical Shifts'!O115="","",IF(Main!$A125="H",'Chemical Shifts'!O115,""))</f>
        <v/>
      </c>
      <c r="CK120" s="48" t="str">
        <f>IF('Chemical Shifts'!P115="","",IF(Main!$A125="H",'Chemical Shifts'!P115,""))</f>
        <v/>
      </c>
      <c r="CL120" s="48" t="str">
        <f>IF('Chemical Shifts'!Q115="","",IF(Main!$A125="H",'Chemical Shifts'!Q115,""))</f>
        <v/>
      </c>
      <c r="CN120" s="48" t="str">
        <f t="shared" si="171"/>
        <v/>
      </c>
      <c r="CO120" s="48" t="str">
        <f t="shared" si="172"/>
        <v/>
      </c>
      <c r="CP120" s="48" t="str">
        <f t="shared" si="173"/>
        <v/>
      </c>
      <c r="CQ120" s="48" t="str">
        <f t="shared" si="174"/>
        <v/>
      </c>
      <c r="CR120" s="48" t="str">
        <f t="shared" si="175"/>
        <v/>
      </c>
      <c r="CS120" s="48" t="str">
        <f t="shared" si="176"/>
        <v/>
      </c>
      <c r="CT120" s="48" t="str">
        <f t="shared" si="177"/>
        <v/>
      </c>
      <c r="CU120" s="48" t="str">
        <f t="shared" si="178"/>
        <v/>
      </c>
      <c r="CV120" s="48" t="str">
        <f t="shared" si="179"/>
        <v/>
      </c>
      <c r="CW120" s="48" t="str">
        <f t="shared" si="180"/>
        <v/>
      </c>
      <c r="CX120" s="48" t="str">
        <f t="shared" si="181"/>
        <v/>
      </c>
      <c r="CY120" s="48" t="str">
        <f t="shared" si="182"/>
        <v/>
      </c>
      <c r="CZ120" s="48" t="str">
        <f t="shared" si="183"/>
        <v/>
      </c>
      <c r="DA120" s="48" t="str">
        <f t="shared" si="184"/>
        <v/>
      </c>
      <c r="DB120" s="48" t="str">
        <f t="shared" si="185"/>
        <v/>
      </c>
      <c r="DC120" s="48" t="str">
        <f t="shared" si="186"/>
        <v/>
      </c>
      <c r="DE120" s="64" t="str">
        <f>IF('Chemical Shifts'!S115="","",IF(Main!$A125="C","",IF(Main!D$13="Scaled Shifts",Main!D125,IF(Main!$B125="x",TDIST(ABS('Chemical Shifts'!S115-$F$2)/$F$3,$F$4,1),TDIST(ABS('Chemical Shifts'!S115-$G$2)/$G$3,$G$4,1)))))</f>
        <v/>
      </c>
      <c r="DF120" s="64" t="str">
        <f>IF('Chemical Shifts'!T115="","",IF(Main!$A125="C","",IF(Main!E$13="Scaled Shifts",Main!E125,IF(Main!$B125="x",TDIST(ABS('Chemical Shifts'!T115-$F$2)/$F$3,$F$4,1),TDIST(ABS('Chemical Shifts'!T115-$G$2)/$G$3,$G$4,1)))))</f>
        <v/>
      </c>
      <c r="DG120" s="64" t="str">
        <f>IF('Chemical Shifts'!U115="","",IF(Main!$A125="C","",IF(Main!F$13="Scaled Shifts",Main!F125,IF(Main!$B125="x",TDIST(ABS('Chemical Shifts'!U115-$F$2)/$F$3,$F$4,1),TDIST(ABS('Chemical Shifts'!U115-$G$2)/$G$3,$G$4,1)))))</f>
        <v/>
      </c>
      <c r="DH120" s="64" t="str">
        <f>IF('Chemical Shifts'!V115="","",IF(Main!$A125="C","",IF(Main!G$13="Scaled Shifts",Main!G125,IF(Main!$B125="x",TDIST(ABS('Chemical Shifts'!V115-$F$2)/$F$3,$F$4,1),TDIST(ABS('Chemical Shifts'!V115-$G$2)/$G$3,$G$4,1)))))</f>
        <v/>
      </c>
      <c r="DI120" s="64" t="str">
        <f>IF('Chemical Shifts'!W115="","",IF(Main!$A125="C","",IF(Main!H$13="Scaled Shifts",Main!H125,IF(Main!$B125="x",TDIST(ABS('Chemical Shifts'!W115-$F$2)/$F$3,$F$4,1),TDIST(ABS('Chemical Shifts'!W115-$G$2)/$G$3,$G$4,1)))))</f>
        <v/>
      </c>
      <c r="DJ120" s="64" t="str">
        <f>IF('Chemical Shifts'!X115="","",IF(Main!$A125="C","",IF(Main!I$13="Scaled Shifts",Main!I125,IF(Main!$B125="x",TDIST(ABS('Chemical Shifts'!X115-$F$2)/$F$3,$F$4,1),TDIST(ABS('Chemical Shifts'!X115-$G$2)/$G$3,$G$4,1)))))</f>
        <v/>
      </c>
      <c r="DK120" s="64" t="str">
        <f>IF('Chemical Shifts'!Y115="","",IF(Main!$A125="C","",IF(Main!J$13="Scaled Shifts",Main!J125,IF(Main!$B125="x",TDIST(ABS('Chemical Shifts'!Y115-$F$2)/$F$3,$F$4,1),TDIST(ABS('Chemical Shifts'!Y115-$G$2)/$G$3,$G$4,1)))))</f>
        <v/>
      </c>
      <c r="DL120" s="64" t="str">
        <f>IF('Chemical Shifts'!Z115="","",IF(Main!$A125="C","",IF(Main!K$13="Scaled Shifts",Main!K125,IF(Main!$B125="x",TDIST(ABS('Chemical Shifts'!Z115-$F$2)/$F$3,$F$4,1),TDIST(ABS('Chemical Shifts'!Z115-$G$2)/$G$3,$G$4,1)))))</f>
        <v/>
      </c>
      <c r="DM120" s="64" t="str">
        <f>IF('Chemical Shifts'!AA115="","",IF(Main!$A125="C","",IF(Main!L$13="Scaled Shifts",Main!L125,IF(Main!$B125="x",TDIST(ABS('Chemical Shifts'!AA115-$F$2)/$F$3,$F$4,1),TDIST(ABS('Chemical Shifts'!AA115-$G$2)/$G$3,$G$4,1)))))</f>
        <v/>
      </c>
      <c r="DN120" s="64" t="str">
        <f>IF('Chemical Shifts'!AB115="","",IF(Main!$A125="C","",IF(Main!M$13="Scaled Shifts",Main!M125,IF(Main!$B125="x",TDIST(ABS('Chemical Shifts'!AB115-$F$2)/$F$3,$F$4,1),TDIST(ABS('Chemical Shifts'!AB115-$G$2)/$G$3,$G$4,1)))))</f>
        <v/>
      </c>
      <c r="DO120" s="64" t="str">
        <f>IF('Chemical Shifts'!AC115="","",IF(Main!$A125="C","",IF(Main!N$13="Scaled Shifts",Main!N125,IF(Main!$B125="x",TDIST(ABS('Chemical Shifts'!AC115-$F$2)/$F$3,$F$4,1),TDIST(ABS('Chemical Shifts'!AC115-$G$2)/$G$3,$G$4,1)))))</f>
        <v/>
      </c>
      <c r="DP120" s="64" t="str">
        <f>IF('Chemical Shifts'!AD115="","",IF(Main!$A125="C","",IF(Main!O$13="Scaled Shifts",Main!O125,IF(Main!$B125="x",TDIST(ABS('Chemical Shifts'!AD115-$F$2)/$F$3,$F$4,1),TDIST(ABS('Chemical Shifts'!AD115-$G$2)/$G$3,$G$4,1)))))</f>
        <v/>
      </c>
      <c r="DQ120" s="64" t="str">
        <f>IF('Chemical Shifts'!AE115="","",IF(Main!$A125="C","",IF(Main!P$13="Scaled Shifts",Main!P125,IF(Main!$B125="x",TDIST(ABS('Chemical Shifts'!AE115-$F$2)/$F$3,$F$4,1),TDIST(ABS('Chemical Shifts'!AE115-$G$2)/$G$3,$G$4,1)))))</f>
        <v/>
      </c>
      <c r="DR120" s="64" t="str">
        <f>IF('Chemical Shifts'!AF115="","",IF(Main!$A125="C","",IF(Main!Q$13="Scaled Shifts",Main!Q125,IF(Main!$B125="x",TDIST(ABS('Chemical Shifts'!AF115-$F$2)/$F$3,$F$4,1),TDIST(ABS('Chemical Shifts'!AF115-$G$2)/$G$3,$G$4,1)))))</f>
        <v/>
      </c>
      <c r="DS120" s="64" t="str">
        <f>IF('Chemical Shifts'!AG115="","",IF(Main!$A125="C","",IF(Main!R$13="Scaled Shifts",Main!R125,IF(Main!$B125="x",TDIST(ABS('Chemical Shifts'!AG115-$F$2)/$F$3,$F$4,1),TDIST(ABS('Chemical Shifts'!AG115-$G$2)/$G$3,$G$4,1)))))</f>
        <v/>
      </c>
      <c r="DT120" s="64" t="str">
        <f>IF('Chemical Shifts'!AH115="","",IF(Main!$A125="C","",IF(Main!S$13="Scaled Shifts",Main!S125,IF(Main!$B125="x",TDIST(ABS('Chemical Shifts'!AH115-$F$2)/$F$3,$F$4,1),TDIST(ABS('Chemical Shifts'!AH115-$G$2)/$G$3,$G$4,1)))))</f>
        <v/>
      </c>
      <c r="DV120" s="64" t="str">
        <f>IF('Chemical Shifts'!S115="","",IF(Main!$A125="H","",IF(Main!D$13="Scaled Shifts",Main!D125,IF(Main!$B125="x",TDIST(ABS('Chemical Shifts'!S115-$D$2)/$D$3,$D$4,1),TDIST(ABS('Chemical Shifts'!S115-$E$2)/$E$3,$E$4,1)))))</f>
        <v/>
      </c>
      <c r="DW120" s="64" t="str">
        <f>IF('Chemical Shifts'!T115="","",IF(Main!$A125="H","",IF(Main!E$13="Scaled Shifts",Main!E125,IF(Main!$B125="x",TDIST(ABS('Chemical Shifts'!T115-$D$2)/$D$3,$D$4,1),TDIST(ABS('Chemical Shifts'!T115-$E$2)/$E$3,$E$4,1)))))</f>
        <v/>
      </c>
      <c r="DX120" s="64" t="str">
        <f>IF('Chemical Shifts'!U115="","",IF(Main!$A125="H","",IF(Main!F$13="Scaled Shifts",Main!F125,IF(Main!$B125="x",TDIST(ABS('Chemical Shifts'!U115-$D$2)/$D$3,$D$4,1),TDIST(ABS('Chemical Shifts'!U115-$E$2)/$E$3,$E$4,1)))))</f>
        <v/>
      </c>
      <c r="DY120" s="64" t="str">
        <f>IF('Chemical Shifts'!V115="","",IF(Main!$A125="H","",IF(Main!G$13="Scaled Shifts",Main!G125,IF(Main!$B125="x",TDIST(ABS('Chemical Shifts'!V115-$D$2)/$D$3,$D$4,1),TDIST(ABS('Chemical Shifts'!V115-$E$2)/$E$3,$E$4,1)))))</f>
        <v/>
      </c>
      <c r="DZ120" s="64" t="str">
        <f>IF('Chemical Shifts'!W115="","",IF(Main!$A125="H","",IF(Main!H$13="Scaled Shifts",Main!H125,IF(Main!$B125="x",TDIST(ABS('Chemical Shifts'!W115-$D$2)/$D$3,$D$4,1),TDIST(ABS('Chemical Shifts'!W115-$E$2)/$E$3,$E$4,1)))))</f>
        <v/>
      </c>
      <c r="EA120" s="64" t="str">
        <f>IF('Chemical Shifts'!X115="","",IF(Main!$A125="H","",IF(Main!I$13="Scaled Shifts",Main!I125,IF(Main!$B125="x",TDIST(ABS('Chemical Shifts'!X115-$D$2)/$D$3,$D$4,1),TDIST(ABS('Chemical Shifts'!X115-$E$2)/$E$3,$E$4,1)))))</f>
        <v/>
      </c>
      <c r="EB120" s="64" t="str">
        <f>IF('Chemical Shifts'!Y115="","",IF(Main!$A125="H","",IF(Main!J$13="Scaled Shifts",Main!J125,IF(Main!$B125="x",TDIST(ABS('Chemical Shifts'!Y115-$D$2)/$D$3,$D$4,1),TDIST(ABS('Chemical Shifts'!Y115-$E$2)/$E$3,$E$4,1)))))</f>
        <v/>
      </c>
      <c r="EC120" s="64" t="str">
        <f>IF('Chemical Shifts'!Z115="","",IF(Main!$A125="H","",IF(Main!K$13="Scaled Shifts",Main!K125,IF(Main!$B125="x",TDIST(ABS('Chemical Shifts'!Z115-$D$2)/$D$3,$D$4,1),TDIST(ABS('Chemical Shifts'!Z115-$E$2)/$E$3,$E$4,1)))))</f>
        <v/>
      </c>
      <c r="ED120" s="64" t="str">
        <f>IF('Chemical Shifts'!AA115="","",IF(Main!$A125="H","",IF(Main!L$13="Scaled Shifts",Main!L125,IF(Main!$B125="x",TDIST(ABS('Chemical Shifts'!AA115-$D$2)/$D$3,$D$4,1),TDIST(ABS('Chemical Shifts'!AA115-$E$2)/$E$3,$E$4,1)))))</f>
        <v/>
      </c>
      <c r="EE120" s="64" t="str">
        <f>IF('Chemical Shifts'!AB115="","",IF(Main!$A125="H","",IF(Main!M$13="Scaled Shifts",Main!M125,IF(Main!$B125="x",TDIST(ABS('Chemical Shifts'!AB115-$D$2)/$D$3,$D$4,1),TDIST(ABS('Chemical Shifts'!AB115-$E$2)/$E$3,$E$4,1)))))</f>
        <v/>
      </c>
      <c r="EF120" s="64" t="str">
        <f>IF('Chemical Shifts'!AC115="","",IF(Main!$A125="H","",IF(Main!N$13="Scaled Shifts",Main!N125,IF(Main!$B125="x",TDIST(ABS('Chemical Shifts'!AC115-$D$2)/$D$3,$D$4,1),TDIST(ABS('Chemical Shifts'!AC115-$E$2)/$E$3,$E$4,1)))))</f>
        <v/>
      </c>
      <c r="EG120" s="64" t="str">
        <f>IF('Chemical Shifts'!AD115="","",IF(Main!$A125="H","",IF(Main!O$13="Scaled Shifts",Main!O125,IF(Main!$B125="x",TDIST(ABS('Chemical Shifts'!AD115-$D$2)/$D$3,$D$4,1),TDIST(ABS('Chemical Shifts'!AD115-$E$2)/$E$3,$E$4,1)))))</f>
        <v/>
      </c>
      <c r="EH120" s="64" t="str">
        <f>IF('Chemical Shifts'!AE115="","",IF(Main!$A125="H","",IF(Main!P$13="Scaled Shifts",Main!P125,IF(Main!$B125="x",TDIST(ABS('Chemical Shifts'!AE115-$D$2)/$D$3,$D$4,1),TDIST(ABS('Chemical Shifts'!AE115-$E$2)/$E$3,$E$4,1)))))</f>
        <v/>
      </c>
      <c r="EI120" s="64" t="str">
        <f>IF('Chemical Shifts'!AF115="","",IF(Main!$A125="H","",IF(Main!Q$13="Scaled Shifts",Main!Q125,IF(Main!$B125="x",TDIST(ABS('Chemical Shifts'!AF115-$D$2)/$D$3,$D$4,1),TDIST(ABS('Chemical Shifts'!AF115-$E$2)/$E$3,$E$4,1)))))</f>
        <v/>
      </c>
      <c r="EJ120" s="64" t="str">
        <f>IF('Chemical Shifts'!AG115="","",IF(Main!$A125="H","",IF(Main!R$13="Scaled Shifts",Main!R125,IF(Main!$B125="x",TDIST(ABS('Chemical Shifts'!AG115-$D$2)/$D$3,$D$4,1),TDIST(ABS('Chemical Shifts'!AG115-$E$2)/$E$3,$E$4,1)))))</f>
        <v/>
      </c>
      <c r="EK120" s="64" t="str">
        <f>IF('Chemical Shifts'!AH115="","",IF(Main!$A125="H","",IF(Main!S$13="Scaled Shifts",Main!S125,IF(Main!$B125="x",TDIST(ABS('Chemical Shifts'!AH115-$D$2)/$D$3,$D$4,1),TDIST(ABS('Chemical Shifts'!AH115-$E$2)/$E$3,$E$4,1)))))</f>
        <v/>
      </c>
    </row>
    <row r="121" spans="1:141" x14ac:dyDescent="0.15">
      <c r="A121" s="64" t="str">
        <f>IF('Chemical Shifts'!BA116="","",IF(Main!$A126="C",TDIST(ABS('Chemical Shifts'!BA116)/$B$3,$B$4,1),TDIST(ABS('Chemical Shifts'!BA116)/$C$3,$C$4,1)))</f>
        <v/>
      </c>
      <c r="B121" s="64" t="str">
        <f>IF('Chemical Shifts'!BB116="","",IF(Main!$A126="C",TDIST(ABS('Chemical Shifts'!BB116)/$B$3,$B$4,1),TDIST(ABS('Chemical Shifts'!BB116)/$C$3,$C$4,1)))</f>
        <v/>
      </c>
      <c r="C121" s="64" t="str">
        <f>IF('Chemical Shifts'!BC116="","",IF(Main!$A126="C",TDIST(ABS('Chemical Shifts'!BC116)/$B$3,$B$4,1),TDIST(ABS('Chemical Shifts'!BC116)/$C$3,$C$4,1)))</f>
        <v/>
      </c>
      <c r="D121" s="64" t="str">
        <f>IF('Chemical Shifts'!BD116="","",IF(Main!$A126="C",TDIST(ABS('Chemical Shifts'!BD116)/$B$3,$B$4,1),TDIST(ABS('Chemical Shifts'!BD116)/$C$3,$C$4,1)))</f>
        <v/>
      </c>
      <c r="E121" s="64" t="str">
        <f>IF('Chemical Shifts'!BE116="","",IF(Main!$A126="C",TDIST(ABS('Chemical Shifts'!BE116)/$B$3,$B$4,1),TDIST(ABS('Chemical Shifts'!BE116)/$C$3,$C$4,1)))</f>
        <v/>
      </c>
      <c r="F121" s="64" t="str">
        <f>IF('Chemical Shifts'!BF116="","",IF(Main!$A126="C",TDIST(ABS('Chemical Shifts'!BF116)/$B$3,$B$4,1),TDIST(ABS('Chemical Shifts'!BF116)/$C$3,$C$4,1)))</f>
        <v/>
      </c>
      <c r="G121" s="64" t="str">
        <f>IF('Chemical Shifts'!BG116="","",IF(Main!$A126="C",TDIST(ABS('Chemical Shifts'!BG116)/$B$3,$B$4,1),TDIST(ABS('Chemical Shifts'!BG116)/$C$3,$C$4,1)))</f>
        <v/>
      </c>
      <c r="H121" s="64" t="str">
        <f>IF('Chemical Shifts'!BH116="","",IF(Main!$A126="C",TDIST(ABS('Chemical Shifts'!BH116)/$B$3,$B$4,1),TDIST(ABS('Chemical Shifts'!BH116)/$C$3,$C$4,1)))</f>
        <v/>
      </c>
      <c r="I121" s="64" t="str">
        <f>IF('Chemical Shifts'!BI116="","",IF(Main!$A126="C",TDIST(ABS('Chemical Shifts'!BI116)/$B$3,$B$4,1),TDIST(ABS('Chemical Shifts'!BI116)/$C$3,$C$4,1)))</f>
        <v/>
      </c>
      <c r="J121" s="64" t="str">
        <f>IF('Chemical Shifts'!BJ116="","",IF(Main!$A126="C",TDIST(ABS('Chemical Shifts'!BJ116)/$B$3,$B$4,1),TDIST(ABS('Chemical Shifts'!BJ116)/$C$3,$C$4,1)))</f>
        <v/>
      </c>
      <c r="K121" s="64" t="str">
        <f>IF('Chemical Shifts'!BK116="","",IF(Main!$A126="C",TDIST(ABS('Chemical Shifts'!BK116)/$B$3,$B$4,1),TDIST(ABS('Chemical Shifts'!BK116)/$C$3,$C$4,1)))</f>
        <v/>
      </c>
      <c r="L121" s="64" t="str">
        <f>IF('Chemical Shifts'!BL116="","",IF(Main!$A126="C",TDIST(ABS('Chemical Shifts'!BL116)/$B$3,$B$4,1),TDIST(ABS('Chemical Shifts'!BL116)/$C$3,$C$4,1)))</f>
        <v/>
      </c>
      <c r="M121" s="64" t="str">
        <f>IF('Chemical Shifts'!BM116="","",IF(Main!$A126="C",TDIST(ABS('Chemical Shifts'!BM116)/$B$3,$B$4,1),TDIST(ABS('Chemical Shifts'!BM116)/$C$3,$C$4,1)))</f>
        <v/>
      </c>
      <c r="N121" s="64" t="str">
        <f>IF('Chemical Shifts'!BN116="","",IF(Main!$A126="C",TDIST(ABS('Chemical Shifts'!BN116)/$B$3,$B$4,1),TDIST(ABS('Chemical Shifts'!BN116)/$C$3,$C$4,1)))</f>
        <v/>
      </c>
      <c r="O121" s="64" t="str">
        <f>IF('Chemical Shifts'!BO116="","",IF(Main!$A126="C",TDIST(ABS('Chemical Shifts'!BO116)/$B$3,$B$4,1),TDIST(ABS('Chemical Shifts'!BO116)/$C$3,$C$4,1)))</f>
        <v/>
      </c>
      <c r="P121" s="64" t="str">
        <f>IF('Chemical Shifts'!BP116="","",IF(Main!$A126="C",TDIST(ABS('Chemical Shifts'!BP116)/$B$3,$B$4,1),TDIST(ABS('Chemical Shifts'!BP116)/$C$3,$C$4,1)))</f>
        <v/>
      </c>
      <c r="R121" s="48" t="str">
        <f>IF(A121="","",IF(Main!$A126="H",A121,""))</f>
        <v/>
      </c>
      <c r="S121" s="48" t="str">
        <f>IF(B121="","",IF(Main!$A126="H",B121,""))</f>
        <v/>
      </c>
      <c r="T121" s="48" t="str">
        <f>IF(C121="","",IF(Main!$A126="H",C121,""))</f>
        <v/>
      </c>
      <c r="U121" s="48" t="str">
        <f>IF(D121="","",IF(Main!$A126="H",D121,""))</f>
        <v/>
      </c>
      <c r="V121" s="48" t="str">
        <f>IF(E121="","",IF(Main!$A126="H",E121,""))</f>
        <v/>
      </c>
      <c r="W121" s="48" t="str">
        <f>IF(F121="","",IF(Main!$A126="H",F121,""))</f>
        <v/>
      </c>
      <c r="X121" s="48" t="str">
        <f>IF(G121="","",IF(Main!$A126="H",G121,""))</f>
        <v/>
      </c>
      <c r="Y121" s="48" t="str">
        <f>IF(H121="","",IF(Main!$A126="H",H121,""))</f>
        <v/>
      </c>
      <c r="Z121" s="48" t="str">
        <f>IF(I121="","",IF(Main!$A126="H",I121,""))</f>
        <v/>
      </c>
      <c r="AA121" s="48" t="str">
        <f>IF(J121="","",IF(Main!$A126="H",J121,""))</f>
        <v/>
      </c>
      <c r="AB121" s="48" t="str">
        <f>IF(K121="","",IF(Main!$A126="H",K121,""))</f>
        <v/>
      </c>
      <c r="AC121" s="48" t="str">
        <f>IF(L121="","",IF(Main!$A126="H",L121,""))</f>
        <v/>
      </c>
      <c r="AD121" s="48" t="str">
        <f>IF(M121="","",IF(Main!$A126="H",M121,""))</f>
        <v/>
      </c>
      <c r="AE121" s="48" t="str">
        <f>IF(N121="","",IF(Main!$A126="H",N121,""))</f>
        <v/>
      </c>
      <c r="AF121" s="48" t="str">
        <f>IF(O121="","",IF(Main!$A126="H",O121,""))</f>
        <v/>
      </c>
      <c r="AG121" s="48" t="str">
        <f>IF(P121="","",IF(Main!$A126="H",P121,""))</f>
        <v/>
      </c>
      <c r="AI121" s="49">
        <f>IF(Main!$A126="C",1,0)</f>
        <v>0</v>
      </c>
      <c r="AJ121" s="54" t="str">
        <f>IF(Main!$A126="C",Main!C126,"")</f>
        <v/>
      </c>
      <c r="AK121" s="54" t="str">
        <f t="shared" si="153"/>
        <v/>
      </c>
      <c r="AL121" s="48" t="str">
        <f>IF('Chemical Shifts'!B116="","",IF(Main!$A126="C",'Chemical Shifts'!B116,""))</f>
        <v/>
      </c>
      <c r="AM121" s="48" t="str">
        <f>IF('Chemical Shifts'!C116="","",IF(Main!$A126="C",'Chemical Shifts'!C116,""))</f>
        <v/>
      </c>
      <c r="AN121" s="48" t="str">
        <f>IF('Chemical Shifts'!D116="","",IF(Main!$A126="C",'Chemical Shifts'!D116,""))</f>
        <v/>
      </c>
      <c r="AO121" s="48" t="str">
        <f>IF('Chemical Shifts'!E116="","",IF(Main!$A126="C",'Chemical Shifts'!E116,""))</f>
        <v/>
      </c>
      <c r="AP121" s="48" t="str">
        <f>IF('Chemical Shifts'!F116="","",IF(Main!$A126="C",'Chemical Shifts'!F116,""))</f>
        <v/>
      </c>
      <c r="AQ121" s="48" t="str">
        <f>IF('Chemical Shifts'!G116="","",IF(Main!$A126="C",'Chemical Shifts'!G116,""))</f>
        <v/>
      </c>
      <c r="AR121" s="48" t="str">
        <f>IF('Chemical Shifts'!H116="","",IF(Main!$A126="C",'Chemical Shifts'!H116,""))</f>
        <v/>
      </c>
      <c r="AS121" s="48" t="str">
        <f>IF('Chemical Shifts'!I116="","",IF(Main!$A126="C",'Chemical Shifts'!I116,""))</f>
        <v/>
      </c>
      <c r="AT121" s="48" t="str">
        <f>IF('Chemical Shifts'!J116="","",IF(Main!$A126="C",'Chemical Shifts'!J116,""))</f>
        <v/>
      </c>
      <c r="AU121" s="48" t="str">
        <f>IF('Chemical Shifts'!K116="","",IF(Main!$A126="C",'Chemical Shifts'!K116,""))</f>
        <v/>
      </c>
      <c r="AV121" s="48" t="str">
        <f>IF('Chemical Shifts'!L116="","",IF(Main!$A126="C",'Chemical Shifts'!L116,""))</f>
        <v/>
      </c>
      <c r="AW121" s="48" t="str">
        <f>IF('Chemical Shifts'!M116="","",IF(Main!$A126="C",'Chemical Shifts'!M116,""))</f>
        <v/>
      </c>
      <c r="AX121" s="48" t="str">
        <f>IF('Chemical Shifts'!N116="","",IF(Main!$A126="C",'Chemical Shifts'!N116,""))</f>
        <v/>
      </c>
      <c r="AY121" s="48" t="str">
        <f>IF('Chemical Shifts'!O116="","",IF(Main!$A126="C",'Chemical Shifts'!O116,""))</f>
        <v/>
      </c>
      <c r="AZ121" s="48" t="str">
        <f>IF('Chemical Shifts'!P116="","",IF(Main!$A126="C",'Chemical Shifts'!P116,""))</f>
        <v/>
      </c>
      <c r="BA121" s="48" t="str">
        <f>IF('Chemical Shifts'!Q116="","",IF(Main!$A126="C",'Chemical Shifts'!Q116,""))</f>
        <v/>
      </c>
      <c r="BC121" s="48" t="str">
        <f t="shared" si="154"/>
        <v/>
      </c>
      <c r="BD121" s="48" t="str">
        <f t="shared" si="155"/>
        <v/>
      </c>
      <c r="BE121" s="48" t="str">
        <f t="shared" si="156"/>
        <v/>
      </c>
      <c r="BF121" s="48" t="str">
        <f t="shared" si="157"/>
        <v/>
      </c>
      <c r="BG121" s="48" t="str">
        <f t="shared" si="158"/>
        <v/>
      </c>
      <c r="BH121" s="48" t="str">
        <f t="shared" si="159"/>
        <v/>
      </c>
      <c r="BI121" s="48" t="str">
        <f t="shared" si="160"/>
        <v/>
      </c>
      <c r="BJ121" s="48" t="str">
        <f t="shared" si="161"/>
        <v/>
      </c>
      <c r="BK121" s="48" t="str">
        <f t="shared" si="162"/>
        <v/>
      </c>
      <c r="BL121" s="48" t="str">
        <f t="shared" si="163"/>
        <v/>
      </c>
      <c r="BM121" s="48" t="str">
        <f t="shared" si="164"/>
        <v/>
      </c>
      <c r="BN121" s="48" t="str">
        <f t="shared" si="165"/>
        <v/>
      </c>
      <c r="BO121" s="48" t="str">
        <f t="shared" si="166"/>
        <v/>
      </c>
      <c r="BP121" s="48" t="str">
        <f t="shared" si="167"/>
        <v/>
      </c>
      <c r="BQ121" s="48" t="str">
        <f t="shared" si="168"/>
        <v/>
      </c>
      <c r="BR121" s="48" t="str">
        <f t="shared" si="169"/>
        <v/>
      </c>
      <c r="BT121" s="49">
        <f>IF(Main!$A126="H",1,0)</f>
        <v>0</v>
      </c>
      <c r="BU121" s="54" t="str">
        <f>IF(Main!$A126="H",Main!C126,"")</f>
        <v/>
      </c>
      <c r="BV121" s="54" t="str">
        <f t="shared" si="170"/>
        <v/>
      </c>
      <c r="BW121" s="48" t="str">
        <f>IF('Chemical Shifts'!B116="","",IF(Main!$A126="H",'Chemical Shifts'!B116,""))</f>
        <v/>
      </c>
      <c r="BX121" s="48" t="str">
        <f>IF('Chemical Shifts'!C116="","",IF(Main!$A126="H",'Chemical Shifts'!C116,""))</f>
        <v/>
      </c>
      <c r="BY121" s="48" t="str">
        <f>IF('Chemical Shifts'!D116="","",IF(Main!$A126="H",'Chemical Shifts'!D116,""))</f>
        <v/>
      </c>
      <c r="BZ121" s="48" t="str">
        <f>IF('Chemical Shifts'!E116="","",IF(Main!$A126="H",'Chemical Shifts'!E116,""))</f>
        <v/>
      </c>
      <c r="CA121" s="48" t="str">
        <f>IF('Chemical Shifts'!F116="","",IF(Main!$A126="H",'Chemical Shifts'!F116,""))</f>
        <v/>
      </c>
      <c r="CB121" s="48" t="str">
        <f>IF('Chemical Shifts'!G116="","",IF(Main!$A126="H",'Chemical Shifts'!G116,""))</f>
        <v/>
      </c>
      <c r="CC121" s="48" t="str">
        <f>IF('Chemical Shifts'!H116="","",IF(Main!$A126="H",'Chemical Shifts'!H116,""))</f>
        <v/>
      </c>
      <c r="CD121" s="48" t="str">
        <f>IF('Chemical Shifts'!I116="","",IF(Main!$A126="H",'Chemical Shifts'!I116,""))</f>
        <v/>
      </c>
      <c r="CE121" s="48" t="str">
        <f>IF('Chemical Shifts'!J116="","",IF(Main!$A126="H",'Chemical Shifts'!J116,""))</f>
        <v/>
      </c>
      <c r="CF121" s="48" t="str">
        <f>IF('Chemical Shifts'!K116="","",IF(Main!$A126="H",'Chemical Shifts'!K116,""))</f>
        <v/>
      </c>
      <c r="CG121" s="48" t="str">
        <f>IF('Chemical Shifts'!L116="","",IF(Main!$A126="H",'Chemical Shifts'!L116,""))</f>
        <v/>
      </c>
      <c r="CH121" s="48" t="str">
        <f>IF('Chemical Shifts'!M116="","",IF(Main!$A126="H",'Chemical Shifts'!M116,""))</f>
        <v/>
      </c>
      <c r="CI121" s="48" t="str">
        <f>IF('Chemical Shifts'!N116="","",IF(Main!$A126="H",'Chemical Shifts'!N116,""))</f>
        <v/>
      </c>
      <c r="CJ121" s="48" t="str">
        <f>IF('Chemical Shifts'!O116="","",IF(Main!$A126="H",'Chemical Shifts'!O116,""))</f>
        <v/>
      </c>
      <c r="CK121" s="48" t="str">
        <f>IF('Chemical Shifts'!P116="","",IF(Main!$A126="H",'Chemical Shifts'!P116,""))</f>
        <v/>
      </c>
      <c r="CL121" s="48" t="str">
        <f>IF('Chemical Shifts'!Q116="","",IF(Main!$A126="H",'Chemical Shifts'!Q116,""))</f>
        <v/>
      </c>
      <c r="CN121" s="48" t="str">
        <f t="shared" si="171"/>
        <v/>
      </c>
      <c r="CO121" s="48" t="str">
        <f t="shared" si="172"/>
        <v/>
      </c>
      <c r="CP121" s="48" t="str">
        <f t="shared" si="173"/>
        <v/>
      </c>
      <c r="CQ121" s="48" t="str">
        <f t="shared" si="174"/>
        <v/>
      </c>
      <c r="CR121" s="48" t="str">
        <f t="shared" si="175"/>
        <v/>
      </c>
      <c r="CS121" s="48" t="str">
        <f t="shared" si="176"/>
        <v/>
      </c>
      <c r="CT121" s="48" t="str">
        <f t="shared" si="177"/>
        <v/>
      </c>
      <c r="CU121" s="48" t="str">
        <f t="shared" si="178"/>
        <v/>
      </c>
      <c r="CV121" s="48" t="str">
        <f t="shared" si="179"/>
        <v/>
      </c>
      <c r="CW121" s="48" t="str">
        <f t="shared" si="180"/>
        <v/>
      </c>
      <c r="CX121" s="48" t="str">
        <f t="shared" si="181"/>
        <v/>
      </c>
      <c r="CY121" s="48" t="str">
        <f t="shared" si="182"/>
        <v/>
      </c>
      <c r="CZ121" s="48" t="str">
        <f t="shared" si="183"/>
        <v/>
      </c>
      <c r="DA121" s="48" t="str">
        <f t="shared" si="184"/>
        <v/>
      </c>
      <c r="DB121" s="48" t="str">
        <f t="shared" si="185"/>
        <v/>
      </c>
      <c r="DC121" s="48" t="str">
        <f t="shared" si="186"/>
        <v/>
      </c>
      <c r="DE121" s="64" t="str">
        <f>IF('Chemical Shifts'!S116="","",IF(Main!$A126="C","",IF(Main!D$13="Scaled Shifts",Main!D126,IF(Main!$B126="x",TDIST(ABS('Chemical Shifts'!S116-$F$2)/$F$3,$F$4,1),TDIST(ABS('Chemical Shifts'!S116-$G$2)/$G$3,$G$4,1)))))</f>
        <v/>
      </c>
      <c r="DF121" s="64" t="str">
        <f>IF('Chemical Shifts'!T116="","",IF(Main!$A126="C","",IF(Main!E$13="Scaled Shifts",Main!E126,IF(Main!$B126="x",TDIST(ABS('Chemical Shifts'!T116-$F$2)/$F$3,$F$4,1),TDIST(ABS('Chemical Shifts'!T116-$G$2)/$G$3,$G$4,1)))))</f>
        <v/>
      </c>
      <c r="DG121" s="64" t="str">
        <f>IF('Chemical Shifts'!U116="","",IF(Main!$A126="C","",IF(Main!F$13="Scaled Shifts",Main!F126,IF(Main!$B126="x",TDIST(ABS('Chemical Shifts'!U116-$F$2)/$F$3,$F$4,1),TDIST(ABS('Chemical Shifts'!U116-$G$2)/$G$3,$G$4,1)))))</f>
        <v/>
      </c>
      <c r="DH121" s="64" t="str">
        <f>IF('Chemical Shifts'!V116="","",IF(Main!$A126="C","",IF(Main!G$13="Scaled Shifts",Main!G126,IF(Main!$B126="x",TDIST(ABS('Chemical Shifts'!V116-$F$2)/$F$3,$F$4,1),TDIST(ABS('Chemical Shifts'!V116-$G$2)/$G$3,$G$4,1)))))</f>
        <v/>
      </c>
      <c r="DI121" s="64" t="str">
        <f>IF('Chemical Shifts'!W116="","",IF(Main!$A126="C","",IF(Main!H$13="Scaled Shifts",Main!H126,IF(Main!$B126="x",TDIST(ABS('Chemical Shifts'!W116-$F$2)/$F$3,$F$4,1),TDIST(ABS('Chemical Shifts'!W116-$G$2)/$G$3,$G$4,1)))))</f>
        <v/>
      </c>
      <c r="DJ121" s="64" t="str">
        <f>IF('Chemical Shifts'!X116="","",IF(Main!$A126="C","",IF(Main!I$13="Scaled Shifts",Main!I126,IF(Main!$B126="x",TDIST(ABS('Chemical Shifts'!X116-$F$2)/$F$3,$F$4,1),TDIST(ABS('Chemical Shifts'!X116-$G$2)/$G$3,$G$4,1)))))</f>
        <v/>
      </c>
      <c r="DK121" s="64" t="str">
        <f>IF('Chemical Shifts'!Y116="","",IF(Main!$A126="C","",IF(Main!J$13="Scaled Shifts",Main!J126,IF(Main!$B126="x",TDIST(ABS('Chemical Shifts'!Y116-$F$2)/$F$3,$F$4,1),TDIST(ABS('Chemical Shifts'!Y116-$G$2)/$G$3,$G$4,1)))))</f>
        <v/>
      </c>
      <c r="DL121" s="64" t="str">
        <f>IF('Chemical Shifts'!Z116="","",IF(Main!$A126="C","",IF(Main!K$13="Scaled Shifts",Main!K126,IF(Main!$B126="x",TDIST(ABS('Chemical Shifts'!Z116-$F$2)/$F$3,$F$4,1),TDIST(ABS('Chemical Shifts'!Z116-$G$2)/$G$3,$G$4,1)))))</f>
        <v/>
      </c>
      <c r="DM121" s="64" t="str">
        <f>IF('Chemical Shifts'!AA116="","",IF(Main!$A126="C","",IF(Main!L$13="Scaled Shifts",Main!L126,IF(Main!$B126="x",TDIST(ABS('Chemical Shifts'!AA116-$F$2)/$F$3,$F$4,1),TDIST(ABS('Chemical Shifts'!AA116-$G$2)/$G$3,$G$4,1)))))</f>
        <v/>
      </c>
      <c r="DN121" s="64" t="str">
        <f>IF('Chemical Shifts'!AB116="","",IF(Main!$A126="C","",IF(Main!M$13="Scaled Shifts",Main!M126,IF(Main!$B126="x",TDIST(ABS('Chemical Shifts'!AB116-$F$2)/$F$3,$F$4,1),TDIST(ABS('Chemical Shifts'!AB116-$G$2)/$G$3,$G$4,1)))))</f>
        <v/>
      </c>
      <c r="DO121" s="64" t="str">
        <f>IF('Chemical Shifts'!AC116="","",IF(Main!$A126="C","",IF(Main!N$13="Scaled Shifts",Main!N126,IF(Main!$B126="x",TDIST(ABS('Chemical Shifts'!AC116-$F$2)/$F$3,$F$4,1),TDIST(ABS('Chemical Shifts'!AC116-$G$2)/$G$3,$G$4,1)))))</f>
        <v/>
      </c>
      <c r="DP121" s="64" t="str">
        <f>IF('Chemical Shifts'!AD116="","",IF(Main!$A126="C","",IF(Main!O$13="Scaled Shifts",Main!O126,IF(Main!$B126="x",TDIST(ABS('Chemical Shifts'!AD116-$F$2)/$F$3,$F$4,1),TDIST(ABS('Chemical Shifts'!AD116-$G$2)/$G$3,$G$4,1)))))</f>
        <v/>
      </c>
      <c r="DQ121" s="64" t="str">
        <f>IF('Chemical Shifts'!AE116="","",IF(Main!$A126="C","",IF(Main!P$13="Scaled Shifts",Main!P126,IF(Main!$B126="x",TDIST(ABS('Chemical Shifts'!AE116-$F$2)/$F$3,$F$4,1),TDIST(ABS('Chemical Shifts'!AE116-$G$2)/$G$3,$G$4,1)))))</f>
        <v/>
      </c>
      <c r="DR121" s="64" t="str">
        <f>IF('Chemical Shifts'!AF116="","",IF(Main!$A126="C","",IF(Main!Q$13="Scaled Shifts",Main!Q126,IF(Main!$B126="x",TDIST(ABS('Chemical Shifts'!AF116-$F$2)/$F$3,$F$4,1),TDIST(ABS('Chemical Shifts'!AF116-$G$2)/$G$3,$G$4,1)))))</f>
        <v/>
      </c>
      <c r="DS121" s="64" t="str">
        <f>IF('Chemical Shifts'!AG116="","",IF(Main!$A126="C","",IF(Main!R$13="Scaled Shifts",Main!R126,IF(Main!$B126="x",TDIST(ABS('Chemical Shifts'!AG116-$F$2)/$F$3,$F$4,1),TDIST(ABS('Chemical Shifts'!AG116-$G$2)/$G$3,$G$4,1)))))</f>
        <v/>
      </c>
      <c r="DT121" s="64" t="str">
        <f>IF('Chemical Shifts'!AH116="","",IF(Main!$A126="C","",IF(Main!S$13="Scaled Shifts",Main!S126,IF(Main!$B126="x",TDIST(ABS('Chemical Shifts'!AH116-$F$2)/$F$3,$F$4,1),TDIST(ABS('Chemical Shifts'!AH116-$G$2)/$G$3,$G$4,1)))))</f>
        <v/>
      </c>
      <c r="DV121" s="64" t="str">
        <f>IF('Chemical Shifts'!S116="","",IF(Main!$A126="H","",IF(Main!D$13="Scaled Shifts",Main!D126,IF(Main!$B126="x",TDIST(ABS('Chemical Shifts'!S116-$D$2)/$D$3,$D$4,1),TDIST(ABS('Chemical Shifts'!S116-$E$2)/$E$3,$E$4,1)))))</f>
        <v/>
      </c>
      <c r="DW121" s="64" t="str">
        <f>IF('Chemical Shifts'!T116="","",IF(Main!$A126="H","",IF(Main!E$13="Scaled Shifts",Main!E126,IF(Main!$B126="x",TDIST(ABS('Chemical Shifts'!T116-$D$2)/$D$3,$D$4,1),TDIST(ABS('Chemical Shifts'!T116-$E$2)/$E$3,$E$4,1)))))</f>
        <v/>
      </c>
      <c r="DX121" s="64" t="str">
        <f>IF('Chemical Shifts'!U116="","",IF(Main!$A126="H","",IF(Main!F$13="Scaled Shifts",Main!F126,IF(Main!$B126="x",TDIST(ABS('Chemical Shifts'!U116-$D$2)/$D$3,$D$4,1),TDIST(ABS('Chemical Shifts'!U116-$E$2)/$E$3,$E$4,1)))))</f>
        <v/>
      </c>
      <c r="DY121" s="64" t="str">
        <f>IF('Chemical Shifts'!V116="","",IF(Main!$A126="H","",IF(Main!G$13="Scaled Shifts",Main!G126,IF(Main!$B126="x",TDIST(ABS('Chemical Shifts'!V116-$D$2)/$D$3,$D$4,1),TDIST(ABS('Chemical Shifts'!V116-$E$2)/$E$3,$E$4,1)))))</f>
        <v/>
      </c>
      <c r="DZ121" s="64" t="str">
        <f>IF('Chemical Shifts'!W116="","",IF(Main!$A126="H","",IF(Main!H$13="Scaled Shifts",Main!H126,IF(Main!$B126="x",TDIST(ABS('Chemical Shifts'!W116-$D$2)/$D$3,$D$4,1),TDIST(ABS('Chemical Shifts'!W116-$E$2)/$E$3,$E$4,1)))))</f>
        <v/>
      </c>
      <c r="EA121" s="64" t="str">
        <f>IF('Chemical Shifts'!X116="","",IF(Main!$A126="H","",IF(Main!I$13="Scaled Shifts",Main!I126,IF(Main!$B126="x",TDIST(ABS('Chemical Shifts'!X116-$D$2)/$D$3,$D$4,1),TDIST(ABS('Chemical Shifts'!X116-$E$2)/$E$3,$E$4,1)))))</f>
        <v/>
      </c>
      <c r="EB121" s="64" t="str">
        <f>IF('Chemical Shifts'!Y116="","",IF(Main!$A126="H","",IF(Main!J$13="Scaled Shifts",Main!J126,IF(Main!$B126="x",TDIST(ABS('Chemical Shifts'!Y116-$D$2)/$D$3,$D$4,1),TDIST(ABS('Chemical Shifts'!Y116-$E$2)/$E$3,$E$4,1)))))</f>
        <v/>
      </c>
      <c r="EC121" s="64" t="str">
        <f>IF('Chemical Shifts'!Z116="","",IF(Main!$A126="H","",IF(Main!K$13="Scaled Shifts",Main!K126,IF(Main!$B126="x",TDIST(ABS('Chemical Shifts'!Z116-$D$2)/$D$3,$D$4,1),TDIST(ABS('Chemical Shifts'!Z116-$E$2)/$E$3,$E$4,1)))))</f>
        <v/>
      </c>
      <c r="ED121" s="64" t="str">
        <f>IF('Chemical Shifts'!AA116="","",IF(Main!$A126="H","",IF(Main!L$13="Scaled Shifts",Main!L126,IF(Main!$B126="x",TDIST(ABS('Chemical Shifts'!AA116-$D$2)/$D$3,$D$4,1),TDIST(ABS('Chemical Shifts'!AA116-$E$2)/$E$3,$E$4,1)))))</f>
        <v/>
      </c>
      <c r="EE121" s="64" t="str">
        <f>IF('Chemical Shifts'!AB116="","",IF(Main!$A126="H","",IF(Main!M$13="Scaled Shifts",Main!M126,IF(Main!$B126="x",TDIST(ABS('Chemical Shifts'!AB116-$D$2)/$D$3,$D$4,1),TDIST(ABS('Chemical Shifts'!AB116-$E$2)/$E$3,$E$4,1)))))</f>
        <v/>
      </c>
      <c r="EF121" s="64" t="str">
        <f>IF('Chemical Shifts'!AC116="","",IF(Main!$A126="H","",IF(Main!N$13="Scaled Shifts",Main!N126,IF(Main!$B126="x",TDIST(ABS('Chemical Shifts'!AC116-$D$2)/$D$3,$D$4,1),TDIST(ABS('Chemical Shifts'!AC116-$E$2)/$E$3,$E$4,1)))))</f>
        <v/>
      </c>
      <c r="EG121" s="64" t="str">
        <f>IF('Chemical Shifts'!AD116="","",IF(Main!$A126="H","",IF(Main!O$13="Scaled Shifts",Main!O126,IF(Main!$B126="x",TDIST(ABS('Chemical Shifts'!AD116-$D$2)/$D$3,$D$4,1),TDIST(ABS('Chemical Shifts'!AD116-$E$2)/$E$3,$E$4,1)))))</f>
        <v/>
      </c>
      <c r="EH121" s="64" t="str">
        <f>IF('Chemical Shifts'!AE116="","",IF(Main!$A126="H","",IF(Main!P$13="Scaled Shifts",Main!P126,IF(Main!$B126="x",TDIST(ABS('Chemical Shifts'!AE116-$D$2)/$D$3,$D$4,1),TDIST(ABS('Chemical Shifts'!AE116-$E$2)/$E$3,$E$4,1)))))</f>
        <v/>
      </c>
      <c r="EI121" s="64" t="str">
        <f>IF('Chemical Shifts'!AF116="","",IF(Main!$A126="H","",IF(Main!Q$13="Scaled Shifts",Main!Q126,IF(Main!$B126="x",TDIST(ABS('Chemical Shifts'!AF116-$D$2)/$D$3,$D$4,1),TDIST(ABS('Chemical Shifts'!AF116-$E$2)/$E$3,$E$4,1)))))</f>
        <v/>
      </c>
      <c r="EJ121" s="64" t="str">
        <f>IF('Chemical Shifts'!AG116="","",IF(Main!$A126="H","",IF(Main!R$13="Scaled Shifts",Main!R126,IF(Main!$B126="x",TDIST(ABS('Chemical Shifts'!AG116-$D$2)/$D$3,$D$4,1),TDIST(ABS('Chemical Shifts'!AG116-$E$2)/$E$3,$E$4,1)))))</f>
        <v/>
      </c>
      <c r="EK121" s="64" t="str">
        <f>IF('Chemical Shifts'!AH116="","",IF(Main!$A126="H","",IF(Main!S$13="Scaled Shifts",Main!S126,IF(Main!$B126="x",TDIST(ABS('Chemical Shifts'!AH116-$D$2)/$D$3,$D$4,1),TDIST(ABS('Chemical Shifts'!AH116-$E$2)/$E$3,$E$4,1)))))</f>
        <v/>
      </c>
    </row>
    <row r="122" spans="1:141" x14ac:dyDescent="0.15">
      <c r="A122" s="64" t="str">
        <f>IF('Chemical Shifts'!BA117="","",IF(Main!$A127="C",TDIST(ABS('Chemical Shifts'!BA117)/$B$3,$B$4,1),TDIST(ABS('Chemical Shifts'!BA117)/$C$3,$C$4,1)))</f>
        <v/>
      </c>
      <c r="B122" s="64" t="str">
        <f>IF('Chemical Shifts'!BB117="","",IF(Main!$A127="C",TDIST(ABS('Chemical Shifts'!BB117)/$B$3,$B$4,1),TDIST(ABS('Chemical Shifts'!BB117)/$C$3,$C$4,1)))</f>
        <v/>
      </c>
      <c r="C122" s="64" t="str">
        <f>IF('Chemical Shifts'!BC117="","",IF(Main!$A127="C",TDIST(ABS('Chemical Shifts'!BC117)/$B$3,$B$4,1),TDIST(ABS('Chemical Shifts'!BC117)/$C$3,$C$4,1)))</f>
        <v/>
      </c>
      <c r="D122" s="64" t="str">
        <f>IF('Chemical Shifts'!BD117="","",IF(Main!$A127="C",TDIST(ABS('Chemical Shifts'!BD117)/$B$3,$B$4,1),TDIST(ABS('Chemical Shifts'!BD117)/$C$3,$C$4,1)))</f>
        <v/>
      </c>
      <c r="E122" s="64" t="str">
        <f>IF('Chemical Shifts'!BE117="","",IF(Main!$A127="C",TDIST(ABS('Chemical Shifts'!BE117)/$B$3,$B$4,1),TDIST(ABS('Chemical Shifts'!BE117)/$C$3,$C$4,1)))</f>
        <v/>
      </c>
      <c r="F122" s="64" t="str">
        <f>IF('Chemical Shifts'!BF117="","",IF(Main!$A127="C",TDIST(ABS('Chemical Shifts'!BF117)/$B$3,$B$4,1),TDIST(ABS('Chemical Shifts'!BF117)/$C$3,$C$4,1)))</f>
        <v/>
      </c>
      <c r="G122" s="64" t="str">
        <f>IF('Chemical Shifts'!BG117="","",IF(Main!$A127="C",TDIST(ABS('Chemical Shifts'!BG117)/$B$3,$B$4,1),TDIST(ABS('Chemical Shifts'!BG117)/$C$3,$C$4,1)))</f>
        <v/>
      </c>
      <c r="H122" s="64" t="str">
        <f>IF('Chemical Shifts'!BH117="","",IF(Main!$A127="C",TDIST(ABS('Chemical Shifts'!BH117)/$B$3,$B$4,1),TDIST(ABS('Chemical Shifts'!BH117)/$C$3,$C$4,1)))</f>
        <v/>
      </c>
      <c r="I122" s="64" t="str">
        <f>IF('Chemical Shifts'!BI117="","",IF(Main!$A127="C",TDIST(ABS('Chemical Shifts'!BI117)/$B$3,$B$4,1),TDIST(ABS('Chemical Shifts'!BI117)/$C$3,$C$4,1)))</f>
        <v/>
      </c>
      <c r="J122" s="64" t="str">
        <f>IF('Chemical Shifts'!BJ117="","",IF(Main!$A127="C",TDIST(ABS('Chemical Shifts'!BJ117)/$B$3,$B$4,1),TDIST(ABS('Chemical Shifts'!BJ117)/$C$3,$C$4,1)))</f>
        <v/>
      </c>
      <c r="K122" s="64" t="str">
        <f>IF('Chemical Shifts'!BK117="","",IF(Main!$A127="C",TDIST(ABS('Chemical Shifts'!BK117)/$B$3,$B$4,1),TDIST(ABS('Chemical Shifts'!BK117)/$C$3,$C$4,1)))</f>
        <v/>
      </c>
      <c r="L122" s="64" t="str">
        <f>IF('Chemical Shifts'!BL117="","",IF(Main!$A127="C",TDIST(ABS('Chemical Shifts'!BL117)/$B$3,$B$4,1),TDIST(ABS('Chemical Shifts'!BL117)/$C$3,$C$4,1)))</f>
        <v/>
      </c>
      <c r="M122" s="64" t="str">
        <f>IF('Chemical Shifts'!BM117="","",IF(Main!$A127="C",TDIST(ABS('Chemical Shifts'!BM117)/$B$3,$B$4,1),TDIST(ABS('Chemical Shifts'!BM117)/$C$3,$C$4,1)))</f>
        <v/>
      </c>
      <c r="N122" s="64" t="str">
        <f>IF('Chemical Shifts'!BN117="","",IF(Main!$A127="C",TDIST(ABS('Chemical Shifts'!BN117)/$B$3,$B$4,1),TDIST(ABS('Chemical Shifts'!BN117)/$C$3,$C$4,1)))</f>
        <v/>
      </c>
      <c r="O122" s="64" t="str">
        <f>IF('Chemical Shifts'!BO117="","",IF(Main!$A127="C",TDIST(ABS('Chemical Shifts'!BO117)/$B$3,$B$4,1),TDIST(ABS('Chemical Shifts'!BO117)/$C$3,$C$4,1)))</f>
        <v/>
      </c>
      <c r="P122" s="64" t="str">
        <f>IF('Chemical Shifts'!BP117="","",IF(Main!$A127="C",TDIST(ABS('Chemical Shifts'!BP117)/$B$3,$B$4,1),TDIST(ABS('Chemical Shifts'!BP117)/$C$3,$C$4,1)))</f>
        <v/>
      </c>
      <c r="R122" s="48" t="str">
        <f>IF(A122="","",IF(Main!$A127="H",A122,""))</f>
        <v/>
      </c>
      <c r="S122" s="48" t="str">
        <f>IF(B122="","",IF(Main!$A127="H",B122,""))</f>
        <v/>
      </c>
      <c r="T122" s="48" t="str">
        <f>IF(C122="","",IF(Main!$A127="H",C122,""))</f>
        <v/>
      </c>
      <c r="U122" s="48" t="str">
        <f>IF(D122="","",IF(Main!$A127="H",D122,""))</f>
        <v/>
      </c>
      <c r="V122" s="48" t="str">
        <f>IF(E122="","",IF(Main!$A127="H",E122,""))</f>
        <v/>
      </c>
      <c r="W122" s="48" t="str">
        <f>IF(F122="","",IF(Main!$A127="H",F122,""))</f>
        <v/>
      </c>
      <c r="X122" s="48" t="str">
        <f>IF(G122="","",IF(Main!$A127="H",G122,""))</f>
        <v/>
      </c>
      <c r="Y122" s="48" t="str">
        <f>IF(H122="","",IF(Main!$A127="H",H122,""))</f>
        <v/>
      </c>
      <c r="Z122" s="48" t="str">
        <f>IF(I122="","",IF(Main!$A127="H",I122,""))</f>
        <v/>
      </c>
      <c r="AA122" s="48" t="str">
        <f>IF(J122="","",IF(Main!$A127="H",J122,""))</f>
        <v/>
      </c>
      <c r="AB122" s="48" t="str">
        <f>IF(K122="","",IF(Main!$A127="H",K122,""))</f>
        <v/>
      </c>
      <c r="AC122" s="48" t="str">
        <f>IF(L122="","",IF(Main!$A127="H",L122,""))</f>
        <v/>
      </c>
      <c r="AD122" s="48" t="str">
        <f>IF(M122="","",IF(Main!$A127="H",M122,""))</f>
        <v/>
      </c>
      <c r="AE122" s="48" t="str">
        <f>IF(N122="","",IF(Main!$A127="H",N122,""))</f>
        <v/>
      </c>
      <c r="AF122" s="48" t="str">
        <f>IF(O122="","",IF(Main!$A127="H",O122,""))</f>
        <v/>
      </c>
      <c r="AG122" s="48" t="str">
        <f>IF(P122="","",IF(Main!$A127="H",P122,""))</f>
        <v/>
      </c>
      <c r="AI122" s="49">
        <f>IF(Main!$A127="C",1,0)</f>
        <v>0</v>
      </c>
      <c r="AJ122" s="54" t="str">
        <f>IF(Main!$A127="C",Main!C127,"")</f>
        <v/>
      </c>
      <c r="AK122" s="54" t="str">
        <f t="shared" si="153"/>
        <v/>
      </c>
      <c r="AL122" s="48" t="str">
        <f>IF('Chemical Shifts'!B117="","",IF(Main!$A127="C",'Chemical Shifts'!B117,""))</f>
        <v/>
      </c>
      <c r="AM122" s="48" t="str">
        <f>IF('Chemical Shifts'!C117="","",IF(Main!$A127="C",'Chemical Shifts'!C117,""))</f>
        <v/>
      </c>
      <c r="AN122" s="48" t="str">
        <f>IF('Chemical Shifts'!D117="","",IF(Main!$A127="C",'Chemical Shifts'!D117,""))</f>
        <v/>
      </c>
      <c r="AO122" s="48" t="str">
        <f>IF('Chemical Shifts'!E117="","",IF(Main!$A127="C",'Chemical Shifts'!E117,""))</f>
        <v/>
      </c>
      <c r="AP122" s="48" t="str">
        <f>IF('Chemical Shifts'!F117="","",IF(Main!$A127="C",'Chemical Shifts'!F117,""))</f>
        <v/>
      </c>
      <c r="AQ122" s="48" t="str">
        <f>IF('Chemical Shifts'!G117="","",IF(Main!$A127="C",'Chemical Shifts'!G117,""))</f>
        <v/>
      </c>
      <c r="AR122" s="48" t="str">
        <f>IF('Chemical Shifts'!H117="","",IF(Main!$A127="C",'Chemical Shifts'!H117,""))</f>
        <v/>
      </c>
      <c r="AS122" s="48" t="str">
        <f>IF('Chemical Shifts'!I117="","",IF(Main!$A127="C",'Chemical Shifts'!I117,""))</f>
        <v/>
      </c>
      <c r="AT122" s="48" t="str">
        <f>IF('Chemical Shifts'!J117="","",IF(Main!$A127="C",'Chemical Shifts'!J117,""))</f>
        <v/>
      </c>
      <c r="AU122" s="48" t="str">
        <f>IF('Chemical Shifts'!K117="","",IF(Main!$A127="C",'Chemical Shifts'!K117,""))</f>
        <v/>
      </c>
      <c r="AV122" s="48" t="str">
        <f>IF('Chemical Shifts'!L117="","",IF(Main!$A127="C",'Chemical Shifts'!L117,""))</f>
        <v/>
      </c>
      <c r="AW122" s="48" t="str">
        <f>IF('Chemical Shifts'!M117="","",IF(Main!$A127="C",'Chemical Shifts'!M117,""))</f>
        <v/>
      </c>
      <c r="AX122" s="48" t="str">
        <f>IF('Chemical Shifts'!N117="","",IF(Main!$A127="C",'Chemical Shifts'!N117,""))</f>
        <v/>
      </c>
      <c r="AY122" s="48" t="str">
        <f>IF('Chemical Shifts'!O117="","",IF(Main!$A127="C",'Chemical Shifts'!O117,""))</f>
        <v/>
      </c>
      <c r="AZ122" s="48" t="str">
        <f>IF('Chemical Shifts'!P117="","",IF(Main!$A127="C",'Chemical Shifts'!P117,""))</f>
        <v/>
      </c>
      <c r="BA122" s="48" t="str">
        <f>IF('Chemical Shifts'!Q117="","",IF(Main!$A127="C",'Chemical Shifts'!Q117,""))</f>
        <v/>
      </c>
      <c r="BC122" s="48" t="str">
        <f t="shared" si="154"/>
        <v/>
      </c>
      <c r="BD122" s="48" t="str">
        <f t="shared" si="155"/>
        <v/>
      </c>
      <c r="BE122" s="48" t="str">
        <f t="shared" si="156"/>
        <v/>
      </c>
      <c r="BF122" s="48" t="str">
        <f t="shared" si="157"/>
        <v/>
      </c>
      <c r="BG122" s="48" t="str">
        <f t="shared" si="158"/>
        <v/>
      </c>
      <c r="BH122" s="48" t="str">
        <f t="shared" si="159"/>
        <v/>
      </c>
      <c r="BI122" s="48" t="str">
        <f t="shared" si="160"/>
        <v/>
      </c>
      <c r="BJ122" s="48" t="str">
        <f t="shared" si="161"/>
        <v/>
      </c>
      <c r="BK122" s="48" t="str">
        <f t="shared" si="162"/>
        <v/>
      </c>
      <c r="BL122" s="48" t="str">
        <f t="shared" si="163"/>
        <v/>
      </c>
      <c r="BM122" s="48" t="str">
        <f t="shared" si="164"/>
        <v/>
      </c>
      <c r="BN122" s="48" t="str">
        <f t="shared" si="165"/>
        <v/>
      </c>
      <c r="BO122" s="48" t="str">
        <f t="shared" si="166"/>
        <v/>
      </c>
      <c r="BP122" s="48" t="str">
        <f t="shared" si="167"/>
        <v/>
      </c>
      <c r="BQ122" s="48" t="str">
        <f t="shared" si="168"/>
        <v/>
      </c>
      <c r="BR122" s="48" t="str">
        <f t="shared" si="169"/>
        <v/>
      </c>
      <c r="BT122" s="49">
        <f>IF(Main!$A127="H",1,0)</f>
        <v>0</v>
      </c>
      <c r="BU122" s="54" t="str">
        <f>IF(Main!$A127="H",Main!C127,"")</f>
        <v/>
      </c>
      <c r="BV122" s="54" t="str">
        <f t="shared" si="170"/>
        <v/>
      </c>
      <c r="BW122" s="48" t="str">
        <f>IF('Chemical Shifts'!B117="","",IF(Main!$A127="H",'Chemical Shifts'!B117,""))</f>
        <v/>
      </c>
      <c r="BX122" s="48" t="str">
        <f>IF('Chemical Shifts'!C117="","",IF(Main!$A127="H",'Chemical Shifts'!C117,""))</f>
        <v/>
      </c>
      <c r="BY122" s="48" t="str">
        <f>IF('Chemical Shifts'!D117="","",IF(Main!$A127="H",'Chemical Shifts'!D117,""))</f>
        <v/>
      </c>
      <c r="BZ122" s="48" t="str">
        <f>IF('Chemical Shifts'!E117="","",IF(Main!$A127="H",'Chemical Shifts'!E117,""))</f>
        <v/>
      </c>
      <c r="CA122" s="48" t="str">
        <f>IF('Chemical Shifts'!F117="","",IF(Main!$A127="H",'Chemical Shifts'!F117,""))</f>
        <v/>
      </c>
      <c r="CB122" s="48" t="str">
        <f>IF('Chemical Shifts'!G117="","",IF(Main!$A127="H",'Chemical Shifts'!G117,""))</f>
        <v/>
      </c>
      <c r="CC122" s="48" t="str">
        <f>IF('Chemical Shifts'!H117="","",IF(Main!$A127="H",'Chemical Shifts'!H117,""))</f>
        <v/>
      </c>
      <c r="CD122" s="48" t="str">
        <f>IF('Chemical Shifts'!I117="","",IF(Main!$A127="H",'Chemical Shifts'!I117,""))</f>
        <v/>
      </c>
      <c r="CE122" s="48" t="str">
        <f>IF('Chemical Shifts'!J117="","",IF(Main!$A127="H",'Chemical Shifts'!J117,""))</f>
        <v/>
      </c>
      <c r="CF122" s="48" t="str">
        <f>IF('Chemical Shifts'!K117="","",IF(Main!$A127="H",'Chemical Shifts'!K117,""))</f>
        <v/>
      </c>
      <c r="CG122" s="48" t="str">
        <f>IF('Chemical Shifts'!L117="","",IF(Main!$A127="H",'Chemical Shifts'!L117,""))</f>
        <v/>
      </c>
      <c r="CH122" s="48" t="str">
        <f>IF('Chemical Shifts'!M117="","",IF(Main!$A127="H",'Chemical Shifts'!M117,""))</f>
        <v/>
      </c>
      <c r="CI122" s="48" t="str">
        <f>IF('Chemical Shifts'!N117="","",IF(Main!$A127="H",'Chemical Shifts'!N117,""))</f>
        <v/>
      </c>
      <c r="CJ122" s="48" t="str">
        <f>IF('Chemical Shifts'!O117="","",IF(Main!$A127="H",'Chemical Shifts'!O117,""))</f>
        <v/>
      </c>
      <c r="CK122" s="48" t="str">
        <f>IF('Chemical Shifts'!P117="","",IF(Main!$A127="H",'Chemical Shifts'!P117,""))</f>
        <v/>
      </c>
      <c r="CL122" s="48" t="str">
        <f>IF('Chemical Shifts'!Q117="","",IF(Main!$A127="H",'Chemical Shifts'!Q117,""))</f>
        <v/>
      </c>
      <c r="CN122" s="48" t="str">
        <f t="shared" si="171"/>
        <v/>
      </c>
      <c r="CO122" s="48" t="str">
        <f t="shared" si="172"/>
        <v/>
      </c>
      <c r="CP122" s="48" t="str">
        <f t="shared" si="173"/>
        <v/>
      </c>
      <c r="CQ122" s="48" t="str">
        <f t="shared" si="174"/>
        <v/>
      </c>
      <c r="CR122" s="48" t="str">
        <f t="shared" si="175"/>
        <v/>
      </c>
      <c r="CS122" s="48" t="str">
        <f t="shared" si="176"/>
        <v/>
      </c>
      <c r="CT122" s="48" t="str">
        <f t="shared" si="177"/>
        <v/>
      </c>
      <c r="CU122" s="48" t="str">
        <f t="shared" si="178"/>
        <v/>
      </c>
      <c r="CV122" s="48" t="str">
        <f t="shared" si="179"/>
        <v/>
      </c>
      <c r="CW122" s="48" t="str">
        <f t="shared" si="180"/>
        <v/>
      </c>
      <c r="CX122" s="48" t="str">
        <f t="shared" si="181"/>
        <v/>
      </c>
      <c r="CY122" s="48" t="str">
        <f t="shared" si="182"/>
        <v/>
      </c>
      <c r="CZ122" s="48" t="str">
        <f t="shared" si="183"/>
        <v/>
      </c>
      <c r="DA122" s="48" t="str">
        <f t="shared" si="184"/>
        <v/>
      </c>
      <c r="DB122" s="48" t="str">
        <f t="shared" si="185"/>
        <v/>
      </c>
      <c r="DC122" s="48" t="str">
        <f t="shared" si="186"/>
        <v/>
      </c>
      <c r="DE122" s="64" t="str">
        <f>IF('Chemical Shifts'!S117="","",IF(Main!$A127="C","",IF(Main!D$13="Scaled Shifts",Main!D127,IF(Main!$B127="x",TDIST(ABS('Chemical Shifts'!S117-$F$2)/$F$3,$F$4,1),TDIST(ABS('Chemical Shifts'!S117-$G$2)/$G$3,$G$4,1)))))</f>
        <v/>
      </c>
      <c r="DF122" s="64" t="str">
        <f>IF('Chemical Shifts'!T117="","",IF(Main!$A127="C","",IF(Main!E$13="Scaled Shifts",Main!E127,IF(Main!$B127="x",TDIST(ABS('Chemical Shifts'!T117-$F$2)/$F$3,$F$4,1),TDIST(ABS('Chemical Shifts'!T117-$G$2)/$G$3,$G$4,1)))))</f>
        <v/>
      </c>
      <c r="DG122" s="64" t="str">
        <f>IF('Chemical Shifts'!U117="","",IF(Main!$A127="C","",IF(Main!F$13="Scaled Shifts",Main!F127,IF(Main!$B127="x",TDIST(ABS('Chemical Shifts'!U117-$F$2)/$F$3,$F$4,1),TDIST(ABS('Chemical Shifts'!U117-$G$2)/$G$3,$G$4,1)))))</f>
        <v/>
      </c>
      <c r="DH122" s="64" t="str">
        <f>IF('Chemical Shifts'!V117="","",IF(Main!$A127="C","",IF(Main!G$13="Scaled Shifts",Main!G127,IF(Main!$B127="x",TDIST(ABS('Chemical Shifts'!V117-$F$2)/$F$3,$F$4,1),TDIST(ABS('Chemical Shifts'!V117-$G$2)/$G$3,$G$4,1)))))</f>
        <v/>
      </c>
      <c r="DI122" s="64" t="str">
        <f>IF('Chemical Shifts'!W117="","",IF(Main!$A127="C","",IF(Main!H$13="Scaled Shifts",Main!H127,IF(Main!$B127="x",TDIST(ABS('Chemical Shifts'!W117-$F$2)/$F$3,$F$4,1),TDIST(ABS('Chemical Shifts'!W117-$G$2)/$G$3,$G$4,1)))))</f>
        <v/>
      </c>
      <c r="DJ122" s="64" t="str">
        <f>IF('Chemical Shifts'!X117="","",IF(Main!$A127="C","",IF(Main!I$13="Scaled Shifts",Main!I127,IF(Main!$B127="x",TDIST(ABS('Chemical Shifts'!X117-$F$2)/$F$3,$F$4,1),TDIST(ABS('Chemical Shifts'!X117-$G$2)/$G$3,$G$4,1)))))</f>
        <v/>
      </c>
      <c r="DK122" s="64" t="str">
        <f>IF('Chemical Shifts'!Y117="","",IF(Main!$A127="C","",IF(Main!J$13="Scaled Shifts",Main!J127,IF(Main!$B127="x",TDIST(ABS('Chemical Shifts'!Y117-$F$2)/$F$3,$F$4,1),TDIST(ABS('Chemical Shifts'!Y117-$G$2)/$G$3,$G$4,1)))))</f>
        <v/>
      </c>
      <c r="DL122" s="64" t="str">
        <f>IF('Chemical Shifts'!Z117="","",IF(Main!$A127="C","",IF(Main!K$13="Scaled Shifts",Main!K127,IF(Main!$B127="x",TDIST(ABS('Chemical Shifts'!Z117-$F$2)/$F$3,$F$4,1),TDIST(ABS('Chemical Shifts'!Z117-$G$2)/$G$3,$G$4,1)))))</f>
        <v/>
      </c>
      <c r="DM122" s="64" t="str">
        <f>IF('Chemical Shifts'!AA117="","",IF(Main!$A127="C","",IF(Main!L$13="Scaled Shifts",Main!L127,IF(Main!$B127="x",TDIST(ABS('Chemical Shifts'!AA117-$F$2)/$F$3,$F$4,1),TDIST(ABS('Chemical Shifts'!AA117-$G$2)/$G$3,$G$4,1)))))</f>
        <v/>
      </c>
      <c r="DN122" s="64" t="str">
        <f>IF('Chemical Shifts'!AB117="","",IF(Main!$A127="C","",IF(Main!M$13="Scaled Shifts",Main!M127,IF(Main!$B127="x",TDIST(ABS('Chemical Shifts'!AB117-$F$2)/$F$3,$F$4,1),TDIST(ABS('Chemical Shifts'!AB117-$G$2)/$G$3,$G$4,1)))))</f>
        <v/>
      </c>
      <c r="DO122" s="64" t="str">
        <f>IF('Chemical Shifts'!AC117="","",IF(Main!$A127="C","",IF(Main!N$13="Scaled Shifts",Main!N127,IF(Main!$B127="x",TDIST(ABS('Chemical Shifts'!AC117-$F$2)/$F$3,$F$4,1),TDIST(ABS('Chemical Shifts'!AC117-$G$2)/$G$3,$G$4,1)))))</f>
        <v/>
      </c>
      <c r="DP122" s="64" t="str">
        <f>IF('Chemical Shifts'!AD117="","",IF(Main!$A127="C","",IF(Main!O$13="Scaled Shifts",Main!O127,IF(Main!$B127="x",TDIST(ABS('Chemical Shifts'!AD117-$F$2)/$F$3,$F$4,1),TDIST(ABS('Chemical Shifts'!AD117-$G$2)/$G$3,$G$4,1)))))</f>
        <v/>
      </c>
      <c r="DQ122" s="64" t="str">
        <f>IF('Chemical Shifts'!AE117="","",IF(Main!$A127="C","",IF(Main!P$13="Scaled Shifts",Main!P127,IF(Main!$B127="x",TDIST(ABS('Chemical Shifts'!AE117-$F$2)/$F$3,$F$4,1),TDIST(ABS('Chemical Shifts'!AE117-$G$2)/$G$3,$G$4,1)))))</f>
        <v/>
      </c>
      <c r="DR122" s="64" t="str">
        <f>IF('Chemical Shifts'!AF117="","",IF(Main!$A127="C","",IF(Main!Q$13="Scaled Shifts",Main!Q127,IF(Main!$B127="x",TDIST(ABS('Chemical Shifts'!AF117-$F$2)/$F$3,$F$4,1),TDIST(ABS('Chemical Shifts'!AF117-$G$2)/$G$3,$G$4,1)))))</f>
        <v/>
      </c>
      <c r="DS122" s="64" t="str">
        <f>IF('Chemical Shifts'!AG117="","",IF(Main!$A127="C","",IF(Main!R$13="Scaled Shifts",Main!R127,IF(Main!$B127="x",TDIST(ABS('Chemical Shifts'!AG117-$F$2)/$F$3,$F$4,1),TDIST(ABS('Chemical Shifts'!AG117-$G$2)/$G$3,$G$4,1)))))</f>
        <v/>
      </c>
      <c r="DT122" s="64" t="str">
        <f>IF('Chemical Shifts'!AH117="","",IF(Main!$A127="C","",IF(Main!S$13="Scaled Shifts",Main!S127,IF(Main!$B127="x",TDIST(ABS('Chemical Shifts'!AH117-$F$2)/$F$3,$F$4,1),TDIST(ABS('Chemical Shifts'!AH117-$G$2)/$G$3,$G$4,1)))))</f>
        <v/>
      </c>
      <c r="DV122" s="64" t="str">
        <f>IF('Chemical Shifts'!S117="","",IF(Main!$A127="H","",IF(Main!D$13="Scaled Shifts",Main!D127,IF(Main!$B127="x",TDIST(ABS('Chemical Shifts'!S117-$D$2)/$D$3,$D$4,1),TDIST(ABS('Chemical Shifts'!S117-$E$2)/$E$3,$E$4,1)))))</f>
        <v/>
      </c>
      <c r="DW122" s="64" t="str">
        <f>IF('Chemical Shifts'!T117="","",IF(Main!$A127="H","",IF(Main!E$13="Scaled Shifts",Main!E127,IF(Main!$B127="x",TDIST(ABS('Chemical Shifts'!T117-$D$2)/$D$3,$D$4,1),TDIST(ABS('Chemical Shifts'!T117-$E$2)/$E$3,$E$4,1)))))</f>
        <v/>
      </c>
      <c r="DX122" s="64" t="str">
        <f>IF('Chemical Shifts'!U117="","",IF(Main!$A127="H","",IF(Main!F$13="Scaled Shifts",Main!F127,IF(Main!$B127="x",TDIST(ABS('Chemical Shifts'!U117-$D$2)/$D$3,$D$4,1),TDIST(ABS('Chemical Shifts'!U117-$E$2)/$E$3,$E$4,1)))))</f>
        <v/>
      </c>
      <c r="DY122" s="64" t="str">
        <f>IF('Chemical Shifts'!V117="","",IF(Main!$A127="H","",IF(Main!G$13="Scaled Shifts",Main!G127,IF(Main!$B127="x",TDIST(ABS('Chemical Shifts'!V117-$D$2)/$D$3,$D$4,1),TDIST(ABS('Chemical Shifts'!V117-$E$2)/$E$3,$E$4,1)))))</f>
        <v/>
      </c>
      <c r="DZ122" s="64" t="str">
        <f>IF('Chemical Shifts'!W117="","",IF(Main!$A127="H","",IF(Main!H$13="Scaled Shifts",Main!H127,IF(Main!$B127="x",TDIST(ABS('Chemical Shifts'!W117-$D$2)/$D$3,$D$4,1),TDIST(ABS('Chemical Shifts'!W117-$E$2)/$E$3,$E$4,1)))))</f>
        <v/>
      </c>
      <c r="EA122" s="64" t="str">
        <f>IF('Chemical Shifts'!X117="","",IF(Main!$A127="H","",IF(Main!I$13="Scaled Shifts",Main!I127,IF(Main!$B127="x",TDIST(ABS('Chemical Shifts'!X117-$D$2)/$D$3,$D$4,1),TDIST(ABS('Chemical Shifts'!X117-$E$2)/$E$3,$E$4,1)))))</f>
        <v/>
      </c>
      <c r="EB122" s="64" t="str">
        <f>IF('Chemical Shifts'!Y117="","",IF(Main!$A127="H","",IF(Main!J$13="Scaled Shifts",Main!J127,IF(Main!$B127="x",TDIST(ABS('Chemical Shifts'!Y117-$D$2)/$D$3,$D$4,1),TDIST(ABS('Chemical Shifts'!Y117-$E$2)/$E$3,$E$4,1)))))</f>
        <v/>
      </c>
      <c r="EC122" s="64" t="str">
        <f>IF('Chemical Shifts'!Z117="","",IF(Main!$A127="H","",IF(Main!K$13="Scaled Shifts",Main!K127,IF(Main!$B127="x",TDIST(ABS('Chemical Shifts'!Z117-$D$2)/$D$3,$D$4,1),TDIST(ABS('Chemical Shifts'!Z117-$E$2)/$E$3,$E$4,1)))))</f>
        <v/>
      </c>
      <c r="ED122" s="64" t="str">
        <f>IF('Chemical Shifts'!AA117="","",IF(Main!$A127="H","",IF(Main!L$13="Scaled Shifts",Main!L127,IF(Main!$B127="x",TDIST(ABS('Chemical Shifts'!AA117-$D$2)/$D$3,$D$4,1),TDIST(ABS('Chemical Shifts'!AA117-$E$2)/$E$3,$E$4,1)))))</f>
        <v/>
      </c>
      <c r="EE122" s="64" t="str">
        <f>IF('Chemical Shifts'!AB117="","",IF(Main!$A127="H","",IF(Main!M$13="Scaled Shifts",Main!M127,IF(Main!$B127="x",TDIST(ABS('Chemical Shifts'!AB117-$D$2)/$D$3,$D$4,1),TDIST(ABS('Chemical Shifts'!AB117-$E$2)/$E$3,$E$4,1)))))</f>
        <v/>
      </c>
      <c r="EF122" s="64" t="str">
        <f>IF('Chemical Shifts'!AC117="","",IF(Main!$A127="H","",IF(Main!N$13="Scaled Shifts",Main!N127,IF(Main!$B127="x",TDIST(ABS('Chemical Shifts'!AC117-$D$2)/$D$3,$D$4,1),TDIST(ABS('Chemical Shifts'!AC117-$E$2)/$E$3,$E$4,1)))))</f>
        <v/>
      </c>
      <c r="EG122" s="64" t="str">
        <f>IF('Chemical Shifts'!AD117="","",IF(Main!$A127="H","",IF(Main!O$13="Scaled Shifts",Main!O127,IF(Main!$B127="x",TDIST(ABS('Chemical Shifts'!AD117-$D$2)/$D$3,$D$4,1),TDIST(ABS('Chemical Shifts'!AD117-$E$2)/$E$3,$E$4,1)))))</f>
        <v/>
      </c>
      <c r="EH122" s="64" t="str">
        <f>IF('Chemical Shifts'!AE117="","",IF(Main!$A127="H","",IF(Main!P$13="Scaled Shifts",Main!P127,IF(Main!$B127="x",TDIST(ABS('Chemical Shifts'!AE117-$D$2)/$D$3,$D$4,1),TDIST(ABS('Chemical Shifts'!AE117-$E$2)/$E$3,$E$4,1)))))</f>
        <v/>
      </c>
      <c r="EI122" s="64" t="str">
        <f>IF('Chemical Shifts'!AF117="","",IF(Main!$A127="H","",IF(Main!Q$13="Scaled Shifts",Main!Q127,IF(Main!$B127="x",TDIST(ABS('Chemical Shifts'!AF117-$D$2)/$D$3,$D$4,1),TDIST(ABS('Chemical Shifts'!AF117-$E$2)/$E$3,$E$4,1)))))</f>
        <v/>
      </c>
      <c r="EJ122" s="64" t="str">
        <f>IF('Chemical Shifts'!AG117="","",IF(Main!$A127="H","",IF(Main!R$13="Scaled Shifts",Main!R127,IF(Main!$B127="x",TDIST(ABS('Chemical Shifts'!AG117-$D$2)/$D$3,$D$4,1),TDIST(ABS('Chemical Shifts'!AG117-$E$2)/$E$3,$E$4,1)))))</f>
        <v/>
      </c>
      <c r="EK122" s="64" t="str">
        <f>IF('Chemical Shifts'!AH117="","",IF(Main!$A127="H","",IF(Main!S$13="Scaled Shifts",Main!S127,IF(Main!$B127="x",TDIST(ABS('Chemical Shifts'!AH117-$D$2)/$D$3,$D$4,1),TDIST(ABS('Chemical Shifts'!AH117-$E$2)/$E$3,$E$4,1)))))</f>
        <v/>
      </c>
    </row>
    <row r="123" spans="1:141" x14ac:dyDescent="0.15">
      <c r="A123" s="64" t="str">
        <f>IF('Chemical Shifts'!BA118="","",IF(Main!$A128="C",TDIST(ABS('Chemical Shifts'!BA118)/$B$3,$B$4,1),TDIST(ABS('Chemical Shifts'!BA118)/$C$3,$C$4,1)))</f>
        <v/>
      </c>
      <c r="B123" s="64" t="str">
        <f>IF('Chemical Shifts'!BB118="","",IF(Main!$A128="C",TDIST(ABS('Chemical Shifts'!BB118)/$B$3,$B$4,1),TDIST(ABS('Chemical Shifts'!BB118)/$C$3,$C$4,1)))</f>
        <v/>
      </c>
      <c r="C123" s="64" t="str">
        <f>IF('Chemical Shifts'!BC118="","",IF(Main!$A128="C",TDIST(ABS('Chemical Shifts'!BC118)/$B$3,$B$4,1),TDIST(ABS('Chemical Shifts'!BC118)/$C$3,$C$4,1)))</f>
        <v/>
      </c>
      <c r="D123" s="64" t="str">
        <f>IF('Chemical Shifts'!BD118="","",IF(Main!$A128="C",TDIST(ABS('Chemical Shifts'!BD118)/$B$3,$B$4,1),TDIST(ABS('Chemical Shifts'!BD118)/$C$3,$C$4,1)))</f>
        <v/>
      </c>
      <c r="E123" s="64" t="str">
        <f>IF('Chemical Shifts'!BE118="","",IF(Main!$A128="C",TDIST(ABS('Chemical Shifts'!BE118)/$B$3,$B$4,1),TDIST(ABS('Chemical Shifts'!BE118)/$C$3,$C$4,1)))</f>
        <v/>
      </c>
      <c r="F123" s="64" t="str">
        <f>IF('Chemical Shifts'!BF118="","",IF(Main!$A128="C",TDIST(ABS('Chemical Shifts'!BF118)/$B$3,$B$4,1),TDIST(ABS('Chemical Shifts'!BF118)/$C$3,$C$4,1)))</f>
        <v/>
      </c>
      <c r="G123" s="64" t="str">
        <f>IF('Chemical Shifts'!BG118="","",IF(Main!$A128="C",TDIST(ABS('Chemical Shifts'!BG118)/$B$3,$B$4,1),TDIST(ABS('Chemical Shifts'!BG118)/$C$3,$C$4,1)))</f>
        <v/>
      </c>
      <c r="H123" s="64" t="str">
        <f>IF('Chemical Shifts'!BH118="","",IF(Main!$A128="C",TDIST(ABS('Chemical Shifts'!BH118)/$B$3,$B$4,1),TDIST(ABS('Chemical Shifts'!BH118)/$C$3,$C$4,1)))</f>
        <v/>
      </c>
      <c r="I123" s="64" t="str">
        <f>IF('Chemical Shifts'!BI118="","",IF(Main!$A128="C",TDIST(ABS('Chemical Shifts'!BI118)/$B$3,$B$4,1),TDIST(ABS('Chemical Shifts'!BI118)/$C$3,$C$4,1)))</f>
        <v/>
      </c>
      <c r="J123" s="64" t="str">
        <f>IF('Chemical Shifts'!BJ118="","",IF(Main!$A128="C",TDIST(ABS('Chemical Shifts'!BJ118)/$B$3,$B$4,1),TDIST(ABS('Chemical Shifts'!BJ118)/$C$3,$C$4,1)))</f>
        <v/>
      </c>
      <c r="K123" s="64" t="str">
        <f>IF('Chemical Shifts'!BK118="","",IF(Main!$A128="C",TDIST(ABS('Chemical Shifts'!BK118)/$B$3,$B$4,1),TDIST(ABS('Chemical Shifts'!BK118)/$C$3,$C$4,1)))</f>
        <v/>
      </c>
      <c r="L123" s="64" t="str">
        <f>IF('Chemical Shifts'!BL118="","",IF(Main!$A128="C",TDIST(ABS('Chemical Shifts'!BL118)/$B$3,$B$4,1),TDIST(ABS('Chemical Shifts'!BL118)/$C$3,$C$4,1)))</f>
        <v/>
      </c>
      <c r="M123" s="64" t="str">
        <f>IF('Chemical Shifts'!BM118="","",IF(Main!$A128="C",TDIST(ABS('Chemical Shifts'!BM118)/$B$3,$B$4,1),TDIST(ABS('Chemical Shifts'!BM118)/$C$3,$C$4,1)))</f>
        <v/>
      </c>
      <c r="N123" s="64" t="str">
        <f>IF('Chemical Shifts'!BN118="","",IF(Main!$A128="C",TDIST(ABS('Chemical Shifts'!BN118)/$B$3,$B$4,1),TDIST(ABS('Chemical Shifts'!BN118)/$C$3,$C$4,1)))</f>
        <v/>
      </c>
      <c r="O123" s="64" t="str">
        <f>IF('Chemical Shifts'!BO118="","",IF(Main!$A128="C",TDIST(ABS('Chemical Shifts'!BO118)/$B$3,$B$4,1),TDIST(ABS('Chemical Shifts'!BO118)/$C$3,$C$4,1)))</f>
        <v/>
      </c>
      <c r="P123" s="64" t="str">
        <f>IF('Chemical Shifts'!BP118="","",IF(Main!$A128="C",TDIST(ABS('Chemical Shifts'!BP118)/$B$3,$B$4,1),TDIST(ABS('Chemical Shifts'!BP118)/$C$3,$C$4,1)))</f>
        <v/>
      </c>
      <c r="R123" s="48" t="str">
        <f>IF(A123="","",IF(Main!$A128="H",A123,""))</f>
        <v/>
      </c>
      <c r="S123" s="48" t="str">
        <f>IF(B123="","",IF(Main!$A128="H",B123,""))</f>
        <v/>
      </c>
      <c r="T123" s="48" t="str">
        <f>IF(C123="","",IF(Main!$A128="H",C123,""))</f>
        <v/>
      </c>
      <c r="U123" s="48" t="str">
        <f>IF(D123="","",IF(Main!$A128="H",D123,""))</f>
        <v/>
      </c>
      <c r="V123" s="48" t="str">
        <f>IF(E123="","",IF(Main!$A128="H",E123,""))</f>
        <v/>
      </c>
      <c r="W123" s="48" t="str">
        <f>IF(F123="","",IF(Main!$A128="H",F123,""))</f>
        <v/>
      </c>
      <c r="X123" s="48" t="str">
        <f>IF(G123="","",IF(Main!$A128="H",G123,""))</f>
        <v/>
      </c>
      <c r="Y123" s="48" t="str">
        <f>IF(H123="","",IF(Main!$A128="H",H123,""))</f>
        <v/>
      </c>
      <c r="Z123" s="48" t="str">
        <f>IF(I123="","",IF(Main!$A128="H",I123,""))</f>
        <v/>
      </c>
      <c r="AA123" s="48" t="str">
        <f>IF(J123="","",IF(Main!$A128="H",J123,""))</f>
        <v/>
      </c>
      <c r="AB123" s="48" t="str">
        <f>IF(K123="","",IF(Main!$A128="H",K123,""))</f>
        <v/>
      </c>
      <c r="AC123" s="48" t="str">
        <f>IF(L123="","",IF(Main!$A128="H",L123,""))</f>
        <v/>
      </c>
      <c r="AD123" s="48" t="str">
        <f>IF(M123="","",IF(Main!$A128="H",M123,""))</f>
        <v/>
      </c>
      <c r="AE123" s="48" t="str">
        <f>IF(N123="","",IF(Main!$A128="H",N123,""))</f>
        <v/>
      </c>
      <c r="AF123" s="48" t="str">
        <f>IF(O123="","",IF(Main!$A128="H",O123,""))</f>
        <v/>
      </c>
      <c r="AG123" s="48" t="str">
        <f>IF(P123="","",IF(Main!$A128="H",P123,""))</f>
        <v/>
      </c>
      <c r="AI123" s="49">
        <f>IF(Main!$A128="C",1,0)</f>
        <v>0</v>
      </c>
      <c r="AJ123" s="54" t="str">
        <f>IF(Main!$A128="C",Main!C128,"")</f>
        <v/>
      </c>
      <c r="AK123" s="54" t="str">
        <f t="shared" si="153"/>
        <v/>
      </c>
      <c r="AL123" s="48" t="str">
        <f>IF('Chemical Shifts'!B118="","",IF(Main!$A128="C",'Chemical Shifts'!B118,""))</f>
        <v/>
      </c>
      <c r="AM123" s="48" t="str">
        <f>IF('Chemical Shifts'!C118="","",IF(Main!$A128="C",'Chemical Shifts'!C118,""))</f>
        <v/>
      </c>
      <c r="AN123" s="48" t="str">
        <f>IF('Chemical Shifts'!D118="","",IF(Main!$A128="C",'Chemical Shifts'!D118,""))</f>
        <v/>
      </c>
      <c r="AO123" s="48" t="str">
        <f>IF('Chemical Shifts'!E118="","",IF(Main!$A128="C",'Chemical Shifts'!E118,""))</f>
        <v/>
      </c>
      <c r="AP123" s="48" t="str">
        <f>IF('Chemical Shifts'!F118="","",IF(Main!$A128="C",'Chemical Shifts'!F118,""))</f>
        <v/>
      </c>
      <c r="AQ123" s="48" t="str">
        <f>IF('Chemical Shifts'!G118="","",IF(Main!$A128="C",'Chemical Shifts'!G118,""))</f>
        <v/>
      </c>
      <c r="AR123" s="48" t="str">
        <f>IF('Chemical Shifts'!H118="","",IF(Main!$A128="C",'Chemical Shifts'!H118,""))</f>
        <v/>
      </c>
      <c r="AS123" s="48" t="str">
        <f>IF('Chemical Shifts'!I118="","",IF(Main!$A128="C",'Chemical Shifts'!I118,""))</f>
        <v/>
      </c>
      <c r="AT123" s="48" t="str">
        <f>IF('Chemical Shifts'!J118="","",IF(Main!$A128="C",'Chemical Shifts'!J118,""))</f>
        <v/>
      </c>
      <c r="AU123" s="48" t="str">
        <f>IF('Chemical Shifts'!K118="","",IF(Main!$A128="C",'Chemical Shifts'!K118,""))</f>
        <v/>
      </c>
      <c r="AV123" s="48" t="str">
        <f>IF('Chemical Shifts'!L118="","",IF(Main!$A128="C",'Chemical Shifts'!L118,""))</f>
        <v/>
      </c>
      <c r="AW123" s="48" t="str">
        <f>IF('Chemical Shifts'!M118="","",IF(Main!$A128="C",'Chemical Shifts'!M118,""))</f>
        <v/>
      </c>
      <c r="AX123" s="48" t="str">
        <f>IF('Chemical Shifts'!N118="","",IF(Main!$A128="C",'Chemical Shifts'!N118,""))</f>
        <v/>
      </c>
      <c r="AY123" s="48" t="str">
        <f>IF('Chemical Shifts'!O118="","",IF(Main!$A128="C",'Chemical Shifts'!O118,""))</f>
        <v/>
      </c>
      <c r="AZ123" s="48" t="str">
        <f>IF('Chemical Shifts'!P118="","",IF(Main!$A128="C",'Chemical Shifts'!P118,""))</f>
        <v/>
      </c>
      <c r="BA123" s="48" t="str">
        <f>IF('Chemical Shifts'!Q118="","",IF(Main!$A128="C",'Chemical Shifts'!Q118,""))</f>
        <v/>
      </c>
      <c r="BC123" s="48" t="str">
        <f t="shared" si="154"/>
        <v/>
      </c>
      <c r="BD123" s="48" t="str">
        <f t="shared" si="155"/>
        <v/>
      </c>
      <c r="BE123" s="48" t="str">
        <f t="shared" si="156"/>
        <v/>
      </c>
      <c r="BF123" s="48" t="str">
        <f t="shared" si="157"/>
        <v/>
      </c>
      <c r="BG123" s="48" t="str">
        <f t="shared" si="158"/>
        <v/>
      </c>
      <c r="BH123" s="48" t="str">
        <f t="shared" si="159"/>
        <v/>
      </c>
      <c r="BI123" s="48" t="str">
        <f t="shared" si="160"/>
        <v/>
      </c>
      <c r="BJ123" s="48" t="str">
        <f t="shared" si="161"/>
        <v/>
      </c>
      <c r="BK123" s="48" t="str">
        <f t="shared" si="162"/>
        <v/>
      </c>
      <c r="BL123" s="48" t="str">
        <f t="shared" si="163"/>
        <v/>
      </c>
      <c r="BM123" s="48" t="str">
        <f t="shared" si="164"/>
        <v/>
      </c>
      <c r="BN123" s="48" t="str">
        <f t="shared" si="165"/>
        <v/>
      </c>
      <c r="BO123" s="48" t="str">
        <f t="shared" si="166"/>
        <v/>
      </c>
      <c r="BP123" s="48" t="str">
        <f t="shared" si="167"/>
        <v/>
      </c>
      <c r="BQ123" s="48" t="str">
        <f t="shared" si="168"/>
        <v/>
      </c>
      <c r="BR123" s="48" t="str">
        <f t="shared" si="169"/>
        <v/>
      </c>
      <c r="BT123" s="49">
        <f>IF(Main!$A128="H",1,0)</f>
        <v>0</v>
      </c>
      <c r="BU123" s="54" t="str">
        <f>IF(Main!$A128="H",Main!C128,"")</f>
        <v/>
      </c>
      <c r="BV123" s="54" t="str">
        <f t="shared" si="170"/>
        <v/>
      </c>
      <c r="BW123" s="48" t="str">
        <f>IF('Chemical Shifts'!B118="","",IF(Main!$A128="H",'Chemical Shifts'!B118,""))</f>
        <v/>
      </c>
      <c r="BX123" s="48" t="str">
        <f>IF('Chemical Shifts'!C118="","",IF(Main!$A128="H",'Chemical Shifts'!C118,""))</f>
        <v/>
      </c>
      <c r="BY123" s="48" t="str">
        <f>IF('Chemical Shifts'!D118="","",IF(Main!$A128="H",'Chemical Shifts'!D118,""))</f>
        <v/>
      </c>
      <c r="BZ123" s="48" t="str">
        <f>IF('Chemical Shifts'!E118="","",IF(Main!$A128="H",'Chemical Shifts'!E118,""))</f>
        <v/>
      </c>
      <c r="CA123" s="48" t="str">
        <f>IF('Chemical Shifts'!F118="","",IF(Main!$A128="H",'Chemical Shifts'!F118,""))</f>
        <v/>
      </c>
      <c r="CB123" s="48" t="str">
        <f>IF('Chemical Shifts'!G118="","",IF(Main!$A128="H",'Chemical Shifts'!G118,""))</f>
        <v/>
      </c>
      <c r="CC123" s="48" t="str">
        <f>IF('Chemical Shifts'!H118="","",IF(Main!$A128="H",'Chemical Shifts'!H118,""))</f>
        <v/>
      </c>
      <c r="CD123" s="48" t="str">
        <f>IF('Chemical Shifts'!I118="","",IF(Main!$A128="H",'Chemical Shifts'!I118,""))</f>
        <v/>
      </c>
      <c r="CE123" s="48" t="str">
        <f>IF('Chemical Shifts'!J118="","",IF(Main!$A128="H",'Chemical Shifts'!J118,""))</f>
        <v/>
      </c>
      <c r="CF123" s="48" t="str">
        <f>IF('Chemical Shifts'!K118="","",IF(Main!$A128="H",'Chemical Shifts'!K118,""))</f>
        <v/>
      </c>
      <c r="CG123" s="48" t="str">
        <f>IF('Chemical Shifts'!L118="","",IF(Main!$A128="H",'Chemical Shifts'!L118,""))</f>
        <v/>
      </c>
      <c r="CH123" s="48" t="str">
        <f>IF('Chemical Shifts'!M118="","",IF(Main!$A128="H",'Chemical Shifts'!M118,""))</f>
        <v/>
      </c>
      <c r="CI123" s="48" t="str">
        <f>IF('Chemical Shifts'!N118="","",IF(Main!$A128="H",'Chemical Shifts'!N118,""))</f>
        <v/>
      </c>
      <c r="CJ123" s="48" t="str">
        <f>IF('Chemical Shifts'!O118="","",IF(Main!$A128="H",'Chemical Shifts'!O118,""))</f>
        <v/>
      </c>
      <c r="CK123" s="48" t="str">
        <f>IF('Chemical Shifts'!P118="","",IF(Main!$A128="H",'Chemical Shifts'!P118,""))</f>
        <v/>
      </c>
      <c r="CL123" s="48" t="str">
        <f>IF('Chemical Shifts'!Q118="","",IF(Main!$A128="H",'Chemical Shifts'!Q118,""))</f>
        <v/>
      </c>
      <c r="CN123" s="48" t="str">
        <f t="shared" si="171"/>
        <v/>
      </c>
      <c r="CO123" s="48" t="str">
        <f t="shared" si="172"/>
        <v/>
      </c>
      <c r="CP123" s="48" t="str">
        <f t="shared" si="173"/>
        <v/>
      </c>
      <c r="CQ123" s="48" t="str">
        <f t="shared" si="174"/>
        <v/>
      </c>
      <c r="CR123" s="48" t="str">
        <f t="shared" si="175"/>
        <v/>
      </c>
      <c r="CS123" s="48" t="str">
        <f t="shared" si="176"/>
        <v/>
      </c>
      <c r="CT123" s="48" t="str">
        <f t="shared" si="177"/>
        <v/>
      </c>
      <c r="CU123" s="48" t="str">
        <f t="shared" si="178"/>
        <v/>
      </c>
      <c r="CV123" s="48" t="str">
        <f t="shared" si="179"/>
        <v/>
      </c>
      <c r="CW123" s="48" t="str">
        <f t="shared" si="180"/>
        <v/>
      </c>
      <c r="CX123" s="48" t="str">
        <f t="shared" si="181"/>
        <v/>
      </c>
      <c r="CY123" s="48" t="str">
        <f t="shared" si="182"/>
        <v/>
      </c>
      <c r="CZ123" s="48" t="str">
        <f t="shared" si="183"/>
        <v/>
      </c>
      <c r="DA123" s="48" t="str">
        <f t="shared" si="184"/>
        <v/>
      </c>
      <c r="DB123" s="48" t="str">
        <f t="shared" si="185"/>
        <v/>
      </c>
      <c r="DC123" s="48" t="str">
        <f t="shared" si="186"/>
        <v/>
      </c>
      <c r="DE123" s="64" t="str">
        <f>IF('Chemical Shifts'!S118="","",IF(Main!$A128="C","",IF(Main!D$13="Scaled Shifts",Main!D128,IF(Main!$B128="x",TDIST(ABS('Chemical Shifts'!S118-$F$2)/$F$3,$F$4,1),TDIST(ABS('Chemical Shifts'!S118-$G$2)/$G$3,$G$4,1)))))</f>
        <v/>
      </c>
      <c r="DF123" s="64" t="str">
        <f>IF('Chemical Shifts'!T118="","",IF(Main!$A128="C","",IF(Main!E$13="Scaled Shifts",Main!E128,IF(Main!$B128="x",TDIST(ABS('Chemical Shifts'!T118-$F$2)/$F$3,$F$4,1),TDIST(ABS('Chemical Shifts'!T118-$G$2)/$G$3,$G$4,1)))))</f>
        <v/>
      </c>
      <c r="DG123" s="64" t="str">
        <f>IF('Chemical Shifts'!U118="","",IF(Main!$A128="C","",IF(Main!F$13="Scaled Shifts",Main!F128,IF(Main!$B128="x",TDIST(ABS('Chemical Shifts'!U118-$F$2)/$F$3,$F$4,1),TDIST(ABS('Chemical Shifts'!U118-$G$2)/$G$3,$G$4,1)))))</f>
        <v/>
      </c>
      <c r="DH123" s="64" t="str">
        <f>IF('Chemical Shifts'!V118="","",IF(Main!$A128="C","",IF(Main!G$13="Scaled Shifts",Main!G128,IF(Main!$B128="x",TDIST(ABS('Chemical Shifts'!V118-$F$2)/$F$3,$F$4,1),TDIST(ABS('Chemical Shifts'!V118-$G$2)/$G$3,$G$4,1)))))</f>
        <v/>
      </c>
      <c r="DI123" s="64" t="str">
        <f>IF('Chemical Shifts'!W118="","",IF(Main!$A128="C","",IF(Main!H$13="Scaled Shifts",Main!H128,IF(Main!$B128="x",TDIST(ABS('Chemical Shifts'!W118-$F$2)/$F$3,$F$4,1),TDIST(ABS('Chemical Shifts'!W118-$G$2)/$G$3,$G$4,1)))))</f>
        <v/>
      </c>
      <c r="DJ123" s="64" t="str">
        <f>IF('Chemical Shifts'!X118="","",IF(Main!$A128="C","",IF(Main!I$13="Scaled Shifts",Main!I128,IF(Main!$B128="x",TDIST(ABS('Chemical Shifts'!X118-$F$2)/$F$3,$F$4,1),TDIST(ABS('Chemical Shifts'!X118-$G$2)/$G$3,$G$4,1)))))</f>
        <v/>
      </c>
      <c r="DK123" s="64" t="str">
        <f>IF('Chemical Shifts'!Y118="","",IF(Main!$A128="C","",IF(Main!J$13="Scaled Shifts",Main!J128,IF(Main!$B128="x",TDIST(ABS('Chemical Shifts'!Y118-$F$2)/$F$3,$F$4,1),TDIST(ABS('Chemical Shifts'!Y118-$G$2)/$G$3,$G$4,1)))))</f>
        <v/>
      </c>
      <c r="DL123" s="64" t="str">
        <f>IF('Chemical Shifts'!Z118="","",IF(Main!$A128="C","",IF(Main!K$13="Scaled Shifts",Main!K128,IF(Main!$B128="x",TDIST(ABS('Chemical Shifts'!Z118-$F$2)/$F$3,$F$4,1),TDIST(ABS('Chemical Shifts'!Z118-$G$2)/$G$3,$G$4,1)))))</f>
        <v/>
      </c>
      <c r="DM123" s="64" t="str">
        <f>IF('Chemical Shifts'!AA118="","",IF(Main!$A128="C","",IF(Main!L$13="Scaled Shifts",Main!L128,IF(Main!$B128="x",TDIST(ABS('Chemical Shifts'!AA118-$F$2)/$F$3,$F$4,1),TDIST(ABS('Chemical Shifts'!AA118-$G$2)/$G$3,$G$4,1)))))</f>
        <v/>
      </c>
      <c r="DN123" s="64" t="str">
        <f>IF('Chemical Shifts'!AB118="","",IF(Main!$A128="C","",IF(Main!M$13="Scaled Shifts",Main!M128,IF(Main!$B128="x",TDIST(ABS('Chemical Shifts'!AB118-$F$2)/$F$3,$F$4,1),TDIST(ABS('Chemical Shifts'!AB118-$G$2)/$G$3,$G$4,1)))))</f>
        <v/>
      </c>
      <c r="DO123" s="64" t="str">
        <f>IF('Chemical Shifts'!AC118="","",IF(Main!$A128="C","",IF(Main!N$13="Scaled Shifts",Main!N128,IF(Main!$B128="x",TDIST(ABS('Chemical Shifts'!AC118-$F$2)/$F$3,$F$4,1),TDIST(ABS('Chemical Shifts'!AC118-$G$2)/$G$3,$G$4,1)))))</f>
        <v/>
      </c>
      <c r="DP123" s="64" t="str">
        <f>IF('Chemical Shifts'!AD118="","",IF(Main!$A128="C","",IF(Main!O$13="Scaled Shifts",Main!O128,IF(Main!$B128="x",TDIST(ABS('Chemical Shifts'!AD118-$F$2)/$F$3,$F$4,1),TDIST(ABS('Chemical Shifts'!AD118-$G$2)/$G$3,$G$4,1)))))</f>
        <v/>
      </c>
      <c r="DQ123" s="64" t="str">
        <f>IF('Chemical Shifts'!AE118="","",IF(Main!$A128="C","",IF(Main!P$13="Scaled Shifts",Main!P128,IF(Main!$B128="x",TDIST(ABS('Chemical Shifts'!AE118-$F$2)/$F$3,$F$4,1),TDIST(ABS('Chemical Shifts'!AE118-$G$2)/$G$3,$G$4,1)))))</f>
        <v/>
      </c>
      <c r="DR123" s="64" t="str">
        <f>IF('Chemical Shifts'!AF118="","",IF(Main!$A128="C","",IF(Main!Q$13="Scaled Shifts",Main!Q128,IF(Main!$B128="x",TDIST(ABS('Chemical Shifts'!AF118-$F$2)/$F$3,$F$4,1),TDIST(ABS('Chemical Shifts'!AF118-$G$2)/$G$3,$G$4,1)))))</f>
        <v/>
      </c>
      <c r="DS123" s="64" t="str">
        <f>IF('Chemical Shifts'!AG118="","",IF(Main!$A128="C","",IF(Main!R$13="Scaled Shifts",Main!R128,IF(Main!$B128="x",TDIST(ABS('Chemical Shifts'!AG118-$F$2)/$F$3,$F$4,1),TDIST(ABS('Chemical Shifts'!AG118-$G$2)/$G$3,$G$4,1)))))</f>
        <v/>
      </c>
      <c r="DT123" s="64" t="str">
        <f>IF('Chemical Shifts'!AH118="","",IF(Main!$A128="C","",IF(Main!S$13="Scaled Shifts",Main!S128,IF(Main!$B128="x",TDIST(ABS('Chemical Shifts'!AH118-$F$2)/$F$3,$F$4,1),TDIST(ABS('Chemical Shifts'!AH118-$G$2)/$G$3,$G$4,1)))))</f>
        <v/>
      </c>
      <c r="DV123" s="64" t="str">
        <f>IF('Chemical Shifts'!S118="","",IF(Main!$A128="H","",IF(Main!D$13="Scaled Shifts",Main!D128,IF(Main!$B128="x",TDIST(ABS('Chemical Shifts'!S118-$D$2)/$D$3,$D$4,1),TDIST(ABS('Chemical Shifts'!S118-$E$2)/$E$3,$E$4,1)))))</f>
        <v/>
      </c>
      <c r="DW123" s="64" t="str">
        <f>IF('Chemical Shifts'!T118="","",IF(Main!$A128="H","",IF(Main!E$13="Scaled Shifts",Main!E128,IF(Main!$B128="x",TDIST(ABS('Chemical Shifts'!T118-$D$2)/$D$3,$D$4,1),TDIST(ABS('Chemical Shifts'!T118-$E$2)/$E$3,$E$4,1)))))</f>
        <v/>
      </c>
      <c r="DX123" s="64" t="str">
        <f>IF('Chemical Shifts'!U118="","",IF(Main!$A128="H","",IF(Main!F$13="Scaled Shifts",Main!F128,IF(Main!$B128="x",TDIST(ABS('Chemical Shifts'!U118-$D$2)/$D$3,$D$4,1),TDIST(ABS('Chemical Shifts'!U118-$E$2)/$E$3,$E$4,1)))))</f>
        <v/>
      </c>
      <c r="DY123" s="64" t="str">
        <f>IF('Chemical Shifts'!V118="","",IF(Main!$A128="H","",IF(Main!G$13="Scaled Shifts",Main!G128,IF(Main!$B128="x",TDIST(ABS('Chemical Shifts'!V118-$D$2)/$D$3,$D$4,1),TDIST(ABS('Chemical Shifts'!V118-$E$2)/$E$3,$E$4,1)))))</f>
        <v/>
      </c>
      <c r="DZ123" s="64" t="str">
        <f>IF('Chemical Shifts'!W118="","",IF(Main!$A128="H","",IF(Main!H$13="Scaled Shifts",Main!H128,IF(Main!$B128="x",TDIST(ABS('Chemical Shifts'!W118-$D$2)/$D$3,$D$4,1),TDIST(ABS('Chemical Shifts'!W118-$E$2)/$E$3,$E$4,1)))))</f>
        <v/>
      </c>
      <c r="EA123" s="64" t="str">
        <f>IF('Chemical Shifts'!X118="","",IF(Main!$A128="H","",IF(Main!I$13="Scaled Shifts",Main!I128,IF(Main!$B128="x",TDIST(ABS('Chemical Shifts'!X118-$D$2)/$D$3,$D$4,1),TDIST(ABS('Chemical Shifts'!X118-$E$2)/$E$3,$E$4,1)))))</f>
        <v/>
      </c>
      <c r="EB123" s="64" t="str">
        <f>IF('Chemical Shifts'!Y118="","",IF(Main!$A128="H","",IF(Main!J$13="Scaled Shifts",Main!J128,IF(Main!$B128="x",TDIST(ABS('Chemical Shifts'!Y118-$D$2)/$D$3,$D$4,1),TDIST(ABS('Chemical Shifts'!Y118-$E$2)/$E$3,$E$4,1)))))</f>
        <v/>
      </c>
      <c r="EC123" s="64" t="str">
        <f>IF('Chemical Shifts'!Z118="","",IF(Main!$A128="H","",IF(Main!K$13="Scaled Shifts",Main!K128,IF(Main!$B128="x",TDIST(ABS('Chemical Shifts'!Z118-$D$2)/$D$3,$D$4,1),TDIST(ABS('Chemical Shifts'!Z118-$E$2)/$E$3,$E$4,1)))))</f>
        <v/>
      </c>
      <c r="ED123" s="64" t="str">
        <f>IF('Chemical Shifts'!AA118="","",IF(Main!$A128="H","",IF(Main!L$13="Scaled Shifts",Main!L128,IF(Main!$B128="x",TDIST(ABS('Chemical Shifts'!AA118-$D$2)/$D$3,$D$4,1),TDIST(ABS('Chemical Shifts'!AA118-$E$2)/$E$3,$E$4,1)))))</f>
        <v/>
      </c>
      <c r="EE123" s="64" t="str">
        <f>IF('Chemical Shifts'!AB118="","",IF(Main!$A128="H","",IF(Main!M$13="Scaled Shifts",Main!M128,IF(Main!$B128="x",TDIST(ABS('Chemical Shifts'!AB118-$D$2)/$D$3,$D$4,1),TDIST(ABS('Chemical Shifts'!AB118-$E$2)/$E$3,$E$4,1)))))</f>
        <v/>
      </c>
      <c r="EF123" s="64" t="str">
        <f>IF('Chemical Shifts'!AC118="","",IF(Main!$A128="H","",IF(Main!N$13="Scaled Shifts",Main!N128,IF(Main!$B128="x",TDIST(ABS('Chemical Shifts'!AC118-$D$2)/$D$3,$D$4,1),TDIST(ABS('Chemical Shifts'!AC118-$E$2)/$E$3,$E$4,1)))))</f>
        <v/>
      </c>
      <c r="EG123" s="64" t="str">
        <f>IF('Chemical Shifts'!AD118="","",IF(Main!$A128="H","",IF(Main!O$13="Scaled Shifts",Main!O128,IF(Main!$B128="x",TDIST(ABS('Chemical Shifts'!AD118-$D$2)/$D$3,$D$4,1),TDIST(ABS('Chemical Shifts'!AD118-$E$2)/$E$3,$E$4,1)))))</f>
        <v/>
      </c>
      <c r="EH123" s="64" t="str">
        <f>IF('Chemical Shifts'!AE118="","",IF(Main!$A128="H","",IF(Main!P$13="Scaled Shifts",Main!P128,IF(Main!$B128="x",TDIST(ABS('Chemical Shifts'!AE118-$D$2)/$D$3,$D$4,1),TDIST(ABS('Chemical Shifts'!AE118-$E$2)/$E$3,$E$4,1)))))</f>
        <v/>
      </c>
      <c r="EI123" s="64" t="str">
        <f>IF('Chemical Shifts'!AF118="","",IF(Main!$A128="H","",IF(Main!Q$13="Scaled Shifts",Main!Q128,IF(Main!$B128="x",TDIST(ABS('Chemical Shifts'!AF118-$D$2)/$D$3,$D$4,1),TDIST(ABS('Chemical Shifts'!AF118-$E$2)/$E$3,$E$4,1)))))</f>
        <v/>
      </c>
      <c r="EJ123" s="64" t="str">
        <f>IF('Chemical Shifts'!AG118="","",IF(Main!$A128="H","",IF(Main!R$13="Scaled Shifts",Main!R128,IF(Main!$B128="x",TDIST(ABS('Chemical Shifts'!AG118-$D$2)/$D$3,$D$4,1),TDIST(ABS('Chemical Shifts'!AG118-$E$2)/$E$3,$E$4,1)))))</f>
        <v/>
      </c>
      <c r="EK123" s="64" t="str">
        <f>IF('Chemical Shifts'!AH118="","",IF(Main!$A128="H","",IF(Main!S$13="Scaled Shifts",Main!S128,IF(Main!$B128="x",TDIST(ABS('Chemical Shifts'!AH118-$D$2)/$D$3,$D$4,1),TDIST(ABS('Chemical Shifts'!AH118-$E$2)/$E$3,$E$4,1)))))</f>
        <v/>
      </c>
    </row>
    <row r="124" spans="1:141" x14ac:dyDescent="0.15">
      <c r="A124" s="64" t="str">
        <f>IF('Chemical Shifts'!BA119="","",IF(Main!$A129="C",TDIST(ABS('Chemical Shifts'!BA119)/$B$3,$B$4,1),TDIST(ABS('Chemical Shifts'!BA119)/$C$3,$C$4,1)))</f>
        <v/>
      </c>
      <c r="B124" s="64" t="str">
        <f>IF('Chemical Shifts'!BB119="","",IF(Main!$A129="C",TDIST(ABS('Chemical Shifts'!BB119)/$B$3,$B$4,1),TDIST(ABS('Chemical Shifts'!BB119)/$C$3,$C$4,1)))</f>
        <v/>
      </c>
      <c r="C124" s="64" t="str">
        <f>IF('Chemical Shifts'!BC119="","",IF(Main!$A129="C",TDIST(ABS('Chemical Shifts'!BC119)/$B$3,$B$4,1),TDIST(ABS('Chemical Shifts'!BC119)/$C$3,$C$4,1)))</f>
        <v/>
      </c>
      <c r="D124" s="64" t="str">
        <f>IF('Chemical Shifts'!BD119="","",IF(Main!$A129="C",TDIST(ABS('Chemical Shifts'!BD119)/$B$3,$B$4,1),TDIST(ABS('Chemical Shifts'!BD119)/$C$3,$C$4,1)))</f>
        <v/>
      </c>
      <c r="E124" s="64" t="str">
        <f>IF('Chemical Shifts'!BE119="","",IF(Main!$A129="C",TDIST(ABS('Chemical Shifts'!BE119)/$B$3,$B$4,1),TDIST(ABS('Chemical Shifts'!BE119)/$C$3,$C$4,1)))</f>
        <v/>
      </c>
      <c r="F124" s="64" t="str">
        <f>IF('Chemical Shifts'!BF119="","",IF(Main!$A129="C",TDIST(ABS('Chemical Shifts'!BF119)/$B$3,$B$4,1),TDIST(ABS('Chemical Shifts'!BF119)/$C$3,$C$4,1)))</f>
        <v/>
      </c>
      <c r="G124" s="64" t="str">
        <f>IF('Chemical Shifts'!BG119="","",IF(Main!$A129="C",TDIST(ABS('Chemical Shifts'!BG119)/$B$3,$B$4,1),TDIST(ABS('Chemical Shifts'!BG119)/$C$3,$C$4,1)))</f>
        <v/>
      </c>
      <c r="H124" s="64" t="str">
        <f>IF('Chemical Shifts'!BH119="","",IF(Main!$A129="C",TDIST(ABS('Chemical Shifts'!BH119)/$B$3,$B$4,1),TDIST(ABS('Chemical Shifts'!BH119)/$C$3,$C$4,1)))</f>
        <v/>
      </c>
      <c r="I124" s="64" t="str">
        <f>IF('Chemical Shifts'!BI119="","",IF(Main!$A129="C",TDIST(ABS('Chemical Shifts'!BI119)/$B$3,$B$4,1),TDIST(ABS('Chemical Shifts'!BI119)/$C$3,$C$4,1)))</f>
        <v/>
      </c>
      <c r="J124" s="64" t="str">
        <f>IF('Chemical Shifts'!BJ119="","",IF(Main!$A129="C",TDIST(ABS('Chemical Shifts'!BJ119)/$B$3,$B$4,1),TDIST(ABS('Chemical Shifts'!BJ119)/$C$3,$C$4,1)))</f>
        <v/>
      </c>
      <c r="K124" s="64" t="str">
        <f>IF('Chemical Shifts'!BK119="","",IF(Main!$A129="C",TDIST(ABS('Chemical Shifts'!BK119)/$B$3,$B$4,1),TDIST(ABS('Chemical Shifts'!BK119)/$C$3,$C$4,1)))</f>
        <v/>
      </c>
      <c r="L124" s="64" t="str">
        <f>IF('Chemical Shifts'!BL119="","",IF(Main!$A129="C",TDIST(ABS('Chemical Shifts'!BL119)/$B$3,$B$4,1),TDIST(ABS('Chemical Shifts'!BL119)/$C$3,$C$4,1)))</f>
        <v/>
      </c>
      <c r="M124" s="64" t="str">
        <f>IF('Chemical Shifts'!BM119="","",IF(Main!$A129="C",TDIST(ABS('Chemical Shifts'!BM119)/$B$3,$B$4,1),TDIST(ABS('Chemical Shifts'!BM119)/$C$3,$C$4,1)))</f>
        <v/>
      </c>
      <c r="N124" s="64" t="str">
        <f>IF('Chemical Shifts'!BN119="","",IF(Main!$A129="C",TDIST(ABS('Chemical Shifts'!BN119)/$B$3,$B$4,1),TDIST(ABS('Chemical Shifts'!BN119)/$C$3,$C$4,1)))</f>
        <v/>
      </c>
      <c r="O124" s="64" t="str">
        <f>IF('Chemical Shifts'!BO119="","",IF(Main!$A129="C",TDIST(ABS('Chemical Shifts'!BO119)/$B$3,$B$4,1),TDIST(ABS('Chemical Shifts'!BO119)/$C$3,$C$4,1)))</f>
        <v/>
      </c>
      <c r="P124" s="64" t="str">
        <f>IF('Chemical Shifts'!BP119="","",IF(Main!$A129="C",TDIST(ABS('Chemical Shifts'!BP119)/$B$3,$B$4,1),TDIST(ABS('Chemical Shifts'!BP119)/$C$3,$C$4,1)))</f>
        <v/>
      </c>
      <c r="R124" s="48" t="str">
        <f>IF(A124="","",IF(Main!$A129="H",A124,""))</f>
        <v/>
      </c>
      <c r="S124" s="48" t="str">
        <f>IF(B124="","",IF(Main!$A129="H",B124,""))</f>
        <v/>
      </c>
      <c r="T124" s="48" t="str">
        <f>IF(C124="","",IF(Main!$A129="H",C124,""))</f>
        <v/>
      </c>
      <c r="U124" s="48" t="str">
        <f>IF(D124="","",IF(Main!$A129="H",D124,""))</f>
        <v/>
      </c>
      <c r="V124" s="48" t="str">
        <f>IF(E124="","",IF(Main!$A129="H",E124,""))</f>
        <v/>
      </c>
      <c r="W124" s="48" t="str">
        <f>IF(F124="","",IF(Main!$A129="H",F124,""))</f>
        <v/>
      </c>
      <c r="X124" s="48" t="str">
        <f>IF(G124="","",IF(Main!$A129="H",G124,""))</f>
        <v/>
      </c>
      <c r="Y124" s="48" t="str">
        <f>IF(H124="","",IF(Main!$A129="H",H124,""))</f>
        <v/>
      </c>
      <c r="Z124" s="48" t="str">
        <f>IF(I124="","",IF(Main!$A129="H",I124,""))</f>
        <v/>
      </c>
      <c r="AA124" s="48" t="str">
        <f>IF(J124="","",IF(Main!$A129="H",J124,""))</f>
        <v/>
      </c>
      <c r="AB124" s="48" t="str">
        <f>IF(K124="","",IF(Main!$A129="H",K124,""))</f>
        <v/>
      </c>
      <c r="AC124" s="48" t="str">
        <f>IF(L124="","",IF(Main!$A129="H",L124,""))</f>
        <v/>
      </c>
      <c r="AD124" s="48" t="str">
        <f>IF(M124="","",IF(Main!$A129="H",M124,""))</f>
        <v/>
      </c>
      <c r="AE124" s="48" t="str">
        <f>IF(N124="","",IF(Main!$A129="H",N124,""))</f>
        <v/>
      </c>
      <c r="AF124" s="48" t="str">
        <f>IF(O124="","",IF(Main!$A129="H",O124,""))</f>
        <v/>
      </c>
      <c r="AG124" s="48" t="str">
        <f>IF(P124="","",IF(Main!$A129="H",P124,""))</f>
        <v/>
      </c>
      <c r="AI124" s="49">
        <f>IF(Main!$A129="C",1,0)</f>
        <v>0</v>
      </c>
      <c r="AJ124" s="54" t="str">
        <f>IF(Main!$A129="C",Main!C129,"")</f>
        <v/>
      </c>
      <c r="AK124" s="54" t="str">
        <f t="shared" si="153"/>
        <v/>
      </c>
      <c r="AL124" s="48" t="str">
        <f>IF('Chemical Shifts'!B119="","",IF(Main!$A129="C",'Chemical Shifts'!B119,""))</f>
        <v/>
      </c>
      <c r="AM124" s="48" t="str">
        <f>IF('Chemical Shifts'!C119="","",IF(Main!$A129="C",'Chemical Shifts'!C119,""))</f>
        <v/>
      </c>
      <c r="AN124" s="48" t="str">
        <f>IF('Chemical Shifts'!D119="","",IF(Main!$A129="C",'Chemical Shifts'!D119,""))</f>
        <v/>
      </c>
      <c r="AO124" s="48" t="str">
        <f>IF('Chemical Shifts'!E119="","",IF(Main!$A129="C",'Chemical Shifts'!E119,""))</f>
        <v/>
      </c>
      <c r="AP124" s="48" t="str">
        <f>IF('Chemical Shifts'!F119="","",IF(Main!$A129="C",'Chemical Shifts'!F119,""))</f>
        <v/>
      </c>
      <c r="AQ124" s="48" t="str">
        <f>IF('Chemical Shifts'!G119="","",IF(Main!$A129="C",'Chemical Shifts'!G119,""))</f>
        <v/>
      </c>
      <c r="AR124" s="48" t="str">
        <f>IF('Chemical Shifts'!H119="","",IF(Main!$A129="C",'Chemical Shifts'!H119,""))</f>
        <v/>
      </c>
      <c r="AS124" s="48" t="str">
        <f>IF('Chemical Shifts'!I119="","",IF(Main!$A129="C",'Chemical Shifts'!I119,""))</f>
        <v/>
      </c>
      <c r="AT124" s="48" t="str">
        <f>IF('Chemical Shifts'!J119="","",IF(Main!$A129="C",'Chemical Shifts'!J119,""))</f>
        <v/>
      </c>
      <c r="AU124" s="48" t="str">
        <f>IF('Chemical Shifts'!K119="","",IF(Main!$A129="C",'Chemical Shifts'!K119,""))</f>
        <v/>
      </c>
      <c r="AV124" s="48" t="str">
        <f>IF('Chemical Shifts'!L119="","",IF(Main!$A129="C",'Chemical Shifts'!L119,""))</f>
        <v/>
      </c>
      <c r="AW124" s="48" t="str">
        <f>IF('Chemical Shifts'!M119="","",IF(Main!$A129="C",'Chemical Shifts'!M119,""))</f>
        <v/>
      </c>
      <c r="AX124" s="48" t="str">
        <f>IF('Chemical Shifts'!N119="","",IF(Main!$A129="C",'Chemical Shifts'!N119,""))</f>
        <v/>
      </c>
      <c r="AY124" s="48" t="str">
        <f>IF('Chemical Shifts'!O119="","",IF(Main!$A129="C",'Chemical Shifts'!O119,""))</f>
        <v/>
      </c>
      <c r="AZ124" s="48" t="str">
        <f>IF('Chemical Shifts'!P119="","",IF(Main!$A129="C",'Chemical Shifts'!P119,""))</f>
        <v/>
      </c>
      <c r="BA124" s="48" t="str">
        <f>IF('Chemical Shifts'!Q119="","",IF(Main!$A129="C",'Chemical Shifts'!Q119,""))</f>
        <v/>
      </c>
      <c r="BC124" s="48" t="str">
        <f t="shared" si="154"/>
        <v/>
      </c>
      <c r="BD124" s="48" t="str">
        <f t="shared" si="155"/>
        <v/>
      </c>
      <c r="BE124" s="48" t="str">
        <f t="shared" si="156"/>
        <v/>
      </c>
      <c r="BF124" s="48" t="str">
        <f t="shared" si="157"/>
        <v/>
      </c>
      <c r="BG124" s="48" t="str">
        <f t="shared" si="158"/>
        <v/>
      </c>
      <c r="BH124" s="48" t="str">
        <f t="shared" si="159"/>
        <v/>
      </c>
      <c r="BI124" s="48" t="str">
        <f t="shared" si="160"/>
        <v/>
      </c>
      <c r="BJ124" s="48" t="str">
        <f t="shared" si="161"/>
        <v/>
      </c>
      <c r="BK124" s="48" t="str">
        <f t="shared" si="162"/>
        <v/>
      </c>
      <c r="BL124" s="48" t="str">
        <f t="shared" si="163"/>
        <v/>
      </c>
      <c r="BM124" s="48" t="str">
        <f t="shared" si="164"/>
        <v/>
      </c>
      <c r="BN124" s="48" t="str">
        <f t="shared" si="165"/>
        <v/>
      </c>
      <c r="BO124" s="48" t="str">
        <f t="shared" si="166"/>
        <v/>
      </c>
      <c r="BP124" s="48" t="str">
        <f t="shared" si="167"/>
        <v/>
      </c>
      <c r="BQ124" s="48" t="str">
        <f t="shared" si="168"/>
        <v/>
      </c>
      <c r="BR124" s="48" t="str">
        <f t="shared" si="169"/>
        <v/>
      </c>
      <c r="BT124" s="49">
        <f>IF(Main!$A129="H",1,0)</f>
        <v>0</v>
      </c>
      <c r="BU124" s="54" t="str">
        <f>IF(Main!$A129="H",Main!C129,"")</f>
        <v/>
      </c>
      <c r="BV124" s="54" t="str">
        <f t="shared" si="170"/>
        <v/>
      </c>
      <c r="BW124" s="48" t="str">
        <f>IF('Chemical Shifts'!B119="","",IF(Main!$A129="H",'Chemical Shifts'!B119,""))</f>
        <v/>
      </c>
      <c r="BX124" s="48" t="str">
        <f>IF('Chemical Shifts'!C119="","",IF(Main!$A129="H",'Chemical Shifts'!C119,""))</f>
        <v/>
      </c>
      <c r="BY124" s="48" t="str">
        <f>IF('Chemical Shifts'!D119="","",IF(Main!$A129="H",'Chemical Shifts'!D119,""))</f>
        <v/>
      </c>
      <c r="BZ124" s="48" t="str">
        <f>IF('Chemical Shifts'!E119="","",IF(Main!$A129="H",'Chemical Shifts'!E119,""))</f>
        <v/>
      </c>
      <c r="CA124" s="48" t="str">
        <f>IF('Chemical Shifts'!F119="","",IF(Main!$A129="H",'Chemical Shifts'!F119,""))</f>
        <v/>
      </c>
      <c r="CB124" s="48" t="str">
        <f>IF('Chemical Shifts'!G119="","",IF(Main!$A129="H",'Chemical Shifts'!G119,""))</f>
        <v/>
      </c>
      <c r="CC124" s="48" t="str">
        <f>IF('Chemical Shifts'!H119="","",IF(Main!$A129="H",'Chemical Shifts'!H119,""))</f>
        <v/>
      </c>
      <c r="CD124" s="48" t="str">
        <f>IF('Chemical Shifts'!I119="","",IF(Main!$A129="H",'Chemical Shifts'!I119,""))</f>
        <v/>
      </c>
      <c r="CE124" s="48" t="str">
        <f>IF('Chemical Shifts'!J119="","",IF(Main!$A129="H",'Chemical Shifts'!J119,""))</f>
        <v/>
      </c>
      <c r="CF124" s="48" t="str">
        <f>IF('Chemical Shifts'!K119="","",IF(Main!$A129="H",'Chemical Shifts'!K119,""))</f>
        <v/>
      </c>
      <c r="CG124" s="48" t="str">
        <f>IF('Chemical Shifts'!L119="","",IF(Main!$A129="H",'Chemical Shifts'!L119,""))</f>
        <v/>
      </c>
      <c r="CH124" s="48" t="str">
        <f>IF('Chemical Shifts'!M119="","",IF(Main!$A129="H",'Chemical Shifts'!M119,""))</f>
        <v/>
      </c>
      <c r="CI124" s="48" t="str">
        <f>IF('Chemical Shifts'!N119="","",IF(Main!$A129="H",'Chemical Shifts'!N119,""))</f>
        <v/>
      </c>
      <c r="CJ124" s="48" t="str">
        <f>IF('Chemical Shifts'!O119="","",IF(Main!$A129="H",'Chemical Shifts'!O119,""))</f>
        <v/>
      </c>
      <c r="CK124" s="48" t="str">
        <f>IF('Chemical Shifts'!P119="","",IF(Main!$A129="H",'Chemical Shifts'!P119,""))</f>
        <v/>
      </c>
      <c r="CL124" s="48" t="str">
        <f>IF('Chemical Shifts'!Q119="","",IF(Main!$A129="H",'Chemical Shifts'!Q119,""))</f>
        <v/>
      </c>
      <c r="CN124" s="48" t="str">
        <f t="shared" si="171"/>
        <v/>
      </c>
      <c r="CO124" s="48" t="str">
        <f t="shared" si="172"/>
        <v/>
      </c>
      <c r="CP124" s="48" t="str">
        <f t="shared" si="173"/>
        <v/>
      </c>
      <c r="CQ124" s="48" t="str">
        <f t="shared" si="174"/>
        <v/>
      </c>
      <c r="CR124" s="48" t="str">
        <f t="shared" si="175"/>
        <v/>
      </c>
      <c r="CS124" s="48" t="str">
        <f t="shared" si="176"/>
        <v/>
      </c>
      <c r="CT124" s="48" t="str">
        <f t="shared" si="177"/>
        <v/>
      </c>
      <c r="CU124" s="48" t="str">
        <f t="shared" si="178"/>
        <v/>
      </c>
      <c r="CV124" s="48" t="str">
        <f t="shared" si="179"/>
        <v/>
      </c>
      <c r="CW124" s="48" t="str">
        <f t="shared" si="180"/>
        <v/>
      </c>
      <c r="CX124" s="48" t="str">
        <f t="shared" si="181"/>
        <v/>
      </c>
      <c r="CY124" s="48" t="str">
        <f t="shared" si="182"/>
        <v/>
      </c>
      <c r="CZ124" s="48" t="str">
        <f t="shared" si="183"/>
        <v/>
      </c>
      <c r="DA124" s="48" t="str">
        <f t="shared" si="184"/>
        <v/>
      </c>
      <c r="DB124" s="48" t="str">
        <f t="shared" si="185"/>
        <v/>
      </c>
      <c r="DC124" s="48" t="str">
        <f t="shared" si="186"/>
        <v/>
      </c>
      <c r="DE124" s="64" t="str">
        <f>IF('Chemical Shifts'!S119="","",IF(Main!$A129="C","",IF(Main!D$13="Scaled Shifts",Main!D129,IF(Main!$B129="x",TDIST(ABS('Chemical Shifts'!S119-$F$2)/$F$3,$F$4,1),TDIST(ABS('Chemical Shifts'!S119-$G$2)/$G$3,$G$4,1)))))</f>
        <v/>
      </c>
      <c r="DF124" s="64" t="str">
        <f>IF('Chemical Shifts'!T119="","",IF(Main!$A129="C","",IF(Main!E$13="Scaled Shifts",Main!E129,IF(Main!$B129="x",TDIST(ABS('Chemical Shifts'!T119-$F$2)/$F$3,$F$4,1),TDIST(ABS('Chemical Shifts'!T119-$G$2)/$G$3,$G$4,1)))))</f>
        <v/>
      </c>
      <c r="DG124" s="64" t="str">
        <f>IF('Chemical Shifts'!U119="","",IF(Main!$A129="C","",IF(Main!F$13="Scaled Shifts",Main!F129,IF(Main!$B129="x",TDIST(ABS('Chemical Shifts'!U119-$F$2)/$F$3,$F$4,1),TDIST(ABS('Chemical Shifts'!U119-$G$2)/$G$3,$G$4,1)))))</f>
        <v/>
      </c>
      <c r="DH124" s="64" t="str">
        <f>IF('Chemical Shifts'!V119="","",IF(Main!$A129="C","",IF(Main!G$13="Scaled Shifts",Main!G129,IF(Main!$B129="x",TDIST(ABS('Chemical Shifts'!V119-$F$2)/$F$3,$F$4,1),TDIST(ABS('Chemical Shifts'!V119-$G$2)/$G$3,$G$4,1)))))</f>
        <v/>
      </c>
      <c r="DI124" s="64" t="str">
        <f>IF('Chemical Shifts'!W119="","",IF(Main!$A129="C","",IF(Main!H$13="Scaled Shifts",Main!H129,IF(Main!$B129="x",TDIST(ABS('Chemical Shifts'!W119-$F$2)/$F$3,$F$4,1),TDIST(ABS('Chemical Shifts'!W119-$G$2)/$G$3,$G$4,1)))))</f>
        <v/>
      </c>
      <c r="DJ124" s="64" t="str">
        <f>IF('Chemical Shifts'!X119="","",IF(Main!$A129="C","",IF(Main!I$13="Scaled Shifts",Main!I129,IF(Main!$B129="x",TDIST(ABS('Chemical Shifts'!X119-$F$2)/$F$3,$F$4,1),TDIST(ABS('Chemical Shifts'!X119-$G$2)/$G$3,$G$4,1)))))</f>
        <v/>
      </c>
      <c r="DK124" s="64" t="str">
        <f>IF('Chemical Shifts'!Y119="","",IF(Main!$A129="C","",IF(Main!J$13="Scaled Shifts",Main!J129,IF(Main!$B129="x",TDIST(ABS('Chemical Shifts'!Y119-$F$2)/$F$3,$F$4,1),TDIST(ABS('Chemical Shifts'!Y119-$G$2)/$G$3,$G$4,1)))))</f>
        <v/>
      </c>
      <c r="DL124" s="64" t="str">
        <f>IF('Chemical Shifts'!Z119="","",IF(Main!$A129="C","",IF(Main!K$13="Scaled Shifts",Main!K129,IF(Main!$B129="x",TDIST(ABS('Chemical Shifts'!Z119-$F$2)/$F$3,$F$4,1),TDIST(ABS('Chemical Shifts'!Z119-$G$2)/$G$3,$G$4,1)))))</f>
        <v/>
      </c>
      <c r="DM124" s="64" t="str">
        <f>IF('Chemical Shifts'!AA119="","",IF(Main!$A129="C","",IF(Main!L$13="Scaled Shifts",Main!L129,IF(Main!$B129="x",TDIST(ABS('Chemical Shifts'!AA119-$F$2)/$F$3,$F$4,1),TDIST(ABS('Chemical Shifts'!AA119-$G$2)/$G$3,$G$4,1)))))</f>
        <v/>
      </c>
      <c r="DN124" s="64" t="str">
        <f>IF('Chemical Shifts'!AB119="","",IF(Main!$A129="C","",IF(Main!M$13="Scaled Shifts",Main!M129,IF(Main!$B129="x",TDIST(ABS('Chemical Shifts'!AB119-$F$2)/$F$3,$F$4,1),TDIST(ABS('Chemical Shifts'!AB119-$G$2)/$G$3,$G$4,1)))))</f>
        <v/>
      </c>
      <c r="DO124" s="64" t="str">
        <f>IF('Chemical Shifts'!AC119="","",IF(Main!$A129="C","",IF(Main!N$13="Scaled Shifts",Main!N129,IF(Main!$B129="x",TDIST(ABS('Chemical Shifts'!AC119-$F$2)/$F$3,$F$4,1),TDIST(ABS('Chemical Shifts'!AC119-$G$2)/$G$3,$G$4,1)))))</f>
        <v/>
      </c>
      <c r="DP124" s="64" t="str">
        <f>IF('Chemical Shifts'!AD119="","",IF(Main!$A129="C","",IF(Main!O$13="Scaled Shifts",Main!O129,IF(Main!$B129="x",TDIST(ABS('Chemical Shifts'!AD119-$F$2)/$F$3,$F$4,1),TDIST(ABS('Chemical Shifts'!AD119-$G$2)/$G$3,$G$4,1)))))</f>
        <v/>
      </c>
      <c r="DQ124" s="64" t="str">
        <f>IF('Chemical Shifts'!AE119="","",IF(Main!$A129="C","",IF(Main!P$13="Scaled Shifts",Main!P129,IF(Main!$B129="x",TDIST(ABS('Chemical Shifts'!AE119-$F$2)/$F$3,$F$4,1),TDIST(ABS('Chemical Shifts'!AE119-$G$2)/$G$3,$G$4,1)))))</f>
        <v/>
      </c>
      <c r="DR124" s="64" t="str">
        <f>IF('Chemical Shifts'!AF119="","",IF(Main!$A129="C","",IF(Main!Q$13="Scaled Shifts",Main!Q129,IF(Main!$B129="x",TDIST(ABS('Chemical Shifts'!AF119-$F$2)/$F$3,$F$4,1),TDIST(ABS('Chemical Shifts'!AF119-$G$2)/$G$3,$G$4,1)))))</f>
        <v/>
      </c>
      <c r="DS124" s="64" t="str">
        <f>IF('Chemical Shifts'!AG119="","",IF(Main!$A129="C","",IF(Main!R$13="Scaled Shifts",Main!R129,IF(Main!$B129="x",TDIST(ABS('Chemical Shifts'!AG119-$F$2)/$F$3,$F$4,1),TDIST(ABS('Chemical Shifts'!AG119-$G$2)/$G$3,$G$4,1)))))</f>
        <v/>
      </c>
      <c r="DT124" s="64" t="str">
        <f>IF('Chemical Shifts'!AH119="","",IF(Main!$A129="C","",IF(Main!S$13="Scaled Shifts",Main!S129,IF(Main!$B129="x",TDIST(ABS('Chemical Shifts'!AH119-$F$2)/$F$3,$F$4,1),TDIST(ABS('Chemical Shifts'!AH119-$G$2)/$G$3,$G$4,1)))))</f>
        <v/>
      </c>
      <c r="DV124" s="64" t="str">
        <f>IF('Chemical Shifts'!S119="","",IF(Main!$A129="H","",IF(Main!D$13="Scaled Shifts",Main!D129,IF(Main!$B129="x",TDIST(ABS('Chemical Shifts'!S119-$D$2)/$D$3,$D$4,1),TDIST(ABS('Chemical Shifts'!S119-$E$2)/$E$3,$E$4,1)))))</f>
        <v/>
      </c>
      <c r="DW124" s="64" t="str">
        <f>IF('Chemical Shifts'!T119="","",IF(Main!$A129="H","",IF(Main!E$13="Scaled Shifts",Main!E129,IF(Main!$B129="x",TDIST(ABS('Chemical Shifts'!T119-$D$2)/$D$3,$D$4,1),TDIST(ABS('Chemical Shifts'!T119-$E$2)/$E$3,$E$4,1)))))</f>
        <v/>
      </c>
      <c r="DX124" s="64" t="str">
        <f>IF('Chemical Shifts'!U119="","",IF(Main!$A129="H","",IF(Main!F$13="Scaled Shifts",Main!F129,IF(Main!$B129="x",TDIST(ABS('Chemical Shifts'!U119-$D$2)/$D$3,$D$4,1),TDIST(ABS('Chemical Shifts'!U119-$E$2)/$E$3,$E$4,1)))))</f>
        <v/>
      </c>
      <c r="DY124" s="64" t="str">
        <f>IF('Chemical Shifts'!V119="","",IF(Main!$A129="H","",IF(Main!G$13="Scaled Shifts",Main!G129,IF(Main!$B129="x",TDIST(ABS('Chemical Shifts'!V119-$D$2)/$D$3,$D$4,1),TDIST(ABS('Chemical Shifts'!V119-$E$2)/$E$3,$E$4,1)))))</f>
        <v/>
      </c>
      <c r="DZ124" s="64" t="str">
        <f>IF('Chemical Shifts'!W119="","",IF(Main!$A129="H","",IF(Main!H$13="Scaled Shifts",Main!H129,IF(Main!$B129="x",TDIST(ABS('Chemical Shifts'!W119-$D$2)/$D$3,$D$4,1),TDIST(ABS('Chemical Shifts'!W119-$E$2)/$E$3,$E$4,1)))))</f>
        <v/>
      </c>
      <c r="EA124" s="64" t="str">
        <f>IF('Chemical Shifts'!X119="","",IF(Main!$A129="H","",IF(Main!I$13="Scaled Shifts",Main!I129,IF(Main!$B129="x",TDIST(ABS('Chemical Shifts'!X119-$D$2)/$D$3,$D$4,1),TDIST(ABS('Chemical Shifts'!X119-$E$2)/$E$3,$E$4,1)))))</f>
        <v/>
      </c>
      <c r="EB124" s="64" t="str">
        <f>IF('Chemical Shifts'!Y119="","",IF(Main!$A129="H","",IF(Main!J$13="Scaled Shifts",Main!J129,IF(Main!$B129="x",TDIST(ABS('Chemical Shifts'!Y119-$D$2)/$D$3,$D$4,1),TDIST(ABS('Chemical Shifts'!Y119-$E$2)/$E$3,$E$4,1)))))</f>
        <v/>
      </c>
      <c r="EC124" s="64" t="str">
        <f>IF('Chemical Shifts'!Z119="","",IF(Main!$A129="H","",IF(Main!K$13="Scaled Shifts",Main!K129,IF(Main!$B129="x",TDIST(ABS('Chemical Shifts'!Z119-$D$2)/$D$3,$D$4,1),TDIST(ABS('Chemical Shifts'!Z119-$E$2)/$E$3,$E$4,1)))))</f>
        <v/>
      </c>
      <c r="ED124" s="64" t="str">
        <f>IF('Chemical Shifts'!AA119="","",IF(Main!$A129="H","",IF(Main!L$13="Scaled Shifts",Main!L129,IF(Main!$B129="x",TDIST(ABS('Chemical Shifts'!AA119-$D$2)/$D$3,$D$4,1),TDIST(ABS('Chemical Shifts'!AA119-$E$2)/$E$3,$E$4,1)))))</f>
        <v/>
      </c>
      <c r="EE124" s="64" t="str">
        <f>IF('Chemical Shifts'!AB119="","",IF(Main!$A129="H","",IF(Main!M$13="Scaled Shifts",Main!M129,IF(Main!$B129="x",TDIST(ABS('Chemical Shifts'!AB119-$D$2)/$D$3,$D$4,1),TDIST(ABS('Chemical Shifts'!AB119-$E$2)/$E$3,$E$4,1)))))</f>
        <v/>
      </c>
      <c r="EF124" s="64" t="str">
        <f>IF('Chemical Shifts'!AC119="","",IF(Main!$A129="H","",IF(Main!N$13="Scaled Shifts",Main!N129,IF(Main!$B129="x",TDIST(ABS('Chemical Shifts'!AC119-$D$2)/$D$3,$D$4,1),TDIST(ABS('Chemical Shifts'!AC119-$E$2)/$E$3,$E$4,1)))))</f>
        <v/>
      </c>
      <c r="EG124" s="64" t="str">
        <f>IF('Chemical Shifts'!AD119="","",IF(Main!$A129="H","",IF(Main!O$13="Scaled Shifts",Main!O129,IF(Main!$B129="x",TDIST(ABS('Chemical Shifts'!AD119-$D$2)/$D$3,$D$4,1),TDIST(ABS('Chemical Shifts'!AD119-$E$2)/$E$3,$E$4,1)))))</f>
        <v/>
      </c>
      <c r="EH124" s="64" t="str">
        <f>IF('Chemical Shifts'!AE119="","",IF(Main!$A129="H","",IF(Main!P$13="Scaled Shifts",Main!P129,IF(Main!$B129="x",TDIST(ABS('Chemical Shifts'!AE119-$D$2)/$D$3,$D$4,1),TDIST(ABS('Chemical Shifts'!AE119-$E$2)/$E$3,$E$4,1)))))</f>
        <v/>
      </c>
      <c r="EI124" s="64" t="str">
        <f>IF('Chemical Shifts'!AF119="","",IF(Main!$A129="H","",IF(Main!Q$13="Scaled Shifts",Main!Q129,IF(Main!$B129="x",TDIST(ABS('Chemical Shifts'!AF119-$D$2)/$D$3,$D$4,1),TDIST(ABS('Chemical Shifts'!AF119-$E$2)/$E$3,$E$4,1)))))</f>
        <v/>
      </c>
      <c r="EJ124" s="64" t="str">
        <f>IF('Chemical Shifts'!AG119="","",IF(Main!$A129="H","",IF(Main!R$13="Scaled Shifts",Main!R129,IF(Main!$B129="x",TDIST(ABS('Chemical Shifts'!AG119-$D$2)/$D$3,$D$4,1),TDIST(ABS('Chemical Shifts'!AG119-$E$2)/$E$3,$E$4,1)))))</f>
        <v/>
      </c>
      <c r="EK124" s="64" t="str">
        <f>IF('Chemical Shifts'!AH119="","",IF(Main!$A129="H","",IF(Main!S$13="Scaled Shifts",Main!S129,IF(Main!$B129="x",TDIST(ABS('Chemical Shifts'!AH119-$D$2)/$D$3,$D$4,1),TDIST(ABS('Chemical Shifts'!AH119-$E$2)/$E$3,$E$4,1)))))</f>
        <v/>
      </c>
    </row>
    <row r="125" spans="1:141" x14ac:dyDescent="0.15">
      <c r="A125" s="64" t="str">
        <f>IF('Chemical Shifts'!BA120="","",IF(Main!$A130="C",TDIST(ABS('Chemical Shifts'!BA120)/$B$3,$B$4,1),TDIST(ABS('Chemical Shifts'!BA120)/$C$3,$C$4,1)))</f>
        <v/>
      </c>
      <c r="B125" s="64" t="str">
        <f>IF('Chemical Shifts'!BB120="","",IF(Main!$A130="C",TDIST(ABS('Chemical Shifts'!BB120)/$B$3,$B$4,1),TDIST(ABS('Chemical Shifts'!BB120)/$C$3,$C$4,1)))</f>
        <v/>
      </c>
      <c r="C125" s="64" t="str">
        <f>IF('Chemical Shifts'!BC120="","",IF(Main!$A130="C",TDIST(ABS('Chemical Shifts'!BC120)/$B$3,$B$4,1),TDIST(ABS('Chemical Shifts'!BC120)/$C$3,$C$4,1)))</f>
        <v/>
      </c>
      <c r="D125" s="64" t="str">
        <f>IF('Chemical Shifts'!BD120="","",IF(Main!$A130="C",TDIST(ABS('Chemical Shifts'!BD120)/$B$3,$B$4,1),TDIST(ABS('Chemical Shifts'!BD120)/$C$3,$C$4,1)))</f>
        <v/>
      </c>
      <c r="E125" s="64" t="str">
        <f>IF('Chemical Shifts'!BE120="","",IF(Main!$A130="C",TDIST(ABS('Chemical Shifts'!BE120)/$B$3,$B$4,1),TDIST(ABS('Chemical Shifts'!BE120)/$C$3,$C$4,1)))</f>
        <v/>
      </c>
      <c r="F125" s="64" t="str">
        <f>IF('Chemical Shifts'!BF120="","",IF(Main!$A130="C",TDIST(ABS('Chemical Shifts'!BF120)/$B$3,$B$4,1),TDIST(ABS('Chemical Shifts'!BF120)/$C$3,$C$4,1)))</f>
        <v/>
      </c>
      <c r="G125" s="64" t="str">
        <f>IF('Chemical Shifts'!BG120="","",IF(Main!$A130="C",TDIST(ABS('Chemical Shifts'!BG120)/$B$3,$B$4,1),TDIST(ABS('Chemical Shifts'!BG120)/$C$3,$C$4,1)))</f>
        <v/>
      </c>
      <c r="H125" s="64" t="str">
        <f>IF('Chemical Shifts'!BH120="","",IF(Main!$A130="C",TDIST(ABS('Chemical Shifts'!BH120)/$B$3,$B$4,1),TDIST(ABS('Chemical Shifts'!BH120)/$C$3,$C$4,1)))</f>
        <v/>
      </c>
      <c r="I125" s="64" t="str">
        <f>IF('Chemical Shifts'!BI120="","",IF(Main!$A130="C",TDIST(ABS('Chemical Shifts'!BI120)/$B$3,$B$4,1),TDIST(ABS('Chemical Shifts'!BI120)/$C$3,$C$4,1)))</f>
        <v/>
      </c>
      <c r="J125" s="64" t="str">
        <f>IF('Chemical Shifts'!BJ120="","",IF(Main!$A130="C",TDIST(ABS('Chemical Shifts'!BJ120)/$B$3,$B$4,1),TDIST(ABS('Chemical Shifts'!BJ120)/$C$3,$C$4,1)))</f>
        <v/>
      </c>
      <c r="K125" s="64" t="str">
        <f>IF('Chemical Shifts'!BK120="","",IF(Main!$A130="C",TDIST(ABS('Chemical Shifts'!BK120)/$B$3,$B$4,1),TDIST(ABS('Chemical Shifts'!BK120)/$C$3,$C$4,1)))</f>
        <v/>
      </c>
      <c r="L125" s="64" t="str">
        <f>IF('Chemical Shifts'!BL120="","",IF(Main!$A130="C",TDIST(ABS('Chemical Shifts'!BL120)/$B$3,$B$4,1),TDIST(ABS('Chemical Shifts'!BL120)/$C$3,$C$4,1)))</f>
        <v/>
      </c>
      <c r="M125" s="64" t="str">
        <f>IF('Chemical Shifts'!BM120="","",IF(Main!$A130="C",TDIST(ABS('Chemical Shifts'!BM120)/$B$3,$B$4,1),TDIST(ABS('Chemical Shifts'!BM120)/$C$3,$C$4,1)))</f>
        <v/>
      </c>
      <c r="N125" s="64" t="str">
        <f>IF('Chemical Shifts'!BN120="","",IF(Main!$A130="C",TDIST(ABS('Chemical Shifts'!BN120)/$B$3,$B$4,1),TDIST(ABS('Chemical Shifts'!BN120)/$C$3,$C$4,1)))</f>
        <v/>
      </c>
      <c r="O125" s="64" t="str">
        <f>IF('Chemical Shifts'!BO120="","",IF(Main!$A130="C",TDIST(ABS('Chemical Shifts'!BO120)/$B$3,$B$4,1),TDIST(ABS('Chemical Shifts'!BO120)/$C$3,$C$4,1)))</f>
        <v/>
      </c>
      <c r="P125" s="64" t="str">
        <f>IF('Chemical Shifts'!BP120="","",IF(Main!$A130="C",TDIST(ABS('Chemical Shifts'!BP120)/$B$3,$B$4,1),TDIST(ABS('Chemical Shifts'!BP120)/$C$3,$C$4,1)))</f>
        <v/>
      </c>
      <c r="R125" s="48" t="str">
        <f>IF(A125="","",IF(Main!$A130="H",A125,""))</f>
        <v/>
      </c>
      <c r="S125" s="48" t="str">
        <f>IF(B125="","",IF(Main!$A130="H",B125,""))</f>
        <v/>
      </c>
      <c r="T125" s="48" t="str">
        <f>IF(C125="","",IF(Main!$A130="H",C125,""))</f>
        <v/>
      </c>
      <c r="U125" s="48" t="str">
        <f>IF(D125="","",IF(Main!$A130="H",D125,""))</f>
        <v/>
      </c>
      <c r="V125" s="48" t="str">
        <f>IF(E125="","",IF(Main!$A130="H",E125,""))</f>
        <v/>
      </c>
      <c r="W125" s="48" t="str">
        <f>IF(F125="","",IF(Main!$A130="H",F125,""))</f>
        <v/>
      </c>
      <c r="X125" s="48" t="str">
        <f>IF(G125="","",IF(Main!$A130="H",G125,""))</f>
        <v/>
      </c>
      <c r="Y125" s="48" t="str">
        <f>IF(H125="","",IF(Main!$A130="H",H125,""))</f>
        <v/>
      </c>
      <c r="Z125" s="48" t="str">
        <f>IF(I125="","",IF(Main!$A130="H",I125,""))</f>
        <v/>
      </c>
      <c r="AA125" s="48" t="str">
        <f>IF(J125="","",IF(Main!$A130="H",J125,""))</f>
        <v/>
      </c>
      <c r="AB125" s="48" t="str">
        <f>IF(K125="","",IF(Main!$A130="H",K125,""))</f>
        <v/>
      </c>
      <c r="AC125" s="48" t="str">
        <f>IF(L125="","",IF(Main!$A130="H",L125,""))</f>
        <v/>
      </c>
      <c r="AD125" s="48" t="str">
        <f>IF(M125="","",IF(Main!$A130="H",M125,""))</f>
        <v/>
      </c>
      <c r="AE125" s="48" t="str">
        <f>IF(N125="","",IF(Main!$A130="H",N125,""))</f>
        <v/>
      </c>
      <c r="AF125" s="48" t="str">
        <f>IF(O125="","",IF(Main!$A130="H",O125,""))</f>
        <v/>
      </c>
      <c r="AG125" s="48" t="str">
        <f>IF(P125="","",IF(Main!$A130="H",P125,""))</f>
        <v/>
      </c>
      <c r="AI125" s="49">
        <f>IF(Main!$A130="C",1,0)</f>
        <v>0</v>
      </c>
      <c r="AJ125" s="54" t="str">
        <f>IF(Main!$A130="C",Main!C130,"")</f>
        <v/>
      </c>
      <c r="AK125" s="54" t="str">
        <f t="shared" si="153"/>
        <v/>
      </c>
      <c r="AL125" s="48" t="str">
        <f>IF('Chemical Shifts'!B120="","",IF(Main!$A130="C",'Chemical Shifts'!B120,""))</f>
        <v/>
      </c>
      <c r="AM125" s="48" t="str">
        <f>IF('Chemical Shifts'!C120="","",IF(Main!$A130="C",'Chemical Shifts'!C120,""))</f>
        <v/>
      </c>
      <c r="AN125" s="48" t="str">
        <f>IF('Chemical Shifts'!D120="","",IF(Main!$A130="C",'Chemical Shifts'!D120,""))</f>
        <v/>
      </c>
      <c r="AO125" s="48" t="str">
        <f>IF('Chemical Shifts'!E120="","",IF(Main!$A130="C",'Chemical Shifts'!E120,""))</f>
        <v/>
      </c>
      <c r="AP125" s="48" t="str">
        <f>IF('Chemical Shifts'!F120="","",IF(Main!$A130="C",'Chemical Shifts'!F120,""))</f>
        <v/>
      </c>
      <c r="AQ125" s="48" t="str">
        <f>IF('Chemical Shifts'!G120="","",IF(Main!$A130="C",'Chemical Shifts'!G120,""))</f>
        <v/>
      </c>
      <c r="AR125" s="48" t="str">
        <f>IF('Chemical Shifts'!H120="","",IF(Main!$A130="C",'Chemical Shifts'!H120,""))</f>
        <v/>
      </c>
      <c r="AS125" s="48" t="str">
        <f>IF('Chemical Shifts'!I120="","",IF(Main!$A130="C",'Chemical Shifts'!I120,""))</f>
        <v/>
      </c>
      <c r="AT125" s="48" t="str">
        <f>IF('Chemical Shifts'!J120="","",IF(Main!$A130="C",'Chemical Shifts'!J120,""))</f>
        <v/>
      </c>
      <c r="AU125" s="48" t="str">
        <f>IF('Chemical Shifts'!K120="","",IF(Main!$A130="C",'Chemical Shifts'!K120,""))</f>
        <v/>
      </c>
      <c r="AV125" s="48" t="str">
        <f>IF('Chemical Shifts'!L120="","",IF(Main!$A130="C",'Chemical Shifts'!L120,""))</f>
        <v/>
      </c>
      <c r="AW125" s="48" t="str">
        <f>IF('Chemical Shifts'!M120="","",IF(Main!$A130="C",'Chemical Shifts'!M120,""))</f>
        <v/>
      </c>
      <c r="AX125" s="48" t="str">
        <f>IF('Chemical Shifts'!N120="","",IF(Main!$A130="C",'Chemical Shifts'!N120,""))</f>
        <v/>
      </c>
      <c r="AY125" s="48" t="str">
        <f>IF('Chemical Shifts'!O120="","",IF(Main!$A130="C",'Chemical Shifts'!O120,""))</f>
        <v/>
      </c>
      <c r="AZ125" s="48" t="str">
        <f>IF('Chemical Shifts'!P120="","",IF(Main!$A130="C",'Chemical Shifts'!P120,""))</f>
        <v/>
      </c>
      <c r="BA125" s="48" t="str">
        <f>IF('Chemical Shifts'!Q120="","",IF(Main!$A130="C",'Chemical Shifts'!Q120,""))</f>
        <v/>
      </c>
      <c r="BC125" s="48" t="str">
        <f t="shared" si="154"/>
        <v/>
      </c>
      <c r="BD125" s="48" t="str">
        <f t="shared" si="155"/>
        <v/>
      </c>
      <c r="BE125" s="48" t="str">
        <f t="shared" si="156"/>
        <v/>
      </c>
      <c r="BF125" s="48" t="str">
        <f t="shared" si="157"/>
        <v/>
      </c>
      <c r="BG125" s="48" t="str">
        <f t="shared" si="158"/>
        <v/>
      </c>
      <c r="BH125" s="48" t="str">
        <f t="shared" si="159"/>
        <v/>
      </c>
      <c r="BI125" s="48" t="str">
        <f t="shared" si="160"/>
        <v/>
      </c>
      <c r="BJ125" s="48" t="str">
        <f t="shared" si="161"/>
        <v/>
      </c>
      <c r="BK125" s="48" t="str">
        <f t="shared" si="162"/>
        <v/>
      </c>
      <c r="BL125" s="48" t="str">
        <f t="shared" si="163"/>
        <v/>
      </c>
      <c r="BM125" s="48" t="str">
        <f t="shared" si="164"/>
        <v/>
      </c>
      <c r="BN125" s="48" t="str">
        <f t="shared" si="165"/>
        <v/>
      </c>
      <c r="BO125" s="48" t="str">
        <f t="shared" si="166"/>
        <v/>
      </c>
      <c r="BP125" s="48" t="str">
        <f t="shared" si="167"/>
        <v/>
      </c>
      <c r="BQ125" s="48" t="str">
        <f t="shared" si="168"/>
        <v/>
      </c>
      <c r="BR125" s="48" t="str">
        <f t="shared" si="169"/>
        <v/>
      </c>
      <c r="BT125" s="49">
        <f>IF(Main!$A130="H",1,0)</f>
        <v>0</v>
      </c>
      <c r="BU125" s="54" t="str">
        <f>IF(Main!$A130="H",Main!C130,"")</f>
        <v/>
      </c>
      <c r="BV125" s="54" t="str">
        <f t="shared" si="170"/>
        <v/>
      </c>
      <c r="BW125" s="48" t="str">
        <f>IF('Chemical Shifts'!B120="","",IF(Main!$A130="H",'Chemical Shifts'!B120,""))</f>
        <v/>
      </c>
      <c r="BX125" s="48" t="str">
        <f>IF('Chemical Shifts'!C120="","",IF(Main!$A130="H",'Chemical Shifts'!C120,""))</f>
        <v/>
      </c>
      <c r="BY125" s="48" t="str">
        <f>IF('Chemical Shifts'!D120="","",IF(Main!$A130="H",'Chemical Shifts'!D120,""))</f>
        <v/>
      </c>
      <c r="BZ125" s="48" t="str">
        <f>IF('Chemical Shifts'!E120="","",IF(Main!$A130="H",'Chemical Shifts'!E120,""))</f>
        <v/>
      </c>
      <c r="CA125" s="48" t="str">
        <f>IF('Chemical Shifts'!F120="","",IF(Main!$A130="H",'Chemical Shifts'!F120,""))</f>
        <v/>
      </c>
      <c r="CB125" s="48" t="str">
        <f>IF('Chemical Shifts'!G120="","",IF(Main!$A130="H",'Chemical Shifts'!G120,""))</f>
        <v/>
      </c>
      <c r="CC125" s="48" t="str">
        <f>IF('Chemical Shifts'!H120="","",IF(Main!$A130="H",'Chemical Shifts'!H120,""))</f>
        <v/>
      </c>
      <c r="CD125" s="48" t="str">
        <f>IF('Chemical Shifts'!I120="","",IF(Main!$A130="H",'Chemical Shifts'!I120,""))</f>
        <v/>
      </c>
      <c r="CE125" s="48" t="str">
        <f>IF('Chemical Shifts'!J120="","",IF(Main!$A130="H",'Chemical Shifts'!J120,""))</f>
        <v/>
      </c>
      <c r="CF125" s="48" t="str">
        <f>IF('Chemical Shifts'!K120="","",IF(Main!$A130="H",'Chemical Shifts'!K120,""))</f>
        <v/>
      </c>
      <c r="CG125" s="48" t="str">
        <f>IF('Chemical Shifts'!L120="","",IF(Main!$A130="H",'Chemical Shifts'!L120,""))</f>
        <v/>
      </c>
      <c r="CH125" s="48" t="str">
        <f>IF('Chemical Shifts'!M120="","",IF(Main!$A130="H",'Chemical Shifts'!M120,""))</f>
        <v/>
      </c>
      <c r="CI125" s="48" t="str">
        <f>IF('Chemical Shifts'!N120="","",IF(Main!$A130="H",'Chemical Shifts'!N120,""))</f>
        <v/>
      </c>
      <c r="CJ125" s="48" t="str">
        <f>IF('Chemical Shifts'!O120="","",IF(Main!$A130="H",'Chemical Shifts'!O120,""))</f>
        <v/>
      </c>
      <c r="CK125" s="48" t="str">
        <f>IF('Chemical Shifts'!P120="","",IF(Main!$A130="H",'Chemical Shifts'!P120,""))</f>
        <v/>
      </c>
      <c r="CL125" s="48" t="str">
        <f>IF('Chemical Shifts'!Q120="","",IF(Main!$A130="H",'Chemical Shifts'!Q120,""))</f>
        <v/>
      </c>
      <c r="CN125" s="48" t="str">
        <f t="shared" si="171"/>
        <v/>
      </c>
      <c r="CO125" s="48" t="str">
        <f t="shared" si="172"/>
        <v/>
      </c>
      <c r="CP125" s="48" t="str">
        <f t="shared" si="173"/>
        <v/>
      </c>
      <c r="CQ125" s="48" t="str">
        <f t="shared" si="174"/>
        <v/>
      </c>
      <c r="CR125" s="48" t="str">
        <f t="shared" si="175"/>
        <v/>
      </c>
      <c r="CS125" s="48" t="str">
        <f t="shared" si="176"/>
        <v/>
      </c>
      <c r="CT125" s="48" t="str">
        <f t="shared" si="177"/>
        <v/>
      </c>
      <c r="CU125" s="48" t="str">
        <f t="shared" si="178"/>
        <v/>
      </c>
      <c r="CV125" s="48" t="str">
        <f t="shared" si="179"/>
        <v/>
      </c>
      <c r="CW125" s="48" t="str">
        <f t="shared" si="180"/>
        <v/>
      </c>
      <c r="CX125" s="48" t="str">
        <f t="shared" si="181"/>
        <v/>
      </c>
      <c r="CY125" s="48" t="str">
        <f t="shared" si="182"/>
        <v/>
      </c>
      <c r="CZ125" s="48" t="str">
        <f t="shared" si="183"/>
        <v/>
      </c>
      <c r="DA125" s="48" t="str">
        <f t="shared" si="184"/>
        <v/>
      </c>
      <c r="DB125" s="48" t="str">
        <f t="shared" si="185"/>
        <v/>
      </c>
      <c r="DC125" s="48" t="str">
        <f t="shared" si="186"/>
        <v/>
      </c>
      <c r="DE125" s="64" t="str">
        <f>IF('Chemical Shifts'!S120="","",IF(Main!$A130="C","",IF(Main!D$13="Scaled Shifts",Main!D130,IF(Main!$B130="x",TDIST(ABS('Chemical Shifts'!S120-$F$2)/$F$3,$F$4,1),TDIST(ABS('Chemical Shifts'!S120-$G$2)/$G$3,$G$4,1)))))</f>
        <v/>
      </c>
      <c r="DF125" s="64" t="str">
        <f>IF('Chemical Shifts'!T120="","",IF(Main!$A130="C","",IF(Main!E$13="Scaled Shifts",Main!E130,IF(Main!$B130="x",TDIST(ABS('Chemical Shifts'!T120-$F$2)/$F$3,$F$4,1),TDIST(ABS('Chemical Shifts'!T120-$G$2)/$G$3,$G$4,1)))))</f>
        <v/>
      </c>
      <c r="DG125" s="64" t="str">
        <f>IF('Chemical Shifts'!U120="","",IF(Main!$A130="C","",IF(Main!F$13="Scaled Shifts",Main!F130,IF(Main!$B130="x",TDIST(ABS('Chemical Shifts'!U120-$F$2)/$F$3,$F$4,1),TDIST(ABS('Chemical Shifts'!U120-$G$2)/$G$3,$G$4,1)))))</f>
        <v/>
      </c>
      <c r="DH125" s="64" t="str">
        <f>IF('Chemical Shifts'!V120="","",IF(Main!$A130="C","",IF(Main!G$13="Scaled Shifts",Main!G130,IF(Main!$B130="x",TDIST(ABS('Chemical Shifts'!V120-$F$2)/$F$3,$F$4,1),TDIST(ABS('Chemical Shifts'!V120-$G$2)/$G$3,$G$4,1)))))</f>
        <v/>
      </c>
      <c r="DI125" s="64" t="str">
        <f>IF('Chemical Shifts'!W120="","",IF(Main!$A130="C","",IF(Main!H$13="Scaled Shifts",Main!H130,IF(Main!$B130="x",TDIST(ABS('Chemical Shifts'!W120-$F$2)/$F$3,$F$4,1),TDIST(ABS('Chemical Shifts'!W120-$G$2)/$G$3,$G$4,1)))))</f>
        <v/>
      </c>
      <c r="DJ125" s="64" t="str">
        <f>IF('Chemical Shifts'!X120="","",IF(Main!$A130="C","",IF(Main!I$13="Scaled Shifts",Main!I130,IF(Main!$B130="x",TDIST(ABS('Chemical Shifts'!X120-$F$2)/$F$3,$F$4,1),TDIST(ABS('Chemical Shifts'!X120-$G$2)/$G$3,$G$4,1)))))</f>
        <v/>
      </c>
      <c r="DK125" s="64" t="str">
        <f>IF('Chemical Shifts'!Y120="","",IF(Main!$A130="C","",IF(Main!J$13="Scaled Shifts",Main!J130,IF(Main!$B130="x",TDIST(ABS('Chemical Shifts'!Y120-$F$2)/$F$3,$F$4,1),TDIST(ABS('Chemical Shifts'!Y120-$G$2)/$G$3,$G$4,1)))))</f>
        <v/>
      </c>
      <c r="DL125" s="64" t="str">
        <f>IF('Chemical Shifts'!Z120="","",IF(Main!$A130="C","",IF(Main!K$13="Scaled Shifts",Main!K130,IF(Main!$B130="x",TDIST(ABS('Chemical Shifts'!Z120-$F$2)/$F$3,$F$4,1),TDIST(ABS('Chemical Shifts'!Z120-$G$2)/$G$3,$G$4,1)))))</f>
        <v/>
      </c>
      <c r="DM125" s="64" t="str">
        <f>IF('Chemical Shifts'!AA120="","",IF(Main!$A130="C","",IF(Main!L$13="Scaled Shifts",Main!L130,IF(Main!$B130="x",TDIST(ABS('Chemical Shifts'!AA120-$F$2)/$F$3,$F$4,1),TDIST(ABS('Chemical Shifts'!AA120-$G$2)/$G$3,$G$4,1)))))</f>
        <v/>
      </c>
      <c r="DN125" s="64" t="str">
        <f>IF('Chemical Shifts'!AB120="","",IF(Main!$A130="C","",IF(Main!M$13="Scaled Shifts",Main!M130,IF(Main!$B130="x",TDIST(ABS('Chemical Shifts'!AB120-$F$2)/$F$3,$F$4,1),TDIST(ABS('Chemical Shifts'!AB120-$G$2)/$G$3,$G$4,1)))))</f>
        <v/>
      </c>
      <c r="DO125" s="64" t="str">
        <f>IF('Chemical Shifts'!AC120="","",IF(Main!$A130="C","",IF(Main!N$13="Scaled Shifts",Main!N130,IF(Main!$B130="x",TDIST(ABS('Chemical Shifts'!AC120-$F$2)/$F$3,$F$4,1),TDIST(ABS('Chemical Shifts'!AC120-$G$2)/$G$3,$G$4,1)))))</f>
        <v/>
      </c>
      <c r="DP125" s="64" t="str">
        <f>IF('Chemical Shifts'!AD120="","",IF(Main!$A130="C","",IF(Main!O$13="Scaled Shifts",Main!O130,IF(Main!$B130="x",TDIST(ABS('Chemical Shifts'!AD120-$F$2)/$F$3,$F$4,1),TDIST(ABS('Chemical Shifts'!AD120-$G$2)/$G$3,$G$4,1)))))</f>
        <v/>
      </c>
      <c r="DQ125" s="64" t="str">
        <f>IF('Chemical Shifts'!AE120="","",IF(Main!$A130="C","",IF(Main!P$13="Scaled Shifts",Main!P130,IF(Main!$B130="x",TDIST(ABS('Chemical Shifts'!AE120-$F$2)/$F$3,$F$4,1),TDIST(ABS('Chemical Shifts'!AE120-$G$2)/$G$3,$G$4,1)))))</f>
        <v/>
      </c>
      <c r="DR125" s="64" t="str">
        <f>IF('Chemical Shifts'!AF120="","",IF(Main!$A130="C","",IF(Main!Q$13="Scaled Shifts",Main!Q130,IF(Main!$B130="x",TDIST(ABS('Chemical Shifts'!AF120-$F$2)/$F$3,$F$4,1),TDIST(ABS('Chemical Shifts'!AF120-$G$2)/$G$3,$G$4,1)))))</f>
        <v/>
      </c>
      <c r="DS125" s="64" t="str">
        <f>IF('Chemical Shifts'!AG120="","",IF(Main!$A130="C","",IF(Main!R$13="Scaled Shifts",Main!R130,IF(Main!$B130="x",TDIST(ABS('Chemical Shifts'!AG120-$F$2)/$F$3,$F$4,1),TDIST(ABS('Chemical Shifts'!AG120-$G$2)/$G$3,$G$4,1)))))</f>
        <v/>
      </c>
      <c r="DT125" s="64" t="str">
        <f>IF('Chemical Shifts'!AH120="","",IF(Main!$A130="C","",IF(Main!S$13="Scaled Shifts",Main!S130,IF(Main!$B130="x",TDIST(ABS('Chemical Shifts'!AH120-$F$2)/$F$3,$F$4,1),TDIST(ABS('Chemical Shifts'!AH120-$G$2)/$G$3,$G$4,1)))))</f>
        <v/>
      </c>
      <c r="DV125" s="64" t="str">
        <f>IF('Chemical Shifts'!S120="","",IF(Main!$A130="H","",IF(Main!D$13="Scaled Shifts",Main!D130,IF(Main!$B130="x",TDIST(ABS('Chemical Shifts'!S120-$D$2)/$D$3,$D$4,1),TDIST(ABS('Chemical Shifts'!S120-$E$2)/$E$3,$E$4,1)))))</f>
        <v/>
      </c>
      <c r="DW125" s="64" t="str">
        <f>IF('Chemical Shifts'!T120="","",IF(Main!$A130="H","",IF(Main!E$13="Scaled Shifts",Main!E130,IF(Main!$B130="x",TDIST(ABS('Chemical Shifts'!T120-$D$2)/$D$3,$D$4,1),TDIST(ABS('Chemical Shifts'!T120-$E$2)/$E$3,$E$4,1)))))</f>
        <v/>
      </c>
      <c r="DX125" s="64" t="str">
        <f>IF('Chemical Shifts'!U120="","",IF(Main!$A130="H","",IF(Main!F$13="Scaled Shifts",Main!F130,IF(Main!$B130="x",TDIST(ABS('Chemical Shifts'!U120-$D$2)/$D$3,$D$4,1),TDIST(ABS('Chemical Shifts'!U120-$E$2)/$E$3,$E$4,1)))))</f>
        <v/>
      </c>
      <c r="DY125" s="64" t="str">
        <f>IF('Chemical Shifts'!V120="","",IF(Main!$A130="H","",IF(Main!G$13="Scaled Shifts",Main!G130,IF(Main!$B130="x",TDIST(ABS('Chemical Shifts'!V120-$D$2)/$D$3,$D$4,1),TDIST(ABS('Chemical Shifts'!V120-$E$2)/$E$3,$E$4,1)))))</f>
        <v/>
      </c>
      <c r="DZ125" s="64" t="str">
        <f>IF('Chemical Shifts'!W120="","",IF(Main!$A130="H","",IF(Main!H$13="Scaled Shifts",Main!H130,IF(Main!$B130="x",TDIST(ABS('Chemical Shifts'!W120-$D$2)/$D$3,$D$4,1),TDIST(ABS('Chemical Shifts'!W120-$E$2)/$E$3,$E$4,1)))))</f>
        <v/>
      </c>
      <c r="EA125" s="64" t="str">
        <f>IF('Chemical Shifts'!X120="","",IF(Main!$A130="H","",IF(Main!I$13="Scaled Shifts",Main!I130,IF(Main!$B130="x",TDIST(ABS('Chemical Shifts'!X120-$D$2)/$D$3,$D$4,1),TDIST(ABS('Chemical Shifts'!X120-$E$2)/$E$3,$E$4,1)))))</f>
        <v/>
      </c>
      <c r="EB125" s="64" t="str">
        <f>IF('Chemical Shifts'!Y120="","",IF(Main!$A130="H","",IF(Main!J$13="Scaled Shifts",Main!J130,IF(Main!$B130="x",TDIST(ABS('Chemical Shifts'!Y120-$D$2)/$D$3,$D$4,1),TDIST(ABS('Chemical Shifts'!Y120-$E$2)/$E$3,$E$4,1)))))</f>
        <v/>
      </c>
      <c r="EC125" s="64" t="str">
        <f>IF('Chemical Shifts'!Z120="","",IF(Main!$A130="H","",IF(Main!K$13="Scaled Shifts",Main!K130,IF(Main!$B130="x",TDIST(ABS('Chemical Shifts'!Z120-$D$2)/$D$3,$D$4,1),TDIST(ABS('Chemical Shifts'!Z120-$E$2)/$E$3,$E$4,1)))))</f>
        <v/>
      </c>
      <c r="ED125" s="64" t="str">
        <f>IF('Chemical Shifts'!AA120="","",IF(Main!$A130="H","",IF(Main!L$13="Scaled Shifts",Main!L130,IF(Main!$B130="x",TDIST(ABS('Chemical Shifts'!AA120-$D$2)/$D$3,$D$4,1),TDIST(ABS('Chemical Shifts'!AA120-$E$2)/$E$3,$E$4,1)))))</f>
        <v/>
      </c>
      <c r="EE125" s="64" t="str">
        <f>IF('Chemical Shifts'!AB120="","",IF(Main!$A130="H","",IF(Main!M$13="Scaled Shifts",Main!M130,IF(Main!$B130="x",TDIST(ABS('Chemical Shifts'!AB120-$D$2)/$D$3,$D$4,1),TDIST(ABS('Chemical Shifts'!AB120-$E$2)/$E$3,$E$4,1)))))</f>
        <v/>
      </c>
      <c r="EF125" s="64" t="str">
        <f>IF('Chemical Shifts'!AC120="","",IF(Main!$A130="H","",IF(Main!N$13="Scaled Shifts",Main!N130,IF(Main!$B130="x",TDIST(ABS('Chemical Shifts'!AC120-$D$2)/$D$3,$D$4,1),TDIST(ABS('Chemical Shifts'!AC120-$E$2)/$E$3,$E$4,1)))))</f>
        <v/>
      </c>
      <c r="EG125" s="64" t="str">
        <f>IF('Chemical Shifts'!AD120="","",IF(Main!$A130="H","",IF(Main!O$13="Scaled Shifts",Main!O130,IF(Main!$B130="x",TDIST(ABS('Chemical Shifts'!AD120-$D$2)/$D$3,$D$4,1),TDIST(ABS('Chemical Shifts'!AD120-$E$2)/$E$3,$E$4,1)))))</f>
        <v/>
      </c>
      <c r="EH125" s="64" t="str">
        <f>IF('Chemical Shifts'!AE120="","",IF(Main!$A130="H","",IF(Main!P$13="Scaled Shifts",Main!P130,IF(Main!$B130="x",TDIST(ABS('Chemical Shifts'!AE120-$D$2)/$D$3,$D$4,1),TDIST(ABS('Chemical Shifts'!AE120-$E$2)/$E$3,$E$4,1)))))</f>
        <v/>
      </c>
      <c r="EI125" s="64" t="str">
        <f>IF('Chemical Shifts'!AF120="","",IF(Main!$A130="H","",IF(Main!Q$13="Scaled Shifts",Main!Q130,IF(Main!$B130="x",TDIST(ABS('Chemical Shifts'!AF120-$D$2)/$D$3,$D$4,1),TDIST(ABS('Chemical Shifts'!AF120-$E$2)/$E$3,$E$4,1)))))</f>
        <v/>
      </c>
      <c r="EJ125" s="64" t="str">
        <f>IF('Chemical Shifts'!AG120="","",IF(Main!$A130="H","",IF(Main!R$13="Scaled Shifts",Main!R130,IF(Main!$B130="x",TDIST(ABS('Chemical Shifts'!AG120-$D$2)/$D$3,$D$4,1),TDIST(ABS('Chemical Shifts'!AG120-$E$2)/$E$3,$E$4,1)))))</f>
        <v/>
      </c>
      <c r="EK125" s="64" t="str">
        <f>IF('Chemical Shifts'!AH120="","",IF(Main!$A130="H","",IF(Main!S$13="Scaled Shifts",Main!S130,IF(Main!$B130="x",TDIST(ABS('Chemical Shifts'!AH120-$D$2)/$D$3,$D$4,1),TDIST(ABS('Chemical Shifts'!AH120-$E$2)/$E$3,$E$4,1)))))</f>
        <v/>
      </c>
    </row>
    <row r="126" spans="1:141" x14ac:dyDescent="0.15">
      <c r="A126" s="64" t="str">
        <f>IF('Chemical Shifts'!BA121="","",IF(Main!$A131="C",TDIST(ABS('Chemical Shifts'!BA121)/$B$3,$B$4,1),TDIST(ABS('Chemical Shifts'!BA121)/$C$3,$C$4,1)))</f>
        <v/>
      </c>
      <c r="B126" s="64" t="str">
        <f>IF('Chemical Shifts'!BB121="","",IF(Main!$A131="C",TDIST(ABS('Chemical Shifts'!BB121)/$B$3,$B$4,1),TDIST(ABS('Chemical Shifts'!BB121)/$C$3,$C$4,1)))</f>
        <v/>
      </c>
      <c r="C126" s="64" t="str">
        <f>IF('Chemical Shifts'!BC121="","",IF(Main!$A131="C",TDIST(ABS('Chemical Shifts'!BC121)/$B$3,$B$4,1),TDIST(ABS('Chemical Shifts'!BC121)/$C$3,$C$4,1)))</f>
        <v/>
      </c>
      <c r="D126" s="64" t="str">
        <f>IF('Chemical Shifts'!BD121="","",IF(Main!$A131="C",TDIST(ABS('Chemical Shifts'!BD121)/$B$3,$B$4,1),TDIST(ABS('Chemical Shifts'!BD121)/$C$3,$C$4,1)))</f>
        <v/>
      </c>
      <c r="E126" s="64" t="str">
        <f>IF('Chemical Shifts'!BE121="","",IF(Main!$A131="C",TDIST(ABS('Chemical Shifts'!BE121)/$B$3,$B$4,1),TDIST(ABS('Chemical Shifts'!BE121)/$C$3,$C$4,1)))</f>
        <v/>
      </c>
      <c r="F126" s="64" t="str">
        <f>IF('Chemical Shifts'!BF121="","",IF(Main!$A131="C",TDIST(ABS('Chemical Shifts'!BF121)/$B$3,$B$4,1),TDIST(ABS('Chemical Shifts'!BF121)/$C$3,$C$4,1)))</f>
        <v/>
      </c>
      <c r="G126" s="64" t="str">
        <f>IF('Chemical Shifts'!BG121="","",IF(Main!$A131="C",TDIST(ABS('Chemical Shifts'!BG121)/$B$3,$B$4,1),TDIST(ABS('Chemical Shifts'!BG121)/$C$3,$C$4,1)))</f>
        <v/>
      </c>
      <c r="H126" s="64" t="str">
        <f>IF('Chemical Shifts'!BH121="","",IF(Main!$A131="C",TDIST(ABS('Chemical Shifts'!BH121)/$B$3,$B$4,1),TDIST(ABS('Chemical Shifts'!BH121)/$C$3,$C$4,1)))</f>
        <v/>
      </c>
      <c r="I126" s="64" t="str">
        <f>IF('Chemical Shifts'!BI121="","",IF(Main!$A131="C",TDIST(ABS('Chemical Shifts'!BI121)/$B$3,$B$4,1),TDIST(ABS('Chemical Shifts'!BI121)/$C$3,$C$4,1)))</f>
        <v/>
      </c>
      <c r="J126" s="64" t="str">
        <f>IF('Chemical Shifts'!BJ121="","",IF(Main!$A131="C",TDIST(ABS('Chemical Shifts'!BJ121)/$B$3,$B$4,1),TDIST(ABS('Chemical Shifts'!BJ121)/$C$3,$C$4,1)))</f>
        <v/>
      </c>
      <c r="K126" s="64" t="str">
        <f>IF('Chemical Shifts'!BK121="","",IF(Main!$A131="C",TDIST(ABS('Chemical Shifts'!BK121)/$B$3,$B$4,1),TDIST(ABS('Chemical Shifts'!BK121)/$C$3,$C$4,1)))</f>
        <v/>
      </c>
      <c r="L126" s="64" t="str">
        <f>IF('Chemical Shifts'!BL121="","",IF(Main!$A131="C",TDIST(ABS('Chemical Shifts'!BL121)/$B$3,$B$4,1),TDIST(ABS('Chemical Shifts'!BL121)/$C$3,$C$4,1)))</f>
        <v/>
      </c>
      <c r="M126" s="64" t="str">
        <f>IF('Chemical Shifts'!BM121="","",IF(Main!$A131="C",TDIST(ABS('Chemical Shifts'!BM121)/$B$3,$B$4,1),TDIST(ABS('Chemical Shifts'!BM121)/$C$3,$C$4,1)))</f>
        <v/>
      </c>
      <c r="N126" s="64" t="str">
        <f>IF('Chemical Shifts'!BN121="","",IF(Main!$A131="C",TDIST(ABS('Chemical Shifts'!BN121)/$B$3,$B$4,1),TDIST(ABS('Chemical Shifts'!BN121)/$C$3,$C$4,1)))</f>
        <v/>
      </c>
      <c r="O126" s="64" t="str">
        <f>IF('Chemical Shifts'!BO121="","",IF(Main!$A131="C",TDIST(ABS('Chemical Shifts'!BO121)/$B$3,$B$4,1),TDIST(ABS('Chemical Shifts'!BO121)/$C$3,$C$4,1)))</f>
        <v/>
      </c>
      <c r="P126" s="64" t="str">
        <f>IF('Chemical Shifts'!BP121="","",IF(Main!$A131="C",TDIST(ABS('Chemical Shifts'!BP121)/$B$3,$B$4,1),TDIST(ABS('Chemical Shifts'!BP121)/$C$3,$C$4,1)))</f>
        <v/>
      </c>
      <c r="R126" s="48" t="str">
        <f>IF(A126="","",IF(Main!$A131="H",A126,""))</f>
        <v/>
      </c>
      <c r="S126" s="48" t="str">
        <f>IF(B126="","",IF(Main!$A131="H",B126,""))</f>
        <v/>
      </c>
      <c r="T126" s="48" t="str">
        <f>IF(C126="","",IF(Main!$A131="H",C126,""))</f>
        <v/>
      </c>
      <c r="U126" s="48" t="str">
        <f>IF(D126="","",IF(Main!$A131="H",D126,""))</f>
        <v/>
      </c>
      <c r="V126" s="48" t="str">
        <f>IF(E126="","",IF(Main!$A131="H",E126,""))</f>
        <v/>
      </c>
      <c r="W126" s="48" t="str">
        <f>IF(F126="","",IF(Main!$A131="H",F126,""))</f>
        <v/>
      </c>
      <c r="X126" s="48" t="str">
        <f>IF(G126="","",IF(Main!$A131="H",G126,""))</f>
        <v/>
      </c>
      <c r="Y126" s="48" t="str">
        <f>IF(H126="","",IF(Main!$A131="H",H126,""))</f>
        <v/>
      </c>
      <c r="Z126" s="48" t="str">
        <f>IF(I126="","",IF(Main!$A131="H",I126,""))</f>
        <v/>
      </c>
      <c r="AA126" s="48" t="str">
        <f>IF(J126="","",IF(Main!$A131="H",J126,""))</f>
        <v/>
      </c>
      <c r="AB126" s="48" t="str">
        <f>IF(K126="","",IF(Main!$A131="H",K126,""))</f>
        <v/>
      </c>
      <c r="AC126" s="48" t="str">
        <f>IF(L126="","",IF(Main!$A131="H",L126,""))</f>
        <v/>
      </c>
      <c r="AD126" s="48" t="str">
        <f>IF(M126="","",IF(Main!$A131="H",M126,""))</f>
        <v/>
      </c>
      <c r="AE126" s="48" t="str">
        <f>IF(N126="","",IF(Main!$A131="H",N126,""))</f>
        <v/>
      </c>
      <c r="AF126" s="48" t="str">
        <f>IF(O126="","",IF(Main!$A131="H",O126,""))</f>
        <v/>
      </c>
      <c r="AG126" s="48" t="str">
        <f>IF(P126="","",IF(Main!$A131="H",P126,""))</f>
        <v/>
      </c>
      <c r="AI126" s="49">
        <f>IF(Main!$A131="C",1,0)</f>
        <v>0</v>
      </c>
      <c r="AJ126" s="54" t="str">
        <f>IF(Main!$A131="C",Main!C131,"")</f>
        <v/>
      </c>
      <c r="AK126" s="54" t="str">
        <f t="shared" si="153"/>
        <v/>
      </c>
      <c r="AL126" s="48" t="str">
        <f>IF('Chemical Shifts'!B121="","",IF(Main!$A131="C",'Chemical Shifts'!B121,""))</f>
        <v/>
      </c>
      <c r="AM126" s="48" t="str">
        <f>IF('Chemical Shifts'!C121="","",IF(Main!$A131="C",'Chemical Shifts'!C121,""))</f>
        <v/>
      </c>
      <c r="AN126" s="48" t="str">
        <f>IF('Chemical Shifts'!D121="","",IF(Main!$A131="C",'Chemical Shifts'!D121,""))</f>
        <v/>
      </c>
      <c r="AO126" s="48" t="str">
        <f>IF('Chemical Shifts'!E121="","",IF(Main!$A131="C",'Chemical Shifts'!E121,""))</f>
        <v/>
      </c>
      <c r="AP126" s="48" t="str">
        <f>IF('Chemical Shifts'!F121="","",IF(Main!$A131="C",'Chemical Shifts'!F121,""))</f>
        <v/>
      </c>
      <c r="AQ126" s="48" t="str">
        <f>IF('Chemical Shifts'!G121="","",IF(Main!$A131="C",'Chemical Shifts'!G121,""))</f>
        <v/>
      </c>
      <c r="AR126" s="48" t="str">
        <f>IF('Chemical Shifts'!H121="","",IF(Main!$A131="C",'Chemical Shifts'!H121,""))</f>
        <v/>
      </c>
      <c r="AS126" s="48" t="str">
        <f>IF('Chemical Shifts'!I121="","",IF(Main!$A131="C",'Chemical Shifts'!I121,""))</f>
        <v/>
      </c>
      <c r="AT126" s="48" t="str">
        <f>IF('Chemical Shifts'!J121="","",IF(Main!$A131="C",'Chemical Shifts'!J121,""))</f>
        <v/>
      </c>
      <c r="AU126" s="48" t="str">
        <f>IF('Chemical Shifts'!K121="","",IF(Main!$A131="C",'Chemical Shifts'!K121,""))</f>
        <v/>
      </c>
      <c r="AV126" s="48" t="str">
        <f>IF('Chemical Shifts'!L121="","",IF(Main!$A131="C",'Chemical Shifts'!L121,""))</f>
        <v/>
      </c>
      <c r="AW126" s="48" t="str">
        <f>IF('Chemical Shifts'!M121="","",IF(Main!$A131="C",'Chemical Shifts'!M121,""))</f>
        <v/>
      </c>
      <c r="AX126" s="48" t="str">
        <f>IF('Chemical Shifts'!N121="","",IF(Main!$A131="C",'Chemical Shifts'!N121,""))</f>
        <v/>
      </c>
      <c r="AY126" s="48" t="str">
        <f>IF('Chemical Shifts'!O121="","",IF(Main!$A131="C",'Chemical Shifts'!O121,""))</f>
        <v/>
      </c>
      <c r="AZ126" s="48" t="str">
        <f>IF('Chemical Shifts'!P121="","",IF(Main!$A131="C",'Chemical Shifts'!P121,""))</f>
        <v/>
      </c>
      <c r="BA126" s="48" t="str">
        <f>IF('Chemical Shifts'!Q121="","",IF(Main!$A131="C",'Chemical Shifts'!Q121,""))</f>
        <v/>
      </c>
      <c r="BC126" s="48" t="str">
        <f t="shared" si="154"/>
        <v/>
      </c>
      <c r="BD126" s="48" t="str">
        <f t="shared" si="155"/>
        <v/>
      </c>
      <c r="BE126" s="48" t="str">
        <f t="shared" si="156"/>
        <v/>
      </c>
      <c r="BF126" s="48" t="str">
        <f t="shared" si="157"/>
        <v/>
      </c>
      <c r="BG126" s="48" t="str">
        <f t="shared" si="158"/>
        <v/>
      </c>
      <c r="BH126" s="48" t="str">
        <f t="shared" si="159"/>
        <v/>
      </c>
      <c r="BI126" s="48" t="str">
        <f t="shared" si="160"/>
        <v/>
      </c>
      <c r="BJ126" s="48" t="str">
        <f t="shared" si="161"/>
        <v/>
      </c>
      <c r="BK126" s="48" t="str">
        <f t="shared" si="162"/>
        <v/>
      </c>
      <c r="BL126" s="48" t="str">
        <f t="shared" si="163"/>
        <v/>
      </c>
      <c r="BM126" s="48" t="str">
        <f t="shared" si="164"/>
        <v/>
      </c>
      <c r="BN126" s="48" t="str">
        <f t="shared" si="165"/>
        <v/>
      </c>
      <c r="BO126" s="48" t="str">
        <f t="shared" si="166"/>
        <v/>
      </c>
      <c r="BP126" s="48" t="str">
        <f t="shared" si="167"/>
        <v/>
      </c>
      <c r="BQ126" s="48" t="str">
        <f t="shared" si="168"/>
        <v/>
      </c>
      <c r="BR126" s="48" t="str">
        <f t="shared" si="169"/>
        <v/>
      </c>
      <c r="BT126" s="49">
        <f>IF(Main!$A131="H",1,0)</f>
        <v>0</v>
      </c>
      <c r="BU126" s="54" t="str">
        <f>IF(Main!$A131="H",Main!C131,"")</f>
        <v/>
      </c>
      <c r="BV126" s="54" t="str">
        <f t="shared" si="170"/>
        <v/>
      </c>
      <c r="BW126" s="48" t="str">
        <f>IF('Chemical Shifts'!B121="","",IF(Main!$A131="H",'Chemical Shifts'!B121,""))</f>
        <v/>
      </c>
      <c r="BX126" s="48" t="str">
        <f>IF('Chemical Shifts'!C121="","",IF(Main!$A131="H",'Chemical Shifts'!C121,""))</f>
        <v/>
      </c>
      <c r="BY126" s="48" t="str">
        <f>IF('Chemical Shifts'!D121="","",IF(Main!$A131="H",'Chemical Shifts'!D121,""))</f>
        <v/>
      </c>
      <c r="BZ126" s="48" t="str">
        <f>IF('Chemical Shifts'!E121="","",IF(Main!$A131="H",'Chemical Shifts'!E121,""))</f>
        <v/>
      </c>
      <c r="CA126" s="48" t="str">
        <f>IF('Chemical Shifts'!F121="","",IF(Main!$A131="H",'Chemical Shifts'!F121,""))</f>
        <v/>
      </c>
      <c r="CB126" s="48" t="str">
        <f>IF('Chemical Shifts'!G121="","",IF(Main!$A131="H",'Chemical Shifts'!G121,""))</f>
        <v/>
      </c>
      <c r="CC126" s="48" t="str">
        <f>IF('Chemical Shifts'!H121="","",IF(Main!$A131="H",'Chemical Shifts'!H121,""))</f>
        <v/>
      </c>
      <c r="CD126" s="48" t="str">
        <f>IF('Chemical Shifts'!I121="","",IF(Main!$A131="H",'Chemical Shifts'!I121,""))</f>
        <v/>
      </c>
      <c r="CE126" s="48" t="str">
        <f>IF('Chemical Shifts'!J121="","",IF(Main!$A131="H",'Chemical Shifts'!J121,""))</f>
        <v/>
      </c>
      <c r="CF126" s="48" t="str">
        <f>IF('Chemical Shifts'!K121="","",IF(Main!$A131="H",'Chemical Shifts'!K121,""))</f>
        <v/>
      </c>
      <c r="CG126" s="48" t="str">
        <f>IF('Chemical Shifts'!L121="","",IF(Main!$A131="H",'Chemical Shifts'!L121,""))</f>
        <v/>
      </c>
      <c r="CH126" s="48" t="str">
        <f>IF('Chemical Shifts'!M121="","",IF(Main!$A131="H",'Chemical Shifts'!M121,""))</f>
        <v/>
      </c>
      <c r="CI126" s="48" t="str">
        <f>IF('Chemical Shifts'!N121="","",IF(Main!$A131="H",'Chemical Shifts'!N121,""))</f>
        <v/>
      </c>
      <c r="CJ126" s="48" t="str">
        <f>IF('Chemical Shifts'!O121="","",IF(Main!$A131="H",'Chemical Shifts'!O121,""))</f>
        <v/>
      </c>
      <c r="CK126" s="48" t="str">
        <f>IF('Chemical Shifts'!P121="","",IF(Main!$A131="H",'Chemical Shifts'!P121,""))</f>
        <v/>
      </c>
      <c r="CL126" s="48" t="str">
        <f>IF('Chemical Shifts'!Q121="","",IF(Main!$A131="H",'Chemical Shifts'!Q121,""))</f>
        <v/>
      </c>
      <c r="CN126" s="48" t="str">
        <f t="shared" si="171"/>
        <v/>
      </c>
      <c r="CO126" s="48" t="str">
        <f t="shared" si="172"/>
        <v/>
      </c>
      <c r="CP126" s="48" t="str">
        <f t="shared" si="173"/>
        <v/>
      </c>
      <c r="CQ126" s="48" t="str">
        <f t="shared" si="174"/>
        <v/>
      </c>
      <c r="CR126" s="48" t="str">
        <f t="shared" si="175"/>
        <v/>
      </c>
      <c r="CS126" s="48" t="str">
        <f t="shared" si="176"/>
        <v/>
      </c>
      <c r="CT126" s="48" t="str">
        <f t="shared" si="177"/>
        <v/>
      </c>
      <c r="CU126" s="48" t="str">
        <f t="shared" si="178"/>
        <v/>
      </c>
      <c r="CV126" s="48" t="str">
        <f t="shared" si="179"/>
        <v/>
      </c>
      <c r="CW126" s="48" t="str">
        <f t="shared" si="180"/>
        <v/>
      </c>
      <c r="CX126" s="48" t="str">
        <f t="shared" si="181"/>
        <v/>
      </c>
      <c r="CY126" s="48" t="str">
        <f t="shared" si="182"/>
        <v/>
      </c>
      <c r="CZ126" s="48" t="str">
        <f t="shared" si="183"/>
        <v/>
      </c>
      <c r="DA126" s="48" t="str">
        <f t="shared" si="184"/>
        <v/>
      </c>
      <c r="DB126" s="48" t="str">
        <f t="shared" si="185"/>
        <v/>
      </c>
      <c r="DC126" s="48" t="str">
        <f t="shared" si="186"/>
        <v/>
      </c>
      <c r="DE126" s="64" t="str">
        <f>IF('Chemical Shifts'!S121="","",IF(Main!$A131="C","",IF(Main!D$13="Scaled Shifts",Main!D131,IF(Main!$B131="x",TDIST(ABS('Chemical Shifts'!S121-$F$2)/$F$3,$F$4,1),TDIST(ABS('Chemical Shifts'!S121-$G$2)/$G$3,$G$4,1)))))</f>
        <v/>
      </c>
      <c r="DF126" s="64" t="str">
        <f>IF('Chemical Shifts'!T121="","",IF(Main!$A131="C","",IF(Main!E$13="Scaled Shifts",Main!E131,IF(Main!$B131="x",TDIST(ABS('Chemical Shifts'!T121-$F$2)/$F$3,$F$4,1),TDIST(ABS('Chemical Shifts'!T121-$G$2)/$G$3,$G$4,1)))))</f>
        <v/>
      </c>
      <c r="DG126" s="64" t="str">
        <f>IF('Chemical Shifts'!U121="","",IF(Main!$A131="C","",IF(Main!F$13="Scaled Shifts",Main!F131,IF(Main!$B131="x",TDIST(ABS('Chemical Shifts'!U121-$F$2)/$F$3,$F$4,1),TDIST(ABS('Chemical Shifts'!U121-$G$2)/$G$3,$G$4,1)))))</f>
        <v/>
      </c>
      <c r="DH126" s="64" t="str">
        <f>IF('Chemical Shifts'!V121="","",IF(Main!$A131="C","",IF(Main!G$13="Scaled Shifts",Main!G131,IF(Main!$B131="x",TDIST(ABS('Chemical Shifts'!V121-$F$2)/$F$3,$F$4,1),TDIST(ABS('Chemical Shifts'!V121-$G$2)/$G$3,$G$4,1)))))</f>
        <v/>
      </c>
      <c r="DI126" s="64" t="str">
        <f>IF('Chemical Shifts'!W121="","",IF(Main!$A131="C","",IF(Main!H$13="Scaled Shifts",Main!H131,IF(Main!$B131="x",TDIST(ABS('Chemical Shifts'!W121-$F$2)/$F$3,$F$4,1),TDIST(ABS('Chemical Shifts'!W121-$G$2)/$G$3,$G$4,1)))))</f>
        <v/>
      </c>
      <c r="DJ126" s="64" t="str">
        <f>IF('Chemical Shifts'!X121="","",IF(Main!$A131="C","",IF(Main!I$13="Scaled Shifts",Main!I131,IF(Main!$B131="x",TDIST(ABS('Chemical Shifts'!X121-$F$2)/$F$3,$F$4,1),TDIST(ABS('Chemical Shifts'!X121-$G$2)/$G$3,$G$4,1)))))</f>
        <v/>
      </c>
      <c r="DK126" s="64" t="str">
        <f>IF('Chemical Shifts'!Y121="","",IF(Main!$A131="C","",IF(Main!J$13="Scaled Shifts",Main!J131,IF(Main!$B131="x",TDIST(ABS('Chemical Shifts'!Y121-$F$2)/$F$3,$F$4,1),TDIST(ABS('Chemical Shifts'!Y121-$G$2)/$G$3,$G$4,1)))))</f>
        <v/>
      </c>
      <c r="DL126" s="64" t="str">
        <f>IF('Chemical Shifts'!Z121="","",IF(Main!$A131="C","",IF(Main!K$13="Scaled Shifts",Main!K131,IF(Main!$B131="x",TDIST(ABS('Chemical Shifts'!Z121-$F$2)/$F$3,$F$4,1),TDIST(ABS('Chemical Shifts'!Z121-$G$2)/$G$3,$G$4,1)))))</f>
        <v/>
      </c>
      <c r="DM126" s="64" t="str">
        <f>IF('Chemical Shifts'!AA121="","",IF(Main!$A131="C","",IF(Main!L$13="Scaled Shifts",Main!L131,IF(Main!$B131="x",TDIST(ABS('Chemical Shifts'!AA121-$F$2)/$F$3,$F$4,1),TDIST(ABS('Chemical Shifts'!AA121-$G$2)/$G$3,$G$4,1)))))</f>
        <v/>
      </c>
      <c r="DN126" s="64" t="str">
        <f>IF('Chemical Shifts'!AB121="","",IF(Main!$A131="C","",IF(Main!M$13="Scaled Shifts",Main!M131,IF(Main!$B131="x",TDIST(ABS('Chemical Shifts'!AB121-$F$2)/$F$3,$F$4,1),TDIST(ABS('Chemical Shifts'!AB121-$G$2)/$G$3,$G$4,1)))))</f>
        <v/>
      </c>
      <c r="DO126" s="64" t="str">
        <f>IF('Chemical Shifts'!AC121="","",IF(Main!$A131="C","",IF(Main!N$13="Scaled Shifts",Main!N131,IF(Main!$B131="x",TDIST(ABS('Chemical Shifts'!AC121-$F$2)/$F$3,$F$4,1),TDIST(ABS('Chemical Shifts'!AC121-$G$2)/$G$3,$G$4,1)))))</f>
        <v/>
      </c>
      <c r="DP126" s="64" t="str">
        <f>IF('Chemical Shifts'!AD121="","",IF(Main!$A131="C","",IF(Main!O$13="Scaled Shifts",Main!O131,IF(Main!$B131="x",TDIST(ABS('Chemical Shifts'!AD121-$F$2)/$F$3,$F$4,1),TDIST(ABS('Chemical Shifts'!AD121-$G$2)/$G$3,$G$4,1)))))</f>
        <v/>
      </c>
      <c r="DQ126" s="64" t="str">
        <f>IF('Chemical Shifts'!AE121="","",IF(Main!$A131="C","",IF(Main!P$13="Scaled Shifts",Main!P131,IF(Main!$B131="x",TDIST(ABS('Chemical Shifts'!AE121-$F$2)/$F$3,$F$4,1),TDIST(ABS('Chemical Shifts'!AE121-$G$2)/$G$3,$G$4,1)))))</f>
        <v/>
      </c>
      <c r="DR126" s="64" t="str">
        <f>IF('Chemical Shifts'!AF121="","",IF(Main!$A131="C","",IF(Main!Q$13="Scaled Shifts",Main!Q131,IF(Main!$B131="x",TDIST(ABS('Chemical Shifts'!AF121-$F$2)/$F$3,$F$4,1),TDIST(ABS('Chemical Shifts'!AF121-$G$2)/$G$3,$G$4,1)))))</f>
        <v/>
      </c>
      <c r="DS126" s="64" t="str">
        <f>IF('Chemical Shifts'!AG121="","",IF(Main!$A131="C","",IF(Main!R$13="Scaled Shifts",Main!R131,IF(Main!$B131="x",TDIST(ABS('Chemical Shifts'!AG121-$F$2)/$F$3,$F$4,1),TDIST(ABS('Chemical Shifts'!AG121-$G$2)/$G$3,$G$4,1)))))</f>
        <v/>
      </c>
      <c r="DT126" s="64" t="str">
        <f>IF('Chemical Shifts'!AH121="","",IF(Main!$A131="C","",IF(Main!S$13="Scaled Shifts",Main!S131,IF(Main!$B131="x",TDIST(ABS('Chemical Shifts'!AH121-$F$2)/$F$3,$F$4,1),TDIST(ABS('Chemical Shifts'!AH121-$G$2)/$G$3,$G$4,1)))))</f>
        <v/>
      </c>
      <c r="DV126" s="64" t="str">
        <f>IF('Chemical Shifts'!S121="","",IF(Main!$A131="H","",IF(Main!D$13="Scaled Shifts",Main!D131,IF(Main!$B131="x",TDIST(ABS('Chemical Shifts'!S121-$D$2)/$D$3,$D$4,1),TDIST(ABS('Chemical Shifts'!S121-$E$2)/$E$3,$E$4,1)))))</f>
        <v/>
      </c>
      <c r="DW126" s="64" t="str">
        <f>IF('Chemical Shifts'!T121="","",IF(Main!$A131="H","",IF(Main!E$13="Scaled Shifts",Main!E131,IF(Main!$B131="x",TDIST(ABS('Chemical Shifts'!T121-$D$2)/$D$3,$D$4,1),TDIST(ABS('Chemical Shifts'!T121-$E$2)/$E$3,$E$4,1)))))</f>
        <v/>
      </c>
      <c r="DX126" s="64" t="str">
        <f>IF('Chemical Shifts'!U121="","",IF(Main!$A131="H","",IF(Main!F$13="Scaled Shifts",Main!F131,IF(Main!$B131="x",TDIST(ABS('Chemical Shifts'!U121-$D$2)/$D$3,$D$4,1),TDIST(ABS('Chemical Shifts'!U121-$E$2)/$E$3,$E$4,1)))))</f>
        <v/>
      </c>
      <c r="DY126" s="64" t="str">
        <f>IF('Chemical Shifts'!V121="","",IF(Main!$A131="H","",IF(Main!G$13="Scaled Shifts",Main!G131,IF(Main!$B131="x",TDIST(ABS('Chemical Shifts'!V121-$D$2)/$D$3,$D$4,1),TDIST(ABS('Chemical Shifts'!V121-$E$2)/$E$3,$E$4,1)))))</f>
        <v/>
      </c>
      <c r="DZ126" s="64" t="str">
        <f>IF('Chemical Shifts'!W121="","",IF(Main!$A131="H","",IF(Main!H$13="Scaled Shifts",Main!H131,IF(Main!$B131="x",TDIST(ABS('Chemical Shifts'!W121-$D$2)/$D$3,$D$4,1),TDIST(ABS('Chemical Shifts'!W121-$E$2)/$E$3,$E$4,1)))))</f>
        <v/>
      </c>
      <c r="EA126" s="64" t="str">
        <f>IF('Chemical Shifts'!X121="","",IF(Main!$A131="H","",IF(Main!I$13="Scaled Shifts",Main!I131,IF(Main!$B131="x",TDIST(ABS('Chemical Shifts'!X121-$D$2)/$D$3,$D$4,1),TDIST(ABS('Chemical Shifts'!X121-$E$2)/$E$3,$E$4,1)))))</f>
        <v/>
      </c>
      <c r="EB126" s="64" t="str">
        <f>IF('Chemical Shifts'!Y121="","",IF(Main!$A131="H","",IF(Main!J$13="Scaled Shifts",Main!J131,IF(Main!$B131="x",TDIST(ABS('Chemical Shifts'!Y121-$D$2)/$D$3,$D$4,1),TDIST(ABS('Chemical Shifts'!Y121-$E$2)/$E$3,$E$4,1)))))</f>
        <v/>
      </c>
      <c r="EC126" s="64" t="str">
        <f>IF('Chemical Shifts'!Z121="","",IF(Main!$A131="H","",IF(Main!K$13="Scaled Shifts",Main!K131,IF(Main!$B131="x",TDIST(ABS('Chemical Shifts'!Z121-$D$2)/$D$3,$D$4,1),TDIST(ABS('Chemical Shifts'!Z121-$E$2)/$E$3,$E$4,1)))))</f>
        <v/>
      </c>
      <c r="ED126" s="64" t="str">
        <f>IF('Chemical Shifts'!AA121="","",IF(Main!$A131="H","",IF(Main!L$13="Scaled Shifts",Main!L131,IF(Main!$B131="x",TDIST(ABS('Chemical Shifts'!AA121-$D$2)/$D$3,$D$4,1),TDIST(ABS('Chemical Shifts'!AA121-$E$2)/$E$3,$E$4,1)))))</f>
        <v/>
      </c>
      <c r="EE126" s="64" t="str">
        <f>IF('Chemical Shifts'!AB121="","",IF(Main!$A131="H","",IF(Main!M$13="Scaled Shifts",Main!M131,IF(Main!$B131="x",TDIST(ABS('Chemical Shifts'!AB121-$D$2)/$D$3,$D$4,1),TDIST(ABS('Chemical Shifts'!AB121-$E$2)/$E$3,$E$4,1)))))</f>
        <v/>
      </c>
      <c r="EF126" s="64" t="str">
        <f>IF('Chemical Shifts'!AC121="","",IF(Main!$A131="H","",IF(Main!N$13="Scaled Shifts",Main!N131,IF(Main!$B131="x",TDIST(ABS('Chemical Shifts'!AC121-$D$2)/$D$3,$D$4,1),TDIST(ABS('Chemical Shifts'!AC121-$E$2)/$E$3,$E$4,1)))))</f>
        <v/>
      </c>
      <c r="EG126" s="64" t="str">
        <f>IF('Chemical Shifts'!AD121="","",IF(Main!$A131="H","",IF(Main!O$13="Scaled Shifts",Main!O131,IF(Main!$B131="x",TDIST(ABS('Chemical Shifts'!AD121-$D$2)/$D$3,$D$4,1),TDIST(ABS('Chemical Shifts'!AD121-$E$2)/$E$3,$E$4,1)))))</f>
        <v/>
      </c>
      <c r="EH126" s="64" t="str">
        <f>IF('Chemical Shifts'!AE121="","",IF(Main!$A131="H","",IF(Main!P$13="Scaled Shifts",Main!P131,IF(Main!$B131="x",TDIST(ABS('Chemical Shifts'!AE121-$D$2)/$D$3,$D$4,1),TDIST(ABS('Chemical Shifts'!AE121-$E$2)/$E$3,$E$4,1)))))</f>
        <v/>
      </c>
      <c r="EI126" s="64" t="str">
        <f>IF('Chemical Shifts'!AF121="","",IF(Main!$A131="H","",IF(Main!Q$13="Scaled Shifts",Main!Q131,IF(Main!$B131="x",TDIST(ABS('Chemical Shifts'!AF121-$D$2)/$D$3,$D$4,1),TDIST(ABS('Chemical Shifts'!AF121-$E$2)/$E$3,$E$4,1)))))</f>
        <v/>
      </c>
      <c r="EJ126" s="64" t="str">
        <f>IF('Chemical Shifts'!AG121="","",IF(Main!$A131="H","",IF(Main!R$13="Scaled Shifts",Main!R131,IF(Main!$B131="x",TDIST(ABS('Chemical Shifts'!AG121-$D$2)/$D$3,$D$4,1),TDIST(ABS('Chemical Shifts'!AG121-$E$2)/$E$3,$E$4,1)))))</f>
        <v/>
      </c>
      <c r="EK126" s="64" t="str">
        <f>IF('Chemical Shifts'!AH121="","",IF(Main!$A131="H","",IF(Main!S$13="Scaled Shifts",Main!S131,IF(Main!$B131="x",TDIST(ABS('Chemical Shifts'!AH121-$D$2)/$D$3,$D$4,1),TDIST(ABS('Chemical Shifts'!AH121-$E$2)/$E$3,$E$4,1)))))</f>
        <v/>
      </c>
    </row>
    <row r="127" spans="1:141" x14ac:dyDescent="0.15">
      <c r="A127" s="64" t="str">
        <f>IF('Chemical Shifts'!BA122="","",IF(Main!$A132="C",TDIST(ABS('Chemical Shifts'!BA122)/$B$3,$B$4,1),TDIST(ABS('Chemical Shifts'!BA122)/$C$3,$C$4,1)))</f>
        <v/>
      </c>
      <c r="B127" s="64" t="str">
        <f>IF('Chemical Shifts'!BB122="","",IF(Main!$A132="C",TDIST(ABS('Chemical Shifts'!BB122)/$B$3,$B$4,1),TDIST(ABS('Chemical Shifts'!BB122)/$C$3,$C$4,1)))</f>
        <v/>
      </c>
      <c r="C127" s="64" t="str">
        <f>IF('Chemical Shifts'!BC122="","",IF(Main!$A132="C",TDIST(ABS('Chemical Shifts'!BC122)/$B$3,$B$4,1),TDIST(ABS('Chemical Shifts'!BC122)/$C$3,$C$4,1)))</f>
        <v/>
      </c>
      <c r="D127" s="64" t="str">
        <f>IF('Chemical Shifts'!BD122="","",IF(Main!$A132="C",TDIST(ABS('Chemical Shifts'!BD122)/$B$3,$B$4,1),TDIST(ABS('Chemical Shifts'!BD122)/$C$3,$C$4,1)))</f>
        <v/>
      </c>
      <c r="E127" s="64" t="str">
        <f>IF('Chemical Shifts'!BE122="","",IF(Main!$A132="C",TDIST(ABS('Chemical Shifts'!BE122)/$B$3,$B$4,1),TDIST(ABS('Chemical Shifts'!BE122)/$C$3,$C$4,1)))</f>
        <v/>
      </c>
      <c r="F127" s="64" t="str">
        <f>IF('Chemical Shifts'!BF122="","",IF(Main!$A132="C",TDIST(ABS('Chemical Shifts'!BF122)/$B$3,$B$4,1),TDIST(ABS('Chemical Shifts'!BF122)/$C$3,$C$4,1)))</f>
        <v/>
      </c>
      <c r="G127" s="64" t="str">
        <f>IF('Chemical Shifts'!BG122="","",IF(Main!$A132="C",TDIST(ABS('Chemical Shifts'!BG122)/$B$3,$B$4,1),TDIST(ABS('Chemical Shifts'!BG122)/$C$3,$C$4,1)))</f>
        <v/>
      </c>
      <c r="H127" s="64" t="str">
        <f>IF('Chemical Shifts'!BH122="","",IF(Main!$A132="C",TDIST(ABS('Chemical Shifts'!BH122)/$B$3,$B$4,1),TDIST(ABS('Chemical Shifts'!BH122)/$C$3,$C$4,1)))</f>
        <v/>
      </c>
      <c r="I127" s="64" t="str">
        <f>IF('Chemical Shifts'!BI122="","",IF(Main!$A132="C",TDIST(ABS('Chemical Shifts'!BI122)/$B$3,$B$4,1),TDIST(ABS('Chemical Shifts'!BI122)/$C$3,$C$4,1)))</f>
        <v/>
      </c>
      <c r="J127" s="64" t="str">
        <f>IF('Chemical Shifts'!BJ122="","",IF(Main!$A132="C",TDIST(ABS('Chemical Shifts'!BJ122)/$B$3,$B$4,1),TDIST(ABS('Chemical Shifts'!BJ122)/$C$3,$C$4,1)))</f>
        <v/>
      </c>
      <c r="K127" s="64" t="str">
        <f>IF('Chemical Shifts'!BK122="","",IF(Main!$A132="C",TDIST(ABS('Chemical Shifts'!BK122)/$B$3,$B$4,1),TDIST(ABS('Chemical Shifts'!BK122)/$C$3,$C$4,1)))</f>
        <v/>
      </c>
      <c r="L127" s="64" t="str">
        <f>IF('Chemical Shifts'!BL122="","",IF(Main!$A132="C",TDIST(ABS('Chemical Shifts'!BL122)/$B$3,$B$4,1),TDIST(ABS('Chemical Shifts'!BL122)/$C$3,$C$4,1)))</f>
        <v/>
      </c>
      <c r="M127" s="64" t="str">
        <f>IF('Chemical Shifts'!BM122="","",IF(Main!$A132="C",TDIST(ABS('Chemical Shifts'!BM122)/$B$3,$B$4,1),TDIST(ABS('Chemical Shifts'!BM122)/$C$3,$C$4,1)))</f>
        <v/>
      </c>
      <c r="N127" s="64" t="str">
        <f>IF('Chemical Shifts'!BN122="","",IF(Main!$A132="C",TDIST(ABS('Chemical Shifts'!BN122)/$B$3,$B$4,1),TDIST(ABS('Chemical Shifts'!BN122)/$C$3,$C$4,1)))</f>
        <v/>
      </c>
      <c r="O127" s="64" t="str">
        <f>IF('Chemical Shifts'!BO122="","",IF(Main!$A132="C",TDIST(ABS('Chemical Shifts'!BO122)/$B$3,$B$4,1),TDIST(ABS('Chemical Shifts'!BO122)/$C$3,$C$4,1)))</f>
        <v/>
      </c>
      <c r="P127" s="64" t="str">
        <f>IF('Chemical Shifts'!BP122="","",IF(Main!$A132="C",TDIST(ABS('Chemical Shifts'!BP122)/$B$3,$B$4,1),TDIST(ABS('Chemical Shifts'!BP122)/$C$3,$C$4,1)))</f>
        <v/>
      </c>
      <c r="R127" s="48" t="str">
        <f>IF(A127="","",IF(Main!$A132="H",A127,""))</f>
        <v/>
      </c>
      <c r="S127" s="48" t="str">
        <f>IF(B127="","",IF(Main!$A132="H",B127,""))</f>
        <v/>
      </c>
      <c r="T127" s="48" t="str">
        <f>IF(C127="","",IF(Main!$A132="H",C127,""))</f>
        <v/>
      </c>
      <c r="U127" s="48" t="str">
        <f>IF(D127="","",IF(Main!$A132="H",D127,""))</f>
        <v/>
      </c>
      <c r="V127" s="48" t="str">
        <f>IF(E127="","",IF(Main!$A132="H",E127,""))</f>
        <v/>
      </c>
      <c r="W127" s="48" t="str">
        <f>IF(F127="","",IF(Main!$A132="H",F127,""))</f>
        <v/>
      </c>
      <c r="X127" s="48" t="str">
        <f>IF(G127="","",IF(Main!$A132="H",G127,""))</f>
        <v/>
      </c>
      <c r="Y127" s="48" t="str">
        <f>IF(H127="","",IF(Main!$A132="H",H127,""))</f>
        <v/>
      </c>
      <c r="Z127" s="48" t="str">
        <f>IF(I127="","",IF(Main!$A132="H",I127,""))</f>
        <v/>
      </c>
      <c r="AA127" s="48" t="str">
        <f>IF(J127="","",IF(Main!$A132="H",J127,""))</f>
        <v/>
      </c>
      <c r="AB127" s="48" t="str">
        <f>IF(K127="","",IF(Main!$A132="H",K127,""))</f>
        <v/>
      </c>
      <c r="AC127" s="48" t="str">
        <f>IF(L127="","",IF(Main!$A132="H",L127,""))</f>
        <v/>
      </c>
      <c r="AD127" s="48" t="str">
        <f>IF(M127="","",IF(Main!$A132="H",M127,""))</f>
        <v/>
      </c>
      <c r="AE127" s="48" t="str">
        <f>IF(N127="","",IF(Main!$A132="H",N127,""))</f>
        <v/>
      </c>
      <c r="AF127" s="48" t="str">
        <f>IF(O127="","",IF(Main!$A132="H",O127,""))</f>
        <v/>
      </c>
      <c r="AG127" s="48" t="str">
        <f>IF(P127="","",IF(Main!$A132="H",P127,""))</f>
        <v/>
      </c>
      <c r="AI127" s="49">
        <f>IF(Main!$A132="C",1,0)</f>
        <v>0</v>
      </c>
      <c r="AJ127" s="54" t="str">
        <f>IF(Main!$A132="C",Main!C132,"")</f>
        <v/>
      </c>
      <c r="AK127" s="54" t="str">
        <f t="shared" si="153"/>
        <v/>
      </c>
      <c r="AL127" s="48" t="str">
        <f>IF('Chemical Shifts'!B122="","",IF(Main!$A132="C",'Chemical Shifts'!B122,""))</f>
        <v/>
      </c>
      <c r="AM127" s="48" t="str">
        <f>IF('Chemical Shifts'!C122="","",IF(Main!$A132="C",'Chemical Shifts'!C122,""))</f>
        <v/>
      </c>
      <c r="AN127" s="48" t="str">
        <f>IF('Chemical Shifts'!D122="","",IF(Main!$A132="C",'Chemical Shifts'!D122,""))</f>
        <v/>
      </c>
      <c r="AO127" s="48" t="str">
        <f>IF('Chemical Shifts'!E122="","",IF(Main!$A132="C",'Chemical Shifts'!E122,""))</f>
        <v/>
      </c>
      <c r="AP127" s="48" t="str">
        <f>IF('Chemical Shifts'!F122="","",IF(Main!$A132="C",'Chemical Shifts'!F122,""))</f>
        <v/>
      </c>
      <c r="AQ127" s="48" t="str">
        <f>IF('Chemical Shifts'!G122="","",IF(Main!$A132="C",'Chemical Shifts'!G122,""))</f>
        <v/>
      </c>
      <c r="AR127" s="48" t="str">
        <f>IF('Chemical Shifts'!H122="","",IF(Main!$A132="C",'Chemical Shifts'!H122,""))</f>
        <v/>
      </c>
      <c r="AS127" s="48" t="str">
        <f>IF('Chemical Shifts'!I122="","",IF(Main!$A132="C",'Chemical Shifts'!I122,""))</f>
        <v/>
      </c>
      <c r="AT127" s="48" t="str">
        <f>IF('Chemical Shifts'!J122="","",IF(Main!$A132="C",'Chemical Shifts'!J122,""))</f>
        <v/>
      </c>
      <c r="AU127" s="48" t="str">
        <f>IF('Chemical Shifts'!K122="","",IF(Main!$A132="C",'Chemical Shifts'!K122,""))</f>
        <v/>
      </c>
      <c r="AV127" s="48" t="str">
        <f>IF('Chemical Shifts'!L122="","",IF(Main!$A132="C",'Chemical Shifts'!L122,""))</f>
        <v/>
      </c>
      <c r="AW127" s="48" t="str">
        <f>IF('Chemical Shifts'!M122="","",IF(Main!$A132="C",'Chemical Shifts'!M122,""))</f>
        <v/>
      </c>
      <c r="AX127" s="48" t="str">
        <f>IF('Chemical Shifts'!N122="","",IF(Main!$A132="C",'Chemical Shifts'!N122,""))</f>
        <v/>
      </c>
      <c r="AY127" s="48" t="str">
        <f>IF('Chemical Shifts'!O122="","",IF(Main!$A132="C",'Chemical Shifts'!O122,""))</f>
        <v/>
      </c>
      <c r="AZ127" s="48" t="str">
        <f>IF('Chemical Shifts'!P122="","",IF(Main!$A132="C",'Chemical Shifts'!P122,""))</f>
        <v/>
      </c>
      <c r="BA127" s="48" t="str">
        <f>IF('Chemical Shifts'!Q122="","",IF(Main!$A132="C",'Chemical Shifts'!Q122,""))</f>
        <v/>
      </c>
      <c r="BC127" s="48" t="str">
        <f t="shared" si="154"/>
        <v/>
      </c>
      <c r="BD127" s="48" t="str">
        <f t="shared" si="155"/>
        <v/>
      </c>
      <c r="BE127" s="48" t="str">
        <f t="shared" si="156"/>
        <v/>
      </c>
      <c r="BF127" s="48" t="str">
        <f t="shared" si="157"/>
        <v/>
      </c>
      <c r="BG127" s="48" t="str">
        <f t="shared" si="158"/>
        <v/>
      </c>
      <c r="BH127" s="48" t="str">
        <f t="shared" si="159"/>
        <v/>
      </c>
      <c r="BI127" s="48" t="str">
        <f t="shared" si="160"/>
        <v/>
      </c>
      <c r="BJ127" s="48" t="str">
        <f t="shared" si="161"/>
        <v/>
      </c>
      <c r="BK127" s="48" t="str">
        <f t="shared" si="162"/>
        <v/>
      </c>
      <c r="BL127" s="48" t="str">
        <f t="shared" si="163"/>
        <v/>
      </c>
      <c r="BM127" s="48" t="str">
        <f t="shared" si="164"/>
        <v/>
      </c>
      <c r="BN127" s="48" t="str">
        <f t="shared" si="165"/>
        <v/>
      </c>
      <c r="BO127" s="48" t="str">
        <f t="shared" si="166"/>
        <v/>
      </c>
      <c r="BP127" s="48" t="str">
        <f t="shared" si="167"/>
        <v/>
      </c>
      <c r="BQ127" s="48" t="str">
        <f t="shared" si="168"/>
        <v/>
      </c>
      <c r="BR127" s="48" t="str">
        <f t="shared" si="169"/>
        <v/>
      </c>
      <c r="BT127" s="49">
        <f>IF(Main!$A132="H",1,0)</f>
        <v>0</v>
      </c>
      <c r="BU127" s="54" t="str">
        <f>IF(Main!$A132="H",Main!C132,"")</f>
        <v/>
      </c>
      <c r="BV127" s="54" t="str">
        <f t="shared" si="170"/>
        <v/>
      </c>
      <c r="BW127" s="48" t="str">
        <f>IF('Chemical Shifts'!B122="","",IF(Main!$A132="H",'Chemical Shifts'!B122,""))</f>
        <v/>
      </c>
      <c r="BX127" s="48" t="str">
        <f>IF('Chemical Shifts'!C122="","",IF(Main!$A132="H",'Chemical Shifts'!C122,""))</f>
        <v/>
      </c>
      <c r="BY127" s="48" t="str">
        <f>IF('Chemical Shifts'!D122="","",IF(Main!$A132="H",'Chemical Shifts'!D122,""))</f>
        <v/>
      </c>
      <c r="BZ127" s="48" t="str">
        <f>IF('Chemical Shifts'!E122="","",IF(Main!$A132="H",'Chemical Shifts'!E122,""))</f>
        <v/>
      </c>
      <c r="CA127" s="48" t="str">
        <f>IF('Chemical Shifts'!F122="","",IF(Main!$A132="H",'Chemical Shifts'!F122,""))</f>
        <v/>
      </c>
      <c r="CB127" s="48" t="str">
        <f>IF('Chemical Shifts'!G122="","",IF(Main!$A132="H",'Chemical Shifts'!G122,""))</f>
        <v/>
      </c>
      <c r="CC127" s="48" t="str">
        <f>IF('Chemical Shifts'!H122="","",IF(Main!$A132="H",'Chemical Shifts'!H122,""))</f>
        <v/>
      </c>
      <c r="CD127" s="48" t="str">
        <f>IF('Chemical Shifts'!I122="","",IF(Main!$A132="H",'Chemical Shifts'!I122,""))</f>
        <v/>
      </c>
      <c r="CE127" s="48" t="str">
        <f>IF('Chemical Shifts'!J122="","",IF(Main!$A132="H",'Chemical Shifts'!J122,""))</f>
        <v/>
      </c>
      <c r="CF127" s="48" t="str">
        <f>IF('Chemical Shifts'!K122="","",IF(Main!$A132="H",'Chemical Shifts'!K122,""))</f>
        <v/>
      </c>
      <c r="CG127" s="48" t="str">
        <f>IF('Chemical Shifts'!L122="","",IF(Main!$A132="H",'Chemical Shifts'!L122,""))</f>
        <v/>
      </c>
      <c r="CH127" s="48" t="str">
        <f>IF('Chemical Shifts'!M122="","",IF(Main!$A132="H",'Chemical Shifts'!M122,""))</f>
        <v/>
      </c>
      <c r="CI127" s="48" t="str">
        <f>IF('Chemical Shifts'!N122="","",IF(Main!$A132="H",'Chemical Shifts'!N122,""))</f>
        <v/>
      </c>
      <c r="CJ127" s="48" t="str">
        <f>IF('Chemical Shifts'!O122="","",IF(Main!$A132="H",'Chemical Shifts'!O122,""))</f>
        <v/>
      </c>
      <c r="CK127" s="48" t="str">
        <f>IF('Chemical Shifts'!P122="","",IF(Main!$A132="H",'Chemical Shifts'!P122,""))</f>
        <v/>
      </c>
      <c r="CL127" s="48" t="str">
        <f>IF('Chemical Shifts'!Q122="","",IF(Main!$A132="H",'Chemical Shifts'!Q122,""))</f>
        <v/>
      </c>
      <c r="CN127" s="48" t="str">
        <f t="shared" si="171"/>
        <v/>
      </c>
      <c r="CO127" s="48" t="str">
        <f t="shared" si="172"/>
        <v/>
      </c>
      <c r="CP127" s="48" t="str">
        <f t="shared" si="173"/>
        <v/>
      </c>
      <c r="CQ127" s="48" t="str">
        <f t="shared" si="174"/>
        <v/>
      </c>
      <c r="CR127" s="48" t="str">
        <f t="shared" si="175"/>
        <v/>
      </c>
      <c r="CS127" s="48" t="str">
        <f t="shared" si="176"/>
        <v/>
      </c>
      <c r="CT127" s="48" t="str">
        <f t="shared" si="177"/>
        <v/>
      </c>
      <c r="CU127" s="48" t="str">
        <f t="shared" si="178"/>
        <v/>
      </c>
      <c r="CV127" s="48" t="str">
        <f t="shared" si="179"/>
        <v/>
      </c>
      <c r="CW127" s="48" t="str">
        <f t="shared" si="180"/>
        <v/>
      </c>
      <c r="CX127" s="48" t="str">
        <f t="shared" si="181"/>
        <v/>
      </c>
      <c r="CY127" s="48" t="str">
        <f t="shared" si="182"/>
        <v/>
      </c>
      <c r="CZ127" s="48" t="str">
        <f t="shared" si="183"/>
        <v/>
      </c>
      <c r="DA127" s="48" t="str">
        <f t="shared" si="184"/>
        <v/>
      </c>
      <c r="DB127" s="48" t="str">
        <f t="shared" si="185"/>
        <v/>
      </c>
      <c r="DC127" s="48" t="str">
        <f t="shared" si="186"/>
        <v/>
      </c>
      <c r="DE127" s="64" t="str">
        <f>IF('Chemical Shifts'!S122="","",IF(Main!$A132="C","",IF(Main!D$13="Scaled Shifts",Main!D132,IF(Main!$B132="x",TDIST(ABS('Chemical Shifts'!S122-$F$2)/$F$3,$F$4,1),TDIST(ABS('Chemical Shifts'!S122-$G$2)/$G$3,$G$4,1)))))</f>
        <v/>
      </c>
      <c r="DF127" s="64" t="str">
        <f>IF('Chemical Shifts'!T122="","",IF(Main!$A132="C","",IF(Main!E$13="Scaled Shifts",Main!E132,IF(Main!$B132="x",TDIST(ABS('Chemical Shifts'!T122-$F$2)/$F$3,$F$4,1),TDIST(ABS('Chemical Shifts'!T122-$G$2)/$G$3,$G$4,1)))))</f>
        <v/>
      </c>
      <c r="DG127" s="64" t="str">
        <f>IF('Chemical Shifts'!U122="","",IF(Main!$A132="C","",IF(Main!F$13="Scaled Shifts",Main!F132,IF(Main!$B132="x",TDIST(ABS('Chemical Shifts'!U122-$F$2)/$F$3,$F$4,1),TDIST(ABS('Chemical Shifts'!U122-$G$2)/$G$3,$G$4,1)))))</f>
        <v/>
      </c>
      <c r="DH127" s="64" t="str">
        <f>IF('Chemical Shifts'!V122="","",IF(Main!$A132="C","",IF(Main!G$13="Scaled Shifts",Main!G132,IF(Main!$B132="x",TDIST(ABS('Chemical Shifts'!V122-$F$2)/$F$3,$F$4,1),TDIST(ABS('Chemical Shifts'!V122-$G$2)/$G$3,$G$4,1)))))</f>
        <v/>
      </c>
      <c r="DI127" s="64" t="str">
        <f>IF('Chemical Shifts'!W122="","",IF(Main!$A132="C","",IF(Main!H$13="Scaled Shifts",Main!H132,IF(Main!$B132="x",TDIST(ABS('Chemical Shifts'!W122-$F$2)/$F$3,$F$4,1),TDIST(ABS('Chemical Shifts'!W122-$G$2)/$G$3,$G$4,1)))))</f>
        <v/>
      </c>
      <c r="DJ127" s="64" t="str">
        <f>IF('Chemical Shifts'!X122="","",IF(Main!$A132="C","",IF(Main!I$13="Scaled Shifts",Main!I132,IF(Main!$B132="x",TDIST(ABS('Chemical Shifts'!X122-$F$2)/$F$3,$F$4,1),TDIST(ABS('Chemical Shifts'!X122-$G$2)/$G$3,$G$4,1)))))</f>
        <v/>
      </c>
      <c r="DK127" s="64" t="str">
        <f>IF('Chemical Shifts'!Y122="","",IF(Main!$A132="C","",IF(Main!J$13="Scaled Shifts",Main!J132,IF(Main!$B132="x",TDIST(ABS('Chemical Shifts'!Y122-$F$2)/$F$3,$F$4,1),TDIST(ABS('Chemical Shifts'!Y122-$G$2)/$G$3,$G$4,1)))))</f>
        <v/>
      </c>
      <c r="DL127" s="64" t="str">
        <f>IF('Chemical Shifts'!Z122="","",IF(Main!$A132="C","",IF(Main!K$13="Scaled Shifts",Main!K132,IF(Main!$B132="x",TDIST(ABS('Chemical Shifts'!Z122-$F$2)/$F$3,$F$4,1),TDIST(ABS('Chemical Shifts'!Z122-$G$2)/$G$3,$G$4,1)))))</f>
        <v/>
      </c>
      <c r="DM127" s="64" t="str">
        <f>IF('Chemical Shifts'!AA122="","",IF(Main!$A132="C","",IF(Main!L$13="Scaled Shifts",Main!L132,IF(Main!$B132="x",TDIST(ABS('Chemical Shifts'!AA122-$F$2)/$F$3,$F$4,1),TDIST(ABS('Chemical Shifts'!AA122-$G$2)/$G$3,$G$4,1)))))</f>
        <v/>
      </c>
      <c r="DN127" s="64" t="str">
        <f>IF('Chemical Shifts'!AB122="","",IF(Main!$A132="C","",IF(Main!M$13="Scaled Shifts",Main!M132,IF(Main!$B132="x",TDIST(ABS('Chemical Shifts'!AB122-$F$2)/$F$3,$F$4,1),TDIST(ABS('Chemical Shifts'!AB122-$G$2)/$G$3,$G$4,1)))))</f>
        <v/>
      </c>
      <c r="DO127" s="64" t="str">
        <f>IF('Chemical Shifts'!AC122="","",IF(Main!$A132="C","",IF(Main!N$13="Scaled Shifts",Main!N132,IF(Main!$B132="x",TDIST(ABS('Chemical Shifts'!AC122-$F$2)/$F$3,$F$4,1),TDIST(ABS('Chemical Shifts'!AC122-$G$2)/$G$3,$G$4,1)))))</f>
        <v/>
      </c>
      <c r="DP127" s="64" t="str">
        <f>IF('Chemical Shifts'!AD122="","",IF(Main!$A132="C","",IF(Main!O$13="Scaled Shifts",Main!O132,IF(Main!$B132="x",TDIST(ABS('Chemical Shifts'!AD122-$F$2)/$F$3,$F$4,1),TDIST(ABS('Chemical Shifts'!AD122-$G$2)/$G$3,$G$4,1)))))</f>
        <v/>
      </c>
      <c r="DQ127" s="64" t="str">
        <f>IF('Chemical Shifts'!AE122="","",IF(Main!$A132="C","",IF(Main!P$13="Scaled Shifts",Main!P132,IF(Main!$B132="x",TDIST(ABS('Chemical Shifts'!AE122-$F$2)/$F$3,$F$4,1),TDIST(ABS('Chemical Shifts'!AE122-$G$2)/$G$3,$G$4,1)))))</f>
        <v/>
      </c>
      <c r="DR127" s="64" t="str">
        <f>IF('Chemical Shifts'!AF122="","",IF(Main!$A132="C","",IF(Main!Q$13="Scaled Shifts",Main!Q132,IF(Main!$B132="x",TDIST(ABS('Chemical Shifts'!AF122-$F$2)/$F$3,$F$4,1),TDIST(ABS('Chemical Shifts'!AF122-$G$2)/$G$3,$G$4,1)))))</f>
        <v/>
      </c>
      <c r="DS127" s="64" t="str">
        <f>IF('Chemical Shifts'!AG122="","",IF(Main!$A132="C","",IF(Main!R$13="Scaled Shifts",Main!R132,IF(Main!$B132="x",TDIST(ABS('Chemical Shifts'!AG122-$F$2)/$F$3,$F$4,1),TDIST(ABS('Chemical Shifts'!AG122-$G$2)/$G$3,$G$4,1)))))</f>
        <v/>
      </c>
      <c r="DT127" s="64" t="str">
        <f>IF('Chemical Shifts'!AH122="","",IF(Main!$A132="C","",IF(Main!S$13="Scaled Shifts",Main!S132,IF(Main!$B132="x",TDIST(ABS('Chemical Shifts'!AH122-$F$2)/$F$3,$F$4,1),TDIST(ABS('Chemical Shifts'!AH122-$G$2)/$G$3,$G$4,1)))))</f>
        <v/>
      </c>
      <c r="DV127" s="64" t="str">
        <f>IF('Chemical Shifts'!S122="","",IF(Main!$A132="H","",IF(Main!D$13="Scaled Shifts",Main!D132,IF(Main!$B132="x",TDIST(ABS('Chemical Shifts'!S122-$D$2)/$D$3,$D$4,1),TDIST(ABS('Chemical Shifts'!S122-$E$2)/$E$3,$E$4,1)))))</f>
        <v/>
      </c>
      <c r="DW127" s="64" t="str">
        <f>IF('Chemical Shifts'!T122="","",IF(Main!$A132="H","",IF(Main!E$13="Scaled Shifts",Main!E132,IF(Main!$B132="x",TDIST(ABS('Chemical Shifts'!T122-$D$2)/$D$3,$D$4,1),TDIST(ABS('Chemical Shifts'!T122-$E$2)/$E$3,$E$4,1)))))</f>
        <v/>
      </c>
      <c r="DX127" s="64" t="str">
        <f>IF('Chemical Shifts'!U122="","",IF(Main!$A132="H","",IF(Main!F$13="Scaled Shifts",Main!F132,IF(Main!$B132="x",TDIST(ABS('Chemical Shifts'!U122-$D$2)/$D$3,$D$4,1),TDIST(ABS('Chemical Shifts'!U122-$E$2)/$E$3,$E$4,1)))))</f>
        <v/>
      </c>
      <c r="DY127" s="64" t="str">
        <f>IF('Chemical Shifts'!V122="","",IF(Main!$A132="H","",IF(Main!G$13="Scaled Shifts",Main!G132,IF(Main!$B132="x",TDIST(ABS('Chemical Shifts'!V122-$D$2)/$D$3,$D$4,1),TDIST(ABS('Chemical Shifts'!V122-$E$2)/$E$3,$E$4,1)))))</f>
        <v/>
      </c>
      <c r="DZ127" s="64" t="str">
        <f>IF('Chemical Shifts'!W122="","",IF(Main!$A132="H","",IF(Main!H$13="Scaled Shifts",Main!H132,IF(Main!$B132="x",TDIST(ABS('Chemical Shifts'!W122-$D$2)/$D$3,$D$4,1),TDIST(ABS('Chemical Shifts'!W122-$E$2)/$E$3,$E$4,1)))))</f>
        <v/>
      </c>
      <c r="EA127" s="64" t="str">
        <f>IF('Chemical Shifts'!X122="","",IF(Main!$A132="H","",IF(Main!I$13="Scaled Shifts",Main!I132,IF(Main!$B132="x",TDIST(ABS('Chemical Shifts'!X122-$D$2)/$D$3,$D$4,1),TDIST(ABS('Chemical Shifts'!X122-$E$2)/$E$3,$E$4,1)))))</f>
        <v/>
      </c>
      <c r="EB127" s="64" t="str">
        <f>IF('Chemical Shifts'!Y122="","",IF(Main!$A132="H","",IF(Main!J$13="Scaled Shifts",Main!J132,IF(Main!$B132="x",TDIST(ABS('Chemical Shifts'!Y122-$D$2)/$D$3,$D$4,1),TDIST(ABS('Chemical Shifts'!Y122-$E$2)/$E$3,$E$4,1)))))</f>
        <v/>
      </c>
      <c r="EC127" s="64" t="str">
        <f>IF('Chemical Shifts'!Z122="","",IF(Main!$A132="H","",IF(Main!K$13="Scaled Shifts",Main!K132,IF(Main!$B132="x",TDIST(ABS('Chemical Shifts'!Z122-$D$2)/$D$3,$D$4,1),TDIST(ABS('Chemical Shifts'!Z122-$E$2)/$E$3,$E$4,1)))))</f>
        <v/>
      </c>
      <c r="ED127" s="64" t="str">
        <f>IF('Chemical Shifts'!AA122="","",IF(Main!$A132="H","",IF(Main!L$13="Scaled Shifts",Main!L132,IF(Main!$B132="x",TDIST(ABS('Chemical Shifts'!AA122-$D$2)/$D$3,$D$4,1),TDIST(ABS('Chemical Shifts'!AA122-$E$2)/$E$3,$E$4,1)))))</f>
        <v/>
      </c>
      <c r="EE127" s="64" t="str">
        <f>IF('Chemical Shifts'!AB122="","",IF(Main!$A132="H","",IF(Main!M$13="Scaled Shifts",Main!M132,IF(Main!$B132="x",TDIST(ABS('Chemical Shifts'!AB122-$D$2)/$D$3,$D$4,1),TDIST(ABS('Chemical Shifts'!AB122-$E$2)/$E$3,$E$4,1)))))</f>
        <v/>
      </c>
      <c r="EF127" s="64" t="str">
        <f>IF('Chemical Shifts'!AC122="","",IF(Main!$A132="H","",IF(Main!N$13="Scaled Shifts",Main!N132,IF(Main!$B132="x",TDIST(ABS('Chemical Shifts'!AC122-$D$2)/$D$3,$D$4,1),TDIST(ABS('Chemical Shifts'!AC122-$E$2)/$E$3,$E$4,1)))))</f>
        <v/>
      </c>
      <c r="EG127" s="64" t="str">
        <f>IF('Chemical Shifts'!AD122="","",IF(Main!$A132="H","",IF(Main!O$13="Scaled Shifts",Main!O132,IF(Main!$B132="x",TDIST(ABS('Chemical Shifts'!AD122-$D$2)/$D$3,$D$4,1),TDIST(ABS('Chemical Shifts'!AD122-$E$2)/$E$3,$E$4,1)))))</f>
        <v/>
      </c>
      <c r="EH127" s="64" t="str">
        <f>IF('Chemical Shifts'!AE122="","",IF(Main!$A132="H","",IF(Main!P$13="Scaled Shifts",Main!P132,IF(Main!$B132="x",TDIST(ABS('Chemical Shifts'!AE122-$D$2)/$D$3,$D$4,1),TDIST(ABS('Chemical Shifts'!AE122-$E$2)/$E$3,$E$4,1)))))</f>
        <v/>
      </c>
      <c r="EI127" s="64" t="str">
        <f>IF('Chemical Shifts'!AF122="","",IF(Main!$A132="H","",IF(Main!Q$13="Scaled Shifts",Main!Q132,IF(Main!$B132="x",TDIST(ABS('Chemical Shifts'!AF122-$D$2)/$D$3,$D$4,1),TDIST(ABS('Chemical Shifts'!AF122-$E$2)/$E$3,$E$4,1)))))</f>
        <v/>
      </c>
      <c r="EJ127" s="64" t="str">
        <f>IF('Chemical Shifts'!AG122="","",IF(Main!$A132="H","",IF(Main!R$13="Scaled Shifts",Main!R132,IF(Main!$B132="x",TDIST(ABS('Chemical Shifts'!AG122-$D$2)/$D$3,$D$4,1),TDIST(ABS('Chemical Shifts'!AG122-$E$2)/$E$3,$E$4,1)))))</f>
        <v/>
      </c>
      <c r="EK127" s="64" t="str">
        <f>IF('Chemical Shifts'!AH122="","",IF(Main!$A132="H","",IF(Main!S$13="Scaled Shifts",Main!S132,IF(Main!$B132="x",TDIST(ABS('Chemical Shifts'!AH122-$D$2)/$D$3,$D$4,1),TDIST(ABS('Chemical Shifts'!AH122-$E$2)/$E$3,$E$4,1)))))</f>
        <v/>
      </c>
    </row>
    <row r="128" spans="1:141" x14ac:dyDescent="0.15">
      <c r="A128" s="64" t="str">
        <f>IF('Chemical Shifts'!BA123="","",IF(Main!$A133="C",TDIST(ABS('Chemical Shifts'!BA123)/$B$3,$B$4,1),TDIST(ABS('Chemical Shifts'!BA123)/$C$3,$C$4,1)))</f>
        <v/>
      </c>
      <c r="B128" s="64" t="str">
        <f>IF('Chemical Shifts'!BB123="","",IF(Main!$A133="C",TDIST(ABS('Chemical Shifts'!BB123)/$B$3,$B$4,1),TDIST(ABS('Chemical Shifts'!BB123)/$C$3,$C$4,1)))</f>
        <v/>
      </c>
      <c r="C128" s="64" t="str">
        <f>IF('Chemical Shifts'!BC123="","",IF(Main!$A133="C",TDIST(ABS('Chemical Shifts'!BC123)/$B$3,$B$4,1),TDIST(ABS('Chemical Shifts'!BC123)/$C$3,$C$4,1)))</f>
        <v/>
      </c>
      <c r="D128" s="64" t="str">
        <f>IF('Chemical Shifts'!BD123="","",IF(Main!$A133="C",TDIST(ABS('Chemical Shifts'!BD123)/$B$3,$B$4,1),TDIST(ABS('Chemical Shifts'!BD123)/$C$3,$C$4,1)))</f>
        <v/>
      </c>
      <c r="E128" s="64" t="str">
        <f>IF('Chemical Shifts'!BE123="","",IF(Main!$A133="C",TDIST(ABS('Chemical Shifts'!BE123)/$B$3,$B$4,1),TDIST(ABS('Chemical Shifts'!BE123)/$C$3,$C$4,1)))</f>
        <v/>
      </c>
      <c r="F128" s="64" t="str">
        <f>IF('Chemical Shifts'!BF123="","",IF(Main!$A133="C",TDIST(ABS('Chemical Shifts'!BF123)/$B$3,$B$4,1),TDIST(ABS('Chemical Shifts'!BF123)/$C$3,$C$4,1)))</f>
        <v/>
      </c>
      <c r="G128" s="64" t="str">
        <f>IF('Chemical Shifts'!BG123="","",IF(Main!$A133="C",TDIST(ABS('Chemical Shifts'!BG123)/$B$3,$B$4,1),TDIST(ABS('Chemical Shifts'!BG123)/$C$3,$C$4,1)))</f>
        <v/>
      </c>
      <c r="H128" s="64" t="str">
        <f>IF('Chemical Shifts'!BH123="","",IF(Main!$A133="C",TDIST(ABS('Chemical Shifts'!BH123)/$B$3,$B$4,1),TDIST(ABS('Chemical Shifts'!BH123)/$C$3,$C$4,1)))</f>
        <v/>
      </c>
      <c r="I128" s="64" t="str">
        <f>IF('Chemical Shifts'!BI123="","",IF(Main!$A133="C",TDIST(ABS('Chemical Shifts'!BI123)/$B$3,$B$4,1),TDIST(ABS('Chemical Shifts'!BI123)/$C$3,$C$4,1)))</f>
        <v/>
      </c>
      <c r="J128" s="64" t="str">
        <f>IF('Chemical Shifts'!BJ123="","",IF(Main!$A133="C",TDIST(ABS('Chemical Shifts'!BJ123)/$B$3,$B$4,1),TDIST(ABS('Chemical Shifts'!BJ123)/$C$3,$C$4,1)))</f>
        <v/>
      </c>
      <c r="K128" s="64" t="str">
        <f>IF('Chemical Shifts'!BK123="","",IF(Main!$A133="C",TDIST(ABS('Chemical Shifts'!BK123)/$B$3,$B$4,1),TDIST(ABS('Chemical Shifts'!BK123)/$C$3,$C$4,1)))</f>
        <v/>
      </c>
      <c r="L128" s="64" t="str">
        <f>IF('Chemical Shifts'!BL123="","",IF(Main!$A133="C",TDIST(ABS('Chemical Shifts'!BL123)/$B$3,$B$4,1),TDIST(ABS('Chemical Shifts'!BL123)/$C$3,$C$4,1)))</f>
        <v/>
      </c>
      <c r="M128" s="64" t="str">
        <f>IF('Chemical Shifts'!BM123="","",IF(Main!$A133="C",TDIST(ABS('Chemical Shifts'!BM123)/$B$3,$B$4,1),TDIST(ABS('Chemical Shifts'!BM123)/$C$3,$C$4,1)))</f>
        <v/>
      </c>
      <c r="N128" s="64" t="str">
        <f>IF('Chemical Shifts'!BN123="","",IF(Main!$A133="C",TDIST(ABS('Chemical Shifts'!BN123)/$B$3,$B$4,1),TDIST(ABS('Chemical Shifts'!BN123)/$C$3,$C$4,1)))</f>
        <v/>
      </c>
      <c r="O128" s="64" t="str">
        <f>IF('Chemical Shifts'!BO123="","",IF(Main!$A133="C",TDIST(ABS('Chemical Shifts'!BO123)/$B$3,$B$4,1),TDIST(ABS('Chemical Shifts'!BO123)/$C$3,$C$4,1)))</f>
        <v/>
      </c>
      <c r="P128" s="64" t="str">
        <f>IF('Chemical Shifts'!BP123="","",IF(Main!$A133="C",TDIST(ABS('Chemical Shifts'!BP123)/$B$3,$B$4,1),TDIST(ABS('Chemical Shifts'!BP123)/$C$3,$C$4,1)))</f>
        <v/>
      </c>
      <c r="R128" s="48" t="str">
        <f>IF(A128="","",IF(Main!$A133="H",A128,""))</f>
        <v/>
      </c>
      <c r="S128" s="48" t="str">
        <f>IF(B128="","",IF(Main!$A133="H",B128,""))</f>
        <v/>
      </c>
      <c r="T128" s="48" t="str">
        <f>IF(C128="","",IF(Main!$A133="H",C128,""))</f>
        <v/>
      </c>
      <c r="U128" s="48" t="str">
        <f>IF(D128="","",IF(Main!$A133="H",D128,""))</f>
        <v/>
      </c>
      <c r="V128" s="48" t="str">
        <f>IF(E128="","",IF(Main!$A133="H",E128,""))</f>
        <v/>
      </c>
      <c r="W128" s="48" t="str">
        <f>IF(F128="","",IF(Main!$A133="H",F128,""))</f>
        <v/>
      </c>
      <c r="X128" s="48" t="str">
        <f>IF(G128="","",IF(Main!$A133="H",G128,""))</f>
        <v/>
      </c>
      <c r="Y128" s="48" t="str">
        <f>IF(H128="","",IF(Main!$A133="H",H128,""))</f>
        <v/>
      </c>
      <c r="Z128" s="48" t="str">
        <f>IF(I128="","",IF(Main!$A133="H",I128,""))</f>
        <v/>
      </c>
      <c r="AA128" s="48" t="str">
        <f>IF(J128="","",IF(Main!$A133="H",J128,""))</f>
        <v/>
      </c>
      <c r="AB128" s="48" t="str">
        <f>IF(K128="","",IF(Main!$A133="H",K128,""))</f>
        <v/>
      </c>
      <c r="AC128" s="48" t="str">
        <f>IF(L128="","",IF(Main!$A133="H",L128,""))</f>
        <v/>
      </c>
      <c r="AD128" s="48" t="str">
        <f>IF(M128="","",IF(Main!$A133="H",M128,""))</f>
        <v/>
      </c>
      <c r="AE128" s="48" t="str">
        <f>IF(N128="","",IF(Main!$A133="H",N128,""))</f>
        <v/>
      </c>
      <c r="AF128" s="48" t="str">
        <f>IF(O128="","",IF(Main!$A133="H",O128,""))</f>
        <v/>
      </c>
      <c r="AG128" s="48" t="str">
        <f>IF(P128="","",IF(Main!$A133="H",P128,""))</f>
        <v/>
      </c>
      <c r="AI128" s="49">
        <f>IF(Main!$A133="C",1,0)</f>
        <v>0</v>
      </c>
      <c r="AJ128" s="54" t="str">
        <f>IF(Main!$A133="C",Main!C133,"")</f>
        <v/>
      </c>
      <c r="AK128" s="54" t="str">
        <f t="shared" si="153"/>
        <v/>
      </c>
      <c r="AL128" s="48" t="str">
        <f>IF('Chemical Shifts'!B123="","",IF(Main!$A133="C",'Chemical Shifts'!B123,""))</f>
        <v/>
      </c>
      <c r="AM128" s="48" t="str">
        <f>IF('Chemical Shifts'!C123="","",IF(Main!$A133="C",'Chemical Shifts'!C123,""))</f>
        <v/>
      </c>
      <c r="AN128" s="48" t="str">
        <f>IF('Chemical Shifts'!D123="","",IF(Main!$A133="C",'Chemical Shifts'!D123,""))</f>
        <v/>
      </c>
      <c r="AO128" s="48" t="str">
        <f>IF('Chemical Shifts'!E123="","",IF(Main!$A133="C",'Chemical Shifts'!E123,""))</f>
        <v/>
      </c>
      <c r="AP128" s="48" t="str">
        <f>IF('Chemical Shifts'!F123="","",IF(Main!$A133="C",'Chemical Shifts'!F123,""))</f>
        <v/>
      </c>
      <c r="AQ128" s="48" t="str">
        <f>IF('Chemical Shifts'!G123="","",IF(Main!$A133="C",'Chemical Shifts'!G123,""))</f>
        <v/>
      </c>
      <c r="AR128" s="48" t="str">
        <f>IF('Chemical Shifts'!H123="","",IF(Main!$A133="C",'Chemical Shifts'!H123,""))</f>
        <v/>
      </c>
      <c r="AS128" s="48" t="str">
        <f>IF('Chemical Shifts'!I123="","",IF(Main!$A133="C",'Chemical Shifts'!I123,""))</f>
        <v/>
      </c>
      <c r="AT128" s="48" t="str">
        <f>IF('Chemical Shifts'!J123="","",IF(Main!$A133="C",'Chemical Shifts'!J123,""))</f>
        <v/>
      </c>
      <c r="AU128" s="48" t="str">
        <f>IF('Chemical Shifts'!K123="","",IF(Main!$A133="C",'Chemical Shifts'!K123,""))</f>
        <v/>
      </c>
      <c r="AV128" s="48" t="str">
        <f>IF('Chemical Shifts'!L123="","",IF(Main!$A133="C",'Chemical Shifts'!L123,""))</f>
        <v/>
      </c>
      <c r="AW128" s="48" t="str">
        <f>IF('Chemical Shifts'!M123="","",IF(Main!$A133="C",'Chemical Shifts'!M123,""))</f>
        <v/>
      </c>
      <c r="AX128" s="48" t="str">
        <f>IF('Chemical Shifts'!N123="","",IF(Main!$A133="C",'Chemical Shifts'!N123,""))</f>
        <v/>
      </c>
      <c r="AY128" s="48" t="str">
        <f>IF('Chemical Shifts'!O123="","",IF(Main!$A133="C",'Chemical Shifts'!O123,""))</f>
        <v/>
      </c>
      <c r="AZ128" s="48" t="str">
        <f>IF('Chemical Shifts'!P123="","",IF(Main!$A133="C",'Chemical Shifts'!P123,""))</f>
        <v/>
      </c>
      <c r="BA128" s="48" t="str">
        <f>IF('Chemical Shifts'!Q123="","",IF(Main!$A133="C",'Chemical Shifts'!Q123,""))</f>
        <v/>
      </c>
      <c r="BC128" s="48" t="str">
        <f t="shared" si="154"/>
        <v/>
      </c>
      <c r="BD128" s="48" t="str">
        <f t="shared" si="155"/>
        <v/>
      </c>
      <c r="BE128" s="48" t="str">
        <f t="shared" si="156"/>
        <v/>
      </c>
      <c r="BF128" s="48" t="str">
        <f t="shared" si="157"/>
        <v/>
      </c>
      <c r="BG128" s="48" t="str">
        <f t="shared" si="158"/>
        <v/>
      </c>
      <c r="BH128" s="48" t="str">
        <f t="shared" si="159"/>
        <v/>
      </c>
      <c r="BI128" s="48" t="str">
        <f t="shared" si="160"/>
        <v/>
      </c>
      <c r="BJ128" s="48" t="str">
        <f t="shared" si="161"/>
        <v/>
      </c>
      <c r="BK128" s="48" t="str">
        <f t="shared" si="162"/>
        <v/>
      </c>
      <c r="BL128" s="48" t="str">
        <f t="shared" si="163"/>
        <v/>
      </c>
      <c r="BM128" s="48" t="str">
        <f t="shared" si="164"/>
        <v/>
      </c>
      <c r="BN128" s="48" t="str">
        <f t="shared" si="165"/>
        <v/>
      </c>
      <c r="BO128" s="48" t="str">
        <f t="shared" si="166"/>
        <v/>
      </c>
      <c r="BP128" s="48" t="str">
        <f t="shared" si="167"/>
        <v/>
      </c>
      <c r="BQ128" s="48" t="str">
        <f t="shared" si="168"/>
        <v/>
      </c>
      <c r="BR128" s="48" t="str">
        <f t="shared" si="169"/>
        <v/>
      </c>
      <c r="BT128" s="49">
        <f>IF(Main!$A133="H",1,0)</f>
        <v>0</v>
      </c>
      <c r="BU128" s="54" t="str">
        <f>IF(Main!$A133="H",Main!C133,"")</f>
        <v/>
      </c>
      <c r="BV128" s="54" t="str">
        <f t="shared" si="170"/>
        <v/>
      </c>
      <c r="BW128" s="48" t="str">
        <f>IF('Chemical Shifts'!B123="","",IF(Main!$A133="H",'Chemical Shifts'!B123,""))</f>
        <v/>
      </c>
      <c r="BX128" s="48" t="str">
        <f>IF('Chemical Shifts'!C123="","",IF(Main!$A133="H",'Chemical Shifts'!C123,""))</f>
        <v/>
      </c>
      <c r="BY128" s="48" t="str">
        <f>IF('Chemical Shifts'!D123="","",IF(Main!$A133="H",'Chemical Shifts'!D123,""))</f>
        <v/>
      </c>
      <c r="BZ128" s="48" t="str">
        <f>IF('Chemical Shifts'!E123="","",IF(Main!$A133="H",'Chemical Shifts'!E123,""))</f>
        <v/>
      </c>
      <c r="CA128" s="48" t="str">
        <f>IF('Chemical Shifts'!F123="","",IF(Main!$A133="H",'Chemical Shifts'!F123,""))</f>
        <v/>
      </c>
      <c r="CB128" s="48" t="str">
        <f>IF('Chemical Shifts'!G123="","",IF(Main!$A133="H",'Chemical Shifts'!G123,""))</f>
        <v/>
      </c>
      <c r="CC128" s="48" t="str">
        <f>IF('Chemical Shifts'!H123="","",IF(Main!$A133="H",'Chemical Shifts'!H123,""))</f>
        <v/>
      </c>
      <c r="CD128" s="48" t="str">
        <f>IF('Chemical Shifts'!I123="","",IF(Main!$A133="H",'Chemical Shifts'!I123,""))</f>
        <v/>
      </c>
      <c r="CE128" s="48" t="str">
        <f>IF('Chemical Shifts'!J123="","",IF(Main!$A133="H",'Chemical Shifts'!J123,""))</f>
        <v/>
      </c>
      <c r="CF128" s="48" t="str">
        <f>IF('Chemical Shifts'!K123="","",IF(Main!$A133="H",'Chemical Shifts'!K123,""))</f>
        <v/>
      </c>
      <c r="CG128" s="48" t="str">
        <f>IF('Chemical Shifts'!L123="","",IF(Main!$A133="H",'Chemical Shifts'!L123,""))</f>
        <v/>
      </c>
      <c r="CH128" s="48" t="str">
        <f>IF('Chemical Shifts'!M123="","",IF(Main!$A133="H",'Chemical Shifts'!M123,""))</f>
        <v/>
      </c>
      <c r="CI128" s="48" t="str">
        <f>IF('Chemical Shifts'!N123="","",IF(Main!$A133="H",'Chemical Shifts'!N123,""))</f>
        <v/>
      </c>
      <c r="CJ128" s="48" t="str">
        <f>IF('Chemical Shifts'!O123="","",IF(Main!$A133="H",'Chemical Shifts'!O123,""))</f>
        <v/>
      </c>
      <c r="CK128" s="48" t="str">
        <f>IF('Chemical Shifts'!P123="","",IF(Main!$A133="H",'Chemical Shifts'!P123,""))</f>
        <v/>
      </c>
      <c r="CL128" s="48" t="str">
        <f>IF('Chemical Shifts'!Q123="","",IF(Main!$A133="H",'Chemical Shifts'!Q123,""))</f>
        <v/>
      </c>
      <c r="CN128" s="48" t="str">
        <f t="shared" si="171"/>
        <v/>
      </c>
      <c r="CO128" s="48" t="str">
        <f t="shared" si="172"/>
        <v/>
      </c>
      <c r="CP128" s="48" t="str">
        <f t="shared" si="173"/>
        <v/>
      </c>
      <c r="CQ128" s="48" t="str">
        <f t="shared" si="174"/>
        <v/>
      </c>
      <c r="CR128" s="48" t="str">
        <f t="shared" si="175"/>
        <v/>
      </c>
      <c r="CS128" s="48" t="str">
        <f t="shared" si="176"/>
        <v/>
      </c>
      <c r="CT128" s="48" t="str">
        <f t="shared" si="177"/>
        <v/>
      </c>
      <c r="CU128" s="48" t="str">
        <f t="shared" si="178"/>
        <v/>
      </c>
      <c r="CV128" s="48" t="str">
        <f t="shared" si="179"/>
        <v/>
      </c>
      <c r="CW128" s="48" t="str">
        <f t="shared" si="180"/>
        <v/>
      </c>
      <c r="CX128" s="48" t="str">
        <f t="shared" si="181"/>
        <v/>
      </c>
      <c r="CY128" s="48" t="str">
        <f t="shared" si="182"/>
        <v/>
      </c>
      <c r="CZ128" s="48" t="str">
        <f t="shared" si="183"/>
        <v/>
      </c>
      <c r="DA128" s="48" t="str">
        <f t="shared" si="184"/>
        <v/>
      </c>
      <c r="DB128" s="48" t="str">
        <f t="shared" si="185"/>
        <v/>
      </c>
      <c r="DC128" s="48" t="str">
        <f t="shared" si="186"/>
        <v/>
      </c>
      <c r="DE128" s="64" t="str">
        <f>IF('Chemical Shifts'!S123="","",IF(Main!$A133="C","",IF(Main!D$13="Scaled Shifts",Main!D133,IF(Main!$B133="x",TDIST(ABS('Chemical Shifts'!S123-$F$2)/$F$3,$F$4,1),TDIST(ABS('Chemical Shifts'!S123-$G$2)/$G$3,$G$4,1)))))</f>
        <v/>
      </c>
      <c r="DF128" s="64" t="str">
        <f>IF('Chemical Shifts'!T123="","",IF(Main!$A133="C","",IF(Main!E$13="Scaled Shifts",Main!E133,IF(Main!$B133="x",TDIST(ABS('Chemical Shifts'!T123-$F$2)/$F$3,$F$4,1),TDIST(ABS('Chemical Shifts'!T123-$G$2)/$G$3,$G$4,1)))))</f>
        <v/>
      </c>
      <c r="DG128" s="64" t="str">
        <f>IF('Chemical Shifts'!U123="","",IF(Main!$A133="C","",IF(Main!F$13="Scaled Shifts",Main!F133,IF(Main!$B133="x",TDIST(ABS('Chemical Shifts'!U123-$F$2)/$F$3,$F$4,1),TDIST(ABS('Chemical Shifts'!U123-$G$2)/$G$3,$G$4,1)))))</f>
        <v/>
      </c>
      <c r="DH128" s="64" t="str">
        <f>IF('Chemical Shifts'!V123="","",IF(Main!$A133="C","",IF(Main!G$13="Scaled Shifts",Main!G133,IF(Main!$B133="x",TDIST(ABS('Chemical Shifts'!V123-$F$2)/$F$3,$F$4,1),TDIST(ABS('Chemical Shifts'!V123-$G$2)/$G$3,$G$4,1)))))</f>
        <v/>
      </c>
      <c r="DI128" s="64" t="str">
        <f>IF('Chemical Shifts'!W123="","",IF(Main!$A133="C","",IF(Main!H$13="Scaled Shifts",Main!H133,IF(Main!$B133="x",TDIST(ABS('Chemical Shifts'!W123-$F$2)/$F$3,$F$4,1),TDIST(ABS('Chemical Shifts'!W123-$G$2)/$G$3,$G$4,1)))))</f>
        <v/>
      </c>
      <c r="DJ128" s="64" t="str">
        <f>IF('Chemical Shifts'!X123="","",IF(Main!$A133="C","",IF(Main!I$13="Scaled Shifts",Main!I133,IF(Main!$B133="x",TDIST(ABS('Chemical Shifts'!X123-$F$2)/$F$3,$F$4,1),TDIST(ABS('Chemical Shifts'!X123-$G$2)/$G$3,$G$4,1)))))</f>
        <v/>
      </c>
      <c r="DK128" s="64" t="str">
        <f>IF('Chemical Shifts'!Y123="","",IF(Main!$A133="C","",IF(Main!J$13="Scaled Shifts",Main!J133,IF(Main!$B133="x",TDIST(ABS('Chemical Shifts'!Y123-$F$2)/$F$3,$F$4,1),TDIST(ABS('Chemical Shifts'!Y123-$G$2)/$G$3,$G$4,1)))))</f>
        <v/>
      </c>
      <c r="DL128" s="64" t="str">
        <f>IF('Chemical Shifts'!Z123="","",IF(Main!$A133="C","",IF(Main!K$13="Scaled Shifts",Main!K133,IF(Main!$B133="x",TDIST(ABS('Chemical Shifts'!Z123-$F$2)/$F$3,$F$4,1),TDIST(ABS('Chemical Shifts'!Z123-$G$2)/$G$3,$G$4,1)))))</f>
        <v/>
      </c>
      <c r="DM128" s="64" t="str">
        <f>IF('Chemical Shifts'!AA123="","",IF(Main!$A133="C","",IF(Main!L$13="Scaled Shifts",Main!L133,IF(Main!$B133="x",TDIST(ABS('Chemical Shifts'!AA123-$F$2)/$F$3,$F$4,1),TDIST(ABS('Chemical Shifts'!AA123-$G$2)/$G$3,$G$4,1)))))</f>
        <v/>
      </c>
      <c r="DN128" s="64" t="str">
        <f>IF('Chemical Shifts'!AB123="","",IF(Main!$A133="C","",IF(Main!M$13="Scaled Shifts",Main!M133,IF(Main!$B133="x",TDIST(ABS('Chemical Shifts'!AB123-$F$2)/$F$3,$F$4,1),TDIST(ABS('Chemical Shifts'!AB123-$G$2)/$G$3,$G$4,1)))))</f>
        <v/>
      </c>
      <c r="DO128" s="64" t="str">
        <f>IF('Chemical Shifts'!AC123="","",IF(Main!$A133="C","",IF(Main!N$13="Scaled Shifts",Main!N133,IF(Main!$B133="x",TDIST(ABS('Chemical Shifts'!AC123-$F$2)/$F$3,$F$4,1),TDIST(ABS('Chemical Shifts'!AC123-$G$2)/$G$3,$G$4,1)))))</f>
        <v/>
      </c>
      <c r="DP128" s="64" t="str">
        <f>IF('Chemical Shifts'!AD123="","",IF(Main!$A133="C","",IF(Main!O$13="Scaled Shifts",Main!O133,IF(Main!$B133="x",TDIST(ABS('Chemical Shifts'!AD123-$F$2)/$F$3,$F$4,1),TDIST(ABS('Chemical Shifts'!AD123-$G$2)/$G$3,$G$4,1)))))</f>
        <v/>
      </c>
      <c r="DQ128" s="64" t="str">
        <f>IF('Chemical Shifts'!AE123="","",IF(Main!$A133="C","",IF(Main!P$13="Scaled Shifts",Main!P133,IF(Main!$B133="x",TDIST(ABS('Chemical Shifts'!AE123-$F$2)/$F$3,$F$4,1),TDIST(ABS('Chemical Shifts'!AE123-$G$2)/$G$3,$G$4,1)))))</f>
        <v/>
      </c>
      <c r="DR128" s="64" t="str">
        <f>IF('Chemical Shifts'!AF123="","",IF(Main!$A133="C","",IF(Main!Q$13="Scaled Shifts",Main!Q133,IF(Main!$B133="x",TDIST(ABS('Chemical Shifts'!AF123-$F$2)/$F$3,$F$4,1),TDIST(ABS('Chemical Shifts'!AF123-$G$2)/$G$3,$G$4,1)))))</f>
        <v/>
      </c>
      <c r="DS128" s="64" t="str">
        <f>IF('Chemical Shifts'!AG123="","",IF(Main!$A133="C","",IF(Main!R$13="Scaled Shifts",Main!R133,IF(Main!$B133="x",TDIST(ABS('Chemical Shifts'!AG123-$F$2)/$F$3,$F$4,1),TDIST(ABS('Chemical Shifts'!AG123-$G$2)/$G$3,$G$4,1)))))</f>
        <v/>
      </c>
      <c r="DT128" s="64" t="str">
        <f>IF('Chemical Shifts'!AH123="","",IF(Main!$A133="C","",IF(Main!S$13="Scaled Shifts",Main!S133,IF(Main!$B133="x",TDIST(ABS('Chemical Shifts'!AH123-$F$2)/$F$3,$F$4,1),TDIST(ABS('Chemical Shifts'!AH123-$G$2)/$G$3,$G$4,1)))))</f>
        <v/>
      </c>
      <c r="DV128" s="64" t="str">
        <f>IF('Chemical Shifts'!S123="","",IF(Main!$A133="H","",IF(Main!D$13="Scaled Shifts",Main!D133,IF(Main!$B133="x",TDIST(ABS('Chemical Shifts'!S123-$D$2)/$D$3,$D$4,1),TDIST(ABS('Chemical Shifts'!S123-$E$2)/$E$3,$E$4,1)))))</f>
        <v/>
      </c>
      <c r="DW128" s="64" t="str">
        <f>IF('Chemical Shifts'!T123="","",IF(Main!$A133="H","",IF(Main!E$13="Scaled Shifts",Main!E133,IF(Main!$B133="x",TDIST(ABS('Chemical Shifts'!T123-$D$2)/$D$3,$D$4,1),TDIST(ABS('Chemical Shifts'!T123-$E$2)/$E$3,$E$4,1)))))</f>
        <v/>
      </c>
      <c r="DX128" s="64" t="str">
        <f>IF('Chemical Shifts'!U123="","",IF(Main!$A133="H","",IF(Main!F$13="Scaled Shifts",Main!F133,IF(Main!$B133="x",TDIST(ABS('Chemical Shifts'!U123-$D$2)/$D$3,$D$4,1),TDIST(ABS('Chemical Shifts'!U123-$E$2)/$E$3,$E$4,1)))))</f>
        <v/>
      </c>
      <c r="DY128" s="64" t="str">
        <f>IF('Chemical Shifts'!V123="","",IF(Main!$A133="H","",IF(Main!G$13="Scaled Shifts",Main!G133,IF(Main!$B133="x",TDIST(ABS('Chemical Shifts'!V123-$D$2)/$D$3,$D$4,1),TDIST(ABS('Chemical Shifts'!V123-$E$2)/$E$3,$E$4,1)))))</f>
        <v/>
      </c>
      <c r="DZ128" s="64" t="str">
        <f>IF('Chemical Shifts'!W123="","",IF(Main!$A133="H","",IF(Main!H$13="Scaled Shifts",Main!H133,IF(Main!$B133="x",TDIST(ABS('Chemical Shifts'!W123-$D$2)/$D$3,$D$4,1),TDIST(ABS('Chemical Shifts'!W123-$E$2)/$E$3,$E$4,1)))))</f>
        <v/>
      </c>
      <c r="EA128" s="64" t="str">
        <f>IF('Chemical Shifts'!X123="","",IF(Main!$A133="H","",IF(Main!I$13="Scaled Shifts",Main!I133,IF(Main!$B133="x",TDIST(ABS('Chemical Shifts'!X123-$D$2)/$D$3,$D$4,1),TDIST(ABS('Chemical Shifts'!X123-$E$2)/$E$3,$E$4,1)))))</f>
        <v/>
      </c>
      <c r="EB128" s="64" t="str">
        <f>IF('Chemical Shifts'!Y123="","",IF(Main!$A133="H","",IF(Main!J$13="Scaled Shifts",Main!J133,IF(Main!$B133="x",TDIST(ABS('Chemical Shifts'!Y123-$D$2)/$D$3,$D$4,1),TDIST(ABS('Chemical Shifts'!Y123-$E$2)/$E$3,$E$4,1)))))</f>
        <v/>
      </c>
      <c r="EC128" s="64" t="str">
        <f>IF('Chemical Shifts'!Z123="","",IF(Main!$A133="H","",IF(Main!K$13="Scaled Shifts",Main!K133,IF(Main!$B133="x",TDIST(ABS('Chemical Shifts'!Z123-$D$2)/$D$3,$D$4,1),TDIST(ABS('Chemical Shifts'!Z123-$E$2)/$E$3,$E$4,1)))))</f>
        <v/>
      </c>
      <c r="ED128" s="64" t="str">
        <f>IF('Chemical Shifts'!AA123="","",IF(Main!$A133="H","",IF(Main!L$13="Scaled Shifts",Main!L133,IF(Main!$B133="x",TDIST(ABS('Chemical Shifts'!AA123-$D$2)/$D$3,$D$4,1),TDIST(ABS('Chemical Shifts'!AA123-$E$2)/$E$3,$E$4,1)))))</f>
        <v/>
      </c>
      <c r="EE128" s="64" t="str">
        <f>IF('Chemical Shifts'!AB123="","",IF(Main!$A133="H","",IF(Main!M$13="Scaled Shifts",Main!M133,IF(Main!$B133="x",TDIST(ABS('Chemical Shifts'!AB123-$D$2)/$D$3,$D$4,1),TDIST(ABS('Chemical Shifts'!AB123-$E$2)/$E$3,$E$4,1)))))</f>
        <v/>
      </c>
      <c r="EF128" s="64" t="str">
        <f>IF('Chemical Shifts'!AC123="","",IF(Main!$A133="H","",IF(Main!N$13="Scaled Shifts",Main!N133,IF(Main!$B133="x",TDIST(ABS('Chemical Shifts'!AC123-$D$2)/$D$3,$D$4,1),TDIST(ABS('Chemical Shifts'!AC123-$E$2)/$E$3,$E$4,1)))))</f>
        <v/>
      </c>
      <c r="EG128" s="64" t="str">
        <f>IF('Chemical Shifts'!AD123="","",IF(Main!$A133="H","",IF(Main!O$13="Scaled Shifts",Main!O133,IF(Main!$B133="x",TDIST(ABS('Chemical Shifts'!AD123-$D$2)/$D$3,$D$4,1),TDIST(ABS('Chemical Shifts'!AD123-$E$2)/$E$3,$E$4,1)))))</f>
        <v/>
      </c>
      <c r="EH128" s="64" t="str">
        <f>IF('Chemical Shifts'!AE123="","",IF(Main!$A133="H","",IF(Main!P$13="Scaled Shifts",Main!P133,IF(Main!$B133="x",TDIST(ABS('Chemical Shifts'!AE123-$D$2)/$D$3,$D$4,1),TDIST(ABS('Chemical Shifts'!AE123-$E$2)/$E$3,$E$4,1)))))</f>
        <v/>
      </c>
      <c r="EI128" s="64" t="str">
        <f>IF('Chemical Shifts'!AF123="","",IF(Main!$A133="H","",IF(Main!Q$13="Scaled Shifts",Main!Q133,IF(Main!$B133="x",TDIST(ABS('Chemical Shifts'!AF123-$D$2)/$D$3,$D$4,1),TDIST(ABS('Chemical Shifts'!AF123-$E$2)/$E$3,$E$4,1)))))</f>
        <v/>
      </c>
      <c r="EJ128" s="64" t="str">
        <f>IF('Chemical Shifts'!AG123="","",IF(Main!$A133="H","",IF(Main!R$13="Scaled Shifts",Main!R133,IF(Main!$B133="x",TDIST(ABS('Chemical Shifts'!AG123-$D$2)/$D$3,$D$4,1),TDIST(ABS('Chemical Shifts'!AG123-$E$2)/$E$3,$E$4,1)))))</f>
        <v/>
      </c>
      <c r="EK128" s="64" t="str">
        <f>IF('Chemical Shifts'!AH123="","",IF(Main!$A133="H","",IF(Main!S$13="Scaled Shifts",Main!S133,IF(Main!$B133="x",TDIST(ABS('Chemical Shifts'!AH123-$D$2)/$D$3,$D$4,1),TDIST(ABS('Chemical Shifts'!AH123-$E$2)/$E$3,$E$4,1)))))</f>
        <v/>
      </c>
    </row>
    <row r="129" spans="1:141" x14ac:dyDescent="0.15">
      <c r="A129" s="64" t="str">
        <f>IF('Chemical Shifts'!BA124="","",IF(Main!$A134="C",TDIST(ABS('Chemical Shifts'!BA124)/$B$3,$B$4,1),TDIST(ABS('Chemical Shifts'!BA124)/$C$3,$C$4,1)))</f>
        <v/>
      </c>
      <c r="B129" s="64" t="str">
        <f>IF('Chemical Shifts'!BB124="","",IF(Main!$A134="C",TDIST(ABS('Chemical Shifts'!BB124)/$B$3,$B$4,1),TDIST(ABS('Chemical Shifts'!BB124)/$C$3,$C$4,1)))</f>
        <v/>
      </c>
      <c r="C129" s="64" t="str">
        <f>IF('Chemical Shifts'!BC124="","",IF(Main!$A134="C",TDIST(ABS('Chemical Shifts'!BC124)/$B$3,$B$4,1),TDIST(ABS('Chemical Shifts'!BC124)/$C$3,$C$4,1)))</f>
        <v/>
      </c>
      <c r="D129" s="64" t="str">
        <f>IF('Chemical Shifts'!BD124="","",IF(Main!$A134="C",TDIST(ABS('Chemical Shifts'!BD124)/$B$3,$B$4,1),TDIST(ABS('Chemical Shifts'!BD124)/$C$3,$C$4,1)))</f>
        <v/>
      </c>
      <c r="E129" s="64" t="str">
        <f>IF('Chemical Shifts'!BE124="","",IF(Main!$A134="C",TDIST(ABS('Chemical Shifts'!BE124)/$B$3,$B$4,1),TDIST(ABS('Chemical Shifts'!BE124)/$C$3,$C$4,1)))</f>
        <v/>
      </c>
      <c r="F129" s="64" t="str">
        <f>IF('Chemical Shifts'!BF124="","",IF(Main!$A134="C",TDIST(ABS('Chemical Shifts'!BF124)/$B$3,$B$4,1),TDIST(ABS('Chemical Shifts'!BF124)/$C$3,$C$4,1)))</f>
        <v/>
      </c>
      <c r="G129" s="64" t="str">
        <f>IF('Chemical Shifts'!BG124="","",IF(Main!$A134="C",TDIST(ABS('Chemical Shifts'!BG124)/$B$3,$B$4,1),TDIST(ABS('Chemical Shifts'!BG124)/$C$3,$C$4,1)))</f>
        <v/>
      </c>
      <c r="H129" s="64" t="str">
        <f>IF('Chemical Shifts'!BH124="","",IF(Main!$A134="C",TDIST(ABS('Chemical Shifts'!BH124)/$B$3,$B$4,1),TDIST(ABS('Chemical Shifts'!BH124)/$C$3,$C$4,1)))</f>
        <v/>
      </c>
      <c r="I129" s="64" t="str">
        <f>IF('Chemical Shifts'!BI124="","",IF(Main!$A134="C",TDIST(ABS('Chemical Shifts'!BI124)/$B$3,$B$4,1),TDIST(ABS('Chemical Shifts'!BI124)/$C$3,$C$4,1)))</f>
        <v/>
      </c>
      <c r="J129" s="64" t="str">
        <f>IF('Chemical Shifts'!BJ124="","",IF(Main!$A134="C",TDIST(ABS('Chemical Shifts'!BJ124)/$B$3,$B$4,1),TDIST(ABS('Chemical Shifts'!BJ124)/$C$3,$C$4,1)))</f>
        <v/>
      </c>
      <c r="K129" s="64" t="str">
        <f>IF('Chemical Shifts'!BK124="","",IF(Main!$A134="C",TDIST(ABS('Chemical Shifts'!BK124)/$B$3,$B$4,1),TDIST(ABS('Chemical Shifts'!BK124)/$C$3,$C$4,1)))</f>
        <v/>
      </c>
      <c r="L129" s="64" t="str">
        <f>IF('Chemical Shifts'!BL124="","",IF(Main!$A134="C",TDIST(ABS('Chemical Shifts'!BL124)/$B$3,$B$4,1),TDIST(ABS('Chemical Shifts'!BL124)/$C$3,$C$4,1)))</f>
        <v/>
      </c>
      <c r="M129" s="64" t="str">
        <f>IF('Chemical Shifts'!BM124="","",IF(Main!$A134="C",TDIST(ABS('Chemical Shifts'!BM124)/$B$3,$B$4,1),TDIST(ABS('Chemical Shifts'!BM124)/$C$3,$C$4,1)))</f>
        <v/>
      </c>
      <c r="N129" s="64" t="str">
        <f>IF('Chemical Shifts'!BN124="","",IF(Main!$A134="C",TDIST(ABS('Chemical Shifts'!BN124)/$B$3,$B$4,1),TDIST(ABS('Chemical Shifts'!BN124)/$C$3,$C$4,1)))</f>
        <v/>
      </c>
      <c r="O129" s="64" t="str">
        <f>IF('Chemical Shifts'!BO124="","",IF(Main!$A134="C",TDIST(ABS('Chemical Shifts'!BO124)/$B$3,$B$4,1),TDIST(ABS('Chemical Shifts'!BO124)/$C$3,$C$4,1)))</f>
        <v/>
      </c>
      <c r="P129" s="64" t="str">
        <f>IF('Chemical Shifts'!BP124="","",IF(Main!$A134="C",TDIST(ABS('Chemical Shifts'!BP124)/$B$3,$B$4,1),TDIST(ABS('Chemical Shifts'!BP124)/$C$3,$C$4,1)))</f>
        <v/>
      </c>
      <c r="R129" s="48" t="str">
        <f>IF(A129="","",IF(Main!$A134="H",A129,""))</f>
        <v/>
      </c>
      <c r="S129" s="48" t="str">
        <f>IF(B129="","",IF(Main!$A134="H",B129,""))</f>
        <v/>
      </c>
      <c r="T129" s="48" t="str">
        <f>IF(C129="","",IF(Main!$A134="H",C129,""))</f>
        <v/>
      </c>
      <c r="U129" s="48" t="str">
        <f>IF(D129="","",IF(Main!$A134="H",D129,""))</f>
        <v/>
      </c>
      <c r="V129" s="48" t="str">
        <f>IF(E129="","",IF(Main!$A134="H",E129,""))</f>
        <v/>
      </c>
      <c r="W129" s="48" t="str">
        <f>IF(F129="","",IF(Main!$A134="H",F129,""))</f>
        <v/>
      </c>
      <c r="X129" s="48" t="str">
        <f>IF(G129="","",IF(Main!$A134="H",G129,""))</f>
        <v/>
      </c>
      <c r="Y129" s="48" t="str">
        <f>IF(H129="","",IF(Main!$A134="H",H129,""))</f>
        <v/>
      </c>
      <c r="Z129" s="48" t="str">
        <f>IF(I129="","",IF(Main!$A134="H",I129,""))</f>
        <v/>
      </c>
      <c r="AA129" s="48" t="str">
        <f>IF(J129="","",IF(Main!$A134="H",J129,""))</f>
        <v/>
      </c>
      <c r="AB129" s="48" t="str">
        <f>IF(K129="","",IF(Main!$A134="H",K129,""))</f>
        <v/>
      </c>
      <c r="AC129" s="48" t="str">
        <f>IF(L129="","",IF(Main!$A134="H",L129,""))</f>
        <v/>
      </c>
      <c r="AD129" s="48" t="str">
        <f>IF(M129="","",IF(Main!$A134="H",M129,""))</f>
        <v/>
      </c>
      <c r="AE129" s="48" t="str">
        <f>IF(N129="","",IF(Main!$A134="H",N129,""))</f>
        <v/>
      </c>
      <c r="AF129" s="48" t="str">
        <f>IF(O129="","",IF(Main!$A134="H",O129,""))</f>
        <v/>
      </c>
      <c r="AG129" s="48" t="str">
        <f>IF(P129="","",IF(Main!$A134="H",P129,""))</f>
        <v/>
      </c>
      <c r="AI129" s="49">
        <f>IF(Main!$A134="C",1,0)</f>
        <v>0</v>
      </c>
      <c r="AJ129" s="54" t="str">
        <f>IF(Main!$A134="C",Main!C134,"")</f>
        <v/>
      </c>
      <c r="AK129" s="54" t="str">
        <f t="shared" si="153"/>
        <v/>
      </c>
      <c r="AL129" s="48" t="str">
        <f>IF('Chemical Shifts'!B124="","",IF(Main!$A134="C",'Chemical Shifts'!B124,""))</f>
        <v/>
      </c>
      <c r="AM129" s="48" t="str">
        <f>IF('Chemical Shifts'!C124="","",IF(Main!$A134="C",'Chemical Shifts'!C124,""))</f>
        <v/>
      </c>
      <c r="AN129" s="48" t="str">
        <f>IF('Chemical Shifts'!D124="","",IF(Main!$A134="C",'Chemical Shifts'!D124,""))</f>
        <v/>
      </c>
      <c r="AO129" s="48" t="str">
        <f>IF('Chemical Shifts'!E124="","",IF(Main!$A134="C",'Chemical Shifts'!E124,""))</f>
        <v/>
      </c>
      <c r="AP129" s="48" t="str">
        <f>IF('Chemical Shifts'!F124="","",IF(Main!$A134="C",'Chemical Shifts'!F124,""))</f>
        <v/>
      </c>
      <c r="AQ129" s="48" t="str">
        <f>IF('Chemical Shifts'!G124="","",IF(Main!$A134="C",'Chemical Shifts'!G124,""))</f>
        <v/>
      </c>
      <c r="AR129" s="48" t="str">
        <f>IF('Chemical Shifts'!H124="","",IF(Main!$A134="C",'Chemical Shifts'!H124,""))</f>
        <v/>
      </c>
      <c r="AS129" s="48" t="str">
        <f>IF('Chemical Shifts'!I124="","",IF(Main!$A134="C",'Chemical Shifts'!I124,""))</f>
        <v/>
      </c>
      <c r="AT129" s="48" t="str">
        <f>IF('Chemical Shifts'!J124="","",IF(Main!$A134="C",'Chemical Shifts'!J124,""))</f>
        <v/>
      </c>
      <c r="AU129" s="48" t="str">
        <f>IF('Chemical Shifts'!K124="","",IF(Main!$A134="C",'Chemical Shifts'!K124,""))</f>
        <v/>
      </c>
      <c r="AV129" s="48" t="str">
        <f>IF('Chemical Shifts'!L124="","",IF(Main!$A134="C",'Chemical Shifts'!L124,""))</f>
        <v/>
      </c>
      <c r="AW129" s="48" t="str">
        <f>IF('Chemical Shifts'!M124="","",IF(Main!$A134="C",'Chemical Shifts'!M124,""))</f>
        <v/>
      </c>
      <c r="AX129" s="48" t="str">
        <f>IF('Chemical Shifts'!N124="","",IF(Main!$A134="C",'Chemical Shifts'!N124,""))</f>
        <v/>
      </c>
      <c r="AY129" s="48" t="str">
        <f>IF('Chemical Shifts'!O124="","",IF(Main!$A134="C",'Chemical Shifts'!O124,""))</f>
        <v/>
      </c>
      <c r="AZ129" s="48" t="str">
        <f>IF('Chemical Shifts'!P124="","",IF(Main!$A134="C",'Chemical Shifts'!P124,""))</f>
        <v/>
      </c>
      <c r="BA129" s="48" t="str">
        <f>IF('Chemical Shifts'!Q124="","",IF(Main!$A134="C",'Chemical Shifts'!Q124,""))</f>
        <v/>
      </c>
      <c r="BC129" s="48" t="str">
        <f t="shared" si="154"/>
        <v/>
      </c>
      <c r="BD129" s="48" t="str">
        <f t="shared" si="155"/>
        <v/>
      </c>
      <c r="BE129" s="48" t="str">
        <f t="shared" si="156"/>
        <v/>
      </c>
      <c r="BF129" s="48" t="str">
        <f t="shared" si="157"/>
        <v/>
      </c>
      <c r="BG129" s="48" t="str">
        <f t="shared" si="158"/>
        <v/>
      </c>
      <c r="BH129" s="48" t="str">
        <f t="shared" si="159"/>
        <v/>
      </c>
      <c r="BI129" s="48" t="str">
        <f t="shared" si="160"/>
        <v/>
      </c>
      <c r="BJ129" s="48" t="str">
        <f t="shared" si="161"/>
        <v/>
      </c>
      <c r="BK129" s="48" t="str">
        <f t="shared" si="162"/>
        <v/>
      </c>
      <c r="BL129" s="48" t="str">
        <f t="shared" si="163"/>
        <v/>
      </c>
      <c r="BM129" s="48" t="str">
        <f t="shared" si="164"/>
        <v/>
      </c>
      <c r="BN129" s="48" t="str">
        <f t="shared" si="165"/>
        <v/>
      </c>
      <c r="BO129" s="48" t="str">
        <f t="shared" si="166"/>
        <v/>
      </c>
      <c r="BP129" s="48" t="str">
        <f t="shared" si="167"/>
        <v/>
      </c>
      <c r="BQ129" s="48" t="str">
        <f t="shared" si="168"/>
        <v/>
      </c>
      <c r="BR129" s="48" t="str">
        <f t="shared" si="169"/>
        <v/>
      </c>
      <c r="BT129" s="49">
        <f>IF(Main!$A134="H",1,0)</f>
        <v>0</v>
      </c>
      <c r="BU129" s="54" t="str">
        <f>IF(Main!$A134="H",Main!C134,"")</f>
        <v/>
      </c>
      <c r="BV129" s="54" t="str">
        <f t="shared" si="170"/>
        <v/>
      </c>
      <c r="BW129" s="48" t="str">
        <f>IF('Chemical Shifts'!B124="","",IF(Main!$A134="H",'Chemical Shifts'!B124,""))</f>
        <v/>
      </c>
      <c r="BX129" s="48" t="str">
        <f>IF('Chemical Shifts'!C124="","",IF(Main!$A134="H",'Chemical Shifts'!C124,""))</f>
        <v/>
      </c>
      <c r="BY129" s="48" t="str">
        <f>IF('Chemical Shifts'!D124="","",IF(Main!$A134="H",'Chemical Shifts'!D124,""))</f>
        <v/>
      </c>
      <c r="BZ129" s="48" t="str">
        <f>IF('Chemical Shifts'!E124="","",IF(Main!$A134="H",'Chemical Shifts'!E124,""))</f>
        <v/>
      </c>
      <c r="CA129" s="48" t="str">
        <f>IF('Chemical Shifts'!F124="","",IF(Main!$A134="H",'Chemical Shifts'!F124,""))</f>
        <v/>
      </c>
      <c r="CB129" s="48" t="str">
        <f>IF('Chemical Shifts'!G124="","",IF(Main!$A134="H",'Chemical Shifts'!G124,""))</f>
        <v/>
      </c>
      <c r="CC129" s="48" t="str">
        <f>IF('Chemical Shifts'!H124="","",IF(Main!$A134="H",'Chemical Shifts'!H124,""))</f>
        <v/>
      </c>
      <c r="CD129" s="48" t="str">
        <f>IF('Chemical Shifts'!I124="","",IF(Main!$A134="H",'Chemical Shifts'!I124,""))</f>
        <v/>
      </c>
      <c r="CE129" s="48" t="str">
        <f>IF('Chemical Shifts'!J124="","",IF(Main!$A134="H",'Chemical Shifts'!J124,""))</f>
        <v/>
      </c>
      <c r="CF129" s="48" t="str">
        <f>IF('Chemical Shifts'!K124="","",IF(Main!$A134="H",'Chemical Shifts'!K124,""))</f>
        <v/>
      </c>
      <c r="CG129" s="48" t="str">
        <f>IF('Chemical Shifts'!L124="","",IF(Main!$A134="H",'Chemical Shifts'!L124,""))</f>
        <v/>
      </c>
      <c r="CH129" s="48" t="str">
        <f>IF('Chemical Shifts'!M124="","",IF(Main!$A134="H",'Chemical Shifts'!M124,""))</f>
        <v/>
      </c>
      <c r="CI129" s="48" t="str">
        <f>IF('Chemical Shifts'!N124="","",IF(Main!$A134="H",'Chemical Shifts'!N124,""))</f>
        <v/>
      </c>
      <c r="CJ129" s="48" t="str">
        <f>IF('Chemical Shifts'!O124="","",IF(Main!$A134="H",'Chemical Shifts'!O124,""))</f>
        <v/>
      </c>
      <c r="CK129" s="48" t="str">
        <f>IF('Chemical Shifts'!P124="","",IF(Main!$A134="H",'Chemical Shifts'!P124,""))</f>
        <v/>
      </c>
      <c r="CL129" s="48" t="str">
        <f>IF('Chemical Shifts'!Q124="","",IF(Main!$A134="H",'Chemical Shifts'!Q124,""))</f>
        <v/>
      </c>
      <c r="CN129" s="48" t="str">
        <f t="shared" si="171"/>
        <v/>
      </c>
      <c r="CO129" s="48" t="str">
        <f t="shared" si="172"/>
        <v/>
      </c>
      <c r="CP129" s="48" t="str">
        <f t="shared" si="173"/>
        <v/>
      </c>
      <c r="CQ129" s="48" t="str">
        <f t="shared" si="174"/>
        <v/>
      </c>
      <c r="CR129" s="48" t="str">
        <f t="shared" si="175"/>
        <v/>
      </c>
      <c r="CS129" s="48" t="str">
        <f t="shared" si="176"/>
        <v/>
      </c>
      <c r="CT129" s="48" t="str">
        <f t="shared" si="177"/>
        <v/>
      </c>
      <c r="CU129" s="48" t="str">
        <f t="shared" si="178"/>
        <v/>
      </c>
      <c r="CV129" s="48" t="str">
        <f t="shared" si="179"/>
        <v/>
      </c>
      <c r="CW129" s="48" t="str">
        <f t="shared" si="180"/>
        <v/>
      </c>
      <c r="CX129" s="48" t="str">
        <f t="shared" si="181"/>
        <v/>
      </c>
      <c r="CY129" s="48" t="str">
        <f t="shared" si="182"/>
        <v/>
      </c>
      <c r="CZ129" s="48" t="str">
        <f t="shared" si="183"/>
        <v/>
      </c>
      <c r="DA129" s="48" t="str">
        <f t="shared" si="184"/>
        <v/>
      </c>
      <c r="DB129" s="48" t="str">
        <f t="shared" si="185"/>
        <v/>
      </c>
      <c r="DC129" s="48" t="str">
        <f t="shared" si="186"/>
        <v/>
      </c>
      <c r="DE129" s="64" t="str">
        <f>IF('Chemical Shifts'!S124="","",IF(Main!$A134="C","",IF(Main!D$13="Scaled Shifts",Main!D134,IF(Main!$B134="x",TDIST(ABS('Chemical Shifts'!S124-$F$2)/$F$3,$F$4,1),TDIST(ABS('Chemical Shifts'!S124-$G$2)/$G$3,$G$4,1)))))</f>
        <v/>
      </c>
      <c r="DF129" s="64" t="str">
        <f>IF('Chemical Shifts'!T124="","",IF(Main!$A134="C","",IF(Main!E$13="Scaled Shifts",Main!E134,IF(Main!$B134="x",TDIST(ABS('Chemical Shifts'!T124-$F$2)/$F$3,$F$4,1),TDIST(ABS('Chemical Shifts'!T124-$G$2)/$G$3,$G$4,1)))))</f>
        <v/>
      </c>
      <c r="DG129" s="64" t="str">
        <f>IF('Chemical Shifts'!U124="","",IF(Main!$A134="C","",IF(Main!F$13="Scaled Shifts",Main!F134,IF(Main!$B134="x",TDIST(ABS('Chemical Shifts'!U124-$F$2)/$F$3,$F$4,1),TDIST(ABS('Chemical Shifts'!U124-$G$2)/$G$3,$G$4,1)))))</f>
        <v/>
      </c>
      <c r="DH129" s="64" t="str">
        <f>IF('Chemical Shifts'!V124="","",IF(Main!$A134="C","",IF(Main!G$13="Scaled Shifts",Main!G134,IF(Main!$B134="x",TDIST(ABS('Chemical Shifts'!V124-$F$2)/$F$3,$F$4,1),TDIST(ABS('Chemical Shifts'!V124-$G$2)/$G$3,$G$4,1)))))</f>
        <v/>
      </c>
      <c r="DI129" s="64" t="str">
        <f>IF('Chemical Shifts'!W124="","",IF(Main!$A134="C","",IF(Main!H$13="Scaled Shifts",Main!H134,IF(Main!$B134="x",TDIST(ABS('Chemical Shifts'!W124-$F$2)/$F$3,$F$4,1),TDIST(ABS('Chemical Shifts'!W124-$G$2)/$G$3,$G$4,1)))))</f>
        <v/>
      </c>
      <c r="DJ129" s="64" t="str">
        <f>IF('Chemical Shifts'!X124="","",IF(Main!$A134="C","",IF(Main!I$13="Scaled Shifts",Main!I134,IF(Main!$B134="x",TDIST(ABS('Chemical Shifts'!X124-$F$2)/$F$3,$F$4,1),TDIST(ABS('Chemical Shifts'!X124-$G$2)/$G$3,$G$4,1)))))</f>
        <v/>
      </c>
      <c r="DK129" s="64" t="str">
        <f>IF('Chemical Shifts'!Y124="","",IF(Main!$A134="C","",IF(Main!J$13="Scaled Shifts",Main!J134,IF(Main!$B134="x",TDIST(ABS('Chemical Shifts'!Y124-$F$2)/$F$3,$F$4,1),TDIST(ABS('Chemical Shifts'!Y124-$G$2)/$G$3,$G$4,1)))))</f>
        <v/>
      </c>
      <c r="DL129" s="64" t="str">
        <f>IF('Chemical Shifts'!Z124="","",IF(Main!$A134="C","",IF(Main!K$13="Scaled Shifts",Main!K134,IF(Main!$B134="x",TDIST(ABS('Chemical Shifts'!Z124-$F$2)/$F$3,$F$4,1),TDIST(ABS('Chemical Shifts'!Z124-$G$2)/$G$3,$G$4,1)))))</f>
        <v/>
      </c>
      <c r="DM129" s="64" t="str">
        <f>IF('Chemical Shifts'!AA124="","",IF(Main!$A134="C","",IF(Main!L$13="Scaled Shifts",Main!L134,IF(Main!$B134="x",TDIST(ABS('Chemical Shifts'!AA124-$F$2)/$F$3,$F$4,1),TDIST(ABS('Chemical Shifts'!AA124-$G$2)/$G$3,$G$4,1)))))</f>
        <v/>
      </c>
      <c r="DN129" s="64" t="str">
        <f>IF('Chemical Shifts'!AB124="","",IF(Main!$A134="C","",IF(Main!M$13="Scaled Shifts",Main!M134,IF(Main!$B134="x",TDIST(ABS('Chemical Shifts'!AB124-$F$2)/$F$3,$F$4,1),TDIST(ABS('Chemical Shifts'!AB124-$G$2)/$G$3,$G$4,1)))))</f>
        <v/>
      </c>
      <c r="DO129" s="64" t="str">
        <f>IF('Chemical Shifts'!AC124="","",IF(Main!$A134="C","",IF(Main!N$13="Scaled Shifts",Main!N134,IF(Main!$B134="x",TDIST(ABS('Chemical Shifts'!AC124-$F$2)/$F$3,$F$4,1),TDIST(ABS('Chemical Shifts'!AC124-$G$2)/$G$3,$G$4,1)))))</f>
        <v/>
      </c>
      <c r="DP129" s="64" t="str">
        <f>IF('Chemical Shifts'!AD124="","",IF(Main!$A134="C","",IF(Main!O$13="Scaled Shifts",Main!O134,IF(Main!$B134="x",TDIST(ABS('Chemical Shifts'!AD124-$F$2)/$F$3,$F$4,1),TDIST(ABS('Chemical Shifts'!AD124-$G$2)/$G$3,$G$4,1)))))</f>
        <v/>
      </c>
      <c r="DQ129" s="64" t="str">
        <f>IF('Chemical Shifts'!AE124="","",IF(Main!$A134="C","",IF(Main!P$13="Scaled Shifts",Main!P134,IF(Main!$B134="x",TDIST(ABS('Chemical Shifts'!AE124-$F$2)/$F$3,$F$4,1),TDIST(ABS('Chemical Shifts'!AE124-$G$2)/$G$3,$G$4,1)))))</f>
        <v/>
      </c>
      <c r="DR129" s="64" t="str">
        <f>IF('Chemical Shifts'!AF124="","",IF(Main!$A134="C","",IF(Main!Q$13="Scaled Shifts",Main!Q134,IF(Main!$B134="x",TDIST(ABS('Chemical Shifts'!AF124-$F$2)/$F$3,$F$4,1),TDIST(ABS('Chemical Shifts'!AF124-$G$2)/$G$3,$G$4,1)))))</f>
        <v/>
      </c>
      <c r="DS129" s="64" t="str">
        <f>IF('Chemical Shifts'!AG124="","",IF(Main!$A134="C","",IF(Main!R$13="Scaled Shifts",Main!R134,IF(Main!$B134="x",TDIST(ABS('Chemical Shifts'!AG124-$F$2)/$F$3,$F$4,1),TDIST(ABS('Chemical Shifts'!AG124-$G$2)/$G$3,$G$4,1)))))</f>
        <v/>
      </c>
      <c r="DT129" s="64" t="str">
        <f>IF('Chemical Shifts'!AH124="","",IF(Main!$A134="C","",IF(Main!S$13="Scaled Shifts",Main!S134,IF(Main!$B134="x",TDIST(ABS('Chemical Shifts'!AH124-$F$2)/$F$3,$F$4,1),TDIST(ABS('Chemical Shifts'!AH124-$G$2)/$G$3,$G$4,1)))))</f>
        <v/>
      </c>
      <c r="DV129" s="64" t="str">
        <f>IF('Chemical Shifts'!S124="","",IF(Main!$A134="H","",IF(Main!D$13="Scaled Shifts",Main!D134,IF(Main!$B134="x",TDIST(ABS('Chemical Shifts'!S124-$D$2)/$D$3,$D$4,1),TDIST(ABS('Chemical Shifts'!S124-$E$2)/$E$3,$E$4,1)))))</f>
        <v/>
      </c>
      <c r="DW129" s="64" t="str">
        <f>IF('Chemical Shifts'!T124="","",IF(Main!$A134="H","",IF(Main!E$13="Scaled Shifts",Main!E134,IF(Main!$B134="x",TDIST(ABS('Chemical Shifts'!T124-$D$2)/$D$3,$D$4,1),TDIST(ABS('Chemical Shifts'!T124-$E$2)/$E$3,$E$4,1)))))</f>
        <v/>
      </c>
      <c r="DX129" s="64" t="str">
        <f>IF('Chemical Shifts'!U124="","",IF(Main!$A134="H","",IF(Main!F$13="Scaled Shifts",Main!F134,IF(Main!$B134="x",TDIST(ABS('Chemical Shifts'!U124-$D$2)/$D$3,$D$4,1),TDIST(ABS('Chemical Shifts'!U124-$E$2)/$E$3,$E$4,1)))))</f>
        <v/>
      </c>
      <c r="DY129" s="64" t="str">
        <f>IF('Chemical Shifts'!V124="","",IF(Main!$A134="H","",IF(Main!G$13="Scaled Shifts",Main!G134,IF(Main!$B134="x",TDIST(ABS('Chemical Shifts'!V124-$D$2)/$D$3,$D$4,1),TDIST(ABS('Chemical Shifts'!V124-$E$2)/$E$3,$E$4,1)))))</f>
        <v/>
      </c>
      <c r="DZ129" s="64" t="str">
        <f>IF('Chemical Shifts'!W124="","",IF(Main!$A134="H","",IF(Main!H$13="Scaled Shifts",Main!H134,IF(Main!$B134="x",TDIST(ABS('Chemical Shifts'!W124-$D$2)/$D$3,$D$4,1),TDIST(ABS('Chemical Shifts'!W124-$E$2)/$E$3,$E$4,1)))))</f>
        <v/>
      </c>
      <c r="EA129" s="64" t="str">
        <f>IF('Chemical Shifts'!X124="","",IF(Main!$A134="H","",IF(Main!I$13="Scaled Shifts",Main!I134,IF(Main!$B134="x",TDIST(ABS('Chemical Shifts'!X124-$D$2)/$D$3,$D$4,1),TDIST(ABS('Chemical Shifts'!X124-$E$2)/$E$3,$E$4,1)))))</f>
        <v/>
      </c>
      <c r="EB129" s="64" t="str">
        <f>IF('Chemical Shifts'!Y124="","",IF(Main!$A134="H","",IF(Main!J$13="Scaled Shifts",Main!J134,IF(Main!$B134="x",TDIST(ABS('Chemical Shifts'!Y124-$D$2)/$D$3,$D$4,1),TDIST(ABS('Chemical Shifts'!Y124-$E$2)/$E$3,$E$4,1)))))</f>
        <v/>
      </c>
      <c r="EC129" s="64" t="str">
        <f>IF('Chemical Shifts'!Z124="","",IF(Main!$A134="H","",IF(Main!K$13="Scaled Shifts",Main!K134,IF(Main!$B134="x",TDIST(ABS('Chemical Shifts'!Z124-$D$2)/$D$3,$D$4,1),TDIST(ABS('Chemical Shifts'!Z124-$E$2)/$E$3,$E$4,1)))))</f>
        <v/>
      </c>
      <c r="ED129" s="64" t="str">
        <f>IF('Chemical Shifts'!AA124="","",IF(Main!$A134="H","",IF(Main!L$13="Scaled Shifts",Main!L134,IF(Main!$B134="x",TDIST(ABS('Chemical Shifts'!AA124-$D$2)/$D$3,$D$4,1),TDIST(ABS('Chemical Shifts'!AA124-$E$2)/$E$3,$E$4,1)))))</f>
        <v/>
      </c>
      <c r="EE129" s="64" t="str">
        <f>IF('Chemical Shifts'!AB124="","",IF(Main!$A134="H","",IF(Main!M$13="Scaled Shifts",Main!M134,IF(Main!$B134="x",TDIST(ABS('Chemical Shifts'!AB124-$D$2)/$D$3,$D$4,1),TDIST(ABS('Chemical Shifts'!AB124-$E$2)/$E$3,$E$4,1)))))</f>
        <v/>
      </c>
      <c r="EF129" s="64" t="str">
        <f>IF('Chemical Shifts'!AC124="","",IF(Main!$A134="H","",IF(Main!N$13="Scaled Shifts",Main!N134,IF(Main!$B134="x",TDIST(ABS('Chemical Shifts'!AC124-$D$2)/$D$3,$D$4,1),TDIST(ABS('Chemical Shifts'!AC124-$E$2)/$E$3,$E$4,1)))))</f>
        <v/>
      </c>
      <c r="EG129" s="64" t="str">
        <f>IF('Chemical Shifts'!AD124="","",IF(Main!$A134="H","",IF(Main!O$13="Scaled Shifts",Main!O134,IF(Main!$B134="x",TDIST(ABS('Chemical Shifts'!AD124-$D$2)/$D$3,$D$4,1),TDIST(ABS('Chemical Shifts'!AD124-$E$2)/$E$3,$E$4,1)))))</f>
        <v/>
      </c>
      <c r="EH129" s="64" t="str">
        <f>IF('Chemical Shifts'!AE124="","",IF(Main!$A134="H","",IF(Main!P$13="Scaled Shifts",Main!P134,IF(Main!$B134="x",TDIST(ABS('Chemical Shifts'!AE124-$D$2)/$D$3,$D$4,1),TDIST(ABS('Chemical Shifts'!AE124-$E$2)/$E$3,$E$4,1)))))</f>
        <v/>
      </c>
      <c r="EI129" s="64" t="str">
        <f>IF('Chemical Shifts'!AF124="","",IF(Main!$A134="H","",IF(Main!Q$13="Scaled Shifts",Main!Q134,IF(Main!$B134="x",TDIST(ABS('Chemical Shifts'!AF124-$D$2)/$D$3,$D$4,1),TDIST(ABS('Chemical Shifts'!AF124-$E$2)/$E$3,$E$4,1)))))</f>
        <v/>
      </c>
      <c r="EJ129" s="64" t="str">
        <f>IF('Chemical Shifts'!AG124="","",IF(Main!$A134="H","",IF(Main!R$13="Scaled Shifts",Main!R134,IF(Main!$B134="x",TDIST(ABS('Chemical Shifts'!AG124-$D$2)/$D$3,$D$4,1),TDIST(ABS('Chemical Shifts'!AG124-$E$2)/$E$3,$E$4,1)))))</f>
        <v/>
      </c>
      <c r="EK129" s="64" t="str">
        <f>IF('Chemical Shifts'!AH124="","",IF(Main!$A134="H","",IF(Main!S$13="Scaled Shifts",Main!S134,IF(Main!$B134="x",TDIST(ABS('Chemical Shifts'!AH124-$D$2)/$D$3,$D$4,1),TDIST(ABS('Chemical Shifts'!AH124-$E$2)/$E$3,$E$4,1)))))</f>
        <v/>
      </c>
    </row>
    <row r="130" spans="1:141" x14ac:dyDescent="0.15">
      <c r="A130" s="64" t="str">
        <f>IF('Chemical Shifts'!BA125="","",IF(Main!$A135="C",TDIST(ABS('Chemical Shifts'!BA125)/$B$3,$B$4,1),TDIST(ABS('Chemical Shifts'!BA125)/$C$3,$C$4,1)))</f>
        <v/>
      </c>
      <c r="B130" s="64" t="str">
        <f>IF('Chemical Shifts'!BB125="","",IF(Main!$A135="C",TDIST(ABS('Chemical Shifts'!BB125)/$B$3,$B$4,1),TDIST(ABS('Chemical Shifts'!BB125)/$C$3,$C$4,1)))</f>
        <v/>
      </c>
      <c r="C130" s="64" t="str">
        <f>IF('Chemical Shifts'!BC125="","",IF(Main!$A135="C",TDIST(ABS('Chemical Shifts'!BC125)/$B$3,$B$4,1),TDIST(ABS('Chemical Shifts'!BC125)/$C$3,$C$4,1)))</f>
        <v/>
      </c>
      <c r="D130" s="64" t="str">
        <f>IF('Chemical Shifts'!BD125="","",IF(Main!$A135="C",TDIST(ABS('Chemical Shifts'!BD125)/$B$3,$B$4,1),TDIST(ABS('Chemical Shifts'!BD125)/$C$3,$C$4,1)))</f>
        <v/>
      </c>
      <c r="E130" s="64" t="str">
        <f>IF('Chemical Shifts'!BE125="","",IF(Main!$A135="C",TDIST(ABS('Chemical Shifts'!BE125)/$B$3,$B$4,1),TDIST(ABS('Chemical Shifts'!BE125)/$C$3,$C$4,1)))</f>
        <v/>
      </c>
      <c r="F130" s="64" t="str">
        <f>IF('Chemical Shifts'!BF125="","",IF(Main!$A135="C",TDIST(ABS('Chemical Shifts'!BF125)/$B$3,$B$4,1),TDIST(ABS('Chemical Shifts'!BF125)/$C$3,$C$4,1)))</f>
        <v/>
      </c>
      <c r="G130" s="64" t="str">
        <f>IF('Chemical Shifts'!BG125="","",IF(Main!$A135="C",TDIST(ABS('Chemical Shifts'!BG125)/$B$3,$B$4,1),TDIST(ABS('Chemical Shifts'!BG125)/$C$3,$C$4,1)))</f>
        <v/>
      </c>
      <c r="H130" s="64" t="str">
        <f>IF('Chemical Shifts'!BH125="","",IF(Main!$A135="C",TDIST(ABS('Chemical Shifts'!BH125)/$B$3,$B$4,1),TDIST(ABS('Chemical Shifts'!BH125)/$C$3,$C$4,1)))</f>
        <v/>
      </c>
      <c r="I130" s="64" t="str">
        <f>IF('Chemical Shifts'!BI125="","",IF(Main!$A135="C",TDIST(ABS('Chemical Shifts'!BI125)/$B$3,$B$4,1),TDIST(ABS('Chemical Shifts'!BI125)/$C$3,$C$4,1)))</f>
        <v/>
      </c>
      <c r="J130" s="64" t="str">
        <f>IF('Chemical Shifts'!BJ125="","",IF(Main!$A135="C",TDIST(ABS('Chemical Shifts'!BJ125)/$B$3,$B$4,1),TDIST(ABS('Chemical Shifts'!BJ125)/$C$3,$C$4,1)))</f>
        <v/>
      </c>
      <c r="K130" s="64" t="str">
        <f>IF('Chemical Shifts'!BK125="","",IF(Main!$A135="C",TDIST(ABS('Chemical Shifts'!BK125)/$B$3,$B$4,1),TDIST(ABS('Chemical Shifts'!BK125)/$C$3,$C$4,1)))</f>
        <v/>
      </c>
      <c r="L130" s="64" t="str">
        <f>IF('Chemical Shifts'!BL125="","",IF(Main!$A135="C",TDIST(ABS('Chemical Shifts'!BL125)/$B$3,$B$4,1),TDIST(ABS('Chemical Shifts'!BL125)/$C$3,$C$4,1)))</f>
        <v/>
      </c>
      <c r="M130" s="64" t="str">
        <f>IF('Chemical Shifts'!BM125="","",IF(Main!$A135="C",TDIST(ABS('Chemical Shifts'!BM125)/$B$3,$B$4,1),TDIST(ABS('Chemical Shifts'!BM125)/$C$3,$C$4,1)))</f>
        <v/>
      </c>
      <c r="N130" s="64" t="str">
        <f>IF('Chemical Shifts'!BN125="","",IF(Main!$A135="C",TDIST(ABS('Chemical Shifts'!BN125)/$B$3,$B$4,1),TDIST(ABS('Chemical Shifts'!BN125)/$C$3,$C$4,1)))</f>
        <v/>
      </c>
      <c r="O130" s="64" t="str">
        <f>IF('Chemical Shifts'!BO125="","",IF(Main!$A135="C",TDIST(ABS('Chemical Shifts'!BO125)/$B$3,$B$4,1),TDIST(ABS('Chemical Shifts'!BO125)/$C$3,$C$4,1)))</f>
        <v/>
      </c>
      <c r="P130" s="64" t="str">
        <f>IF('Chemical Shifts'!BP125="","",IF(Main!$A135="C",TDIST(ABS('Chemical Shifts'!BP125)/$B$3,$B$4,1),TDIST(ABS('Chemical Shifts'!BP125)/$C$3,$C$4,1)))</f>
        <v/>
      </c>
      <c r="R130" s="48" t="str">
        <f>IF(A130="","",IF(Main!$A135="H",A130,""))</f>
        <v/>
      </c>
      <c r="S130" s="48" t="str">
        <f>IF(B130="","",IF(Main!$A135="H",B130,""))</f>
        <v/>
      </c>
      <c r="T130" s="48" t="str">
        <f>IF(C130="","",IF(Main!$A135="H",C130,""))</f>
        <v/>
      </c>
      <c r="U130" s="48" t="str">
        <f>IF(D130="","",IF(Main!$A135="H",D130,""))</f>
        <v/>
      </c>
      <c r="V130" s="48" t="str">
        <f>IF(E130="","",IF(Main!$A135="H",E130,""))</f>
        <v/>
      </c>
      <c r="W130" s="48" t="str">
        <f>IF(F130="","",IF(Main!$A135="H",F130,""))</f>
        <v/>
      </c>
      <c r="X130" s="48" t="str">
        <f>IF(G130="","",IF(Main!$A135="H",G130,""))</f>
        <v/>
      </c>
      <c r="Y130" s="48" t="str">
        <f>IF(H130="","",IF(Main!$A135="H",H130,""))</f>
        <v/>
      </c>
      <c r="Z130" s="48" t="str">
        <f>IF(I130="","",IF(Main!$A135="H",I130,""))</f>
        <v/>
      </c>
      <c r="AA130" s="48" t="str">
        <f>IF(J130="","",IF(Main!$A135="H",J130,""))</f>
        <v/>
      </c>
      <c r="AB130" s="48" t="str">
        <f>IF(K130="","",IF(Main!$A135="H",K130,""))</f>
        <v/>
      </c>
      <c r="AC130" s="48" t="str">
        <f>IF(L130="","",IF(Main!$A135="H",L130,""))</f>
        <v/>
      </c>
      <c r="AD130" s="48" t="str">
        <f>IF(M130="","",IF(Main!$A135="H",M130,""))</f>
        <v/>
      </c>
      <c r="AE130" s="48" t="str">
        <f>IF(N130="","",IF(Main!$A135="H",N130,""))</f>
        <v/>
      </c>
      <c r="AF130" s="48" t="str">
        <f>IF(O130="","",IF(Main!$A135="H",O130,""))</f>
        <v/>
      </c>
      <c r="AG130" s="48" t="str">
        <f>IF(P130="","",IF(Main!$A135="H",P130,""))</f>
        <v/>
      </c>
      <c r="AI130" s="49">
        <f>IF(Main!$A135="C",1,0)</f>
        <v>0</v>
      </c>
      <c r="AJ130" s="54" t="str">
        <f>IF(Main!$A135="C",Main!C135,"")</f>
        <v/>
      </c>
      <c r="AK130" s="54" t="str">
        <f t="shared" si="153"/>
        <v/>
      </c>
      <c r="AL130" s="48" t="str">
        <f>IF('Chemical Shifts'!B125="","",IF(Main!$A135="C",'Chemical Shifts'!B125,""))</f>
        <v/>
      </c>
      <c r="AM130" s="48" t="str">
        <f>IF('Chemical Shifts'!C125="","",IF(Main!$A135="C",'Chemical Shifts'!C125,""))</f>
        <v/>
      </c>
      <c r="AN130" s="48" t="str">
        <f>IF('Chemical Shifts'!D125="","",IF(Main!$A135="C",'Chemical Shifts'!D125,""))</f>
        <v/>
      </c>
      <c r="AO130" s="48" t="str">
        <f>IF('Chemical Shifts'!E125="","",IF(Main!$A135="C",'Chemical Shifts'!E125,""))</f>
        <v/>
      </c>
      <c r="AP130" s="48" t="str">
        <f>IF('Chemical Shifts'!F125="","",IF(Main!$A135="C",'Chemical Shifts'!F125,""))</f>
        <v/>
      </c>
      <c r="AQ130" s="48" t="str">
        <f>IF('Chemical Shifts'!G125="","",IF(Main!$A135="C",'Chemical Shifts'!G125,""))</f>
        <v/>
      </c>
      <c r="AR130" s="48" t="str">
        <f>IF('Chemical Shifts'!H125="","",IF(Main!$A135="C",'Chemical Shifts'!H125,""))</f>
        <v/>
      </c>
      <c r="AS130" s="48" t="str">
        <f>IF('Chemical Shifts'!I125="","",IF(Main!$A135="C",'Chemical Shifts'!I125,""))</f>
        <v/>
      </c>
      <c r="AT130" s="48" t="str">
        <f>IF('Chemical Shifts'!J125="","",IF(Main!$A135="C",'Chemical Shifts'!J125,""))</f>
        <v/>
      </c>
      <c r="AU130" s="48" t="str">
        <f>IF('Chemical Shifts'!K125="","",IF(Main!$A135="C",'Chemical Shifts'!K125,""))</f>
        <v/>
      </c>
      <c r="AV130" s="48" t="str">
        <f>IF('Chemical Shifts'!L125="","",IF(Main!$A135="C",'Chemical Shifts'!L125,""))</f>
        <v/>
      </c>
      <c r="AW130" s="48" t="str">
        <f>IF('Chemical Shifts'!M125="","",IF(Main!$A135="C",'Chemical Shifts'!M125,""))</f>
        <v/>
      </c>
      <c r="AX130" s="48" t="str">
        <f>IF('Chemical Shifts'!N125="","",IF(Main!$A135="C",'Chemical Shifts'!N125,""))</f>
        <v/>
      </c>
      <c r="AY130" s="48" t="str">
        <f>IF('Chemical Shifts'!O125="","",IF(Main!$A135="C",'Chemical Shifts'!O125,""))</f>
        <v/>
      </c>
      <c r="AZ130" s="48" t="str">
        <f>IF('Chemical Shifts'!P125="","",IF(Main!$A135="C",'Chemical Shifts'!P125,""))</f>
        <v/>
      </c>
      <c r="BA130" s="48" t="str">
        <f>IF('Chemical Shifts'!Q125="","",IF(Main!$A135="C",'Chemical Shifts'!Q125,""))</f>
        <v/>
      </c>
      <c r="BC130" s="48" t="str">
        <f t="shared" si="154"/>
        <v/>
      </c>
      <c r="BD130" s="48" t="str">
        <f t="shared" si="155"/>
        <v/>
      </c>
      <c r="BE130" s="48" t="str">
        <f t="shared" si="156"/>
        <v/>
      </c>
      <c r="BF130" s="48" t="str">
        <f t="shared" si="157"/>
        <v/>
      </c>
      <c r="BG130" s="48" t="str">
        <f t="shared" si="158"/>
        <v/>
      </c>
      <c r="BH130" s="48" t="str">
        <f t="shared" si="159"/>
        <v/>
      </c>
      <c r="BI130" s="48" t="str">
        <f t="shared" si="160"/>
        <v/>
      </c>
      <c r="BJ130" s="48" t="str">
        <f t="shared" si="161"/>
        <v/>
      </c>
      <c r="BK130" s="48" t="str">
        <f t="shared" si="162"/>
        <v/>
      </c>
      <c r="BL130" s="48" t="str">
        <f t="shared" si="163"/>
        <v/>
      </c>
      <c r="BM130" s="48" t="str">
        <f t="shared" si="164"/>
        <v/>
      </c>
      <c r="BN130" s="48" t="str">
        <f t="shared" si="165"/>
        <v/>
      </c>
      <c r="BO130" s="48" t="str">
        <f t="shared" si="166"/>
        <v/>
      </c>
      <c r="BP130" s="48" t="str">
        <f t="shared" si="167"/>
        <v/>
      </c>
      <c r="BQ130" s="48" t="str">
        <f t="shared" si="168"/>
        <v/>
      </c>
      <c r="BR130" s="48" t="str">
        <f t="shared" si="169"/>
        <v/>
      </c>
      <c r="BT130" s="49">
        <f>IF(Main!$A135="H",1,0)</f>
        <v>0</v>
      </c>
      <c r="BU130" s="54" t="str">
        <f>IF(Main!$A135="H",Main!C135,"")</f>
        <v/>
      </c>
      <c r="BV130" s="54" t="str">
        <f t="shared" si="170"/>
        <v/>
      </c>
      <c r="BW130" s="48" t="str">
        <f>IF('Chemical Shifts'!B125="","",IF(Main!$A135="H",'Chemical Shifts'!B125,""))</f>
        <v/>
      </c>
      <c r="BX130" s="48" t="str">
        <f>IF('Chemical Shifts'!C125="","",IF(Main!$A135="H",'Chemical Shifts'!C125,""))</f>
        <v/>
      </c>
      <c r="BY130" s="48" t="str">
        <f>IF('Chemical Shifts'!D125="","",IF(Main!$A135="H",'Chemical Shifts'!D125,""))</f>
        <v/>
      </c>
      <c r="BZ130" s="48" t="str">
        <f>IF('Chemical Shifts'!E125="","",IF(Main!$A135="H",'Chemical Shifts'!E125,""))</f>
        <v/>
      </c>
      <c r="CA130" s="48" t="str">
        <f>IF('Chemical Shifts'!F125="","",IF(Main!$A135="H",'Chemical Shifts'!F125,""))</f>
        <v/>
      </c>
      <c r="CB130" s="48" t="str">
        <f>IF('Chemical Shifts'!G125="","",IF(Main!$A135="H",'Chemical Shifts'!G125,""))</f>
        <v/>
      </c>
      <c r="CC130" s="48" t="str">
        <f>IF('Chemical Shifts'!H125="","",IF(Main!$A135="H",'Chemical Shifts'!H125,""))</f>
        <v/>
      </c>
      <c r="CD130" s="48" t="str">
        <f>IF('Chemical Shifts'!I125="","",IF(Main!$A135="H",'Chemical Shifts'!I125,""))</f>
        <v/>
      </c>
      <c r="CE130" s="48" t="str">
        <f>IF('Chemical Shifts'!J125="","",IF(Main!$A135="H",'Chemical Shifts'!J125,""))</f>
        <v/>
      </c>
      <c r="CF130" s="48" t="str">
        <f>IF('Chemical Shifts'!K125="","",IF(Main!$A135="H",'Chemical Shifts'!K125,""))</f>
        <v/>
      </c>
      <c r="CG130" s="48" t="str">
        <f>IF('Chemical Shifts'!L125="","",IF(Main!$A135="H",'Chemical Shifts'!L125,""))</f>
        <v/>
      </c>
      <c r="CH130" s="48" t="str">
        <f>IF('Chemical Shifts'!M125="","",IF(Main!$A135="H",'Chemical Shifts'!M125,""))</f>
        <v/>
      </c>
      <c r="CI130" s="48" t="str">
        <f>IF('Chemical Shifts'!N125="","",IF(Main!$A135="H",'Chemical Shifts'!N125,""))</f>
        <v/>
      </c>
      <c r="CJ130" s="48" t="str">
        <f>IF('Chemical Shifts'!O125="","",IF(Main!$A135="H",'Chemical Shifts'!O125,""))</f>
        <v/>
      </c>
      <c r="CK130" s="48" t="str">
        <f>IF('Chemical Shifts'!P125="","",IF(Main!$A135="H",'Chemical Shifts'!P125,""))</f>
        <v/>
      </c>
      <c r="CL130" s="48" t="str">
        <f>IF('Chemical Shifts'!Q125="","",IF(Main!$A135="H",'Chemical Shifts'!Q125,""))</f>
        <v/>
      </c>
      <c r="CN130" s="48" t="str">
        <f t="shared" si="171"/>
        <v/>
      </c>
      <c r="CO130" s="48" t="str">
        <f t="shared" si="172"/>
        <v/>
      </c>
      <c r="CP130" s="48" t="str">
        <f t="shared" si="173"/>
        <v/>
      </c>
      <c r="CQ130" s="48" t="str">
        <f t="shared" si="174"/>
        <v/>
      </c>
      <c r="CR130" s="48" t="str">
        <f t="shared" si="175"/>
        <v/>
      </c>
      <c r="CS130" s="48" t="str">
        <f t="shared" si="176"/>
        <v/>
      </c>
      <c r="CT130" s="48" t="str">
        <f t="shared" si="177"/>
        <v/>
      </c>
      <c r="CU130" s="48" t="str">
        <f t="shared" si="178"/>
        <v/>
      </c>
      <c r="CV130" s="48" t="str">
        <f t="shared" si="179"/>
        <v/>
      </c>
      <c r="CW130" s="48" t="str">
        <f t="shared" si="180"/>
        <v/>
      </c>
      <c r="CX130" s="48" t="str">
        <f t="shared" si="181"/>
        <v/>
      </c>
      <c r="CY130" s="48" t="str">
        <f t="shared" si="182"/>
        <v/>
      </c>
      <c r="CZ130" s="48" t="str">
        <f t="shared" si="183"/>
        <v/>
      </c>
      <c r="DA130" s="48" t="str">
        <f t="shared" si="184"/>
        <v/>
      </c>
      <c r="DB130" s="48" t="str">
        <f t="shared" si="185"/>
        <v/>
      </c>
      <c r="DC130" s="48" t="str">
        <f t="shared" si="186"/>
        <v/>
      </c>
      <c r="DE130" s="64" t="str">
        <f>IF('Chemical Shifts'!S125="","",IF(Main!$A135="C","",IF(Main!D$13="Scaled Shifts",Main!D135,IF(Main!$B135="x",TDIST(ABS('Chemical Shifts'!S125-$F$2)/$F$3,$F$4,1),TDIST(ABS('Chemical Shifts'!S125-$G$2)/$G$3,$G$4,1)))))</f>
        <v/>
      </c>
      <c r="DF130" s="64" t="str">
        <f>IF('Chemical Shifts'!T125="","",IF(Main!$A135="C","",IF(Main!E$13="Scaled Shifts",Main!E135,IF(Main!$B135="x",TDIST(ABS('Chemical Shifts'!T125-$F$2)/$F$3,$F$4,1),TDIST(ABS('Chemical Shifts'!T125-$G$2)/$G$3,$G$4,1)))))</f>
        <v/>
      </c>
      <c r="DG130" s="64" t="str">
        <f>IF('Chemical Shifts'!U125="","",IF(Main!$A135="C","",IF(Main!F$13="Scaled Shifts",Main!F135,IF(Main!$B135="x",TDIST(ABS('Chemical Shifts'!U125-$F$2)/$F$3,$F$4,1),TDIST(ABS('Chemical Shifts'!U125-$G$2)/$G$3,$G$4,1)))))</f>
        <v/>
      </c>
      <c r="DH130" s="64" t="str">
        <f>IF('Chemical Shifts'!V125="","",IF(Main!$A135="C","",IF(Main!G$13="Scaled Shifts",Main!G135,IF(Main!$B135="x",TDIST(ABS('Chemical Shifts'!V125-$F$2)/$F$3,$F$4,1),TDIST(ABS('Chemical Shifts'!V125-$G$2)/$G$3,$G$4,1)))))</f>
        <v/>
      </c>
      <c r="DI130" s="64" t="str">
        <f>IF('Chemical Shifts'!W125="","",IF(Main!$A135="C","",IF(Main!H$13="Scaled Shifts",Main!H135,IF(Main!$B135="x",TDIST(ABS('Chemical Shifts'!W125-$F$2)/$F$3,$F$4,1),TDIST(ABS('Chemical Shifts'!W125-$G$2)/$G$3,$G$4,1)))))</f>
        <v/>
      </c>
      <c r="DJ130" s="64" t="str">
        <f>IF('Chemical Shifts'!X125="","",IF(Main!$A135="C","",IF(Main!I$13="Scaled Shifts",Main!I135,IF(Main!$B135="x",TDIST(ABS('Chemical Shifts'!X125-$F$2)/$F$3,$F$4,1),TDIST(ABS('Chemical Shifts'!X125-$G$2)/$G$3,$G$4,1)))))</f>
        <v/>
      </c>
      <c r="DK130" s="64" t="str">
        <f>IF('Chemical Shifts'!Y125="","",IF(Main!$A135="C","",IF(Main!J$13="Scaled Shifts",Main!J135,IF(Main!$B135="x",TDIST(ABS('Chemical Shifts'!Y125-$F$2)/$F$3,$F$4,1),TDIST(ABS('Chemical Shifts'!Y125-$G$2)/$G$3,$G$4,1)))))</f>
        <v/>
      </c>
      <c r="DL130" s="64" t="str">
        <f>IF('Chemical Shifts'!Z125="","",IF(Main!$A135="C","",IF(Main!K$13="Scaled Shifts",Main!K135,IF(Main!$B135="x",TDIST(ABS('Chemical Shifts'!Z125-$F$2)/$F$3,$F$4,1),TDIST(ABS('Chemical Shifts'!Z125-$G$2)/$G$3,$G$4,1)))))</f>
        <v/>
      </c>
      <c r="DM130" s="64" t="str">
        <f>IF('Chemical Shifts'!AA125="","",IF(Main!$A135="C","",IF(Main!L$13="Scaled Shifts",Main!L135,IF(Main!$B135="x",TDIST(ABS('Chemical Shifts'!AA125-$F$2)/$F$3,$F$4,1),TDIST(ABS('Chemical Shifts'!AA125-$G$2)/$G$3,$G$4,1)))))</f>
        <v/>
      </c>
      <c r="DN130" s="64" t="str">
        <f>IF('Chemical Shifts'!AB125="","",IF(Main!$A135="C","",IF(Main!M$13="Scaled Shifts",Main!M135,IF(Main!$B135="x",TDIST(ABS('Chemical Shifts'!AB125-$F$2)/$F$3,$F$4,1),TDIST(ABS('Chemical Shifts'!AB125-$G$2)/$G$3,$G$4,1)))))</f>
        <v/>
      </c>
      <c r="DO130" s="64" t="str">
        <f>IF('Chemical Shifts'!AC125="","",IF(Main!$A135="C","",IF(Main!N$13="Scaled Shifts",Main!N135,IF(Main!$B135="x",TDIST(ABS('Chemical Shifts'!AC125-$F$2)/$F$3,$F$4,1),TDIST(ABS('Chemical Shifts'!AC125-$G$2)/$G$3,$G$4,1)))))</f>
        <v/>
      </c>
      <c r="DP130" s="64" t="str">
        <f>IF('Chemical Shifts'!AD125="","",IF(Main!$A135="C","",IF(Main!O$13="Scaled Shifts",Main!O135,IF(Main!$B135="x",TDIST(ABS('Chemical Shifts'!AD125-$F$2)/$F$3,$F$4,1),TDIST(ABS('Chemical Shifts'!AD125-$G$2)/$G$3,$G$4,1)))))</f>
        <v/>
      </c>
      <c r="DQ130" s="64" t="str">
        <f>IF('Chemical Shifts'!AE125="","",IF(Main!$A135="C","",IF(Main!P$13="Scaled Shifts",Main!P135,IF(Main!$B135="x",TDIST(ABS('Chemical Shifts'!AE125-$F$2)/$F$3,$F$4,1),TDIST(ABS('Chemical Shifts'!AE125-$G$2)/$G$3,$G$4,1)))))</f>
        <v/>
      </c>
      <c r="DR130" s="64" t="str">
        <f>IF('Chemical Shifts'!AF125="","",IF(Main!$A135="C","",IF(Main!Q$13="Scaled Shifts",Main!Q135,IF(Main!$B135="x",TDIST(ABS('Chemical Shifts'!AF125-$F$2)/$F$3,$F$4,1),TDIST(ABS('Chemical Shifts'!AF125-$G$2)/$G$3,$G$4,1)))))</f>
        <v/>
      </c>
      <c r="DS130" s="64" t="str">
        <f>IF('Chemical Shifts'!AG125="","",IF(Main!$A135="C","",IF(Main!R$13="Scaled Shifts",Main!R135,IF(Main!$B135="x",TDIST(ABS('Chemical Shifts'!AG125-$F$2)/$F$3,$F$4,1),TDIST(ABS('Chemical Shifts'!AG125-$G$2)/$G$3,$G$4,1)))))</f>
        <v/>
      </c>
      <c r="DT130" s="64" t="str">
        <f>IF('Chemical Shifts'!AH125="","",IF(Main!$A135="C","",IF(Main!S$13="Scaled Shifts",Main!S135,IF(Main!$B135="x",TDIST(ABS('Chemical Shifts'!AH125-$F$2)/$F$3,$F$4,1),TDIST(ABS('Chemical Shifts'!AH125-$G$2)/$G$3,$G$4,1)))))</f>
        <v/>
      </c>
      <c r="DV130" s="64" t="str">
        <f>IF('Chemical Shifts'!S125="","",IF(Main!$A135="H","",IF(Main!D$13="Scaled Shifts",Main!D135,IF(Main!$B135="x",TDIST(ABS('Chemical Shifts'!S125-$D$2)/$D$3,$D$4,1),TDIST(ABS('Chemical Shifts'!S125-$E$2)/$E$3,$E$4,1)))))</f>
        <v/>
      </c>
      <c r="DW130" s="64" t="str">
        <f>IF('Chemical Shifts'!T125="","",IF(Main!$A135="H","",IF(Main!E$13="Scaled Shifts",Main!E135,IF(Main!$B135="x",TDIST(ABS('Chemical Shifts'!T125-$D$2)/$D$3,$D$4,1),TDIST(ABS('Chemical Shifts'!T125-$E$2)/$E$3,$E$4,1)))))</f>
        <v/>
      </c>
      <c r="DX130" s="64" t="str">
        <f>IF('Chemical Shifts'!U125="","",IF(Main!$A135="H","",IF(Main!F$13="Scaled Shifts",Main!F135,IF(Main!$B135="x",TDIST(ABS('Chemical Shifts'!U125-$D$2)/$D$3,$D$4,1),TDIST(ABS('Chemical Shifts'!U125-$E$2)/$E$3,$E$4,1)))))</f>
        <v/>
      </c>
      <c r="DY130" s="64" t="str">
        <f>IF('Chemical Shifts'!V125="","",IF(Main!$A135="H","",IF(Main!G$13="Scaled Shifts",Main!G135,IF(Main!$B135="x",TDIST(ABS('Chemical Shifts'!V125-$D$2)/$D$3,$D$4,1),TDIST(ABS('Chemical Shifts'!V125-$E$2)/$E$3,$E$4,1)))))</f>
        <v/>
      </c>
      <c r="DZ130" s="64" t="str">
        <f>IF('Chemical Shifts'!W125="","",IF(Main!$A135="H","",IF(Main!H$13="Scaled Shifts",Main!H135,IF(Main!$B135="x",TDIST(ABS('Chemical Shifts'!W125-$D$2)/$D$3,$D$4,1),TDIST(ABS('Chemical Shifts'!W125-$E$2)/$E$3,$E$4,1)))))</f>
        <v/>
      </c>
      <c r="EA130" s="64" t="str">
        <f>IF('Chemical Shifts'!X125="","",IF(Main!$A135="H","",IF(Main!I$13="Scaled Shifts",Main!I135,IF(Main!$B135="x",TDIST(ABS('Chemical Shifts'!X125-$D$2)/$D$3,$D$4,1),TDIST(ABS('Chemical Shifts'!X125-$E$2)/$E$3,$E$4,1)))))</f>
        <v/>
      </c>
      <c r="EB130" s="64" t="str">
        <f>IF('Chemical Shifts'!Y125="","",IF(Main!$A135="H","",IF(Main!J$13="Scaled Shifts",Main!J135,IF(Main!$B135="x",TDIST(ABS('Chemical Shifts'!Y125-$D$2)/$D$3,$D$4,1),TDIST(ABS('Chemical Shifts'!Y125-$E$2)/$E$3,$E$4,1)))))</f>
        <v/>
      </c>
      <c r="EC130" s="64" t="str">
        <f>IF('Chemical Shifts'!Z125="","",IF(Main!$A135="H","",IF(Main!K$13="Scaled Shifts",Main!K135,IF(Main!$B135="x",TDIST(ABS('Chemical Shifts'!Z125-$D$2)/$D$3,$D$4,1),TDIST(ABS('Chemical Shifts'!Z125-$E$2)/$E$3,$E$4,1)))))</f>
        <v/>
      </c>
      <c r="ED130" s="64" t="str">
        <f>IF('Chemical Shifts'!AA125="","",IF(Main!$A135="H","",IF(Main!L$13="Scaled Shifts",Main!L135,IF(Main!$B135="x",TDIST(ABS('Chemical Shifts'!AA125-$D$2)/$D$3,$D$4,1),TDIST(ABS('Chemical Shifts'!AA125-$E$2)/$E$3,$E$4,1)))))</f>
        <v/>
      </c>
      <c r="EE130" s="64" t="str">
        <f>IF('Chemical Shifts'!AB125="","",IF(Main!$A135="H","",IF(Main!M$13="Scaled Shifts",Main!M135,IF(Main!$B135="x",TDIST(ABS('Chemical Shifts'!AB125-$D$2)/$D$3,$D$4,1),TDIST(ABS('Chemical Shifts'!AB125-$E$2)/$E$3,$E$4,1)))))</f>
        <v/>
      </c>
      <c r="EF130" s="64" t="str">
        <f>IF('Chemical Shifts'!AC125="","",IF(Main!$A135="H","",IF(Main!N$13="Scaled Shifts",Main!N135,IF(Main!$B135="x",TDIST(ABS('Chemical Shifts'!AC125-$D$2)/$D$3,$D$4,1),TDIST(ABS('Chemical Shifts'!AC125-$E$2)/$E$3,$E$4,1)))))</f>
        <v/>
      </c>
      <c r="EG130" s="64" t="str">
        <f>IF('Chemical Shifts'!AD125="","",IF(Main!$A135="H","",IF(Main!O$13="Scaled Shifts",Main!O135,IF(Main!$B135="x",TDIST(ABS('Chemical Shifts'!AD125-$D$2)/$D$3,$D$4,1),TDIST(ABS('Chemical Shifts'!AD125-$E$2)/$E$3,$E$4,1)))))</f>
        <v/>
      </c>
      <c r="EH130" s="64" t="str">
        <f>IF('Chemical Shifts'!AE125="","",IF(Main!$A135="H","",IF(Main!P$13="Scaled Shifts",Main!P135,IF(Main!$B135="x",TDIST(ABS('Chemical Shifts'!AE125-$D$2)/$D$3,$D$4,1),TDIST(ABS('Chemical Shifts'!AE125-$E$2)/$E$3,$E$4,1)))))</f>
        <v/>
      </c>
      <c r="EI130" s="64" t="str">
        <f>IF('Chemical Shifts'!AF125="","",IF(Main!$A135="H","",IF(Main!Q$13="Scaled Shifts",Main!Q135,IF(Main!$B135="x",TDIST(ABS('Chemical Shifts'!AF125-$D$2)/$D$3,$D$4,1),TDIST(ABS('Chemical Shifts'!AF125-$E$2)/$E$3,$E$4,1)))))</f>
        <v/>
      </c>
      <c r="EJ130" s="64" t="str">
        <f>IF('Chemical Shifts'!AG125="","",IF(Main!$A135="H","",IF(Main!R$13="Scaled Shifts",Main!R135,IF(Main!$B135="x",TDIST(ABS('Chemical Shifts'!AG125-$D$2)/$D$3,$D$4,1),TDIST(ABS('Chemical Shifts'!AG125-$E$2)/$E$3,$E$4,1)))))</f>
        <v/>
      </c>
      <c r="EK130" s="64" t="str">
        <f>IF('Chemical Shifts'!AH125="","",IF(Main!$A135="H","",IF(Main!S$13="Scaled Shifts",Main!S135,IF(Main!$B135="x",TDIST(ABS('Chemical Shifts'!AH125-$D$2)/$D$3,$D$4,1),TDIST(ABS('Chemical Shifts'!AH125-$E$2)/$E$3,$E$4,1)))))</f>
        <v/>
      </c>
    </row>
    <row r="131" spans="1:141" x14ac:dyDescent="0.15">
      <c r="A131" s="64" t="str">
        <f>IF('Chemical Shifts'!BA126="","",IF(Main!$A136="C",TDIST(ABS('Chemical Shifts'!BA126)/$B$3,$B$4,1),TDIST(ABS('Chemical Shifts'!BA126)/$C$3,$C$4,1)))</f>
        <v/>
      </c>
      <c r="B131" s="64" t="str">
        <f>IF('Chemical Shifts'!BB126="","",IF(Main!$A136="C",TDIST(ABS('Chemical Shifts'!BB126)/$B$3,$B$4,1),TDIST(ABS('Chemical Shifts'!BB126)/$C$3,$C$4,1)))</f>
        <v/>
      </c>
      <c r="C131" s="64" t="str">
        <f>IF('Chemical Shifts'!BC126="","",IF(Main!$A136="C",TDIST(ABS('Chemical Shifts'!BC126)/$B$3,$B$4,1),TDIST(ABS('Chemical Shifts'!BC126)/$C$3,$C$4,1)))</f>
        <v/>
      </c>
      <c r="D131" s="64" t="str">
        <f>IF('Chemical Shifts'!BD126="","",IF(Main!$A136="C",TDIST(ABS('Chemical Shifts'!BD126)/$B$3,$B$4,1),TDIST(ABS('Chemical Shifts'!BD126)/$C$3,$C$4,1)))</f>
        <v/>
      </c>
      <c r="E131" s="64" t="str">
        <f>IF('Chemical Shifts'!BE126="","",IF(Main!$A136="C",TDIST(ABS('Chemical Shifts'!BE126)/$B$3,$B$4,1),TDIST(ABS('Chemical Shifts'!BE126)/$C$3,$C$4,1)))</f>
        <v/>
      </c>
      <c r="F131" s="64" t="str">
        <f>IF('Chemical Shifts'!BF126="","",IF(Main!$A136="C",TDIST(ABS('Chemical Shifts'!BF126)/$B$3,$B$4,1),TDIST(ABS('Chemical Shifts'!BF126)/$C$3,$C$4,1)))</f>
        <v/>
      </c>
      <c r="G131" s="64" t="str">
        <f>IF('Chemical Shifts'!BG126="","",IF(Main!$A136="C",TDIST(ABS('Chemical Shifts'!BG126)/$B$3,$B$4,1),TDIST(ABS('Chemical Shifts'!BG126)/$C$3,$C$4,1)))</f>
        <v/>
      </c>
      <c r="H131" s="64" t="str">
        <f>IF('Chemical Shifts'!BH126="","",IF(Main!$A136="C",TDIST(ABS('Chemical Shifts'!BH126)/$B$3,$B$4,1),TDIST(ABS('Chemical Shifts'!BH126)/$C$3,$C$4,1)))</f>
        <v/>
      </c>
      <c r="I131" s="64" t="str">
        <f>IF('Chemical Shifts'!BI126="","",IF(Main!$A136="C",TDIST(ABS('Chemical Shifts'!BI126)/$B$3,$B$4,1),TDIST(ABS('Chemical Shifts'!BI126)/$C$3,$C$4,1)))</f>
        <v/>
      </c>
      <c r="J131" s="64" t="str">
        <f>IF('Chemical Shifts'!BJ126="","",IF(Main!$A136="C",TDIST(ABS('Chemical Shifts'!BJ126)/$B$3,$B$4,1),TDIST(ABS('Chemical Shifts'!BJ126)/$C$3,$C$4,1)))</f>
        <v/>
      </c>
      <c r="K131" s="64" t="str">
        <f>IF('Chemical Shifts'!BK126="","",IF(Main!$A136="C",TDIST(ABS('Chemical Shifts'!BK126)/$B$3,$B$4,1),TDIST(ABS('Chemical Shifts'!BK126)/$C$3,$C$4,1)))</f>
        <v/>
      </c>
      <c r="L131" s="64" t="str">
        <f>IF('Chemical Shifts'!BL126="","",IF(Main!$A136="C",TDIST(ABS('Chemical Shifts'!BL126)/$B$3,$B$4,1),TDIST(ABS('Chemical Shifts'!BL126)/$C$3,$C$4,1)))</f>
        <v/>
      </c>
      <c r="M131" s="64" t="str">
        <f>IF('Chemical Shifts'!BM126="","",IF(Main!$A136="C",TDIST(ABS('Chemical Shifts'!BM126)/$B$3,$B$4,1),TDIST(ABS('Chemical Shifts'!BM126)/$C$3,$C$4,1)))</f>
        <v/>
      </c>
      <c r="N131" s="64" t="str">
        <f>IF('Chemical Shifts'!BN126="","",IF(Main!$A136="C",TDIST(ABS('Chemical Shifts'!BN126)/$B$3,$B$4,1),TDIST(ABS('Chemical Shifts'!BN126)/$C$3,$C$4,1)))</f>
        <v/>
      </c>
      <c r="O131" s="64" t="str">
        <f>IF('Chemical Shifts'!BO126="","",IF(Main!$A136="C",TDIST(ABS('Chemical Shifts'!BO126)/$B$3,$B$4,1),TDIST(ABS('Chemical Shifts'!BO126)/$C$3,$C$4,1)))</f>
        <v/>
      </c>
      <c r="P131" s="64" t="str">
        <f>IF('Chemical Shifts'!BP126="","",IF(Main!$A136="C",TDIST(ABS('Chemical Shifts'!BP126)/$B$3,$B$4,1),TDIST(ABS('Chemical Shifts'!BP126)/$C$3,$C$4,1)))</f>
        <v/>
      </c>
      <c r="R131" s="48" t="str">
        <f>IF(A131="","",IF(Main!$A136="H",A131,""))</f>
        <v/>
      </c>
      <c r="S131" s="48" t="str">
        <f>IF(B131="","",IF(Main!$A136="H",B131,""))</f>
        <v/>
      </c>
      <c r="T131" s="48" t="str">
        <f>IF(C131="","",IF(Main!$A136="H",C131,""))</f>
        <v/>
      </c>
      <c r="U131" s="48" t="str">
        <f>IF(D131="","",IF(Main!$A136="H",D131,""))</f>
        <v/>
      </c>
      <c r="V131" s="48" t="str">
        <f>IF(E131="","",IF(Main!$A136="H",E131,""))</f>
        <v/>
      </c>
      <c r="W131" s="48" t="str">
        <f>IF(F131="","",IF(Main!$A136="H",F131,""))</f>
        <v/>
      </c>
      <c r="X131" s="48" t="str">
        <f>IF(G131="","",IF(Main!$A136="H",G131,""))</f>
        <v/>
      </c>
      <c r="Y131" s="48" t="str">
        <f>IF(H131="","",IF(Main!$A136="H",H131,""))</f>
        <v/>
      </c>
      <c r="Z131" s="48" t="str">
        <f>IF(I131="","",IF(Main!$A136="H",I131,""))</f>
        <v/>
      </c>
      <c r="AA131" s="48" t="str">
        <f>IF(J131="","",IF(Main!$A136="H",J131,""))</f>
        <v/>
      </c>
      <c r="AB131" s="48" t="str">
        <f>IF(K131="","",IF(Main!$A136="H",K131,""))</f>
        <v/>
      </c>
      <c r="AC131" s="48" t="str">
        <f>IF(L131="","",IF(Main!$A136="H",L131,""))</f>
        <v/>
      </c>
      <c r="AD131" s="48" t="str">
        <f>IF(M131="","",IF(Main!$A136="H",M131,""))</f>
        <v/>
      </c>
      <c r="AE131" s="48" t="str">
        <f>IF(N131="","",IF(Main!$A136="H",N131,""))</f>
        <v/>
      </c>
      <c r="AF131" s="48" t="str">
        <f>IF(O131="","",IF(Main!$A136="H",O131,""))</f>
        <v/>
      </c>
      <c r="AG131" s="48" t="str">
        <f>IF(P131="","",IF(Main!$A136="H",P131,""))</f>
        <v/>
      </c>
      <c r="AI131" s="49">
        <f>IF(Main!$A136="C",1,0)</f>
        <v>0</v>
      </c>
      <c r="AJ131" s="54" t="str">
        <f>IF(Main!$A136="C",Main!C136,"")</f>
        <v/>
      </c>
      <c r="AK131" s="54" t="str">
        <f t="shared" si="153"/>
        <v/>
      </c>
      <c r="AL131" s="48" t="str">
        <f>IF('Chemical Shifts'!B126="","",IF(Main!$A136="C",'Chemical Shifts'!B126,""))</f>
        <v/>
      </c>
      <c r="AM131" s="48" t="str">
        <f>IF('Chemical Shifts'!C126="","",IF(Main!$A136="C",'Chemical Shifts'!C126,""))</f>
        <v/>
      </c>
      <c r="AN131" s="48" t="str">
        <f>IF('Chemical Shifts'!D126="","",IF(Main!$A136="C",'Chemical Shifts'!D126,""))</f>
        <v/>
      </c>
      <c r="AO131" s="48" t="str">
        <f>IF('Chemical Shifts'!E126="","",IF(Main!$A136="C",'Chemical Shifts'!E126,""))</f>
        <v/>
      </c>
      <c r="AP131" s="48" t="str">
        <f>IF('Chemical Shifts'!F126="","",IF(Main!$A136="C",'Chemical Shifts'!F126,""))</f>
        <v/>
      </c>
      <c r="AQ131" s="48" t="str">
        <f>IF('Chemical Shifts'!G126="","",IF(Main!$A136="C",'Chemical Shifts'!G126,""))</f>
        <v/>
      </c>
      <c r="AR131" s="48" t="str">
        <f>IF('Chemical Shifts'!H126="","",IF(Main!$A136="C",'Chemical Shifts'!H126,""))</f>
        <v/>
      </c>
      <c r="AS131" s="48" t="str">
        <f>IF('Chemical Shifts'!I126="","",IF(Main!$A136="C",'Chemical Shifts'!I126,""))</f>
        <v/>
      </c>
      <c r="AT131" s="48" t="str">
        <f>IF('Chemical Shifts'!J126="","",IF(Main!$A136="C",'Chemical Shifts'!J126,""))</f>
        <v/>
      </c>
      <c r="AU131" s="48" t="str">
        <f>IF('Chemical Shifts'!K126="","",IF(Main!$A136="C",'Chemical Shifts'!K126,""))</f>
        <v/>
      </c>
      <c r="AV131" s="48" t="str">
        <f>IF('Chemical Shifts'!L126="","",IF(Main!$A136="C",'Chemical Shifts'!L126,""))</f>
        <v/>
      </c>
      <c r="AW131" s="48" t="str">
        <f>IF('Chemical Shifts'!M126="","",IF(Main!$A136="C",'Chemical Shifts'!M126,""))</f>
        <v/>
      </c>
      <c r="AX131" s="48" t="str">
        <f>IF('Chemical Shifts'!N126="","",IF(Main!$A136="C",'Chemical Shifts'!N126,""))</f>
        <v/>
      </c>
      <c r="AY131" s="48" t="str">
        <f>IF('Chemical Shifts'!O126="","",IF(Main!$A136="C",'Chemical Shifts'!O126,""))</f>
        <v/>
      </c>
      <c r="AZ131" s="48" t="str">
        <f>IF('Chemical Shifts'!P126="","",IF(Main!$A136="C",'Chemical Shifts'!P126,""))</f>
        <v/>
      </c>
      <c r="BA131" s="48" t="str">
        <f>IF('Chemical Shifts'!Q126="","",IF(Main!$A136="C",'Chemical Shifts'!Q126,""))</f>
        <v/>
      </c>
      <c r="BC131" s="48" t="str">
        <f t="shared" si="154"/>
        <v/>
      </c>
      <c r="BD131" s="48" t="str">
        <f t="shared" si="155"/>
        <v/>
      </c>
      <c r="BE131" s="48" t="str">
        <f t="shared" si="156"/>
        <v/>
      </c>
      <c r="BF131" s="48" t="str">
        <f t="shared" si="157"/>
        <v/>
      </c>
      <c r="BG131" s="48" t="str">
        <f t="shared" si="158"/>
        <v/>
      </c>
      <c r="BH131" s="48" t="str">
        <f t="shared" si="159"/>
        <v/>
      </c>
      <c r="BI131" s="48" t="str">
        <f t="shared" si="160"/>
        <v/>
      </c>
      <c r="BJ131" s="48" t="str">
        <f t="shared" si="161"/>
        <v/>
      </c>
      <c r="BK131" s="48" t="str">
        <f t="shared" si="162"/>
        <v/>
      </c>
      <c r="BL131" s="48" t="str">
        <f t="shared" si="163"/>
        <v/>
      </c>
      <c r="BM131" s="48" t="str">
        <f t="shared" si="164"/>
        <v/>
      </c>
      <c r="BN131" s="48" t="str">
        <f t="shared" si="165"/>
        <v/>
      </c>
      <c r="BO131" s="48" t="str">
        <f t="shared" si="166"/>
        <v/>
      </c>
      <c r="BP131" s="48" t="str">
        <f t="shared" si="167"/>
        <v/>
      </c>
      <c r="BQ131" s="48" t="str">
        <f t="shared" si="168"/>
        <v/>
      </c>
      <c r="BR131" s="48" t="str">
        <f t="shared" si="169"/>
        <v/>
      </c>
      <c r="BT131" s="49">
        <f>IF(Main!$A136="H",1,0)</f>
        <v>0</v>
      </c>
      <c r="BU131" s="54" t="str">
        <f>IF(Main!$A136="H",Main!C136,"")</f>
        <v/>
      </c>
      <c r="BV131" s="54" t="str">
        <f t="shared" si="170"/>
        <v/>
      </c>
      <c r="BW131" s="48" t="str">
        <f>IF('Chemical Shifts'!B126="","",IF(Main!$A136="H",'Chemical Shifts'!B126,""))</f>
        <v/>
      </c>
      <c r="BX131" s="48" t="str">
        <f>IF('Chemical Shifts'!C126="","",IF(Main!$A136="H",'Chemical Shifts'!C126,""))</f>
        <v/>
      </c>
      <c r="BY131" s="48" t="str">
        <f>IF('Chemical Shifts'!D126="","",IF(Main!$A136="H",'Chemical Shifts'!D126,""))</f>
        <v/>
      </c>
      <c r="BZ131" s="48" t="str">
        <f>IF('Chemical Shifts'!E126="","",IF(Main!$A136="H",'Chemical Shifts'!E126,""))</f>
        <v/>
      </c>
      <c r="CA131" s="48" t="str">
        <f>IF('Chemical Shifts'!F126="","",IF(Main!$A136="H",'Chemical Shifts'!F126,""))</f>
        <v/>
      </c>
      <c r="CB131" s="48" t="str">
        <f>IF('Chemical Shifts'!G126="","",IF(Main!$A136="H",'Chemical Shifts'!G126,""))</f>
        <v/>
      </c>
      <c r="CC131" s="48" t="str">
        <f>IF('Chemical Shifts'!H126="","",IF(Main!$A136="H",'Chemical Shifts'!H126,""))</f>
        <v/>
      </c>
      <c r="CD131" s="48" t="str">
        <f>IF('Chemical Shifts'!I126="","",IF(Main!$A136="H",'Chemical Shifts'!I126,""))</f>
        <v/>
      </c>
      <c r="CE131" s="48" t="str">
        <f>IF('Chemical Shifts'!J126="","",IF(Main!$A136="H",'Chemical Shifts'!J126,""))</f>
        <v/>
      </c>
      <c r="CF131" s="48" t="str">
        <f>IF('Chemical Shifts'!K126="","",IF(Main!$A136="H",'Chemical Shifts'!K126,""))</f>
        <v/>
      </c>
      <c r="CG131" s="48" t="str">
        <f>IF('Chemical Shifts'!L126="","",IF(Main!$A136="H",'Chemical Shifts'!L126,""))</f>
        <v/>
      </c>
      <c r="CH131" s="48" t="str">
        <f>IF('Chemical Shifts'!M126="","",IF(Main!$A136="H",'Chemical Shifts'!M126,""))</f>
        <v/>
      </c>
      <c r="CI131" s="48" t="str">
        <f>IF('Chemical Shifts'!N126="","",IF(Main!$A136="H",'Chemical Shifts'!N126,""))</f>
        <v/>
      </c>
      <c r="CJ131" s="48" t="str">
        <f>IF('Chemical Shifts'!O126="","",IF(Main!$A136="H",'Chemical Shifts'!O126,""))</f>
        <v/>
      </c>
      <c r="CK131" s="48" t="str">
        <f>IF('Chemical Shifts'!P126="","",IF(Main!$A136="H",'Chemical Shifts'!P126,""))</f>
        <v/>
      </c>
      <c r="CL131" s="48" t="str">
        <f>IF('Chemical Shifts'!Q126="","",IF(Main!$A136="H",'Chemical Shifts'!Q126,""))</f>
        <v/>
      </c>
      <c r="CN131" s="48" t="str">
        <f t="shared" si="171"/>
        <v/>
      </c>
      <c r="CO131" s="48" t="str">
        <f t="shared" si="172"/>
        <v/>
      </c>
      <c r="CP131" s="48" t="str">
        <f t="shared" si="173"/>
        <v/>
      </c>
      <c r="CQ131" s="48" t="str">
        <f t="shared" si="174"/>
        <v/>
      </c>
      <c r="CR131" s="48" t="str">
        <f t="shared" si="175"/>
        <v/>
      </c>
      <c r="CS131" s="48" t="str">
        <f t="shared" si="176"/>
        <v/>
      </c>
      <c r="CT131" s="48" t="str">
        <f t="shared" si="177"/>
        <v/>
      </c>
      <c r="CU131" s="48" t="str">
        <f t="shared" si="178"/>
        <v/>
      </c>
      <c r="CV131" s="48" t="str">
        <f t="shared" si="179"/>
        <v/>
      </c>
      <c r="CW131" s="48" t="str">
        <f t="shared" si="180"/>
        <v/>
      </c>
      <c r="CX131" s="48" t="str">
        <f t="shared" si="181"/>
        <v/>
      </c>
      <c r="CY131" s="48" t="str">
        <f t="shared" si="182"/>
        <v/>
      </c>
      <c r="CZ131" s="48" t="str">
        <f t="shared" si="183"/>
        <v/>
      </c>
      <c r="DA131" s="48" t="str">
        <f t="shared" si="184"/>
        <v/>
      </c>
      <c r="DB131" s="48" t="str">
        <f t="shared" si="185"/>
        <v/>
      </c>
      <c r="DC131" s="48" t="str">
        <f t="shared" si="186"/>
        <v/>
      </c>
      <c r="DE131" s="64" t="str">
        <f>IF('Chemical Shifts'!S126="","",IF(Main!$A136="C","",IF(Main!D$13="Scaled Shifts",Main!D136,IF(Main!$B136="x",TDIST(ABS('Chemical Shifts'!S126-$F$2)/$F$3,$F$4,1),TDIST(ABS('Chemical Shifts'!S126-$G$2)/$G$3,$G$4,1)))))</f>
        <v/>
      </c>
      <c r="DF131" s="64" t="str">
        <f>IF('Chemical Shifts'!T126="","",IF(Main!$A136="C","",IF(Main!E$13="Scaled Shifts",Main!E136,IF(Main!$B136="x",TDIST(ABS('Chemical Shifts'!T126-$F$2)/$F$3,$F$4,1),TDIST(ABS('Chemical Shifts'!T126-$G$2)/$G$3,$G$4,1)))))</f>
        <v/>
      </c>
      <c r="DG131" s="64" t="str">
        <f>IF('Chemical Shifts'!U126="","",IF(Main!$A136="C","",IF(Main!F$13="Scaled Shifts",Main!F136,IF(Main!$B136="x",TDIST(ABS('Chemical Shifts'!U126-$F$2)/$F$3,$F$4,1),TDIST(ABS('Chemical Shifts'!U126-$G$2)/$G$3,$G$4,1)))))</f>
        <v/>
      </c>
      <c r="DH131" s="64" t="str">
        <f>IF('Chemical Shifts'!V126="","",IF(Main!$A136="C","",IF(Main!G$13="Scaled Shifts",Main!G136,IF(Main!$B136="x",TDIST(ABS('Chemical Shifts'!V126-$F$2)/$F$3,$F$4,1),TDIST(ABS('Chemical Shifts'!V126-$G$2)/$G$3,$G$4,1)))))</f>
        <v/>
      </c>
      <c r="DI131" s="64" t="str">
        <f>IF('Chemical Shifts'!W126="","",IF(Main!$A136="C","",IF(Main!H$13="Scaled Shifts",Main!H136,IF(Main!$B136="x",TDIST(ABS('Chemical Shifts'!W126-$F$2)/$F$3,$F$4,1),TDIST(ABS('Chemical Shifts'!W126-$G$2)/$G$3,$G$4,1)))))</f>
        <v/>
      </c>
      <c r="DJ131" s="64" t="str">
        <f>IF('Chemical Shifts'!X126="","",IF(Main!$A136="C","",IF(Main!I$13="Scaled Shifts",Main!I136,IF(Main!$B136="x",TDIST(ABS('Chemical Shifts'!X126-$F$2)/$F$3,$F$4,1),TDIST(ABS('Chemical Shifts'!X126-$G$2)/$G$3,$G$4,1)))))</f>
        <v/>
      </c>
      <c r="DK131" s="64" t="str">
        <f>IF('Chemical Shifts'!Y126="","",IF(Main!$A136="C","",IF(Main!J$13="Scaled Shifts",Main!J136,IF(Main!$B136="x",TDIST(ABS('Chemical Shifts'!Y126-$F$2)/$F$3,$F$4,1),TDIST(ABS('Chemical Shifts'!Y126-$G$2)/$G$3,$G$4,1)))))</f>
        <v/>
      </c>
      <c r="DL131" s="64" t="str">
        <f>IF('Chemical Shifts'!Z126="","",IF(Main!$A136="C","",IF(Main!K$13="Scaled Shifts",Main!K136,IF(Main!$B136="x",TDIST(ABS('Chemical Shifts'!Z126-$F$2)/$F$3,$F$4,1),TDIST(ABS('Chemical Shifts'!Z126-$G$2)/$G$3,$G$4,1)))))</f>
        <v/>
      </c>
      <c r="DM131" s="64" t="str">
        <f>IF('Chemical Shifts'!AA126="","",IF(Main!$A136="C","",IF(Main!L$13="Scaled Shifts",Main!L136,IF(Main!$B136="x",TDIST(ABS('Chemical Shifts'!AA126-$F$2)/$F$3,$F$4,1),TDIST(ABS('Chemical Shifts'!AA126-$G$2)/$G$3,$G$4,1)))))</f>
        <v/>
      </c>
      <c r="DN131" s="64" t="str">
        <f>IF('Chemical Shifts'!AB126="","",IF(Main!$A136="C","",IF(Main!M$13="Scaled Shifts",Main!M136,IF(Main!$B136="x",TDIST(ABS('Chemical Shifts'!AB126-$F$2)/$F$3,$F$4,1),TDIST(ABS('Chemical Shifts'!AB126-$G$2)/$G$3,$G$4,1)))))</f>
        <v/>
      </c>
      <c r="DO131" s="64" t="str">
        <f>IF('Chemical Shifts'!AC126="","",IF(Main!$A136="C","",IF(Main!N$13="Scaled Shifts",Main!N136,IF(Main!$B136="x",TDIST(ABS('Chemical Shifts'!AC126-$F$2)/$F$3,$F$4,1),TDIST(ABS('Chemical Shifts'!AC126-$G$2)/$G$3,$G$4,1)))))</f>
        <v/>
      </c>
      <c r="DP131" s="64" t="str">
        <f>IF('Chemical Shifts'!AD126="","",IF(Main!$A136="C","",IF(Main!O$13="Scaled Shifts",Main!O136,IF(Main!$B136="x",TDIST(ABS('Chemical Shifts'!AD126-$F$2)/$F$3,$F$4,1),TDIST(ABS('Chemical Shifts'!AD126-$G$2)/$G$3,$G$4,1)))))</f>
        <v/>
      </c>
      <c r="DQ131" s="64" t="str">
        <f>IF('Chemical Shifts'!AE126="","",IF(Main!$A136="C","",IF(Main!P$13="Scaled Shifts",Main!P136,IF(Main!$B136="x",TDIST(ABS('Chemical Shifts'!AE126-$F$2)/$F$3,$F$4,1),TDIST(ABS('Chemical Shifts'!AE126-$G$2)/$G$3,$G$4,1)))))</f>
        <v/>
      </c>
      <c r="DR131" s="64" t="str">
        <f>IF('Chemical Shifts'!AF126="","",IF(Main!$A136="C","",IF(Main!Q$13="Scaled Shifts",Main!Q136,IF(Main!$B136="x",TDIST(ABS('Chemical Shifts'!AF126-$F$2)/$F$3,$F$4,1),TDIST(ABS('Chemical Shifts'!AF126-$G$2)/$G$3,$G$4,1)))))</f>
        <v/>
      </c>
      <c r="DS131" s="64" t="str">
        <f>IF('Chemical Shifts'!AG126="","",IF(Main!$A136="C","",IF(Main!R$13="Scaled Shifts",Main!R136,IF(Main!$B136="x",TDIST(ABS('Chemical Shifts'!AG126-$F$2)/$F$3,$F$4,1),TDIST(ABS('Chemical Shifts'!AG126-$G$2)/$G$3,$G$4,1)))))</f>
        <v/>
      </c>
      <c r="DT131" s="64" t="str">
        <f>IF('Chemical Shifts'!AH126="","",IF(Main!$A136="C","",IF(Main!S$13="Scaled Shifts",Main!S136,IF(Main!$B136="x",TDIST(ABS('Chemical Shifts'!AH126-$F$2)/$F$3,$F$4,1),TDIST(ABS('Chemical Shifts'!AH126-$G$2)/$G$3,$G$4,1)))))</f>
        <v/>
      </c>
      <c r="DV131" s="64" t="str">
        <f>IF('Chemical Shifts'!S126="","",IF(Main!$A136="H","",IF(Main!D$13="Scaled Shifts",Main!D136,IF(Main!$B136="x",TDIST(ABS('Chemical Shifts'!S126-$D$2)/$D$3,$D$4,1),TDIST(ABS('Chemical Shifts'!S126-$E$2)/$E$3,$E$4,1)))))</f>
        <v/>
      </c>
      <c r="DW131" s="64" t="str">
        <f>IF('Chemical Shifts'!T126="","",IF(Main!$A136="H","",IF(Main!E$13="Scaled Shifts",Main!E136,IF(Main!$B136="x",TDIST(ABS('Chemical Shifts'!T126-$D$2)/$D$3,$D$4,1),TDIST(ABS('Chemical Shifts'!T126-$E$2)/$E$3,$E$4,1)))))</f>
        <v/>
      </c>
      <c r="DX131" s="64" t="str">
        <f>IF('Chemical Shifts'!U126="","",IF(Main!$A136="H","",IF(Main!F$13="Scaled Shifts",Main!F136,IF(Main!$B136="x",TDIST(ABS('Chemical Shifts'!U126-$D$2)/$D$3,$D$4,1),TDIST(ABS('Chemical Shifts'!U126-$E$2)/$E$3,$E$4,1)))))</f>
        <v/>
      </c>
      <c r="DY131" s="64" t="str">
        <f>IF('Chemical Shifts'!V126="","",IF(Main!$A136="H","",IF(Main!G$13="Scaled Shifts",Main!G136,IF(Main!$B136="x",TDIST(ABS('Chemical Shifts'!V126-$D$2)/$D$3,$D$4,1),TDIST(ABS('Chemical Shifts'!V126-$E$2)/$E$3,$E$4,1)))))</f>
        <v/>
      </c>
      <c r="DZ131" s="64" t="str">
        <f>IF('Chemical Shifts'!W126="","",IF(Main!$A136="H","",IF(Main!H$13="Scaled Shifts",Main!H136,IF(Main!$B136="x",TDIST(ABS('Chemical Shifts'!W126-$D$2)/$D$3,$D$4,1),TDIST(ABS('Chemical Shifts'!W126-$E$2)/$E$3,$E$4,1)))))</f>
        <v/>
      </c>
      <c r="EA131" s="64" t="str">
        <f>IF('Chemical Shifts'!X126="","",IF(Main!$A136="H","",IF(Main!I$13="Scaled Shifts",Main!I136,IF(Main!$B136="x",TDIST(ABS('Chemical Shifts'!X126-$D$2)/$D$3,$D$4,1),TDIST(ABS('Chemical Shifts'!X126-$E$2)/$E$3,$E$4,1)))))</f>
        <v/>
      </c>
      <c r="EB131" s="64" t="str">
        <f>IF('Chemical Shifts'!Y126="","",IF(Main!$A136="H","",IF(Main!J$13="Scaled Shifts",Main!J136,IF(Main!$B136="x",TDIST(ABS('Chemical Shifts'!Y126-$D$2)/$D$3,$D$4,1),TDIST(ABS('Chemical Shifts'!Y126-$E$2)/$E$3,$E$4,1)))))</f>
        <v/>
      </c>
      <c r="EC131" s="64" t="str">
        <f>IF('Chemical Shifts'!Z126="","",IF(Main!$A136="H","",IF(Main!K$13="Scaled Shifts",Main!K136,IF(Main!$B136="x",TDIST(ABS('Chemical Shifts'!Z126-$D$2)/$D$3,$D$4,1),TDIST(ABS('Chemical Shifts'!Z126-$E$2)/$E$3,$E$4,1)))))</f>
        <v/>
      </c>
      <c r="ED131" s="64" t="str">
        <f>IF('Chemical Shifts'!AA126="","",IF(Main!$A136="H","",IF(Main!L$13="Scaled Shifts",Main!L136,IF(Main!$B136="x",TDIST(ABS('Chemical Shifts'!AA126-$D$2)/$D$3,$D$4,1),TDIST(ABS('Chemical Shifts'!AA126-$E$2)/$E$3,$E$4,1)))))</f>
        <v/>
      </c>
      <c r="EE131" s="64" t="str">
        <f>IF('Chemical Shifts'!AB126="","",IF(Main!$A136="H","",IF(Main!M$13="Scaled Shifts",Main!M136,IF(Main!$B136="x",TDIST(ABS('Chemical Shifts'!AB126-$D$2)/$D$3,$D$4,1),TDIST(ABS('Chemical Shifts'!AB126-$E$2)/$E$3,$E$4,1)))))</f>
        <v/>
      </c>
      <c r="EF131" s="64" t="str">
        <f>IF('Chemical Shifts'!AC126="","",IF(Main!$A136="H","",IF(Main!N$13="Scaled Shifts",Main!N136,IF(Main!$B136="x",TDIST(ABS('Chemical Shifts'!AC126-$D$2)/$D$3,$D$4,1),TDIST(ABS('Chemical Shifts'!AC126-$E$2)/$E$3,$E$4,1)))))</f>
        <v/>
      </c>
      <c r="EG131" s="64" t="str">
        <f>IF('Chemical Shifts'!AD126="","",IF(Main!$A136="H","",IF(Main!O$13="Scaled Shifts",Main!O136,IF(Main!$B136="x",TDIST(ABS('Chemical Shifts'!AD126-$D$2)/$D$3,$D$4,1),TDIST(ABS('Chemical Shifts'!AD126-$E$2)/$E$3,$E$4,1)))))</f>
        <v/>
      </c>
      <c r="EH131" s="64" t="str">
        <f>IF('Chemical Shifts'!AE126="","",IF(Main!$A136="H","",IF(Main!P$13="Scaled Shifts",Main!P136,IF(Main!$B136="x",TDIST(ABS('Chemical Shifts'!AE126-$D$2)/$D$3,$D$4,1),TDIST(ABS('Chemical Shifts'!AE126-$E$2)/$E$3,$E$4,1)))))</f>
        <v/>
      </c>
      <c r="EI131" s="64" t="str">
        <f>IF('Chemical Shifts'!AF126="","",IF(Main!$A136="H","",IF(Main!Q$13="Scaled Shifts",Main!Q136,IF(Main!$B136="x",TDIST(ABS('Chemical Shifts'!AF126-$D$2)/$D$3,$D$4,1),TDIST(ABS('Chemical Shifts'!AF126-$E$2)/$E$3,$E$4,1)))))</f>
        <v/>
      </c>
      <c r="EJ131" s="64" t="str">
        <f>IF('Chemical Shifts'!AG126="","",IF(Main!$A136="H","",IF(Main!R$13="Scaled Shifts",Main!R136,IF(Main!$B136="x",TDIST(ABS('Chemical Shifts'!AG126-$D$2)/$D$3,$D$4,1),TDIST(ABS('Chemical Shifts'!AG126-$E$2)/$E$3,$E$4,1)))))</f>
        <v/>
      </c>
      <c r="EK131" s="64" t="str">
        <f>IF('Chemical Shifts'!AH126="","",IF(Main!$A136="H","",IF(Main!S$13="Scaled Shifts",Main!S136,IF(Main!$B136="x",TDIST(ABS('Chemical Shifts'!AH126-$D$2)/$D$3,$D$4,1),TDIST(ABS('Chemical Shifts'!AH126-$E$2)/$E$3,$E$4,1)))))</f>
        <v/>
      </c>
    </row>
    <row r="132" spans="1:141" x14ac:dyDescent="0.15">
      <c r="A132" s="64" t="str">
        <f>IF('Chemical Shifts'!BA127="","",IF(Main!$A137="C",TDIST(ABS('Chemical Shifts'!BA127)/$B$3,$B$4,1),TDIST(ABS('Chemical Shifts'!BA127)/$C$3,$C$4,1)))</f>
        <v/>
      </c>
      <c r="B132" s="64" t="str">
        <f>IF('Chemical Shifts'!BB127="","",IF(Main!$A137="C",TDIST(ABS('Chemical Shifts'!BB127)/$B$3,$B$4,1),TDIST(ABS('Chemical Shifts'!BB127)/$C$3,$C$4,1)))</f>
        <v/>
      </c>
      <c r="C132" s="64" t="str">
        <f>IF('Chemical Shifts'!BC127="","",IF(Main!$A137="C",TDIST(ABS('Chemical Shifts'!BC127)/$B$3,$B$4,1),TDIST(ABS('Chemical Shifts'!BC127)/$C$3,$C$4,1)))</f>
        <v/>
      </c>
      <c r="D132" s="64" t="str">
        <f>IF('Chemical Shifts'!BD127="","",IF(Main!$A137="C",TDIST(ABS('Chemical Shifts'!BD127)/$B$3,$B$4,1),TDIST(ABS('Chemical Shifts'!BD127)/$C$3,$C$4,1)))</f>
        <v/>
      </c>
      <c r="E132" s="64" t="str">
        <f>IF('Chemical Shifts'!BE127="","",IF(Main!$A137="C",TDIST(ABS('Chemical Shifts'!BE127)/$B$3,$B$4,1),TDIST(ABS('Chemical Shifts'!BE127)/$C$3,$C$4,1)))</f>
        <v/>
      </c>
      <c r="F132" s="64" t="str">
        <f>IF('Chemical Shifts'!BF127="","",IF(Main!$A137="C",TDIST(ABS('Chemical Shifts'!BF127)/$B$3,$B$4,1),TDIST(ABS('Chemical Shifts'!BF127)/$C$3,$C$4,1)))</f>
        <v/>
      </c>
      <c r="G132" s="64" t="str">
        <f>IF('Chemical Shifts'!BG127="","",IF(Main!$A137="C",TDIST(ABS('Chemical Shifts'!BG127)/$B$3,$B$4,1),TDIST(ABS('Chemical Shifts'!BG127)/$C$3,$C$4,1)))</f>
        <v/>
      </c>
      <c r="H132" s="64" t="str">
        <f>IF('Chemical Shifts'!BH127="","",IF(Main!$A137="C",TDIST(ABS('Chemical Shifts'!BH127)/$B$3,$B$4,1),TDIST(ABS('Chemical Shifts'!BH127)/$C$3,$C$4,1)))</f>
        <v/>
      </c>
      <c r="I132" s="64" t="str">
        <f>IF('Chemical Shifts'!BI127="","",IF(Main!$A137="C",TDIST(ABS('Chemical Shifts'!BI127)/$B$3,$B$4,1),TDIST(ABS('Chemical Shifts'!BI127)/$C$3,$C$4,1)))</f>
        <v/>
      </c>
      <c r="J132" s="64" t="str">
        <f>IF('Chemical Shifts'!BJ127="","",IF(Main!$A137="C",TDIST(ABS('Chemical Shifts'!BJ127)/$B$3,$B$4,1),TDIST(ABS('Chemical Shifts'!BJ127)/$C$3,$C$4,1)))</f>
        <v/>
      </c>
      <c r="K132" s="64" t="str">
        <f>IF('Chemical Shifts'!BK127="","",IF(Main!$A137="C",TDIST(ABS('Chemical Shifts'!BK127)/$B$3,$B$4,1),TDIST(ABS('Chemical Shifts'!BK127)/$C$3,$C$4,1)))</f>
        <v/>
      </c>
      <c r="L132" s="64" t="str">
        <f>IF('Chemical Shifts'!BL127="","",IF(Main!$A137="C",TDIST(ABS('Chemical Shifts'!BL127)/$B$3,$B$4,1),TDIST(ABS('Chemical Shifts'!BL127)/$C$3,$C$4,1)))</f>
        <v/>
      </c>
      <c r="M132" s="64" t="str">
        <f>IF('Chemical Shifts'!BM127="","",IF(Main!$A137="C",TDIST(ABS('Chemical Shifts'!BM127)/$B$3,$B$4,1),TDIST(ABS('Chemical Shifts'!BM127)/$C$3,$C$4,1)))</f>
        <v/>
      </c>
      <c r="N132" s="64" t="str">
        <f>IF('Chemical Shifts'!BN127="","",IF(Main!$A137="C",TDIST(ABS('Chemical Shifts'!BN127)/$B$3,$B$4,1),TDIST(ABS('Chemical Shifts'!BN127)/$C$3,$C$4,1)))</f>
        <v/>
      </c>
      <c r="O132" s="64" t="str">
        <f>IF('Chemical Shifts'!BO127="","",IF(Main!$A137="C",TDIST(ABS('Chemical Shifts'!BO127)/$B$3,$B$4,1),TDIST(ABS('Chemical Shifts'!BO127)/$C$3,$C$4,1)))</f>
        <v/>
      </c>
      <c r="P132" s="64" t="str">
        <f>IF('Chemical Shifts'!BP127="","",IF(Main!$A137="C",TDIST(ABS('Chemical Shifts'!BP127)/$B$3,$B$4,1),TDIST(ABS('Chemical Shifts'!BP127)/$C$3,$C$4,1)))</f>
        <v/>
      </c>
      <c r="R132" s="48" t="str">
        <f>IF(A132="","",IF(Main!$A137="H",A132,""))</f>
        <v/>
      </c>
      <c r="S132" s="48" t="str">
        <f>IF(B132="","",IF(Main!$A137="H",B132,""))</f>
        <v/>
      </c>
      <c r="T132" s="48" t="str">
        <f>IF(C132="","",IF(Main!$A137="H",C132,""))</f>
        <v/>
      </c>
      <c r="U132" s="48" t="str">
        <f>IF(D132="","",IF(Main!$A137="H",D132,""))</f>
        <v/>
      </c>
      <c r="V132" s="48" t="str">
        <f>IF(E132="","",IF(Main!$A137="H",E132,""))</f>
        <v/>
      </c>
      <c r="W132" s="48" t="str">
        <f>IF(F132="","",IF(Main!$A137="H",F132,""))</f>
        <v/>
      </c>
      <c r="X132" s="48" t="str">
        <f>IF(G132="","",IF(Main!$A137="H",G132,""))</f>
        <v/>
      </c>
      <c r="Y132" s="48" t="str">
        <f>IF(H132="","",IF(Main!$A137="H",H132,""))</f>
        <v/>
      </c>
      <c r="Z132" s="48" t="str">
        <f>IF(I132="","",IF(Main!$A137="H",I132,""))</f>
        <v/>
      </c>
      <c r="AA132" s="48" t="str">
        <f>IF(J132="","",IF(Main!$A137="H",J132,""))</f>
        <v/>
      </c>
      <c r="AB132" s="48" t="str">
        <f>IF(K132="","",IF(Main!$A137="H",K132,""))</f>
        <v/>
      </c>
      <c r="AC132" s="48" t="str">
        <f>IF(L132="","",IF(Main!$A137="H",L132,""))</f>
        <v/>
      </c>
      <c r="AD132" s="48" t="str">
        <f>IF(M132="","",IF(Main!$A137="H",M132,""))</f>
        <v/>
      </c>
      <c r="AE132" s="48" t="str">
        <f>IF(N132="","",IF(Main!$A137="H",N132,""))</f>
        <v/>
      </c>
      <c r="AF132" s="48" t="str">
        <f>IF(O132="","",IF(Main!$A137="H",O132,""))</f>
        <v/>
      </c>
      <c r="AG132" s="48" t="str">
        <f>IF(P132="","",IF(Main!$A137="H",P132,""))</f>
        <v/>
      </c>
      <c r="AI132" s="49">
        <f>IF(Main!$A137="C",1,0)</f>
        <v>0</v>
      </c>
      <c r="AJ132" s="54" t="str">
        <f>IF(Main!$A137="C",Main!C137,"")</f>
        <v/>
      </c>
      <c r="AK132" s="54" t="str">
        <f t="shared" si="153"/>
        <v/>
      </c>
      <c r="AL132" s="48" t="str">
        <f>IF('Chemical Shifts'!B127="","",IF(Main!$A137="C",'Chemical Shifts'!B127,""))</f>
        <v/>
      </c>
      <c r="AM132" s="48" t="str">
        <f>IF('Chemical Shifts'!C127="","",IF(Main!$A137="C",'Chemical Shifts'!C127,""))</f>
        <v/>
      </c>
      <c r="AN132" s="48" t="str">
        <f>IF('Chemical Shifts'!D127="","",IF(Main!$A137="C",'Chemical Shifts'!D127,""))</f>
        <v/>
      </c>
      <c r="AO132" s="48" t="str">
        <f>IF('Chemical Shifts'!E127="","",IF(Main!$A137="C",'Chemical Shifts'!E127,""))</f>
        <v/>
      </c>
      <c r="AP132" s="48" t="str">
        <f>IF('Chemical Shifts'!F127="","",IF(Main!$A137="C",'Chemical Shifts'!F127,""))</f>
        <v/>
      </c>
      <c r="AQ132" s="48" t="str">
        <f>IF('Chemical Shifts'!G127="","",IF(Main!$A137="C",'Chemical Shifts'!G127,""))</f>
        <v/>
      </c>
      <c r="AR132" s="48" t="str">
        <f>IF('Chemical Shifts'!H127="","",IF(Main!$A137="C",'Chemical Shifts'!H127,""))</f>
        <v/>
      </c>
      <c r="AS132" s="48" t="str">
        <f>IF('Chemical Shifts'!I127="","",IF(Main!$A137="C",'Chemical Shifts'!I127,""))</f>
        <v/>
      </c>
      <c r="AT132" s="48" t="str">
        <f>IF('Chemical Shifts'!J127="","",IF(Main!$A137="C",'Chemical Shifts'!J127,""))</f>
        <v/>
      </c>
      <c r="AU132" s="48" t="str">
        <f>IF('Chemical Shifts'!K127="","",IF(Main!$A137="C",'Chemical Shifts'!K127,""))</f>
        <v/>
      </c>
      <c r="AV132" s="48" t="str">
        <f>IF('Chemical Shifts'!L127="","",IF(Main!$A137="C",'Chemical Shifts'!L127,""))</f>
        <v/>
      </c>
      <c r="AW132" s="48" t="str">
        <f>IF('Chemical Shifts'!M127="","",IF(Main!$A137="C",'Chemical Shifts'!M127,""))</f>
        <v/>
      </c>
      <c r="AX132" s="48" t="str">
        <f>IF('Chemical Shifts'!N127="","",IF(Main!$A137="C",'Chemical Shifts'!N127,""))</f>
        <v/>
      </c>
      <c r="AY132" s="48" t="str">
        <f>IF('Chemical Shifts'!O127="","",IF(Main!$A137="C",'Chemical Shifts'!O127,""))</f>
        <v/>
      </c>
      <c r="AZ132" s="48" t="str">
        <f>IF('Chemical Shifts'!P127="","",IF(Main!$A137="C",'Chemical Shifts'!P127,""))</f>
        <v/>
      </c>
      <c r="BA132" s="48" t="str">
        <f>IF('Chemical Shifts'!Q127="","",IF(Main!$A137="C",'Chemical Shifts'!Q127,""))</f>
        <v/>
      </c>
      <c r="BC132" s="48" t="str">
        <f t="shared" si="154"/>
        <v/>
      </c>
      <c r="BD132" s="48" t="str">
        <f t="shared" si="155"/>
        <v/>
      </c>
      <c r="BE132" s="48" t="str">
        <f t="shared" si="156"/>
        <v/>
      </c>
      <c r="BF132" s="48" t="str">
        <f t="shared" si="157"/>
        <v/>
      </c>
      <c r="BG132" s="48" t="str">
        <f t="shared" si="158"/>
        <v/>
      </c>
      <c r="BH132" s="48" t="str">
        <f t="shared" si="159"/>
        <v/>
      </c>
      <c r="BI132" s="48" t="str">
        <f t="shared" si="160"/>
        <v/>
      </c>
      <c r="BJ132" s="48" t="str">
        <f t="shared" si="161"/>
        <v/>
      </c>
      <c r="BK132" s="48" t="str">
        <f t="shared" si="162"/>
        <v/>
      </c>
      <c r="BL132" s="48" t="str">
        <f t="shared" si="163"/>
        <v/>
      </c>
      <c r="BM132" s="48" t="str">
        <f t="shared" si="164"/>
        <v/>
      </c>
      <c r="BN132" s="48" t="str">
        <f t="shared" si="165"/>
        <v/>
      </c>
      <c r="BO132" s="48" t="str">
        <f t="shared" si="166"/>
        <v/>
      </c>
      <c r="BP132" s="48" t="str">
        <f t="shared" si="167"/>
        <v/>
      </c>
      <c r="BQ132" s="48" t="str">
        <f t="shared" si="168"/>
        <v/>
      </c>
      <c r="BR132" s="48" t="str">
        <f t="shared" si="169"/>
        <v/>
      </c>
      <c r="BT132" s="49">
        <f>IF(Main!$A137="H",1,0)</f>
        <v>0</v>
      </c>
      <c r="BU132" s="54" t="str">
        <f>IF(Main!$A137="H",Main!C137,"")</f>
        <v/>
      </c>
      <c r="BV132" s="54" t="str">
        <f t="shared" si="170"/>
        <v/>
      </c>
      <c r="BW132" s="48" t="str">
        <f>IF('Chemical Shifts'!B127="","",IF(Main!$A137="H",'Chemical Shifts'!B127,""))</f>
        <v/>
      </c>
      <c r="BX132" s="48" t="str">
        <f>IF('Chemical Shifts'!C127="","",IF(Main!$A137="H",'Chemical Shifts'!C127,""))</f>
        <v/>
      </c>
      <c r="BY132" s="48" t="str">
        <f>IF('Chemical Shifts'!D127="","",IF(Main!$A137="H",'Chemical Shifts'!D127,""))</f>
        <v/>
      </c>
      <c r="BZ132" s="48" t="str">
        <f>IF('Chemical Shifts'!E127="","",IF(Main!$A137="H",'Chemical Shifts'!E127,""))</f>
        <v/>
      </c>
      <c r="CA132" s="48" t="str">
        <f>IF('Chemical Shifts'!F127="","",IF(Main!$A137="H",'Chemical Shifts'!F127,""))</f>
        <v/>
      </c>
      <c r="CB132" s="48" t="str">
        <f>IF('Chemical Shifts'!G127="","",IF(Main!$A137="H",'Chemical Shifts'!G127,""))</f>
        <v/>
      </c>
      <c r="CC132" s="48" t="str">
        <f>IF('Chemical Shifts'!H127="","",IF(Main!$A137="H",'Chemical Shifts'!H127,""))</f>
        <v/>
      </c>
      <c r="CD132" s="48" t="str">
        <f>IF('Chemical Shifts'!I127="","",IF(Main!$A137="H",'Chemical Shifts'!I127,""))</f>
        <v/>
      </c>
      <c r="CE132" s="48" t="str">
        <f>IF('Chemical Shifts'!J127="","",IF(Main!$A137="H",'Chemical Shifts'!J127,""))</f>
        <v/>
      </c>
      <c r="CF132" s="48" t="str">
        <f>IF('Chemical Shifts'!K127="","",IF(Main!$A137="H",'Chemical Shifts'!K127,""))</f>
        <v/>
      </c>
      <c r="CG132" s="48" t="str">
        <f>IF('Chemical Shifts'!L127="","",IF(Main!$A137="H",'Chemical Shifts'!L127,""))</f>
        <v/>
      </c>
      <c r="CH132" s="48" t="str">
        <f>IF('Chemical Shifts'!M127="","",IF(Main!$A137="H",'Chemical Shifts'!M127,""))</f>
        <v/>
      </c>
      <c r="CI132" s="48" t="str">
        <f>IF('Chemical Shifts'!N127="","",IF(Main!$A137="H",'Chemical Shifts'!N127,""))</f>
        <v/>
      </c>
      <c r="CJ132" s="48" t="str">
        <f>IF('Chemical Shifts'!O127="","",IF(Main!$A137="H",'Chemical Shifts'!O127,""))</f>
        <v/>
      </c>
      <c r="CK132" s="48" t="str">
        <f>IF('Chemical Shifts'!P127="","",IF(Main!$A137="H",'Chemical Shifts'!P127,""))</f>
        <v/>
      </c>
      <c r="CL132" s="48" t="str">
        <f>IF('Chemical Shifts'!Q127="","",IF(Main!$A137="H",'Chemical Shifts'!Q127,""))</f>
        <v/>
      </c>
      <c r="CN132" s="48" t="str">
        <f t="shared" si="171"/>
        <v/>
      </c>
      <c r="CO132" s="48" t="str">
        <f t="shared" si="172"/>
        <v/>
      </c>
      <c r="CP132" s="48" t="str">
        <f t="shared" si="173"/>
        <v/>
      </c>
      <c r="CQ132" s="48" t="str">
        <f t="shared" si="174"/>
        <v/>
      </c>
      <c r="CR132" s="48" t="str">
        <f t="shared" si="175"/>
        <v/>
      </c>
      <c r="CS132" s="48" t="str">
        <f t="shared" si="176"/>
        <v/>
      </c>
      <c r="CT132" s="48" t="str">
        <f t="shared" si="177"/>
        <v/>
      </c>
      <c r="CU132" s="48" t="str">
        <f t="shared" si="178"/>
        <v/>
      </c>
      <c r="CV132" s="48" t="str">
        <f t="shared" si="179"/>
        <v/>
      </c>
      <c r="CW132" s="48" t="str">
        <f t="shared" si="180"/>
        <v/>
      </c>
      <c r="CX132" s="48" t="str">
        <f t="shared" si="181"/>
        <v/>
      </c>
      <c r="CY132" s="48" t="str">
        <f t="shared" si="182"/>
        <v/>
      </c>
      <c r="CZ132" s="48" t="str">
        <f t="shared" si="183"/>
        <v/>
      </c>
      <c r="DA132" s="48" t="str">
        <f t="shared" si="184"/>
        <v/>
      </c>
      <c r="DB132" s="48" t="str">
        <f t="shared" si="185"/>
        <v/>
      </c>
      <c r="DC132" s="48" t="str">
        <f t="shared" si="186"/>
        <v/>
      </c>
      <c r="DE132" s="64" t="str">
        <f>IF('Chemical Shifts'!S127="","",IF(Main!$A137="C","",IF(Main!D$13="Scaled Shifts",Main!D137,IF(Main!$B137="x",TDIST(ABS('Chemical Shifts'!S127-$F$2)/$F$3,$F$4,1),TDIST(ABS('Chemical Shifts'!S127-$G$2)/$G$3,$G$4,1)))))</f>
        <v/>
      </c>
      <c r="DF132" s="64" t="str">
        <f>IF('Chemical Shifts'!T127="","",IF(Main!$A137="C","",IF(Main!E$13="Scaled Shifts",Main!E137,IF(Main!$B137="x",TDIST(ABS('Chemical Shifts'!T127-$F$2)/$F$3,$F$4,1),TDIST(ABS('Chemical Shifts'!T127-$G$2)/$G$3,$G$4,1)))))</f>
        <v/>
      </c>
      <c r="DG132" s="64" t="str">
        <f>IF('Chemical Shifts'!U127="","",IF(Main!$A137="C","",IF(Main!F$13="Scaled Shifts",Main!F137,IF(Main!$B137="x",TDIST(ABS('Chemical Shifts'!U127-$F$2)/$F$3,$F$4,1),TDIST(ABS('Chemical Shifts'!U127-$G$2)/$G$3,$G$4,1)))))</f>
        <v/>
      </c>
      <c r="DH132" s="64" t="str">
        <f>IF('Chemical Shifts'!V127="","",IF(Main!$A137="C","",IF(Main!G$13="Scaled Shifts",Main!G137,IF(Main!$B137="x",TDIST(ABS('Chemical Shifts'!V127-$F$2)/$F$3,$F$4,1),TDIST(ABS('Chemical Shifts'!V127-$G$2)/$G$3,$G$4,1)))))</f>
        <v/>
      </c>
      <c r="DI132" s="64" t="str">
        <f>IF('Chemical Shifts'!W127="","",IF(Main!$A137="C","",IF(Main!H$13="Scaled Shifts",Main!H137,IF(Main!$B137="x",TDIST(ABS('Chemical Shifts'!W127-$F$2)/$F$3,$F$4,1),TDIST(ABS('Chemical Shifts'!W127-$G$2)/$G$3,$G$4,1)))))</f>
        <v/>
      </c>
      <c r="DJ132" s="64" t="str">
        <f>IF('Chemical Shifts'!X127="","",IF(Main!$A137="C","",IF(Main!I$13="Scaled Shifts",Main!I137,IF(Main!$B137="x",TDIST(ABS('Chemical Shifts'!X127-$F$2)/$F$3,$F$4,1),TDIST(ABS('Chemical Shifts'!X127-$G$2)/$G$3,$G$4,1)))))</f>
        <v/>
      </c>
      <c r="DK132" s="64" t="str">
        <f>IF('Chemical Shifts'!Y127="","",IF(Main!$A137="C","",IF(Main!J$13="Scaled Shifts",Main!J137,IF(Main!$B137="x",TDIST(ABS('Chemical Shifts'!Y127-$F$2)/$F$3,$F$4,1),TDIST(ABS('Chemical Shifts'!Y127-$G$2)/$G$3,$G$4,1)))))</f>
        <v/>
      </c>
      <c r="DL132" s="64" t="str">
        <f>IF('Chemical Shifts'!Z127="","",IF(Main!$A137="C","",IF(Main!K$13="Scaled Shifts",Main!K137,IF(Main!$B137="x",TDIST(ABS('Chemical Shifts'!Z127-$F$2)/$F$3,$F$4,1),TDIST(ABS('Chemical Shifts'!Z127-$G$2)/$G$3,$G$4,1)))))</f>
        <v/>
      </c>
      <c r="DM132" s="64" t="str">
        <f>IF('Chemical Shifts'!AA127="","",IF(Main!$A137="C","",IF(Main!L$13="Scaled Shifts",Main!L137,IF(Main!$B137="x",TDIST(ABS('Chemical Shifts'!AA127-$F$2)/$F$3,$F$4,1),TDIST(ABS('Chemical Shifts'!AA127-$G$2)/$G$3,$G$4,1)))))</f>
        <v/>
      </c>
      <c r="DN132" s="64" t="str">
        <f>IF('Chemical Shifts'!AB127="","",IF(Main!$A137="C","",IF(Main!M$13="Scaled Shifts",Main!M137,IF(Main!$B137="x",TDIST(ABS('Chemical Shifts'!AB127-$F$2)/$F$3,$F$4,1),TDIST(ABS('Chemical Shifts'!AB127-$G$2)/$G$3,$G$4,1)))))</f>
        <v/>
      </c>
      <c r="DO132" s="64" t="str">
        <f>IF('Chemical Shifts'!AC127="","",IF(Main!$A137="C","",IF(Main!N$13="Scaled Shifts",Main!N137,IF(Main!$B137="x",TDIST(ABS('Chemical Shifts'!AC127-$F$2)/$F$3,$F$4,1),TDIST(ABS('Chemical Shifts'!AC127-$G$2)/$G$3,$G$4,1)))))</f>
        <v/>
      </c>
      <c r="DP132" s="64" t="str">
        <f>IF('Chemical Shifts'!AD127="","",IF(Main!$A137="C","",IF(Main!O$13="Scaled Shifts",Main!O137,IF(Main!$B137="x",TDIST(ABS('Chemical Shifts'!AD127-$F$2)/$F$3,$F$4,1),TDIST(ABS('Chemical Shifts'!AD127-$G$2)/$G$3,$G$4,1)))))</f>
        <v/>
      </c>
      <c r="DQ132" s="64" t="str">
        <f>IF('Chemical Shifts'!AE127="","",IF(Main!$A137="C","",IF(Main!P$13="Scaled Shifts",Main!P137,IF(Main!$B137="x",TDIST(ABS('Chemical Shifts'!AE127-$F$2)/$F$3,$F$4,1),TDIST(ABS('Chemical Shifts'!AE127-$G$2)/$G$3,$G$4,1)))))</f>
        <v/>
      </c>
      <c r="DR132" s="64" t="str">
        <f>IF('Chemical Shifts'!AF127="","",IF(Main!$A137="C","",IF(Main!Q$13="Scaled Shifts",Main!Q137,IF(Main!$B137="x",TDIST(ABS('Chemical Shifts'!AF127-$F$2)/$F$3,$F$4,1),TDIST(ABS('Chemical Shifts'!AF127-$G$2)/$G$3,$G$4,1)))))</f>
        <v/>
      </c>
      <c r="DS132" s="64" t="str">
        <f>IF('Chemical Shifts'!AG127="","",IF(Main!$A137="C","",IF(Main!R$13="Scaled Shifts",Main!R137,IF(Main!$B137="x",TDIST(ABS('Chemical Shifts'!AG127-$F$2)/$F$3,$F$4,1),TDIST(ABS('Chemical Shifts'!AG127-$G$2)/$G$3,$G$4,1)))))</f>
        <v/>
      </c>
      <c r="DT132" s="64" t="str">
        <f>IF('Chemical Shifts'!AH127="","",IF(Main!$A137="C","",IF(Main!S$13="Scaled Shifts",Main!S137,IF(Main!$B137="x",TDIST(ABS('Chemical Shifts'!AH127-$F$2)/$F$3,$F$4,1),TDIST(ABS('Chemical Shifts'!AH127-$G$2)/$G$3,$G$4,1)))))</f>
        <v/>
      </c>
      <c r="DV132" s="64" t="str">
        <f>IF('Chemical Shifts'!S127="","",IF(Main!$A137="H","",IF(Main!D$13="Scaled Shifts",Main!D137,IF(Main!$B137="x",TDIST(ABS('Chemical Shifts'!S127-$D$2)/$D$3,$D$4,1),TDIST(ABS('Chemical Shifts'!S127-$E$2)/$E$3,$E$4,1)))))</f>
        <v/>
      </c>
      <c r="DW132" s="64" t="str">
        <f>IF('Chemical Shifts'!T127="","",IF(Main!$A137="H","",IF(Main!E$13="Scaled Shifts",Main!E137,IF(Main!$B137="x",TDIST(ABS('Chemical Shifts'!T127-$D$2)/$D$3,$D$4,1),TDIST(ABS('Chemical Shifts'!T127-$E$2)/$E$3,$E$4,1)))))</f>
        <v/>
      </c>
      <c r="DX132" s="64" t="str">
        <f>IF('Chemical Shifts'!U127="","",IF(Main!$A137="H","",IF(Main!F$13="Scaled Shifts",Main!F137,IF(Main!$B137="x",TDIST(ABS('Chemical Shifts'!U127-$D$2)/$D$3,$D$4,1),TDIST(ABS('Chemical Shifts'!U127-$E$2)/$E$3,$E$4,1)))))</f>
        <v/>
      </c>
      <c r="DY132" s="64" t="str">
        <f>IF('Chemical Shifts'!V127="","",IF(Main!$A137="H","",IF(Main!G$13="Scaled Shifts",Main!G137,IF(Main!$B137="x",TDIST(ABS('Chemical Shifts'!V127-$D$2)/$D$3,$D$4,1),TDIST(ABS('Chemical Shifts'!V127-$E$2)/$E$3,$E$4,1)))))</f>
        <v/>
      </c>
      <c r="DZ132" s="64" t="str">
        <f>IF('Chemical Shifts'!W127="","",IF(Main!$A137="H","",IF(Main!H$13="Scaled Shifts",Main!H137,IF(Main!$B137="x",TDIST(ABS('Chemical Shifts'!W127-$D$2)/$D$3,$D$4,1),TDIST(ABS('Chemical Shifts'!W127-$E$2)/$E$3,$E$4,1)))))</f>
        <v/>
      </c>
      <c r="EA132" s="64" t="str">
        <f>IF('Chemical Shifts'!X127="","",IF(Main!$A137="H","",IF(Main!I$13="Scaled Shifts",Main!I137,IF(Main!$B137="x",TDIST(ABS('Chemical Shifts'!X127-$D$2)/$D$3,$D$4,1),TDIST(ABS('Chemical Shifts'!X127-$E$2)/$E$3,$E$4,1)))))</f>
        <v/>
      </c>
      <c r="EB132" s="64" t="str">
        <f>IF('Chemical Shifts'!Y127="","",IF(Main!$A137="H","",IF(Main!J$13="Scaled Shifts",Main!J137,IF(Main!$B137="x",TDIST(ABS('Chemical Shifts'!Y127-$D$2)/$D$3,$D$4,1),TDIST(ABS('Chemical Shifts'!Y127-$E$2)/$E$3,$E$4,1)))))</f>
        <v/>
      </c>
      <c r="EC132" s="64" t="str">
        <f>IF('Chemical Shifts'!Z127="","",IF(Main!$A137="H","",IF(Main!K$13="Scaled Shifts",Main!K137,IF(Main!$B137="x",TDIST(ABS('Chemical Shifts'!Z127-$D$2)/$D$3,$D$4,1),TDIST(ABS('Chemical Shifts'!Z127-$E$2)/$E$3,$E$4,1)))))</f>
        <v/>
      </c>
      <c r="ED132" s="64" t="str">
        <f>IF('Chemical Shifts'!AA127="","",IF(Main!$A137="H","",IF(Main!L$13="Scaled Shifts",Main!L137,IF(Main!$B137="x",TDIST(ABS('Chemical Shifts'!AA127-$D$2)/$D$3,$D$4,1),TDIST(ABS('Chemical Shifts'!AA127-$E$2)/$E$3,$E$4,1)))))</f>
        <v/>
      </c>
      <c r="EE132" s="64" t="str">
        <f>IF('Chemical Shifts'!AB127="","",IF(Main!$A137="H","",IF(Main!M$13="Scaled Shifts",Main!M137,IF(Main!$B137="x",TDIST(ABS('Chemical Shifts'!AB127-$D$2)/$D$3,$D$4,1),TDIST(ABS('Chemical Shifts'!AB127-$E$2)/$E$3,$E$4,1)))))</f>
        <v/>
      </c>
      <c r="EF132" s="64" t="str">
        <f>IF('Chemical Shifts'!AC127="","",IF(Main!$A137="H","",IF(Main!N$13="Scaled Shifts",Main!N137,IF(Main!$B137="x",TDIST(ABS('Chemical Shifts'!AC127-$D$2)/$D$3,$D$4,1),TDIST(ABS('Chemical Shifts'!AC127-$E$2)/$E$3,$E$4,1)))))</f>
        <v/>
      </c>
      <c r="EG132" s="64" t="str">
        <f>IF('Chemical Shifts'!AD127="","",IF(Main!$A137="H","",IF(Main!O$13="Scaled Shifts",Main!O137,IF(Main!$B137="x",TDIST(ABS('Chemical Shifts'!AD127-$D$2)/$D$3,$D$4,1),TDIST(ABS('Chemical Shifts'!AD127-$E$2)/$E$3,$E$4,1)))))</f>
        <v/>
      </c>
      <c r="EH132" s="64" t="str">
        <f>IF('Chemical Shifts'!AE127="","",IF(Main!$A137="H","",IF(Main!P$13="Scaled Shifts",Main!P137,IF(Main!$B137="x",TDIST(ABS('Chemical Shifts'!AE127-$D$2)/$D$3,$D$4,1),TDIST(ABS('Chemical Shifts'!AE127-$E$2)/$E$3,$E$4,1)))))</f>
        <v/>
      </c>
      <c r="EI132" s="64" t="str">
        <f>IF('Chemical Shifts'!AF127="","",IF(Main!$A137="H","",IF(Main!Q$13="Scaled Shifts",Main!Q137,IF(Main!$B137="x",TDIST(ABS('Chemical Shifts'!AF127-$D$2)/$D$3,$D$4,1),TDIST(ABS('Chemical Shifts'!AF127-$E$2)/$E$3,$E$4,1)))))</f>
        <v/>
      </c>
      <c r="EJ132" s="64" t="str">
        <f>IF('Chemical Shifts'!AG127="","",IF(Main!$A137="H","",IF(Main!R$13="Scaled Shifts",Main!R137,IF(Main!$B137="x",TDIST(ABS('Chemical Shifts'!AG127-$D$2)/$D$3,$D$4,1),TDIST(ABS('Chemical Shifts'!AG127-$E$2)/$E$3,$E$4,1)))))</f>
        <v/>
      </c>
      <c r="EK132" s="64" t="str">
        <f>IF('Chemical Shifts'!AH127="","",IF(Main!$A137="H","",IF(Main!S$13="Scaled Shifts",Main!S137,IF(Main!$B137="x",TDIST(ABS('Chemical Shifts'!AH127-$D$2)/$D$3,$D$4,1),TDIST(ABS('Chemical Shifts'!AH127-$E$2)/$E$3,$E$4,1)))))</f>
        <v/>
      </c>
    </row>
    <row r="133" spans="1:141" x14ac:dyDescent="0.15">
      <c r="A133" s="64" t="str">
        <f>IF('Chemical Shifts'!BA128="","",IF(Main!$A138="C",TDIST(ABS('Chemical Shifts'!BA128)/$B$3,$B$4,1),TDIST(ABS('Chemical Shifts'!BA128)/$C$3,$C$4,1)))</f>
        <v/>
      </c>
      <c r="B133" s="64" t="str">
        <f>IF('Chemical Shifts'!BB128="","",IF(Main!$A138="C",TDIST(ABS('Chemical Shifts'!BB128)/$B$3,$B$4,1),TDIST(ABS('Chemical Shifts'!BB128)/$C$3,$C$4,1)))</f>
        <v/>
      </c>
      <c r="C133" s="64" t="str">
        <f>IF('Chemical Shifts'!BC128="","",IF(Main!$A138="C",TDIST(ABS('Chemical Shifts'!BC128)/$B$3,$B$4,1),TDIST(ABS('Chemical Shifts'!BC128)/$C$3,$C$4,1)))</f>
        <v/>
      </c>
      <c r="D133" s="64" t="str">
        <f>IF('Chemical Shifts'!BD128="","",IF(Main!$A138="C",TDIST(ABS('Chemical Shifts'!BD128)/$B$3,$B$4,1),TDIST(ABS('Chemical Shifts'!BD128)/$C$3,$C$4,1)))</f>
        <v/>
      </c>
      <c r="E133" s="64" t="str">
        <f>IF('Chemical Shifts'!BE128="","",IF(Main!$A138="C",TDIST(ABS('Chemical Shifts'!BE128)/$B$3,$B$4,1),TDIST(ABS('Chemical Shifts'!BE128)/$C$3,$C$4,1)))</f>
        <v/>
      </c>
      <c r="F133" s="64" t="str">
        <f>IF('Chemical Shifts'!BF128="","",IF(Main!$A138="C",TDIST(ABS('Chemical Shifts'!BF128)/$B$3,$B$4,1),TDIST(ABS('Chemical Shifts'!BF128)/$C$3,$C$4,1)))</f>
        <v/>
      </c>
      <c r="G133" s="64" t="str">
        <f>IF('Chemical Shifts'!BG128="","",IF(Main!$A138="C",TDIST(ABS('Chemical Shifts'!BG128)/$B$3,$B$4,1),TDIST(ABS('Chemical Shifts'!BG128)/$C$3,$C$4,1)))</f>
        <v/>
      </c>
      <c r="H133" s="64" t="str">
        <f>IF('Chemical Shifts'!BH128="","",IF(Main!$A138="C",TDIST(ABS('Chemical Shifts'!BH128)/$B$3,$B$4,1),TDIST(ABS('Chemical Shifts'!BH128)/$C$3,$C$4,1)))</f>
        <v/>
      </c>
      <c r="I133" s="64" t="str">
        <f>IF('Chemical Shifts'!BI128="","",IF(Main!$A138="C",TDIST(ABS('Chemical Shifts'!BI128)/$B$3,$B$4,1),TDIST(ABS('Chemical Shifts'!BI128)/$C$3,$C$4,1)))</f>
        <v/>
      </c>
      <c r="J133" s="64" t="str">
        <f>IF('Chemical Shifts'!BJ128="","",IF(Main!$A138="C",TDIST(ABS('Chemical Shifts'!BJ128)/$B$3,$B$4,1),TDIST(ABS('Chemical Shifts'!BJ128)/$C$3,$C$4,1)))</f>
        <v/>
      </c>
      <c r="K133" s="64" t="str">
        <f>IF('Chemical Shifts'!BK128="","",IF(Main!$A138="C",TDIST(ABS('Chemical Shifts'!BK128)/$B$3,$B$4,1),TDIST(ABS('Chemical Shifts'!BK128)/$C$3,$C$4,1)))</f>
        <v/>
      </c>
      <c r="L133" s="64" t="str">
        <f>IF('Chemical Shifts'!BL128="","",IF(Main!$A138="C",TDIST(ABS('Chemical Shifts'!BL128)/$B$3,$B$4,1),TDIST(ABS('Chemical Shifts'!BL128)/$C$3,$C$4,1)))</f>
        <v/>
      </c>
      <c r="M133" s="64" t="str">
        <f>IF('Chemical Shifts'!BM128="","",IF(Main!$A138="C",TDIST(ABS('Chemical Shifts'!BM128)/$B$3,$B$4,1),TDIST(ABS('Chemical Shifts'!BM128)/$C$3,$C$4,1)))</f>
        <v/>
      </c>
      <c r="N133" s="64" t="str">
        <f>IF('Chemical Shifts'!BN128="","",IF(Main!$A138="C",TDIST(ABS('Chemical Shifts'!BN128)/$B$3,$B$4,1),TDIST(ABS('Chemical Shifts'!BN128)/$C$3,$C$4,1)))</f>
        <v/>
      </c>
      <c r="O133" s="64" t="str">
        <f>IF('Chemical Shifts'!BO128="","",IF(Main!$A138="C",TDIST(ABS('Chemical Shifts'!BO128)/$B$3,$B$4,1),TDIST(ABS('Chemical Shifts'!BO128)/$C$3,$C$4,1)))</f>
        <v/>
      </c>
      <c r="P133" s="64" t="str">
        <f>IF('Chemical Shifts'!BP128="","",IF(Main!$A138="C",TDIST(ABS('Chemical Shifts'!BP128)/$B$3,$B$4,1),TDIST(ABS('Chemical Shifts'!BP128)/$C$3,$C$4,1)))</f>
        <v/>
      </c>
      <c r="R133" s="48" t="str">
        <f>IF(A133="","",IF(Main!$A138="H",A133,""))</f>
        <v/>
      </c>
      <c r="S133" s="48" t="str">
        <f>IF(B133="","",IF(Main!$A138="H",B133,""))</f>
        <v/>
      </c>
      <c r="T133" s="48" t="str">
        <f>IF(C133="","",IF(Main!$A138="H",C133,""))</f>
        <v/>
      </c>
      <c r="U133" s="48" t="str">
        <f>IF(D133="","",IF(Main!$A138="H",D133,""))</f>
        <v/>
      </c>
      <c r="V133" s="48" t="str">
        <f>IF(E133="","",IF(Main!$A138="H",E133,""))</f>
        <v/>
      </c>
      <c r="W133" s="48" t="str">
        <f>IF(F133="","",IF(Main!$A138="H",F133,""))</f>
        <v/>
      </c>
      <c r="X133" s="48" t="str">
        <f>IF(G133="","",IF(Main!$A138="H",G133,""))</f>
        <v/>
      </c>
      <c r="Y133" s="48" t="str">
        <f>IF(H133="","",IF(Main!$A138="H",H133,""))</f>
        <v/>
      </c>
      <c r="Z133" s="48" t="str">
        <f>IF(I133="","",IF(Main!$A138="H",I133,""))</f>
        <v/>
      </c>
      <c r="AA133" s="48" t="str">
        <f>IF(J133="","",IF(Main!$A138="H",J133,""))</f>
        <v/>
      </c>
      <c r="AB133" s="48" t="str">
        <f>IF(K133="","",IF(Main!$A138="H",K133,""))</f>
        <v/>
      </c>
      <c r="AC133" s="48" t="str">
        <f>IF(L133="","",IF(Main!$A138="H",L133,""))</f>
        <v/>
      </c>
      <c r="AD133" s="48" t="str">
        <f>IF(M133="","",IF(Main!$A138="H",M133,""))</f>
        <v/>
      </c>
      <c r="AE133" s="48" t="str">
        <f>IF(N133="","",IF(Main!$A138="H",N133,""))</f>
        <v/>
      </c>
      <c r="AF133" s="48" t="str">
        <f>IF(O133="","",IF(Main!$A138="H",O133,""))</f>
        <v/>
      </c>
      <c r="AG133" s="48" t="str">
        <f>IF(P133="","",IF(Main!$A138="H",P133,""))</f>
        <v/>
      </c>
      <c r="AI133" s="49">
        <f>IF(Main!$A138="C",1,0)</f>
        <v>0</v>
      </c>
      <c r="AJ133" s="54" t="str">
        <f>IF(Main!$A138="C",Main!C138,"")</f>
        <v/>
      </c>
      <c r="AK133" s="54" t="str">
        <f t="shared" si="153"/>
        <v/>
      </c>
      <c r="AL133" s="48" t="str">
        <f>IF('Chemical Shifts'!B128="","",IF(Main!$A138="C",'Chemical Shifts'!B128,""))</f>
        <v/>
      </c>
      <c r="AM133" s="48" t="str">
        <f>IF('Chemical Shifts'!C128="","",IF(Main!$A138="C",'Chemical Shifts'!C128,""))</f>
        <v/>
      </c>
      <c r="AN133" s="48" t="str">
        <f>IF('Chemical Shifts'!D128="","",IF(Main!$A138="C",'Chemical Shifts'!D128,""))</f>
        <v/>
      </c>
      <c r="AO133" s="48" t="str">
        <f>IF('Chemical Shifts'!E128="","",IF(Main!$A138="C",'Chemical Shifts'!E128,""))</f>
        <v/>
      </c>
      <c r="AP133" s="48" t="str">
        <f>IF('Chemical Shifts'!F128="","",IF(Main!$A138="C",'Chemical Shifts'!F128,""))</f>
        <v/>
      </c>
      <c r="AQ133" s="48" t="str">
        <f>IF('Chemical Shifts'!G128="","",IF(Main!$A138="C",'Chemical Shifts'!G128,""))</f>
        <v/>
      </c>
      <c r="AR133" s="48" t="str">
        <f>IF('Chemical Shifts'!H128="","",IF(Main!$A138="C",'Chemical Shifts'!H128,""))</f>
        <v/>
      </c>
      <c r="AS133" s="48" t="str">
        <f>IF('Chemical Shifts'!I128="","",IF(Main!$A138="C",'Chemical Shifts'!I128,""))</f>
        <v/>
      </c>
      <c r="AT133" s="48" t="str">
        <f>IF('Chemical Shifts'!J128="","",IF(Main!$A138="C",'Chemical Shifts'!J128,""))</f>
        <v/>
      </c>
      <c r="AU133" s="48" t="str">
        <f>IF('Chemical Shifts'!K128="","",IF(Main!$A138="C",'Chemical Shifts'!K128,""))</f>
        <v/>
      </c>
      <c r="AV133" s="48" t="str">
        <f>IF('Chemical Shifts'!L128="","",IF(Main!$A138="C",'Chemical Shifts'!L128,""))</f>
        <v/>
      </c>
      <c r="AW133" s="48" t="str">
        <f>IF('Chemical Shifts'!M128="","",IF(Main!$A138="C",'Chemical Shifts'!M128,""))</f>
        <v/>
      </c>
      <c r="AX133" s="48" t="str">
        <f>IF('Chemical Shifts'!N128="","",IF(Main!$A138="C",'Chemical Shifts'!N128,""))</f>
        <v/>
      </c>
      <c r="AY133" s="48" t="str">
        <f>IF('Chemical Shifts'!O128="","",IF(Main!$A138="C",'Chemical Shifts'!O128,""))</f>
        <v/>
      </c>
      <c r="AZ133" s="48" t="str">
        <f>IF('Chemical Shifts'!P128="","",IF(Main!$A138="C",'Chemical Shifts'!P128,""))</f>
        <v/>
      </c>
      <c r="BA133" s="48" t="str">
        <f>IF('Chemical Shifts'!Q128="","",IF(Main!$A138="C",'Chemical Shifts'!Q128,""))</f>
        <v/>
      </c>
      <c r="BC133" s="48" t="str">
        <f t="shared" si="154"/>
        <v/>
      </c>
      <c r="BD133" s="48" t="str">
        <f t="shared" si="155"/>
        <v/>
      </c>
      <c r="BE133" s="48" t="str">
        <f t="shared" si="156"/>
        <v/>
      </c>
      <c r="BF133" s="48" t="str">
        <f t="shared" si="157"/>
        <v/>
      </c>
      <c r="BG133" s="48" t="str">
        <f t="shared" si="158"/>
        <v/>
      </c>
      <c r="BH133" s="48" t="str">
        <f t="shared" si="159"/>
        <v/>
      </c>
      <c r="BI133" s="48" t="str">
        <f t="shared" si="160"/>
        <v/>
      </c>
      <c r="BJ133" s="48" t="str">
        <f t="shared" si="161"/>
        <v/>
      </c>
      <c r="BK133" s="48" t="str">
        <f t="shared" si="162"/>
        <v/>
      </c>
      <c r="BL133" s="48" t="str">
        <f t="shared" si="163"/>
        <v/>
      </c>
      <c r="BM133" s="48" t="str">
        <f t="shared" si="164"/>
        <v/>
      </c>
      <c r="BN133" s="48" t="str">
        <f t="shared" si="165"/>
        <v/>
      </c>
      <c r="BO133" s="48" t="str">
        <f t="shared" si="166"/>
        <v/>
      </c>
      <c r="BP133" s="48" t="str">
        <f t="shared" si="167"/>
        <v/>
      </c>
      <c r="BQ133" s="48" t="str">
        <f t="shared" si="168"/>
        <v/>
      </c>
      <c r="BR133" s="48" t="str">
        <f t="shared" si="169"/>
        <v/>
      </c>
      <c r="BT133" s="49">
        <f>IF(Main!$A138="H",1,0)</f>
        <v>0</v>
      </c>
      <c r="BU133" s="54" t="str">
        <f>IF(Main!$A138="H",Main!C138,"")</f>
        <v/>
      </c>
      <c r="BV133" s="54" t="str">
        <f t="shared" si="170"/>
        <v/>
      </c>
      <c r="BW133" s="48" t="str">
        <f>IF('Chemical Shifts'!B128="","",IF(Main!$A138="H",'Chemical Shifts'!B128,""))</f>
        <v/>
      </c>
      <c r="BX133" s="48" t="str">
        <f>IF('Chemical Shifts'!C128="","",IF(Main!$A138="H",'Chemical Shifts'!C128,""))</f>
        <v/>
      </c>
      <c r="BY133" s="48" t="str">
        <f>IF('Chemical Shifts'!D128="","",IF(Main!$A138="H",'Chemical Shifts'!D128,""))</f>
        <v/>
      </c>
      <c r="BZ133" s="48" t="str">
        <f>IF('Chemical Shifts'!E128="","",IF(Main!$A138="H",'Chemical Shifts'!E128,""))</f>
        <v/>
      </c>
      <c r="CA133" s="48" t="str">
        <f>IF('Chemical Shifts'!F128="","",IF(Main!$A138="H",'Chemical Shifts'!F128,""))</f>
        <v/>
      </c>
      <c r="CB133" s="48" t="str">
        <f>IF('Chemical Shifts'!G128="","",IF(Main!$A138="H",'Chemical Shifts'!G128,""))</f>
        <v/>
      </c>
      <c r="CC133" s="48" t="str">
        <f>IF('Chemical Shifts'!H128="","",IF(Main!$A138="H",'Chemical Shifts'!H128,""))</f>
        <v/>
      </c>
      <c r="CD133" s="48" t="str">
        <f>IF('Chemical Shifts'!I128="","",IF(Main!$A138="H",'Chemical Shifts'!I128,""))</f>
        <v/>
      </c>
      <c r="CE133" s="48" t="str">
        <f>IF('Chemical Shifts'!J128="","",IF(Main!$A138="H",'Chemical Shifts'!J128,""))</f>
        <v/>
      </c>
      <c r="CF133" s="48" t="str">
        <f>IF('Chemical Shifts'!K128="","",IF(Main!$A138="H",'Chemical Shifts'!K128,""))</f>
        <v/>
      </c>
      <c r="CG133" s="48" t="str">
        <f>IF('Chemical Shifts'!L128="","",IF(Main!$A138="H",'Chemical Shifts'!L128,""))</f>
        <v/>
      </c>
      <c r="CH133" s="48" t="str">
        <f>IF('Chemical Shifts'!M128="","",IF(Main!$A138="H",'Chemical Shifts'!M128,""))</f>
        <v/>
      </c>
      <c r="CI133" s="48" t="str">
        <f>IF('Chemical Shifts'!N128="","",IF(Main!$A138="H",'Chemical Shifts'!N128,""))</f>
        <v/>
      </c>
      <c r="CJ133" s="48" t="str">
        <f>IF('Chemical Shifts'!O128="","",IF(Main!$A138="H",'Chemical Shifts'!O128,""))</f>
        <v/>
      </c>
      <c r="CK133" s="48" t="str">
        <f>IF('Chemical Shifts'!P128="","",IF(Main!$A138="H",'Chemical Shifts'!P128,""))</f>
        <v/>
      </c>
      <c r="CL133" s="48" t="str">
        <f>IF('Chemical Shifts'!Q128="","",IF(Main!$A138="H",'Chemical Shifts'!Q128,""))</f>
        <v/>
      </c>
      <c r="CN133" s="48" t="str">
        <f t="shared" si="171"/>
        <v/>
      </c>
      <c r="CO133" s="48" t="str">
        <f t="shared" si="172"/>
        <v/>
      </c>
      <c r="CP133" s="48" t="str">
        <f t="shared" si="173"/>
        <v/>
      </c>
      <c r="CQ133" s="48" t="str">
        <f t="shared" si="174"/>
        <v/>
      </c>
      <c r="CR133" s="48" t="str">
        <f t="shared" si="175"/>
        <v/>
      </c>
      <c r="CS133" s="48" t="str">
        <f t="shared" si="176"/>
        <v/>
      </c>
      <c r="CT133" s="48" t="str">
        <f t="shared" si="177"/>
        <v/>
      </c>
      <c r="CU133" s="48" t="str">
        <f t="shared" si="178"/>
        <v/>
      </c>
      <c r="CV133" s="48" t="str">
        <f t="shared" si="179"/>
        <v/>
      </c>
      <c r="CW133" s="48" t="str">
        <f t="shared" si="180"/>
        <v/>
      </c>
      <c r="CX133" s="48" t="str">
        <f t="shared" si="181"/>
        <v/>
      </c>
      <c r="CY133" s="48" t="str">
        <f t="shared" si="182"/>
        <v/>
      </c>
      <c r="CZ133" s="48" t="str">
        <f t="shared" si="183"/>
        <v/>
      </c>
      <c r="DA133" s="48" t="str">
        <f t="shared" si="184"/>
        <v/>
      </c>
      <c r="DB133" s="48" t="str">
        <f t="shared" si="185"/>
        <v/>
      </c>
      <c r="DC133" s="48" t="str">
        <f t="shared" si="186"/>
        <v/>
      </c>
      <c r="DE133" s="64" t="str">
        <f>IF('Chemical Shifts'!S128="","",IF(Main!$A138="C","",IF(Main!D$13="Scaled Shifts",Main!D138,IF(Main!$B138="x",TDIST(ABS('Chemical Shifts'!S128-$F$2)/$F$3,$F$4,1),TDIST(ABS('Chemical Shifts'!S128-$G$2)/$G$3,$G$4,1)))))</f>
        <v/>
      </c>
      <c r="DF133" s="64" t="str">
        <f>IF('Chemical Shifts'!T128="","",IF(Main!$A138="C","",IF(Main!E$13="Scaled Shifts",Main!E138,IF(Main!$B138="x",TDIST(ABS('Chemical Shifts'!T128-$F$2)/$F$3,$F$4,1),TDIST(ABS('Chemical Shifts'!T128-$G$2)/$G$3,$G$4,1)))))</f>
        <v/>
      </c>
      <c r="DG133" s="64" t="str">
        <f>IF('Chemical Shifts'!U128="","",IF(Main!$A138="C","",IF(Main!F$13="Scaled Shifts",Main!F138,IF(Main!$B138="x",TDIST(ABS('Chemical Shifts'!U128-$F$2)/$F$3,$F$4,1),TDIST(ABS('Chemical Shifts'!U128-$G$2)/$G$3,$G$4,1)))))</f>
        <v/>
      </c>
      <c r="DH133" s="64" t="str">
        <f>IF('Chemical Shifts'!V128="","",IF(Main!$A138="C","",IF(Main!G$13="Scaled Shifts",Main!G138,IF(Main!$B138="x",TDIST(ABS('Chemical Shifts'!V128-$F$2)/$F$3,$F$4,1),TDIST(ABS('Chemical Shifts'!V128-$G$2)/$G$3,$G$4,1)))))</f>
        <v/>
      </c>
      <c r="DI133" s="64" t="str">
        <f>IF('Chemical Shifts'!W128="","",IF(Main!$A138="C","",IF(Main!H$13="Scaled Shifts",Main!H138,IF(Main!$B138="x",TDIST(ABS('Chemical Shifts'!W128-$F$2)/$F$3,$F$4,1),TDIST(ABS('Chemical Shifts'!W128-$G$2)/$G$3,$G$4,1)))))</f>
        <v/>
      </c>
      <c r="DJ133" s="64" t="str">
        <f>IF('Chemical Shifts'!X128="","",IF(Main!$A138="C","",IF(Main!I$13="Scaled Shifts",Main!I138,IF(Main!$B138="x",TDIST(ABS('Chemical Shifts'!X128-$F$2)/$F$3,$F$4,1),TDIST(ABS('Chemical Shifts'!X128-$G$2)/$G$3,$G$4,1)))))</f>
        <v/>
      </c>
      <c r="DK133" s="64" t="str">
        <f>IF('Chemical Shifts'!Y128="","",IF(Main!$A138="C","",IF(Main!J$13="Scaled Shifts",Main!J138,IF(Main!$B138="x",TDIST(ABS('Chemical Shifts'!Y128-$F$2)/$F$3,$F$4,1),TDIST(ABS('Chemical Shifts'!Y128-$G$2)/$G$3,$G$4,1)))))</f>
        <v/>
      </c>
      <c r="DL133" s="64" t="str">
        <f>IF('Chemical Shifts'!Z128="","",IF(Main!$A138="C","",IF(Main!K$13="Scaled Shifts",Main!K138,IF(Main!$B138="x",TDIST(ABS('Chemical Shifts'!Z128-$F$2)/$F$3,$F$4,1),TDIST(ABS('Chemical Shifts'!Z128-$G$2)/$G$3,$G$4,1)))))</f>
        <v/>
      </c>
      <c r="DM133" s="64" t="str">
        <f>IF('Chemical Shifts'!AA128="","",IF(Main!$A138="C","",IF(Main!L$13="Scaled Shifts",Main!L138,IF(Main!$B138="x",TDIST(ABS('Chemical Shifts'!AA128-$F$2)/$F$3,$F$4,1),TDIST(ABS('Chemical Shifts'!AA128-$G$2)/$G$3,$G$4,1)))))</f>
        <v/>
      </c>
      <c r="DN133" s="64" t="str">
        <f>IF('Chemical Shifts'!AB128="","",IF(Main!$A138="C","",IF(Main!M$13="Scaled Shifts",Main!M138,IF(Main!$B138="x",TDIST(ABS('Chemical Shifts'!AB128-$F$2)/$F$3,$F$4,1),TDIST(ABS('Chemical Shifts'!AB128-$G$2)/$G$3,$G$4,1)))))</f>
        <v/>
      </c>
      <c r="DO133" s="64" t="str">
        <f>IF('Chemical Shifts'!AC128="","",IF(Main!$A138="C","",IF(Main!N$13="Scaled Shifts",Main!N138,IF(Main!$B138="x",TDIST(ABS('Chemical Shifts'!AC128-$F$2)/$F$3,$F$4,1),TDIST(ABS('Chemical Shifts'!AC128-$G$2)/$G$3,$G$4,1)))))</f>
        <v/>
      </c>
      <c r="DP133" s="64" t="str">
        <f>IF('Chemical Shifts'!AD128="","",IF(Main!$A138="C","",IF(Main!O$13="Scaled Shifts",Main!O138,IF(Main!$B138="x",TDIST(ABS('Chemical Shifts'!AD128-$F$2)/$F$3,$F$4,1),TDIST(ABS('Chemical Shifts'!AD128-$G$2)/$G$3,$G$4,1)))))</f>
        <v/>
      </c>
      <c r="DQ133" s="64" t="str">
        <f>IF('Chemical Shifts'!AE128="","",IF(Main!$A138="C","",IF(Main!P$13="Scaled Shifts",Main!P138,IF(Main!$B138="x",TDIST(ABS('Chemical Shifts'!AE128-$F$2)/$F$3,$F$4,1),TDIST(ABS('Chemical Shifts'!AE128-$G$2)/$G$3,$G$4,1)))))</f>
        <v/>
      </c>
      <c r="DR133" s="64" t="str">
        <f>IF('Chemical Shifts'!AF128="","",IF(Main!$A138="C","",IF(Main!Q$13="Scaled Shifts",Main!Q138,IF(Main!$B138="x",TDIST(ABS('Chemical Shifts'!AF128-$F$2)/$F$3,$F$4,1),TDIST(ABS('Chemical Shifts'!AF128-$G$2)/$G$3,$G$4,1)))))</f>
        <v/>
      </c>
      <c r="DS133" s="64" t="str">
        <f>IF('Chemical Shifts'!AG128="","",IF(Main!$A138="C","",IF(Main!R$13="Scaled Shifts",Main!R138,IF(Main!$B138="x",TDIST(ABS('Chemical Shifts'!AG128-$F$2)/$F$3,$F$4,1),TDIST(ABS('Chemical Shifts'!AG128-$G$2)/$G$3,$G$4,1)))))</f>
        <v/>
      </c>
      <c r="DT133" s="64" t="str">
        <f>IF('Chemical Shifts'!AH128="","",IF(Main!$A138="C","",IF(Main!S$13="Scaled Shifts",Main!S138,IF(Main!$B138="x",TDIST(ABS('Chemical Shifts'!AH128-$F$2)/$F$3,$F$4,1),TDIST(ABS('Chemical Shifts'!AH128-$G$2)/$G$3,$G$4,1)))))</f>
        <v/>
      </c>
      <c r="DV133" s="64" t="str">
        <f>IF('Chemical Shifts'!S128="","",IF(Main!$A138="H","",IF(Main!D$13="Scaled Shifts",Main!D138,IF(Main!$B138="x",TDIST(ABS('Chemical Shifts'!S128-$D$2)/$D$3,$D$4,1),TDIST(ABS('Chemical Shifts'!S128-$E$2)/$E$3,$E$4,1)))))</f>
        <v/>
      </c>
      <c r="DW133" s="64" t="str">
        <f>IF('Chemical Shifts'!T128="","",IF(Main!$A138="H","",IF(Main!E$13="Scaled Shifts",Main!E138,IF(Main!$B138="x",TDIST(ABS('Chemical Shifts'!T128-$D$2)/$D$3,$D$4,1),TDIST(ABS('Chemical Shifts'!T128-$E$2)/$E$3,$E$4,1)))))</f>
        <v/>
      </c>
      <c r="DX133" s="64" t="str">
        <f>IF('Chemical Shifts'!U128="","",IF(Main!$A138="H","",IF(Main!F$13="Scaled Shifts",Main!F138,IF(Main!$B138="x",TDIST(ABS('Chemical Shifts'!U128-$D$2)/$D$3,$D$4,1),TDIST(ABS('Chemical Shifts'!U128-$E$2)/$E$3,$E$4,1)))))</f>
        <v/>
      </c>
      <c r="DY133" s="64" t="str">
        <f>IF('Chemical Shifts'!V128="","",IF(Main!$A138="H","",IF(Main!G$13="Scaled Shifts",Main!G138,IF(Main!$B138="x",TDIST(ABS('Chemical Shifts'!V128-$D$2)/$D$3,$D$4,1),TDIST(ABS('Chemical Shifts'!V128-$E$2)/$E$3,$E$4,1)))))</f>
        <v/>
      </c>
      <c r="DZ133" s="64" t="str">
        <f>IF('Chemical Shifts'!W128="","",IF(Main!$A138="H","",IF(Main!H$13="Scaled Shifts",Main!H138,IF(Main!$B138="x",TDIST(ABS('Chemical Shifts'!W128-$D$2)/$D$3,$D$4,1),TDIST(ABS('Chemical Shifts'!W128-$E$2)/$E$3,$E$4,1)))))</f>
        <v/>
      </c>
      <c r="EA133" s="64" t="str">
        <f>IF('Chemical Shifts'!X128="","",IF(Main!$A138="H","",IF(Main!I$13="Scaled Shifts",Main!I138,IF(Main!$B138="x",TDIST(ABS('Chemical Shifts'!X128-$D$2)/$D$3,$D$4,1),TDIST(ABS('Chemical Shifts'!X128-$E$2)/$E$3,$E$4,1)))))</f>
        <v/>
      </c>
      <c r="EB133" s="64" t="str">
        <f>IF('Chemical Shifts'!Y128="","",IF(Main!$A138="H","",IF(Main!J$13="Scaled Shifts",Main!J138,IF(Main!$B138="x",TDIST(ABS('Chemical Shifts'!Y128-$D$2)/$D$3,$D$4,1),TDIST(ABS('Chemical Shifts'!Y128-$E$2)/$E$3,$E$4,1)))))</f>
        <v/>
      </c>
      <c r="EC133" s="64" t="str">
        <f>IF('Chemical Shifts'!Z128="","",IF(Main!$A138="H","",IF(Main!K$13="Scaled Shifts",Main!K138,IF(Main!$B138="x",TDIST(ABS('Chemical Shifts'!Z128-$D$2)/$D$3,$D$4,1),TDIST(ABS('Chemical Shifts'!Z128-$E$2)/$E$3,$E$4,1)))))</f>
        <v/>
      </c>
      <c r="ED133" s="64" t="str">
        <f>IF('Chemical Shifts'!AA128="","",IF(Main!$A138="H","",IF(Main!L$13="Scaled Shifts",Main!L138,IF(Main!$B138="x",TDIST(ABS('Chemical Shifts'!AA128-$D$2)/$D$3,$D$4,1),TDIST(ABS('Chemical Shifts'!AA128-$E$2)/$E$3,$E$4,1)))))</f>
        <v/>
      </c>
      <c r="EE133" s="64" t="str">
        <f>IF('Chemical Shifts'!AB128="","",IF(Main!$A138="H","",IF(Main!M$13="Scaled Shifts",Main!M138,IF(Main!$B138="x",TDIST(ABS('Chemical Shifts'!AB128-$D$2)/$D$3,$D$4,1),TDIST(ABS('Chemical Shifts'!AB128-$E$2)/$E$3,$E$4,1)))))</f>
        <v/>
      </c>
      <c r="EF133" s="64" t="str">
        <f>IF('Chemical Shifts'!AC128="","",IF(Main!$A138="H","",IF(Main!N$13="Scaled Shifts",Main!N138,IF(Main!$B138="x",TDIST(ABS('Chemical Shifts'!AC128-$D$2)/$D$3,$D$4,1),TDIST(ABS('Chemical Shifts'!AC128-$E$2)/$E$3,$E$4,1)))))</f>
        <v/>
      </c>
      <c r="EG133" s="64" t="str">
        <f>IF('Chemical Shifts'!AD128="","",IF(Main!$A138="H","",IF(Main!O$13="Scaled Shifts",Main!O138,IF(Main!$B138="x",TDIST(ABS('Chemical Shifts'!AD128-$D$2)/$D$3,$D$4,1),TDIST(ABS('Chemical Shifts'!AD128-$E$2)/$E$3,$E$4,1)))))</f>
        <v/>
      </c>
      <c r="EH133" s="64" t="str">
        <f>IF('Chemical Shifts'!AE128="","",IF(Main!$A138="H","",IF(Main!P$13="Scaled Shifts",Main!P138,IF(Main!$B138="x",TDIST(ABS('Chemical Shifts'!AE128-$D$2)/$D$3,$D$4,1),TDIST(ABS('Chemical Shifts'!AE128-$E$2)/$E$3,$E$4,1)))))</f>
        <v/>
      </c>
      <c r="EI133" s="64" t="str">
        <f>IF('Chemical Shifts'!AF128="","",IF(Main!$A138="H","",IF(Main!Q$13="Scaled Shifts",Main!Q138,IF(Main!$B138="x",TDIST(ABS('Chemical Shifts'!AF128-$D$2)/$D$3,$D$4,1),TDIST(ABS('Chemical Shifts'!AF128-$E$2)/$E$3,$E$4,1)))))</f>
        <v/>
      </c>
      <c r="EJ133" s="64" t="str">
        <f>IF('Chemical Shifts'!AG128="","",IF(Main!$A138="H","",IF(Main!R$13="Scaled Shifts",Main!R138,IF(Main!$B138="x",TDIST(ABS('Chemical Shifts'!AG128-$D$2)/$D$3,$D$4,1),TDIST(ABS('Chemical Shifts'!AG128-$E$2)/$E$3,$E$4,1)))))</f>
        <v/>
      </c>
      <c r="EK133" s="64" t="str">
        <f>IF('Chemical Shifts'!AH128="","",IF(Main!$A138="H","",IF(Main!S$13="Scaled Shifts",Main!S138,IF(Main!$B138="x",TDIST(ABS('Chemical Shifts'!AH128-$D$2)/$D$3,$D$4,1),TDIST(ABS('Chemical Shifts'!AH128-$E$2)/$E$3,$E$4,1)))))</f>
        <v/>
      </c>
    </row>
    <row r="134" spans="1:141" x14ac:dyDescent="0.15">
      <c r="A134" s="64" t="str">
        <f>IF('Chemical Shifts'!BA129="","",IF(Main!$A139="C",TDIST(ABS('Chemical Shifts'!BA129)/$B$3,$B$4,1),TDIST(ABS('Chemical Shifts'!BA129)/$C$3,$C$4,1)))</f>
        <v/>
      </c>
      <c r="B134" s="64" t="str">
        <f>IF('Chemical Shifts'!BB129="","",IF(Main!$A139="C",TDIST(ABS('Chemical Shifts'!BB129)/$B$3,$B$4,1),TDIST(ABS('Chemical Shifts'!BB129)/$C$3,$C$4,1)))</f>
        <v/>
      </c>
      <c r="C134" s="64" t="str">
        <f>IF('Chemical Shifts'!BC129="","",IF(Main!$A139="C",TDIST(ABS('Chemical Shifts'!BC129)/$B$3,$B$4,1),TDIST(ABS('Chemical Shifts'!BC129)/$C$3,$C$4,1)))</f>
        <v/>
      </c>
      <c r="D134" s="64" t="str">
        <f>IF('Chemical Shifts'!BD129="","",IF(Main!$A139="C",TDIST(ABS('Chemical Shifts'!BD129)/$B$3,$B$4,1),TDIST(ABS('Chemical Shifts'!BD129)/$C$3,$C$4,1)))</f>
        <v/>
      </c>
      <c r="E134" s="64" t="str">
        <f>IF('Chemical Shifts'!BE129="","",IF(Main!$A139="C",TDIST(ABS('Chemical Shifts'!BE129)/$B$3,$B$4,1),TDIST(ABS('Chemical Shifts'!BE129)/$C$3,$C$4,1)))</f>
        <v/>
      </c>
      <c r="F134" s="64" t="str">
        <f>IF('Chemical Shifts'!BF129="","",IF(Main!$A139="C",TDIST(ABS('Chemical Shifts'!BF129)/$B$3,$B$4,1),TDIST(ABS('Chemical Shifts'!BF129)/$C$3,$C$4,1)))</f>
        <v/>
      </c>
      <c r="G134" s="64" t="str">
        <f>IF('Chemical Shifts'!BG129="","",IF(Main!$A139="C",TDIST(ABS('Chemical Shifts'!BG129)/$B$3,$B$4,1),TDIST(ABS('Chemical Shifts'!BG129)/$C$3,$C$4,1)))</f>
        <v/>
      </c>
      <c r="H134" s="64" t="str">
        <f>IF('Chemical Shifts'!BH129="","",IF(Main!$A139="C",TDIST(ABS('Chemical Shifts'!BH129)/$B$3,$B$4,1),TDIST(ABS('Chemical Shifts'!BH129)/$C$3,$C$4,1)))</f>
        <v/>
      </c>
      <c r="I134" s="64" t="str">
        <f>IF('Chemical Shifts'!BI129="","",IF(Main!$A139="C",TDIST(ABS('Chemical Shifts'!BI129)/$B$3,$B$4,1),TDIST(ABS('Chemical Shifts'!BI129)/$C$3,$C$4,1)))</f>
        <v/>
      </c>
      <c r="J134" s="64" t="str">
        <f>IF('Chemical Shifts'!BJ129="","",IF(Main!$A139="C",TDIST(ABS('Chemical Shifts'!BJ129)/$B$3,$B$4,1),TDIST(ABS('Chemical Shifts'!BJ129)/$C$3,$C$4,1)))</f>
        <v/>
      </c>
      <c r="K134" s="64" t="str">
        <f>IF('Chemical Shifts'!BK129="","",IF(Main!$A139="C",TDIST(ABS('Chemical Shifts'!BK129)/$B$3,$B$4,1),TDIST(ABS('Chemical Shifts'!BK129)/$C$3,$C$4,1)))</f>
        <v/>
      </c>
      <c r="L134" s="64" t="str">
        <f>IF('Chemical Shifts'!BL129="","",IF(Main!$A139="C",TDIST(ABS('Chemical Shifts'!BL129)/$B$3,$B$4,1),TDIST(ABS('Chemical Shifts'!BL129)/$C$3,$C$4,1)))</f>
        <v/>
      </c>
      <c r="M134" s="64" t="str">
        <f>IF('Chemical Shifts'!BM129="","",IF(Main!$A139="C",TDIST(ABS('Chemical Shifts'!BM129)/$B$3,$B$4,1),TDIST(ABS('Chemical Shifts'!BM129)/$C$3,$C$4,1)))</f>
        <v/>
      </c>
      <c r="N134" s="64" t="str">
        <f>IF('Chemical Shifts'!BN129="","",IF(Main!$A139="C",TDIST(ABS('Chemical Shifts'!BN129)/$B$3,$B$4,1),TDIST(ABS('Chemical Shifts'!BN129)/$C$3,$C$4,1)))</f>
        <v/>
      </c>
      <c r="O134" s="64" t="str">
        <f>IF('Chemical Shifts'!BO129="","",IF(Main!$A139="C",TDIST(ABS('Chemical Shifts'!BO129)/$B$3,$B$4,1),TDIST(ABS('Chemical Shifts'!BO129)/$C$3,$C$4,1)))</f>
        <v/>
      </c>
      <c r="P134" s="64" t="str">
        <f>IF('Chemical Shifts'!BP129="","",IF(Main!$A139="C",TDIST(ABS('Chemical Shifts'!BP129)/$B$3,$B$4,1),TDIST(ABS('Chemical Shifts'!BP129)/$C$3,$C$4,1)))</f>
        <v/>
      </c>
      <c r="R134" s="48" t="str">
        <f>IF(A134="","",IF(Main!$A139="H",A134,""))</f>
        <v/>
      </c>
      <c r="S134" s="48" t="str">
        <f>IF(B134="","",IF(Main!$A139="H",B134,""))</f>
        <v/>
      </c>
      <c r="T134" s="48" t="str">
        <f>IF(C134="","",IF(Main!$A139="H",C134,""))</f>
        <v/>
      </c>
      <c r="U134" s="48" t="str">
        <f>IF(D134="","",IF(Main!$A139="H",D134,""))</f>
        <v/>
      </c>
      <c r="V134" s="48" t="str">
        <f>IF(E134="","",IF(Main!$A139="H",E134,""))</f>
        <v/>
      </c>
      <c r="W134" s="48" t="str">
        <f>IF(F134="","",IF(Main!$A139="H",F134,""))</f>
        <v/>
      </c>
      <c r="X134" s="48" t="str">
        <f>IF(G134="","",IF(Main!$A139="H",G134,""))</f>
        <v/>
      </c>
      <c r="Y134" s="48" t="str">
        <f>IF(H134="","",IF(Main!$A139="H",H134,""))</f>
        <v/>
      </c>
      <c r="Z134" s="48" t="str">
        <f>IF(I134="","",IF(Main!$A139="H",I134,""))</f>
        <v/>
      </c>
      <c r="AA134" s="48" t="str">
        <f>IF(J134="","",IF(Main!$A139="H",J134,""))</f>
        <v/>
      </c>
      <c r="AB134" s="48" t="str">
        <f>IF(K134="","",IF(Main!$A139="H",K134,""))</f>
        <v/>
      </c>
      <c r="AC134" s="48" t="str">
        <f>IF(L134="","",IF(Main!$A139="H",L134,""))</f>
        <v/>
      </c>
      <c r="AD134" s="48" t="str">
        <f>IF(M134="","",IF(Main!$A139="H",M134,""))</f>
        <v/>
      </c>
      <c r="AE134" s="48" t="str">
        <f>IF(N134="","",IF(Main!$A139="H",N134,""))</f>
        <v/>
      </c>
      <c r="AF134" s="48" t="str">
        <f>IF(O134="","",IF(Main!$A139="H",O134,""))</f>
        <v/>
      </c>
      <c r="AG134" s="48" t="str">
        <f>IF(P134="","",IF(Main!$A139="H",P134,""))</f>
        <v/>
      </c>
      <c r="AI134" s="49">
        <f>IF(Main!$A139="C",1,0)</f>
        <v>0</v>
      </c>
      <c r="AJ134" s="54" t="str">
        <f>IF(Main!$A139="C",Main!C139,"")</f>
        <v/>
      </c>
      <c r="AK134" s="54" t="str">
        <f t="shared" si="153"/>
        <v/>
      </c>
      <c r="AL134" s="48" t="str">
        <f>IF('Chemical Shifts'!B129="","",IF(Main!$A139="C",'Chemical Shifts'!B129,""))</f>
        <v/>
      </c>
      <c r="AM134" s="48" t="str">
        <f>IF('Chemical Shifts'!C129="","",IF(Main!$A139="C",'Chemical Shifts'!C129,""))</f>
        <v/>
      </c>
      <c r="AN134" s="48" t="str">
        <f>IF('Chemical Shifts'!D129="","",IF(Main!$A139="C",'Chemical Shifts'!D129,""))</f>
        <v/>
      </c>
      <c r="AO134" s="48" t="str">
        <f>IF('Chemical Shifts'!E129="","",IF(Main!$A139="C",'Chemical Shifts'!E129,""))</f>
        <v/>
      </c>
      <c r="AP134" s="48" t="str">
        <f>IF('Chemical Shifts'!F129="","",IF(Main!$A139="C",'Chemical Shifts'!F129,""))</f>
        <v/>
      </c>
      <c r="AQ134" s="48" t="str">
        <f>IF('Chemical Shifts'!G129="","",IF(Main!$A139="C",'Chemical Shifts'!G129,""))</f>
        <v/>
      </c>
      <c r="AR134" s="48" t="str">
        <f>IF('Chemical Shifts'!H129="","",IF(Main!$A139="C",'Chemical Shifts'!H129,""))</f>
        <v/>
      </c>
      <c r="AS134" s="48" t="str">
        <f>IF('Chemical Shifts'!I129="","",IF(Main!$A139="C",'Chemical Shifts'!I129,""))</f>
        <v/>
      </c>
      <c r="AT134" s="48" t="str">
        <f>IF('Chemical Shifts'!J129="","",IF(Main!$A139="C",'Chemical Shifts'!J129,""))</f>
        <v/>
      </c>
      <c r="AU134" s="48" t="str">
        <f>IF('Chemical Shifts'!K129="","",IF(Main!$A139="C",'Chemical Shifts'!K129,""))</f>
        <v/>
      </c>
      <c r="AV134" s="48" t="str">
        <f>IF('Chemical Shifts'!L129="","",IF(Main!$A139="C",'Chemical Shifts'!L129,""))</f>
        <v/>
      </c>
      <c r="AW134" s="48" t="str">
        <f>IF('Chemical Shifts'!M129="","",IF(Main!$A139="C",'Chemical Shifts'!M129,""))</f>
        <v/>
      </c>
      <c r="AX134" s="48" t="str">
        <f>IF('Chemical Shifts'!N129="","",IF(Main!$A139="C",'Chemical Shifts'!N129,""))</f>
        <v/>
      </c>
      <c r="AY134" s="48" t="str">
        <f>IF('Chemical Shifts'!O129="","",IF(Main!$A139="C",'Chemical Shifts'!O129,""))</f>
        <v/>
      </c>
      <c r="AZ134" s="48" t="str">
        <f>IF('Chemical Shifts'!P129="","",IF(Main!$A139="C",'Chemical Shifts'!P129,""))</f>
        <v/>
      </c>
      <c r="BA134" s="48" t="str">
        <f>IF('Chemical Shifts'!Q129="","",IF(Main!$A139="C",'Chemical Shifts'!Q129,""))</f>
        <v/>
      </c>
      <c r="BC134" s="48" t="str">
        <f t="shared" si="154"/>
        <v/>
      </c>
      <c r="BD134" s="48" t="str">
        <f t="shared" si="155"/>
        <v/>
      </c>
      <c r="BE134" s="48" t="str">
        <f t="shared" si="156"/>
        <v/>
      </c>
      <c r="BF134" s="48" t="str">
        <f t="shared" si="157"/>
        <v/>
      </c>
      <c r="BG134" s="48" t="str">
        <f t="shared" si="158"/>
        <v/>
      </c>
      <c r="BH134" s="48" t="str">
        <f t="shared" si="159"/>
        <v/>
      </c>
      <c r="BI134" s="48" t="str">
        <f t="shared" si="160"/>
        <v/>
      </c>
      <c r="BJ134" s="48" t="str">
        <f t="shared" si="161"/>
        <v/>
      </c>
      <c r="BK134" s="48" t="str">
        <f t="shared" si="162"/>
        <v/>
      </c>
      <c r="BL134" s="48" t="str">
        <f t="shared" si="163"/>
        <v/>
      </c>
      <c r="BM134" s="48" t="str">
        <f t="shared" si="164"/>
        <v/>
      </c>
      <c r="BN134" s="48" t="str">
        <f t="shared" si="165"/>
        <v/>
      </c>
      <c r="BO134" s="48" t="str">
        <f t="shared" si="166"/>
        <v/>
      </c>
      <c r="BP134" s="48" t="str">
        <f t="shared" si="167"/>
        <v/>
      </c>
      <c r="BQ134" s="48" t="str">
        <f t="shared" si="168"/>
        <v/>
      </c>
      <c r="BR134" s="48" t="str">
        <f t="shared" si="169"/>
        <v/>
      </c>
      <c r="BT134" s="49">
        <f>IF(Main!$A139="H",1,0)</f>
        <v>0</v>
      </c>
      <c r="BU134" s="54" t="str">
        <f>IF(Main!$A139="H",Main!C139,"")</f>
        <v/>
      </c>
      <c r="BV134" s="54" t="str">
        <f t="shared" si="170"/>
        <v/>
      </c>
      <c r="BW134" s="48" t="str">
        <f>IF('Chemical Shifts'!B129="","",IF(Main!$A139="H",'Chemical Shifts'!B129,""))</f>
        <v/>
      </c>
      <c r="BX134" s="48" t="str">
        <f>IF('Chemical Shifts'!C129="","",IF(Main!$A139="H",'Chemical Shifts'!C129,""))</f>
        <v/>
      </c>
      <c r="BY134" s="48" t="str">
        <f>IF('Chemical Shifts'!D129="","",IF(Main!$A139="H",'Chemical Shifts'!D129,""))</f>
        <v/>
      </c>
      <c r="BZ134" s="48" t="str">
        <f>IF('Chemical Shifts'!E129="","",IF(Main!$A139="H",'Chemical Shifts'!E129,""))</f>
        <v/>
      </c>
      <c r="CA134" s="48" t="str">
        <f>IF('Chemical Shifts'!F129="","",IF(Main!$A139="H",'Chemical Shifts'!F129,""))</f>
        <v/>
      </c>
      <c r="CB134" s="48" t="str">
        <f>IF('Chemical Shifts'!G129="","",IF(Main!$A139="H",'Chemical Shifts'!G129,""))</f>
        <v/>
      </c>
      <c r="CC134" s="48" t="str">
        <f>IF('Chemical Shifts'!H129="","",IF(Main!$A139="H",'Chemical Shifts'!H129,""))</f>
        <v/>
      </c>
      <c r="CD134" s="48" t="str">
        <f>IF('Chemical Shifts'!I129="","",IF(Main!$A139="H",'Chemical Shifts'!I129,""))</f>
        <v/>
      </c>
      <c r="CE134" s="48" t="str">
        <f>IF('Chemical Shifts'!J129="","",IF(Main!$A139="H",'Chemical Shifts'!J129,""))</f>
        <v/>
      </c>
      <c r="CF134" s="48" t="str">
        <f>IF('Chemical Shifts'!K129="","",IF(Main!$A139="H",'Chemical Shifts'!K129,""))</f>
        <v/>
      </c>
      <c r="CG134" s="48" t="str">
        <f>IF('Chemical Shifts'!L129="","",IF(Main!$A139="H",'Chemical Shifts'!L129,""))</f>
        <v/>
      </c>
      <c r="CH134" s="48" t="str">
        <f>IF('Chemical Shifts'!M129="","",IF(Main!$A139="H",'Chemical Shifts'!M129,""))</f>
        <v/>
      </c>
      <c r="CI134" s="48" t="str">
        <f>IF('Chemical Shifts'!N129="","",IF(Main!$A139="H",'Chemical Shifts'!N129,""))</f>
        <v/>
      </c>
      <c r="CJ134" s="48" t="str">
        <f>IF('Chemical Shifts'!O129="","",IF(Main!$A139="H",'Chemical Shifts'!O129,""))</f>
        <v/>
      </c>
      <c r="CK134" s="48" t="str">
        <f>IF('Chemical Shifts'!P129="","",IF(Main!$A139="H",'Chemical Shifts'!P129,""))</f>
        <v/>
      </c>
      <c r="CL134" s="48" t="str">
        <f>IF('Chemical Shifts'!Q129="","",IF(Main!$A139="H",'Chemical Shifts'!Q129,""))</f>
        <v/>
      </c>
      <c r="CN134" s="48" t="str">
        <f t="shared" si="171"/>
        <v/>
      </c>
      <c r="CO134" s="48" t="str">
        <f t="shared" si="172"/>
        <v/>
      </c>
      <c r="CP134" s="48" t="str">
        <f t="shared" si="173"/>
        <v/>
      </c>
      <c r="CQ134" s="48" t="str">
        <f t="shared" si="174"/>
        <v/>
      </c>
      <c r="CR134" s="48" t="str">
        <f t="shared" si="175"/>
        <v/>
      </c>
      <c r="CS134" s="48" t="str">
        <f t="shared" si="176"/>
        <v/>
      </c>
      <c r="CT134" s="48" t="str">
        <f t="shared" si="177"/>
        <v/>
      </c>
      <c r="CU134" s="48" t="str">
        <f t="shared" si="178"/>
        <v/>
      </c>
      <c r="CV134" s="48" t="str">
        <f t="shared" si="179"/>
        <v/>
      </c>
      <c r="CW134" s="48" t="str">
        <f t="shared" si="180"/>
        <v/>
      </c>
      <c r="CX134" s="48" t="str">
        <f t="shared" si="181"/>
        <v/>
      </c>
      <c r="CY134" s="48" t="str">
        <f t="shared" si="182"/>
        <v/>
      </c>
      <c r="CZ134" s="48" t="str">
        <f t="shared" si="183"/>
        <v/>
      </c>
      <c r="DA134" s="48" t="str">
        <f t="shared" si="184"/>
        <v/>
      </c>
      <c r="DB134" s="48" t="str">
        <f t="shared" si="185"/>
        <v/>
      </c>
      <c r="DC134" s="48" t="str">
        <f t="shared" si="186"/>
        <v/>
      </c>
      <c r="DE134" s="64" t="str">
        <f>IF('Chemical Shifts'!S129="","",IF(Main!$A139="C","",IF(Main!D$13="Scaled Shifts",Main!D139,IF(Main!$B139="x",TDIST(ABS('Chemical Shifts'!S129-$F$2)/$F$3,$F$4,1),TDIST(ABS('Chemical Shifts'!S129-$G$2)/$G$3,$G$4,1)))))</f>
        <v/>
      </c>
      <c r="DF134" s="64" t="str">
        <f>IF('Chemical Shifts'!T129="","",IF(Main!$A139="C","",IF(Main!E$13="Scaled Shifts",Main!E139,IF(Main!$B139="x",TDIST(ABS('Chemical Shifts'!T129-$F$2)/$F$3,$F$4,1),TDIST(ABS('Chemical Shifts'!T129-$G$2)/$G$3,$G$4,1)))))</f>
        <v/>
      </c>
      <c r="DG134" s="64" t="str">
        <f>IF('Chemical Shifts'!U129="","",IF(Main!$A139="C","",IF(Main!F$13="Scaled Shifts",Main!F139,IF(Main!$B139="x",TDIST(ABS('Chemical Shifts'!U129-$F$2)/$F$3,$F$4,1),TDIST(ABS('Chemical Shifts'!U129-$G$2)/$G$3,$G$4,1)))))</f>
        <v/>
      </c>
      <c r="DH134" s="64" t="str">
        <f>IF('Chemical Shifts'!V129="","",IF(Main!$A139="C","",IF(Main!G$13="Scaled Shifts",Main!G139,IF(Main!$B139="x",TDIST(ABS('Chemical Shifts'!V129-$F$2)/$F$3,$F$4,1),TDIST(ABS('Chemical Shifts'!V129-$G$2)/$G$3,$G$4,1)))))</f>
        <v/>
      </c>
      <c r="DI134" s="64" t="str">
        <f>IF('Chemical Shifts'!W129="","",IF(Main!$A139="C","",IF(Main!H$13="Scaled Shifts",Main!H139,IF(Main!$B139="x",TDIST(ABS('Chemical Shifts'!W129-$F$2)/$F$3,$F$4,1),TDIST(ABS('Chemical Shifts'!W129-$G$2)/$G$3,$G$4,1)))))</f>
        <v/>
      </c>
      <c r="DJ134" s="64" t="str">
        <f>IF('Chemical Shifts'!X129="","",IF(Main!$A139="C","",IF(Main!I$13="Scaled Shifts",Main!I139,IF(Main!$B139="x",TDIST(ABS('Chemical Shifts'!X129-$F$2)/$F$3,$F$4,1),TDIST(ABS('Chemical Shifts'!X129-$G$2)/$G$3,$G$4,1)))))</f>
        <v/>
      </c>
      <c r="DK134" s="64" t="str">
        <f>IF('Chemical Shifts'!Y129="","",IF(Main!$A139="C","",IF(Main!J$13="Scaled Shifts",Main!J139,IF(Main!$B139="x",TDIST(ABS('Chemical Shifts'!Y129-$F$2)/$F$3,$F$4,1),TDIST(ABS('Chemical Shifts'!Y129-$G$2)/$G$3,$G$4,1)))))</f>
        <v/>
      </c>
      <c r="DL134" s="64" t="str">
        <f>IF('Chemical Shifts'!Z129="","",IF(Main!$A139="C","",IF(Main!K$13="Scaled Shifts",Main!K139,IF(Main!$B139="x",TDIST(ABS('Chemical Shifts'!Z129-$F$2)/$F$3,$F$4,1),TDIST(ABS('Chemical Shifts'!Z129-$G$2)/$G$3,$G$4,1)))))</f>
        <v/>
      </c>
      <c r="DM134" s="64" t="str">
        <f>IF('Chemical Shifts'!AA129="","",IF(Main!$A139="C","",IF(Main!L$13="Scaled Shifts",Main!L139,IF(Main!$B139="x",TDIST(ABS('Chemical Shifts'!AA129-$F$2)/$F$3,$F$4,1),TDIST(ABS('Chemical Shifts'!AA129-$G$2)/$G$3,$G$4,1)))))</f>
        <v/>
      </c>
      <c r="DN134" s="64" t="str">
        <f>IF('Chemical Shifts'!AB129="","",IF(Main!$A139="C","",IF(Main!M$13="Scaled Shifts",Main!M139,IF(Main!$B139="x",TDIST(ABS('Chemical Shifts'!AB129-$F$2)/$F$3,$F$4,1),TDIST(ABS('Chemical Shifts'!AB129-$G$2)/$G$3,$G$4,1)))))</f>
        <v/>
      </c>
      <c r="DO134" s="64" t="str">
        <f>IF('Chemical Shifts'!AC129="","",IF(Main!$A139="C","",IF(Main!N$13="Scaled Shifts",Main!N139,IF(Main!$B139="x",TDIST(ABS('Chemical Shifts'!AC129-$F$2)/$F$3,$F$4,1),TDIST(ABS('Chemical Shifts'!AC129-$G$2)/$G$3,$G$4,1)))))</f>
        <v/>
      </c>
      <c r="DP134" s="64" t="str">
        <f>IF('Chemical Shifts'!AD129="","",IF(Main!$A139="C","",IF(Main!O$13="Scaled Shifts",Main!O139,IF(Main!$B139="x",TDIST(ABS('Chemical Shifts'!AD129-$F$2)/$F$3,$F$4,1),TDIST(ABS('Chemical Shifts'!AD129-$G$2)/$G$3,$G$4,1)))))</f>
        <v/>
      </c>
      <c r="DQ134" s="64" t="str">
        <f>IF('Chemical Shifts'!AE129="","",IF(Main!$A139="C","",IF(Main!P$13="Scaled Shifts",Main!P139,IF(Main!$B139="x",TDIST(ABS('Chemical Shifts'!AE129-$F$2)/$F$3,$F$4,1),TDIST(ABS('Chemical Shifts'!AE129-$G$2)/$G$3,$G$4,1)))))</f>
        <v/>
      </c>
      <c r="DR134" s="64" t="str">
        <f>IF('Chemical Shifts'!AF129="","",IF(Main!$A139="C","",IF(Main!Q$13="Scaled Shifts",Main!Q139,IF(Main!$B139="x",TDIST(ABS('Chemical Shifts'!AF129-$F$2)/$F$3,$F$4,1),TDIST(ABS('Chemical Shifts'!AF129-$G$2)/$G$3,$G$4,1)))))</f>
        <v/>
      </c>
      <c r="DS134" s="64" t="str">
        <f>IF('Chemical Shifts'!AG129="","",IF(Main!$A139="C","",IF(Main!R$13="Scaled Shifts",Main!R139,IF(Main!$B139="x",TDIST(ABS('Chemical Shifts'!AG129-$F$2)/$F$3,$F$4,1),TDIST(ABS('Chemical Shifts'!AG129-$G$2)/$G$3,$G$4,1)))))</f>
        <v/>
      </c>
      <c r="DT134" s="64" t="str">
        <f>IF('Chemical Shifts'!AH129="","",IF(Main!$A139="C","",IF(Main!S$13="Scaled Shifts",Main!S139,IF(Main!$B139="x",TDIST(ABS('Chemical Shifts'!AH129-$F$2)/$F$3,$F$4,1),TDIST(ABS('Chemical Shifts'!AH129-$G$2)/$G$3,$G$4,1)))))</f>
        <v/>
      </c>
      <c r="DV134" s="64" t="str">
        <f>IF('Chemical Shifts'!S129="","",IF(Main!$A139="H","",IF(Main!D$13="Scaled Shifts",Main!D139,IF(Main!$B139="x",TDIST(ABS('Chemical Shifts'!S129-$D$2)/$D$3,$D$4,1),TDIST(ABS('Chemical Shifts'!S129-$E$2)/$E$3,$E$4,1)))))</f>
        <v/>
      </c>
      <c r="DW134" s="64" t="str">
        <f>IF('Chemical Shifts'!T129="","",IF(Main!$A139="H","",IF(Main!E$13="Scaled Shifts",Main!E139,IF(Main!$B139="x",TDIST(ABS('Chemical Shifts'!T129-$D$2)/$D$3,$D$4,1),TDIST(ABS('Chemical Shifts'!T129-$E$2)/$E$3,$E$4,1)))))</f>
        <v/>
      </c>
      <c r="DX134" s="64" t="str">
        <f>IF('Chemical Shifts'!U129="","",IF(Main!$A139="H","",IF(Main!F$13="Scaled Shifts",Main!F139,IF(Main!$B139="x",TDIST(ABS('Chemical Shifts'!U129-$D$2)/$D$3,$D$4,1),TDIST(ABS('Chemical Shifts'!U129-$E$2)/$E$3,$E$4,1)))))</f>
        <v/>
      </c>
      <c r="DY134" s="64" t="str">
        <f>IF('Chemical Shifts'!V129="","",IF(Main!$A139="H","",IF(Main!G$13="Scaled Shifts",Main!G139,IF(Main!$B139="x",TDIST(ABS('Chemical Shifts'!V129-$D$2)/$D$3,$D$4,1),TDIST(ABS('Chemical Shifts'!V129-$E$2)/$E$3,$E$4,1)))))</f>
        <v/>
      </c>
      <c r="DZ134" s="64" t="str">
        <f>IF('Chemical Shifts'!W129="","",IF(Main!$A139="H","",IF(Main!H$13="Scaled Shifts",Main!H139,IF(Main!$B139="x",TDIST(ABS('Chemical Shifts'!W129-$D$2)/$D$3,$D$4,1),TDIST(ABS('Chemical Shifts'!W129-$E$2)/$E$3,$E$4,1)))))</f>
        <v/>
      </c>
      <c r="EA134" s="64" t="str">
        <f>IF('Chemical Shifts'!X129="","",IF(Main!$A139="H","",IF(Main!I$13="Scaled Shifts",Main!I139,IF(Main!$B139="x",TDIST(ABS('Chemical Shifts'!X129-$D$2)/$D$3,$D$4,1),TDIST(ABS('Chemical Shifts'!X129-$E$2)/$E$3,$E$4,1)))))</f>
        <v/>
      </c>
      <c r="EB134" s="64" t="str">
        <f>IF('Chemical Shifts'!Y129="","",IF(Main!$A139="H","",IF(Main!J$13="Scaled Shifts",Main!J139,IF(Main!$B139="x",TDIST(ABS('Chemical Shifts'!Y129-$D$2)/$D$3,$D$4,1),TDIST(ABS('Chemical Shifts'!Y129-$E$2)/$E$3,$E$4,1)))))</f>
        <v/>
      </c>
      <c r="EC134" s="64" t="str">
        <f>IF('Chemical Shifts'!Z129="","",IF(Main!$A139="H","",IF(Main!K$13="Scaled Shifts",Main!K139,IF(Main!$B139="x",TDIST(ABS('Chemical Shifts'!Z129-$D$2)/$D$3,$D$4,1),TDIST(ABS('Chemical Shifts'!Z129-$E$2)/$E$3,$E$4,1)))))</f>
        <v/>
      </c>
      <c r="ED134" s="64" t="str">
        <f>IF('Chemical Shifts'!AA129="","",IF(Main!$A139="H","",IF(Main!L$13="Scaled Shifts",Main!L139,IF(Main!$B139="x",TDIST(ABS('Chemical Shifts'!AA129-$D$2)/$D$3,$D$4,1),TDIST(ABS('Chemical Shifts'!AA129-$E$2)/$E$3,$E$4,1)))))</f>
        <v/>
      </c>
      <c r="EE134" s="64" t="str">
        <f>IF('Chemical Shifts'!AB129="","",IF(Main!$A139="H","",IF(Main!M$13="Scaled Shifts",Main!M139,IF(Main!$B139="x",TDIST(ABS('Chemical Shifts'!AB129-$D$2)/$D$3,$D$4,1),TDIST(ABS('Chemical Shifts'!AB129-$E$2)/$E$3,$E$4,1)))))</f>
        <v/>
      </c>
      <c r="EF134" s="64" t="str">
        <f>IF('Chemical Shifts'!AC129="","",IF(Main!$A139="H","",IF(Main!N$13="Scaled Shifts",Main!N139,IF(Main!$B139="x",TDIST(ABS('Chemical Shifts'!AC129-$D$2)/$D$3,$D$4,1),TDIST(ABS('Chemical Shifts'!AC129-$E$2)/$E$3,$E$4,1)))))</f>
        <v/>
      </c>
      <c r="EG134" s="64" t="str">
        <f>IF('Chemical Shifts'!AD129="","",IF(Main!$A139="H","",IF(Main!O$13="Scaled Shifts",Main!O139,IF(Main!$B139="x",TDIST(ABS('Chemical Shifts'!AD129-$D$2)/$D$3,$D$4,1),TDIST(ABS('Chemical Shifts'!AD129-$E$2)/$E$3,$E$4,1)))))</f>
        <v/>
      </c>
      <c r="EH134" s="64" t="str">
        <f>IF('Chemical Shifts'!AE129="","",IF(Main!$A139="H","",IF(Main!P$13="Scaled Shifts",Main!P139,IF(Main!$B139="x",TDIST(ABS('Chemical Shifts'!AE129-$D$2)/$D$3,$D$4,1),TDIST(ABS('Chemical Shifts'!AE129-$E$2)/$E$3,$E$4,1)))))</f>
        <v/>
      </c>
      <c r="EI134" s="64" t="str">
        <f>IF('Chemical Shifts'!AF129="","",IF(Main!$A139="H","",IF(Main!Q$13="Scaled Shifts",Main!Q139,IF(Main!$B139="x",TDIST(ABS('Chemical Shifts'!AF129-$D$2)/$D$3,$D$4,1),TDIST(ABS('Chemical Shifts'!AF129-$E$2)/$E$3,$E$4,1)))))</f>
        <v/>
      </c>
      <c r="EJ134" s="64" t="str">
        <f>IF('Chemical Shifts'!AG129="","",IF(Main!$A139="H","",IF(Main!R$13="Scaled Shifts",Main!R139,IF(Main!$B139="x",TDIST(ABS('Chemical Shifts'!AG129-$D$2)/$D$3,$D$4,1),TDIST(ABS('Chemical Shifts'!AG129-$E$2)/$E$3,$E$4,1)))))</f>
        <v/>
      </c>
      <c r="EK134" s="64" t="str">
        <f>IF('Chemical Shifts'!AH129="","",IF(Main!$A139="H","",IF(Main!S$13="Scaled Shifts",Main!S139,IF(Main!$B139="x",TDIST(ABS('Chemical Shifts'!AH129-$D$2)/$D$3,$D$4,1),TDIST(ABS('Chemical Shifts'!AH129-$E$2)/$E$3,$E$4,1)))))</f>
        <v/>
      </c>
    </row>
    <row r="135" spans="1:141" x14ac:dyDescent="0.15">
      <c r="A135" s="64" t="str">
        <f>IF('Chemical Shifts'!BA130="","",IF(Main!$A140="C",TDIST(ABS('Chemical Shifts'!BA130)/$B$3,$B$4,1),TDIST(ABS('Chemical Shifts'!BA130)/$C$3,$C$4,1)))</f>
        <v/>
      </c>
      <c r="B135" s="64" t="str">
        <f>IF('Chemical Shifts'!BB130="","",IF(Main!$A140="C",TDIST(ABS('Chemical Shifts'!BB130)/$B$3,$B$4,1),TDIST(ABS('Chemical Shifts'!BB130)/$C$3,$C$4,1)))</f>
        <v/>
      </c>
      <c r="C135" s="64" t="str">
        <f>IF('Chemical Shifts'!BC130="","",IF(Main!$A140="C",TDIST(ABS('Chemical Shifts'!BC130)/$B$3,$B$4,1),TDIST(ABS('Chemical Shifts'!BC130)/$C$3,$C$4,1)))</f>
        <v/>
      </c>
      <c r="D135" s="64" t="str">
        <f>IF('Chemical Shifts'!BD130="","",IF(Main!$A140="C",TDIST(ABS('Chemical Shifts'!BD130)/$B$3,$B$4,1),TDIST(ABS('Chemical Shifts'!BD130)/$C$3,$C$4,1)))</f>
        <v/>
      </c>
      <c r="E135" s="64" t="str">
        <f>IF('Chemical Shifts'!BE130="","",IF(Main!$A140="C",TDIST(ABS('Chemical Shifts'!BE130)/$B$3,$B$4,1),TDIST(ABS('Chemical Shifts'!BE130)/$C$3,$C$4,1)))</f>
        <v/>
      </c>
      <c r="F135" s="64" t="str">
        <f>IF('Chemical Shifts'!BF130="","",IF(Main!$A140="C",TDIST(ABS('Chemical Shifts'!BF130)/$B$3,$B$4,1),TDIST(ABS('Chemical Shifts'!BF130)/$C$3,$C$4,1)))</f>
        <v/>
      </c>
      <c r="G135" s="64" t="str">
        <f>IF('Chemical Shifts'!BG130="","",IF(Main!$A140="C",TDIST(ABS('Chemical Shifts'!BG130)/$B$3,$B$4,1),TDIST(ABS('Chemical Shifts'!BG130)/$C$3,$C$4,1)))</f>
        <v/>
      </c>
      <c r="H135" s="64" t="str">
        <f>IF('Chemical Shifts'!BH130="","",IF(Main!$A140="C",TDIST(ABS('Chemical Shifts'!BH130)/$B$3,$B$4,1),TDIST(ABS('Chemical Shifts'!BH130)/$C$3,$C$4,1)))</f>
        <v/>
      </c>
      <c r="I135" s="64" t="str">
        <f>IF('Chemical Shifts'!BI130="","",IF(Main!$A140="C",TDIST(ABS('Chemical Shifts'!BI130)/$B$3,$B$4,1),TDIST(ABS('Chemical Shifts'!BI130)/$C$3,$C$4,1)))</f>
        <v/>
      </c>
      <c r="J135" s="64" t="str">
        <f>IF('Chemical Shifts'!BJ130="","",IF(Main!$A140="C",TDIST(ABS('Chemical Shifts'!BJ130)/$B$3,$B$4,1),TDIST(ABS('Chemical Shifts'!BJ130)/$C$3,$C$4,1)))</f>
        <v/>
      </c>
      <c r="K135" s="64" t="str">
        <f>IF('Chemical Shifts'!BK130="","",IF(Main!$A140="C",TDIST(ABS('Chemical Shifts'!BK130)/$B$3,$B$4,1),TDIST(ABS('Chemical Shifts'!BK130)/$C$3,$C$4,1)))</f>
        <v/>
      </c>
      <c r="L135" s="64" t="str">
        <f>IF('Chemical Shifts'!BL130="","",IF(Main!$A140="C",TDIST(ABS('Chemical Shifts'!BL130)/$B$3,$B$4,1),TDIST(ABS('Chemical Shifts'!BL130)/$C$3,$C$4,1)))</f>
        <v/>
      </c>
      <c r="M135" s="64" t="str">
        <f>IF('Chemical Shifts'!BM130="","",IF(Main!$A140="C",TDIST(ABS('Chemical Shifts'!BM130)/$B$3,$B$4,1),TDIST(ABS('Chemical Shifts'!BM130)/$C$3,$C$4,1)))</f>
        <v/>
      </c>
      <c r="N135" s="64" t="str">
        <f>IF('Chemical Shifts'!BN130="","",IF(Main!$A140="C",TDIST(ABS('Chemical Shifts'!BN130)/$B$3,$B$4,1),TDIST(ABS('Chemical Shifts'!BN130)/$C$3,$C$4,1)))</f>
        <v/>
      </c>
      <c r="O135" s="64" t="str">
        <f>IF('Chemical Shifts'!BO130="","",IF(Main!$A140="C",TDIST(ABS('Chemical Shifts'!BO130)/$B$3,$B$4,1),TDIST(ABS('Chemical Shifts'!BO130)/$C$3,$C$4,1)))</f>
        <v/>
      </c>
      <c r="P135" s="64" t="str">
        <f>IF('Chemical Shifts'!BP130="","",IF(Main!$A140="C",TDIST(ABS('Chemical Shifts'!BP130)/$B$3,$B$4,1),TDIST(ABS('Chemical Shifts'!BP130)/$C$3,$C$4,1)))</f>
        <v/>
      </c>
      <c r="R135" s="48" t="str">
        <f>IF(A135="","",IF(Main!$A140="H",A135,""))</f>
        <v/>
      </c>
      <c r="S135" s="48" t="str">
        <f>IF(B135="","",IF(Main!$A140="H",B135,""))</f>
        <v/>
      </c>
      <c r="T135" s="48" t="str">
        <f>IF(C135="","",IF(Main!$A140="H",C135,""))</f>
        <v/>
      </c>
      <c r="U135" s="48" t="str">
        <f>IF(D135="","",IF(Main!$A140="H",D135,""))</f>
        <v/>
      </c>
      <c r="V135" s="48" t="str">
        <f>IF(E135="","",IF(Main!$A140="H",E135,""))</f>
        <v/>
      </c>
      <c r="W135" s="48" t="str">
        <f>IF(F135="","",IF(Main!$A140="H",F135,""))</f>
        <v/>
      </c>
      <c r="X135" s="48" t="str">
        <f>IF(G135="","",IF(Main!$A140="H",G135,""))</f>
        <v/>
      </c>
      <c r="Y135" s="48" t="str">
        <f>IF(H135="","",IF(Main!$A140="H",H135,""))</f>
        <v/>
      </c>
      <c r="Z135" s="48" t="str">
        <f>IF(I135="","",IF(Main!$A140="H",I135,""))</f>
        <v/>
      </c>
      <c r="AA135" s="48" t="str">
        <f>IF(J135="","",IF(Main!$A140="H",J135,""))</f>
        <v/>
      </c>
      <c r="AB135" s="48" t="str">
        <f>IF(K135="","",IF(Main!$A140="H",K135,""))</f>
        <v/>
      </c>
      <c r="AC135" s="48" t="str">
        <f>IF(L135="","",IF(Main!$A140="H",L135,""))</f>
        <v/>
      </c>
      <c r="AD135" s="48" t="str">
        <f>IF(M135="","",IF(Main!$A140="H",M135,""))</f>
        <v/>
      </c>
      <c r="AE135" s="48" t="str">
        <f>IF(N135="","",IF(Main!$A140="H",N135,""))</f>
        <v/>
      </c>
      <c r="AF135" s="48" t="str">
        <f>IF(O135="","",IF(Main!$A140="H",O135,""))</f>
        <v/>
      </c>
      <c r="AG135" s="48" t="str">
        <f>IF(P135="","",IF(Main!$A140="H",P135,""))</f>
        <v/>
      </c>
      <c r="AI135" s="49">
        <f>IF(Main!$A140="C",1,0)</f>
        <v>0</v>
      </c>
      <c r="AJ135" s="54" t="str">
        <f>IF(Main!$A140="C",Main!C140,"")</f>
        <v/>
      </c>
      <c r="AK135" s="54" t="str">
        <f t="shared" si="153"/>
        <v/>
      </c>
      <c r="AL135" s="48" t="str">
        <f>IF('Chemical Shifts'!B130="","",IF(Main!$A140="C",'Chemical Shifts'!B130,""))</f>
        <v/>
      </c>
      <c r="AM135" s="48" t="str">
        <f>IF('Chemical Shifts'!C130="","",IF(Main!$A140="C",'Chemical Shifts'!C130,""))</f>
        <v/>
      </c>
      <c r="AN135" s="48" t="str">
        <f>IF('Chemical Shifts'!D130="","",IF(Main!$A140="C",'Chemical Shifts'!D130,""))</f>
        <v/>
      </c>
      <c r="AO135" s="48" t="str">
        <f>IF('Chemical Shifts'!E130="","",IF(Main!$A140="C",'Chemical Shifts'!E130,""))</f>
        <v/>
      </c>
      <c r="AP135" s="48" t="str">
        <f>IF('Chemical Shifts'!F130="","",IF(Main!$A140="C",'Chemical Shifts'!F130,""))</f>
        <v/>
      </c>
      <c r="AQ135" s="48" t="str">
        <f>IF('Chemical Shifts'!G130="","",IF(Main!$A140="C",'Chemical Shifts'!G130,""))</f>
        <v/>
      </c>
      <c r="AR135" s="48" t="str">
        <f>IF('Chemical Shifts'!H130="","",IF(Main!$A140="C",'Chemical Shifts'!H130,""))</f>
        <v/>
      </c>
      <c r="AS135" s="48" t="str">
        <f>IF('Chemical Shifts'!I130="","",IF(Main!$A140="C",'Chemical Shifts'!I130,""))</f>
        <v/>
      </c>
      <c r="AT135" s="48" t="str">
        <f>IF('Chemical Shifts'!J130="","",IF(Main!$A140="C",'Chemical Shifts'!J130,""))</f>
        <v/>
      </c>
      <c r="AU135" s="48" t="str">
        <f>IF('Chemical Shifts'!K130="","",IF(Main!$A140="C",'Chemical Shifts'!K130,""))</f>
        <v/>
      </c>
      <c r="AV135" s="48" t="str">
        <f>IF('Chemical Shifts'!L130="","",IF(Main!$A140="C",'Chemical Shifts'!L130,""))</f>
        <v/>
      </c>
      <c r="AW135" s="48" t="str">
        <f>IF('Chemical Shifts'!M130="","",IF(Main!$A140="C",'Chemical Shifts'!M130,""))</f>
        <v/>
      </c>
      <c r="AX135" s="48" t="str">
        <f>IF('Chemical Shifts'!N130="","",IF(Main!$A140="C",'Chemical Shifts'!N130,""))</f>
        <v/>
      </c>
      <c r="AY135" s="48" t="str">
        <f>IF('Chemical Shifts'!O130="","",IF(Main!$A140="C",'Chemical Shifts'!O130,""))</f>
        <v/>
      </c>
      <c r="AZ135" s="48" t="str">
        <f>IF('Chemical Shifts'!P130="","",IF(Main!$A140="C",'Chemical Shifts'!P130,""))</f>
        <v/>
      </c>
      <c r="BA135" s="48" t="str">
        <f>IF('Chemical Shifts'!Q130="","",IF(Main!$A140="C",'Chemical Shifts'!Q130,""))</f>
        <v/>
      </c>
      <c r="BC135" s="48" t="str">
        <f t="shared" si="154"/>
        <v/>
      </c>
      <c r="BD135" s="48" t="str">
        <f t="shared" si="155"/>
        <v/>
      </c>
      <c r="BE135" s="48" t="str">
        <f t="shared" si="156"/>
        <v/>
      </c>
      <c r="BF135" s="48" t="str">
        <f t="shared" si="157"/>
        <v/>
      </c>
      <c r="BG135" s="48" t="str">
        <f t="shared" si="158"/>
        <v/>
      </c>
      <c r="BH135" s="48" t="str">
        <f t="shared" si="159"/>
        <v/>
      </c>
      <c r="BI135" s="48" t="str">
        <f t="shared" si="160"/>
        <v/>
      </c>
      <c r="BJ135" s="48" t="str">
        <f t="shared" si="161"/>
        <v/>
      </c>
      <c r="BK135" s="48" t="str">
        <f t="shared" si="162"/>
        <v/>
      </c>
      <c r="BL135" s="48" t="str">
        <f t="shared" si="163"/>
        <v/>
      </c>
      <c r="BM135" s="48" t="str">
        <f t="shared" si="164"/>
        <v/>
      </c>
      <c r="BN135" s="48" t="str">
        <f t="shared" si="165"/>
        <v/>
      </c>
      <c r="BO135" s="48" t="str">
        <f t="shared" si="166"/>
        <v/>
      </c>
      <c r="BP135" s="48" t="str">
        <f t="shared" si="167"/>
        <v/>
      </c>
      <c r="BQ135" s="48" t="str">
        <f t="shared" si="168"/>
        <v/>
      </c>
      <c r="BR135" s="48" t="str">
        <f t="shared" si="169"/>
        <v/>
      </c>
      <c r="BT135" s="49">
        <f>IF(Main!$A140="H",1,0)</f>
        <v>0</v>
      </c>
      <c r="BU135" s="54" t="str">
        <f>IF(Main!$A140="H",Main!C140,"")</f>
        <v/>
      </c>
      <c r="BV135" s="54" t="str">
        <f t="shared" si="170"/>
        <v/>
      </c>
      <c r="BW135" s="48" t="str">
        <f>IF('Chemical Shifts'!B130="","",IF(Main!$A140="H",'Chemical Shifts'!B130,""))</f>
        <v/>
      </c>
      <c r="BX135" s="48" t="str">
        <f>IF('Chemical Shifts'!C130="","",IF(Main!$A140="H",'Chemical Shifts'!C130,""))</f>
        <v/>
      </c>
      <c r="BY135" s="48" t="str">
        <f>IF('Chemical Shifts'!D130="","",IF(Main!$A140="H",'Chemical Shifts'!D130,""))</f>
        <v/>
      </c>
      <c r="BZ135" s="48" t="str">
        <f>IF('Chemical Shifts'!E130="","",IF(Main!$A140="H",'Chemical Shifts'!E130,""))</f>
        <v/>
      </c>
      <c r="CA135" s="48" t="str">
        <f>IF('Chemical Shifts'!F130="","",IF(Main!$A140="H",'Chemical Shifts'!F130,""))</f>
        <v/>
      </c>
      <c r="CB135" s="48" t="str">
        <f>IF('Chemical Shifts'!G130="","",IF(Main!$A140="H",'Chemical Shifts'!G130,""))</f>
        <v/>
      </c>
      <c r="CC135" s="48" t="str">
        <f>IF('Chemical Shifts'!H130="","",IF(Main!$A140="H",'Chemical Shifts'!H130,""))</f>
        <v/>
      </c>
      <c r="CD135" s="48" t="str">
        <f>IF('Chemical Shifts'!I130="","",IF(Main!$A140="H",'Chemical Shifts'!I130,""))</f>
        <v/>
      </c>
      <c r="CE135" s="48" t="str">
        <f>IF('Chemical Shifts'!J130="","",IF(Main!$A140="H",'Chemical Shifts'!J130,""))</f>
        <v/>
      </c>
      <c r="CF135" s="48" t="str">
        <f>IF('Chemical Shifts'!K130="","",IF(Main!$A140="H",'Chemical Shifts'!K130,""))</f>
        <v/>
      </c>
      <c r="CG135" s="48" t="str">
        <f>IF('Chemical Shifts'!L130="","",IF(Main!$A140="H",'Chemical Shifts'!L130,""))</f>
        <v/>
      </c>
      <c r="CH135" s="48" t="str">
        <f>IF('Chemical Shifts'!M130="","",IF(Main!$A140="H",'Chemical Shifts'!M130,""))</f>
        <v/>
      </c>
      <c r="CI135" s="48" t="str">
        <f>IF('Chemical Shifts'!N130="","",IF(Main!$A140="H",'Chemical Shifts'!N130,""))</f>
        <v/>
      </c>
      <c r="CJ135" s="48" t="str">
        <f>IF('Chemical Shifts'!O130="","",IF(Main!$A140="H",'Chemical Shifts'!O130,""))</f>
        <v/>
      </c>
      <c r="CK135" s="48" t="str">
        <f>IF('Chemical Shifts'!P130="","",IF(Main!$A140="H",'Chemical Shifts'!P130,""))</f>
        <v/>
      </c>
      <c r="CL135" s="48" t="str">
        <f>IF('Chemical Shifts'!Q130="","",IF(Main!$A140="H",'Chemical Shifts'!Q130,""))</f>
        <v/>
      </c>
      <c r="CN135" s="48" t="str">
        <f t="shared" si="171"/>
        <v/>
      </c>
      <c r="CO135" s="48" t="str">
        <f t="shared" si="172"/>
        <v/>
      </c>
      <c r="CP135" s="48" t="str">
        <f t="shared" si="173"/>
        <v/>
      </c>
      <c r="CQ135" s="48" t="str">
        <f t="shared" si="174"/>
        <v/>
      </c>
      <c r="CR135" s="48" t="str">
        <f t="shared" si="175"/>
        <v/>
      </c>
      <c r="CS135" s="48" t="str">
        <f t="shared" si="176"/>
        <v/>
      </c>
      <c r="CT135" s="48" t="str">
        <f t="shared" si="177"/>
        <v/>
      </c>
      <c r="CU135" s="48" t="str">
        <f t="shared" si="178"/>
        <v/>
      </c>
      <c r="CV135" s="48" t="str">
        <f t="shared" si="179"/>
        <v/>
      </c>
      <c r="CW135" s="48" t="str">
        <f t="shared" si="180"/>
        <v/>
      </c>
      <c r="CX135" s="48" t="str">
        <f t="shared" si="181"/>
        <v/>
      </c>
      <c r="CY135" s="48" t="str">
        <f t="shared" si="182"/>
        <v/>
      </c>
      <c r="CZ135" s="48" t="str">
        <f t="shared" si="183"/>
        <v/>
      </c>
      <c r="DA135" s="48" t="str">
        <f t="shared" si="184"/>
        <v/>
      </c>
      <c r="DB135" s="48" t="str">
        <f t="shared" si="185"/>
        <v/>
      </c>
      <c r="DC135" s="48" t="str">
        <f t="shared" si="186"/>
        <v/>
      </c>
      <c r="DE135" s="64" t="str">
        <f>IF('Chemical Shifts'!S130="","",IF(Main!$A140="C","",IF(Main!D$13="Scaled Shifts",Main!D140,IF(Main!$B140="x",TDIST(ABS('Chemical Shifts'!S130-$F$2)/$F$3,$F$4,1),TDIST(ABS('Chemical Shifts'!S130-$G$2)/$G$3,$G$4,1)))))</f>
        <v/>
      </c>
      <c r="DF135" s="64" t="str">
        <f>IF('Chemical Shifts'!T130="","",IF(Main!$A140="C","",IF(Main!E$13="Scaled Shifts",Main!E140,IF(Main!$B140="x",TDIST(ABS('Chemical Shifts'!T130-$F$2)/$F$3,$F$4,1),TDIST(ABS('Chemical Shifts'!T130-$G$2)/$G$3,$G$4,1)))))</f>
        <v/>
      </c>
      <c r="DG135" s="64" t="str">
        <f>IF('Chemical Shifts'!U130="","",IF(Main!$A140="C","",IF(Main!F$13="Scaled Shifts",Main!F140,IF(Main!$B140="x",TDIST(ABS('Chemical Shifts'!U130-$F$2)/$F$3,$F$4,1),TDIST(ABS('Chemical Shifts'!U130-$G$2)/$G$3,$G$4,1)))))</f>
        <v/>
      </c>
      <c r="DH135" s="64" t="str">
        <f>IF('Chemical Shifts'!V130="","",IF(Main!$A140="C","",IF(Main!G$13="Scaled Shifts",Main!G140,IF(Main!$B140="x",TDIST(ABS('Chemical Shifts'!V130-$F$2)/$F$3,$F$4,1),TDIST(ABS('Chemical Shifts'!V130-$G$2)/$G$3,$G$4,1)))))</f>
        <v/>
      </c>
      <c r="DI135" s="64" t="str">
        <f>IF('Chemical Shifts'!W130="","",IF(Main!$A140="C","",IF(Main!H$13="Scaled Shifts",Main!H140,IF(Main!$B140="x",TDIST(ABS('Chemical Shifts'!W130-$F$2)/$F$3,$F$4,1),TDIST(ABS('Chemical Shifts'!W130-$G$2)/$G$3,$G$4,1)))))</f>
        <v/>
      </c>
      <c r="DJ135" s="64" t="str">
        <f>IF('Chemical Shifts'!X130="","",IF(Main!$A140="C","",IF(Main!I$13="Scaled Shifts",Main!I140,IF(Main!$B140="x",TDIST(ABS('Chemical Shifts'!X130-$F$2)/$F$3,$F$4,1),TDIST(ABS('Chemical Shifts'!X130-$G$2)/$G$3,$G$4,1)))))</f>
        <v/>
      </c>
      <c r="DK135" s="64" t="str">
        <f>IF('Chemical Shifts'!Y130="","",IF(Main!$A140="C","",IF(Main!J$13="Scaled Shifts",Main!J140,IF(Main!$B140="x",TDIST(ABS('Chemical Shifts'!Y130-$F$2)/$F$3,$F$4,1),TDIST(ABS('Chemical Shifts'!Y130-$G$2)/$G$3,$G$4,1)))))</f>
        <v/>
      </c>
      <c r="DL135" s="64" t="str">
        <f>IF('Chemical Shifts'!Z130="","",IF(Main!$A140="C","",IF(Main!K$13="Scaled Shifts",Main!K140,IF(Main!$B140="x",TDIST(ABS('Chemical Shifts'!Z130-$F$2)/$F$3,$F$4,1),TDIST(ABS('Chemical Shifts'!Z130-$G$2)/$G$3,$G$4,1)))))</f>
        <v/>
      </c>
      <c r="DM135" s="64" t="str">
        <f>IF('Chemical Shifts'!AA130="","",IF(Main!$A140="C","",IF(Main!L$13="Scaled Shifts",Main!L140,IF(Main!$B140="x",TDIST(ABS('Chemical Shifts'!AA130-$F$2)/$F$3,$F$4,1),TDIST(ABS('Chemical Shifts'!AA130-$G$2)/$G$3,$G$4,1)))))</f>
        <v/>
      </c>
      <c r="DN135" s="64" t="str">
        <f>IF('Chemical Shifts'!AB130="","",IF(Main!$A140="C","",IF(Main!M$13="Scaled Shifts",Main!M140,IF(Main!$B140="x",TDIST(ABS('Chemical Shifts'!AB130-$F$2)/$F$3,$F$4,1),TDIST(ABS('Chemical Shifts'!AB130-$G$2)/$G$3,$G$4,1)))))</f>
        <v/>
      </c>
      <c r="DO135" s="64" t="str">
        <f>IF('Chemical Shifts'!AC130="","",IF(Main!$A140="C","",IF(Main!N$13="Scaled Shifts",Main!N140,IF(Main!$B140="x",TDIST(ABS('Chemical Shifts'!AC130-$F$2)/$F$3,$F$4,1),TDIST(ABS('Chemical Shifts'!AC130-$G$2)/$G$3,$G$4,1)))))</f>
        <v/>
      </c>
      <c r="DP135" s="64" t="str">
        <f>IF('Chemical Shifts'!AD130="","",IF(Main!$A140="C","",IF(Main!O$13="Scaled Shifts",Main!O140,IF(Main!$B140="x",TDIST(ABS('Chemical Shifts'!AD130-$F$2)/$F$3,$F$4,1),TDIST(ABS('Chemical Shifts'!AD130-$G$2)/$G$3,$G$4,1)))))</f>
        <v/>
      </c>
      <c r="DQ135" s="64" t="str">
        <f>IF('Chemical Shifts'!AE130="","",IF(Main!$A140="C","",IF(Main!P$13="Scaled Shifts",Main!P140,IF(Main!$B140="x",TDIST(ABS('Chemical Shifts'!AE130-$F$2)/$F$3,$F$4,1),TDIST(ABS('Chemical Shifts'!AE130-$G$2)/$G$3,$G$4,1)))))</f>
        <v/>
      </c>
      <c r="DR135" s="64" t="str">
        <f>IF('Chemical Shifts'!AF130="","",IF(Main!$A140="C","",IF(Main!Q$13="Scaled Shifts",Main!Q140,IF(Main!$B140="x",TDIST(ABS('Chemical Shifts'!AF130-$F$2)/$F$3,$F$4,1),TDIST(ABS('Chemical Shifts'!AF130-$G$2)/$G$3,$G$4,1)))))</f>
        <v/>
      </c>
      <c r="DS135" s="64" t="str">
        <f>IF('Chemical Shifts'!AG130="","",IF(Main!$A140="C","",IF(Main!R$13="Scaled Shifts",Main!R140,IF(Main!$B140="x",TDIST(ABS('Chemical Shifts'!AG130-$F$2)/$F$3,$F$4,1),TDIST(ABS('Chemical Shifts'!AG130-$G$2)/$G$3,$G$4,1)))))</f>
        <v/>
      </c>
      <c r="DT135" s="64" t="str">
        <f>IF('Chemical Shifts'!AH130="","",IF(Main!$A140="C","",IF(Main!S$13="Scaled Shifts",Main!S140,IF(Main!$B140="x",TDIST(ABS('Chemical Shifts'!AH130-$F$2)/$F$3,$F$4,1),TDIST(ABS('Chemical Shifts'!AH130-$G$2)/$G$3,$G$4,1)))))</f>
        <v/>
      </c>
      <c r="DV135" s="64" t="str">
        <f>IF('Chemical Shifts'!S130="","",IF(Main!$A140="H","",IF(Main!D$13="Scaled Shifts",Main!D140,IF(Main!$B140="x",TDIST(ABS('Chemical Shifts'!S130-$D$2)/$D$3,$D$4,1),TDIST(ABS('Chemical Shifts'!S130-$E$2)/$E$3,$E$4,1)))))</f>
        <v/>
      </c>
      <c r="DW135" s="64" t="str">
        <f>IF('Chemical Shifts'!T130="","",IF(Main!$A140="H","",IF(Main!E$13="Scaled Shifts",Main!E140,IF(Main!$B140="x",TDIST(ABS('Chemical Shifts'!T130-$D$2)/$D$3,$D$4,1),TDIST(ABS('Chemical Shifts'!T130-$E$2)/$E$3,$E$4,1)))))</f>
        <v/>
      </c>
      <c r="DX135" s="64" t="str">
        <f>IF('Chemical Shifts'!U130="","",IF(Main!$A140="H","",IF(Main!F$13="Scaled Shifts",Main!F140,IF(Main!$B140="x",TDIST(ABS('Chemical Shifts'!U130-$D$2)/$D$3,$D$4,1),TDIST(ABS('Chemical Shifts'!U130-$E$2)/$E$3,$E$4,1)))))</f>
        <v/>
      </c>
      <c r="DY135" s="64" t="str">
        <f>IF('Chemical Shifts'!V130="","",IF(Main!$A140="H","",IF(Main!G$13="Scaled Shifts",Main!G140,IF(Main!$B140="x",TDIST(ABS('Chemical Shifts'!V130-$D$2)/$D$3,$D$4,1),TDIST(ABS('Chemical Shifts'!V130-$E$2)/$E$3,$E$4,1)))))</f>
        <v/>
      </c>
      <c r="DZ135" s="64" t="str">
        <f>IF('Chemical Shifts'!W130="","",IF(Main!$A140="H","",IF(Main!H$13="Scaled Shifts",Main!H140,IF(Main!$B140="x",TDIST(ABS('Chemical Shifts'!W130-$D$2)/$D$3,$D$4,1),TDIST(ABS('Chemical Shifts'!W130-$E$2)/$E$3,$E$4,1)))))</f>
        <v/>
      </c>
      <c r="EA135" s="64" t="str">
        <f>IF('Chemical Shifts'!X130="","",IF(Main!$A140="H","",IF(Main!I$13="Scaled Shifts",Main!I140,IF(Main!$B140="x",TDIST(ABS('Chemical Shifts'!X130-$D$2)/$D$3,$D$4,1),TDIST(ABS('Chemical Shifts'!X130-$E$2)/$E$3,$E$4,1)))))</f>
        <v/>
      </c>
      <c r="EB135" s="64" t="str">
        <f>IF('Chemical Shifts'!Y130="","",IF(Main!$A140="H","",IF(Main!J$13="Scaled Shifts",Main!J140,IF(Main!$B140="x",TDIST(ABS('Chemical Shifts'!Y130-$D$2)/$D$3,$D$4,1),TDIST(ABS('Chemical Shifts'!Y130-$E$2)/$E$3,$E$4,1)))))</f>
        <v/>
      </c>
      <c r="EC135" s="64" t="str">
        <f>IF('Chemical Shifts'!Z130="","",IF(Main!$A140="H","",IF(Main!K$13="Scaled Shifts",Main!K140,IF(Main!$B140="x",TDIST(ABS('Chemical Shifts'!Z130-$D$2)/$D$3,$D$4,1),TDIST(ABS('Chemical Shifts'!Z130-$E$2)/$E$3,$E$4,1)))))</f>
        <v/>
      </c>
      <c r="ED135" s="64" t="str">
        <f>IF('Chemical Shifts'!AA130="","",IF(Main!$A140="H","",IF(Main!L$13="Scaled Shifts",Main!L140,IF(Main!$B140="x",TDIST(ABS('Chemical Shifts'!AA130-$D$2)/$D$3,$D$4,1),TDIST(ABS('Chemical Shifts'!AA130-$E$2)/$E$3,$E$4,1)))))</f>
        <v/>
      </c>
      <c r="EE135" s="64" t="str">
        <f>IF('Chemical Shifts'!AB130="","",IF(Main!$A140="H","",IF(Main!M$13="Scaled Shifts",Main!M140,IF(Main!$B140="x",TDIST(ABS('Chemical Shifts'!AB130-$D$2)/$D$3,$D$4,1),TDIST(ABS('Chemical Shifts'!AB130-$E$2)/$E$3,$E$4,1)))))</f>
        <v/>
      </c>
      <c r="EF135" s="64" t="str">
        <f>IF('Chemical Shifts'!AC130="","",IF(Main!$A140="H","",IF(Main!N$13="Scaled Shifts",Main!N140,IF(Main!$B140="x",TDIST(ABS('Chemical Shifts'!AC130-$D$2)/$D$3,$D$4,1),TDIST(ABS('Chemical Shifts'!AC130-$E$2)/$E$3,$E$4,1)))))</f>
        <v/>
      </c>
      <c r="EG135" s="64" t="str">
        <f>IF('Chemical Shifts'!AD130="","",IF(Main!$A140="H","",IF(Main!O$13="Scaled Shifts",Main!O140,IF(Main!$B140="x",TDIST(ABS('Chemical Shifts'!AD130-$D$2)/$D$3,$D$4,1),TDIST(ABS('Chemical Shifts'!AD130-$E$2)/$E$3,$E$4,1)))))</f>
        <v/>
      </c>
      <c r="EH135" s="64" t="str">
        <f>IF('Chemical Shifts'!AE130="","",IF(Main!$A140="H","",IF(Main!P$13="Scaled Shifts",Main!P140,IF(Main!$B140="x",TDIST(ABS('Chemical Shifts'!AE130-$D$2)/$D$3,$D$4,1),TDIST(ABS('Chemical Shifts'!AE130-$E$2)/$E$3,$E$4,1)))))</f>
        <v/>
      </c>
      <c r="EI135" s="64" t="str">
        <f>IF('Chemical Shifts'!AF130="","",IF(Main!$A140="H","",IF(Main!Q$13="Scaled Shifts",Main!Q140,IF(Main!$B140="x",TDIST(ABS('Chemical Shifts'!AF130-$D$2)/$D$3,$D$4,1),TDIST(ABS('Chemical Shifts'!AF130-$E$2)/$E$3,$E$4,1)))))</f>
        <v/>
      </c>
      <c r="EJ135" s="64" t="str">
        <f>IF('Chemical Shifts'!AG130="","",IF(Main!$A140="H","",IF(Main!R$13="Scaled Shifts",Main!R140,IF(Main!$B140="x",TDIST(ABS('Chemical Shifts'!AG130-$D$2)/$D$3,$D$4,1),TDIST(ABS('Chemical Shifts'!AG130-$E$2)/$E$3,$E$4,1)))))</f>
        <v/>
      </c>
      <c r="EK135" s="64" t="str">
        <f>IF('Chemical Shifts'!AH130="","",IF(Main!$A140="H","",IF(Main!S$13="Scaled Shifts",Main!S140,IF(Main!$B140="x",TDIST(ABS('Chemical Shifts'!AH130-$D$2)/$D$3,$D$4,1),TDIST(ABS('Chemical Shifts'!AH130-$E$2)/$E$3,$E$4,1)))))</f>
        <v/>
      </c>
    </row>
    <row r="136" spans="1:141" x14ac:dyDescent="0.15">
      <c r="A136" s="64" t="str">
        <f>IF('Chemical Shifts'!BA131="","",IF(Main!$A141="C",TDIST(ABS('Chemical Shifts'!BA131)/$B$3,$B$4,1),TDIST(ABS('Chemical Shifts'!BA131)/$C$3,$C$4,1)))</f>
        <v/>
      </c>
      <c r="B136" s="64" t="str">
        <f>IF('Chemical Shifts'!BB131="","",IF(Main!$A141="C",TDIST(ABS('Chemical Shifts'!BB131)/$B$3,$B$4,1),TDIST(ABS('Chemical Shifts'!BB131)/$C$3,$C$4,1)))</f>
        <v/>
      </c>
      <c r="C136" s="64" t="str">
        <f>IF('Chemical Shifts'!BC131="","",IF(Main!$A141="C",TDIST(ABS('Chemical Shifts'!BC131)/$B$3,$B$4,1),TDIST(ABS('Chemical Shifts'!BC131)/$C$3,$C$4,1)))</f>
        <v/>
      </c>
      <c r="D136" s="64" t="str">
        <f>IF('Chemical Shifts'!BD131="","",IF(Main!$A141="C",TDIST(ABS('Chemical Shifts'!BD131)/$B$3,$B$4,1),TDIST(ABS('Chemical Shifts'!BD131)/$C$3,$C$4,1)))</f>
        <v/>
      </c>
      <c r="E136" s="64" t="str">
        <f>IF('Chemical Shifts'!BE131="","",IF(Main!$A141="C",TDIST(ABS('Chemical Shifts'!BE131)/$B$3,$B$4,1),TDIST(ABS('Chemical Shifts'!BE131)/$C$3,$C$4,1)))</f>
        <v/>
      </c>
      <c r="F136" s="64" t="str">
        <f>IF('Chemical Shifts'!BF131="","",IF(Main!$A141="C",TDIST(ABS('Chemical Shifts'!BF131)/$B$3,$B$4,1),TDIST(ABS('Chemical Shifts'!BF131)/$C$3,$C$4,1)))</f>
        <v/>
      </c>
      <c r="G136" s="64" t="str">
        <f>IF('Chemical Shifts'!BG131="","",IF(Main!$A141="C",TDIST(ABS('Chemical Shifts'!BG131)/$B$3,$B$4,1),TDIST(ABS('Chemical Shifts'!BG131)/$C$3,$C$4,1)))</f>
        <v/>
      </c>
      <c r="H136" s="64" t="str">
        <f>IF('Chemical Shifts'!BH131="","",IF(Main!$A141="C",TDIST(ABS('Chemical Shifts'!BH131)/$B$3,$B$4,1),TDIST(ABS('Chemical Shifts'!BH131)/$C$3,$C$4,1)))</f>
        <v/>
      </c>
      <c r="I136" s="64" t="str">
        <f>IF('Chemical Shifts'!BI131="","",IF(Main!$A141="C",TDIST(ABS('Chemical Shifts'!BI131)/$B$3,$B$4,1),TDIST(ABS('Chemical Shifts'!BI131)/$C$3,$C$4,1)))</f>
        <v/>
      </c>
      <c r="J136" s="64" t="str">
        <f>IF('Chemical Shifts'!BJ131="","",IF(Main!$A141="C",TDIST(ABS('Chemical Shifts'!BJ131)/$B$3,$B$4,1),TDIST(ABS('Chemical Shifts'!BJ131)/$C$3,$C$4,1)))</f>
        <v/>
      </c>
      <c r="K136" s="64" t="str">
        <f>IF('Chemical Shifts'!BK131="","",IF(Main!$A141="C",TDIST(ABS('Chemical Shifts'!BK131)/$B$3,$B$4,1),TDIST(ABS('Chemical Shifts'!BK131)/$C$3,$C$4,1)))</f>
        <v/>
      </c>
      <c r="L136" s="64" t="str">
        <f>IF('Chemical Shifts'!BL131="","",IF(Main!$A141="C",TDIST(ABS('Chemical Shifts'!BL131)/$B$3,$B$4,1),TDIST(ABS('Chemical Shifts'!BL131)/$C$3,$C$4,1)))</f>
        <v/>
      </c>
      <c r="M136" s="64" t="str">
        <f>IF('Chemical Shifts'!BM131="","",IF(Main!$A141="C",TDIST(ABS('Chemical Shifts'!BM131)/$B$3,$B$4,1),TDIST(ABS('Chemical Shifts'!BM131)/$C$3,$C$4,1)))</f>
        <v/>
      </c>
      <c r="N136" s="64" t="str">
        <f>IF('Chemical Shifts'!BN131="","",IF(Main!$A141="C",TDIST(ABS('Chemical Shifts'!BN131)/$B$3,$B$4,1),TDIST(ABS('Chemical Shifts'!BN131)/$C$3,$C$4,1)))</f>
        <v/>
      </c>
      <c r="O136" s="64" t="str">
        <f>IF('Chemical Shifts'!BO131="","",IF(Main!$A141="C",TDIST(ABS('Chemical Shifts'!BO131)/$B$3,$B$4,1),TDIST(ABS('Chemical Shifts'!BO131)/$C$3,$C$4,1)))</f>
        <v/>
      </c>
      <c r="P136" s="64" t="str">
        <f>IF('Chemical Shifts'!BP131="","",IF(Main!$A141="C",TDIST(ABS('Chemical Shifts'!BP131)/$B$3,$B$4,1),TDIST(ABS('Chemical Shifts'!BP131)/$C$3,$C$4,1)))</f>
        <v/>
      </c>
      <c r="R136" s="48" t="str">
        <f>IF(A136="","",IF(Main!$A141="H",A136,""))</f>
        <v/>
      </c>
      <c r="S136" s="48" t="str">
        <f>IF(B136="","",IF(Main!$A141="H",B136,""))</f>
        <v/>
      </c>
      <c r="T136" s="48" t="str">
        <f>IF(C136="","",IF(Main!$A141="H",C136,""))</f>
        <v/>
      </c>
      <c r="U136" s="48" t="str">
        <f>IF(D136="","",IF(Main!$A141="H",D136,""))</f>
        <v/>
      </c>
      <c r="V136" s="48" t="str">
        <f>IF(E136="","",IF(Main!$A141="H",E136,""))</f>
        <v/>
      </c>
      <c r="W136" s="48" t="str">
        <f>IF(F136="","",IF(Main!$A141="H",F136,""))</f>
        <v/>
      </c>
      <c r="X136" s="48" t="str">
        <f>IF(G136="","",IF(Main!$A141="H",G136,""))</f>
        <v/>
      </c>
      <c r="Y136" s="48" t="str">
        <f>IF(H136="","",IF(Main!$A141="H",H136,""))</f>
        <v/>
      </c>
      <c r="Z136" s="48" t="str">
        <f>IF(I136="","",IF(Main!$A141="H",I136,""))</f>
        <v/>
      </c>
      <c r="AA136" s="48" t="str">
        <f>IF(J136="","",IF(Main!$A141="H",J136,""))</f>
        <v/>
      </c>
      <c r="AB136" s="48" t="str">
        <f>IF(K136="","",IF(Main!$A141="H",K136,""))</f>
        <v/>
      </c>
      <c r="AC136" s="48" t="str">
        <f>IF(L136="","",IF(Main!$A141="H",L136,""))</f>
        <v/>
      </c>
      <c r="AD136" s="48" t="str">
        <f>IF(M136="","",IF(Main!$A141="H",M136,""))</f>
        <v/>
      </c>
      <c r="AE136" s="48" t="str">
        <f>IF(N136="","",IF(Main!$A141="H",N136,""))</f>
        <v/>
      </c>
      <c r="AF136" s="48" t="str">
        <f>IF(O136="","",IF(Main!$A141="H",O136,""))</f>
        <v/>
      </c>
      <c r="AG136" s="48" t="str">
        <f>IF(P136="","",IF(Main!$A141="H",P136,""))</f>
        <v/>
      </c>
      <c r="AI136" s="49">
        <f>IF(Main!$A141="C",1,0)</f>
        <v>0</v>
      </c>
      <c r="AJ136" s="54" t="str">
        <f>IF(Main!$A141="C",Main!C141,"")</f>
        <v/>
      </c>
      <c r="AK136" s="54" t="str">
        <f t="shared" si="153"/>
        <v/>
      </c>
      <c r="AL136" s="48" t="str">
        <f>IF('Chemical Shifts'!B131="","",IF(Main!$A141="C",'Chemical Shifts'!B131,""))</f>
        <v/>
      </c>
      <c r="AM136" s="48" t="str">
        <f>IF('Chemical Shifts'!C131="","",IF(Main!$A141="C",'Chemical Shifts'!C131,""))</f>
        <v/>
      </c>
      <c r="AN136" s="48" t="str">
        <f>IF('Chemical Shifts'!D131="","",IF(Main!$A141="C",'Chemical Shifts'!D131,""))</f>
        <v/>
      </c>
      <c r="AO136" s="48" t="str">
        <f>IF('Chemical Shifts'!E131="","",IF(Main!$A141="C",'Chemical Shifts'!E131,""))</f>
        <v/>
      </c>
      <c r="AP136" s="48" t="str">
        <f>IF('Chemical Shifts'!F131="","",IF(Main!$A141="C",'Chemical Shifts'!F131,""))</f>
        <v/>
      </c>
      <c r="AQ136" s="48" t="str">
        <f>IF('Chemical Shifts'!G131="","",IF(Main!$A141="C",'Chemical Shifts'!G131,""))</f>
        <v/>
      </c>
      <c r="AR136" s="48" t="str">
        <f>IF('Chemical Shifts'!H131="","",IF(Main!$A141="C",'Chemical Shifts'!H131,""))</f>
        <v/>
      </c>
      <c r="AS136" s="48" t="str">
        <f>IF('Chemical Shifts'!I131="","",IF(Main!$A141="C",'Chemical Shifts'!I131,""))</f>
        <v/>
      </c>
      <c r="AT136" s="48" t="str">
        <f>IF('Chemical Shifts'!J131="","",IF(Main!$A141="C",'Chemical Shifts'!J131,""))</f>
        <v/>
      </c>
      <c r="AU136" s="48" t="str">
        <f>IF('Chemical Shifts'!K131="","",IF(Main!$A141="C",'Chemical Shifts'!K131,""))</f>
        <v/>
      </c>
      <c r="AV136" s="48" t="str">
        <f>IF('Chemical Shifts'!L131="","",IF(Main!$A141="C",'Chemical Shifts'!L131,""))</f>
        <v/>
      </c>
      <c r="AW136" s="48" t="str">
        <f>IF('Chemical Shifts'!M131="","",IF(Main!$A141="C",'Chemical Shifts'!M131,""))</f>
        <v/>
      </c>
      <c r="AX136" s="48" t="str">
        <f>IF('Chemical Shifts'!N131="","",IF(Main!$A141="C",'Chemical Shifts'!N131,""))</f>
        <v/>
      </c>
      <c r="AY136" s="48" t="str">
        <f>IF('Chemical Shifts'!O131="","",IF(Main!$A141="C",'Chemical Shifts'!O131,""))</f>
        <v/>
      </c>
      <c r="AZ136" s="48" t="str">
        <f>IF('Chemical Shifts'!P131="","",IF(Main!$A141="C",'Chemical Shifts'!P131,""))</f>
        <v/>
      </c>
      <c r="BA136" s="48" t="str">
        <f>IF('Chemical Shifts'!Q131="","",IF(Main!$A141="C",'Chemical Shifts'!Q131,""))</f>
        <v/>
      </c>
      <c r="BC136" s="48" t="str">
        <f t="shared" si="154"/>
        <v/>
      </c>
      <c r="BD136" s="48" t="str">
        <f t="shared" si="155"/>
        <v/>
      </c>
      <c r="BE136" s="48" t="str">
        <f t="shared" si="156"/>
        <v/>
      </c>
      <c r="BF136" s="48" t="str">
        <f t="shared" si="157"/>
        <v/>
      </c>
      <c r="BG136" s="48" t="str">
        <f t="shared" si="158"/>
        <v/>
      </c>
      <c r="BH136" s="48" t="str">
        <f t="shared" si="159"/>
        <v/>
      </c>
      <c r="BI136" s="48" t="str">
        <f t="shared" si="160"/>
        <v/>
      </c>
      <c r="BJ136" s="48" t="str">
        <f t="shared" si="161"/>
        <v/>
      </c>
      <c r="BK136" s="48" t="str">
        <f t="shared" si="162"/>
        <v/>
      </c>
      <c r="BL136" s="48" t="str">
        <f t="shared" si="163"/>
        <v/>
      </c>
      <c r="BM136" s="48" t="str">
        <f t="shared" si="164"/>
        <v/>
      </c>
      <c r="BN136" s="48" t="str">
        <f t="shared" si="165"/>
        <v/>
      </c>
      <c r="BO136" s="48" t="str">
        <f t="shared" si="166"/>
        <v/>
      </c>
      <c r="BP136" s="48" t="str">
        <f t="shared" si="167"/>
        <v/>
      </c>
      <c r="BQ136" s="48" t="str">
        <f t="shared" si="168"/>
        <v/>
      </c>
      <c r="BR136" s="48" t="str">
        <f t="shared" si="169"/>
        <v/>
      </c>
      <c r="BT136" s="49">
        <f>IF(Main!$A141="H",1,0)</f>
        <v>0</v>
      </c>
      <c r="BU136" s="54" t="str">
        <f>IF(Main!$A141="H",Main!C141,"")</f>
        <v/>
      </c>
      <c r="BV136" s="54" t="str">
        <f t="shared" si="170"/>
        <v/>
      </c>
      <c r="BW136" s="48" t="str">
        <f>IF('Chemical Shifts'!B131="","",IF(Main!$A141="H",'Chemical Shifts'!B131,""))</f>
        <v/>
      </c>
      <c r="BX136" s="48" t="str">
        <f>IF('Chemical Shifts'!C131="","",IF(Main!$A141="H",'Chemical Shifts'!C131,""))</f>
        <v/>
      </c>
      <c r="BY136" s="48" t="str">
        <f>IF('Chemical Shifts'!D131="","",IF(Main!$A141="H",'Chemical Shifts'!D131,""))</f>
        <v/>
      </c>
      <c r="BZ136" s="48" t="str">
        <f>IF('Chemical Shifts'!E131="","",IF(Main!$A141="H",'Chemical Shifts'!E131,""))</f>
        <v/>
      </c>
      <c r="CA136" s="48" t="str">
        <f>IF('Chemical Shifts'!F131="","",IF(Main!$A141="H",'Chemical Shifts'!F131,""))</f>
        <v/>
      </c>
      <c r="CB136" s="48" t="str">
        <f>IF('Chemical Shifts'!G131="","",IF(Main!$A141="H",'Chemical Shifts'!G131,""))</f>
        <v/>
      </c>
      <c r="CC136" s="48" t="str">
        <f>IF('Chemical Shifts'!H131="","",IF(Main!$A141="H",'Chemical Shifts'!H131,""))</f>
        <v/>
      </c>
      <c r="CD136" s="48" t="str">
        <f>IF('Chemical Shifts'!I131="","",IF(Main!$A141="H",'Chemical Shifts'!I131,""))</f>
        <v/>
      </c>
      <c r="CE136" s="48" t="str">
        <f>IF('Chemical Shifts'!J131="","",IF(Main!$A141="H",'Chemical Shifts'!J131,""))</f>
        <v/>
      </c>
      <c r="CF136" s="48" t="str">
        <f>IF('Chemical Shifts'!K131="","",IF(Main!$A141="H",'Chemical Shifts'!K131,""))</f>
        <v/>
      </c>
      <c r="CG136" s="48" t="str">
        <f>IF('Chemical Shifts'!L131="","",IF(Main!$A141="H",'Chemical Shifts'!L131,""))</f>
        <v/>
      </c>
      <c r="CH136" s="48" t="str">
        <f>IF('Chemical Shifts'!M131="","",IF(Main!$A141="H",'Chemical Shifts'!M131,""))</f>
        <v/>
      </c>
      <c r="CI136" s="48" t="str">
        <f>IF('Chemical Shifts'!N131="","",IF(Main!$A141="H",'Chemical Shifts'!N131,""))</f>
        <v/>
      </c>
      <c r="CJ136" s="48" t="str">
        <f>IF('Chemical Shifts'!O131="","",IF(Main!$A141="H",'Chemical Shifts'!O131,""))</f>
        <v/>
      </c>
      <c r="CK136" s="48" t="str">
        <f>IF('Chemical Shifts'!P131="","",IF(Main!$A141="H",'Chemical Shifts'!P131,""))</f>
        <v/>
      </c>
      <c r="CL136" s="48" t="str">
        <f>IF('Chemical Shifts'!Q131="","",IF(Main!$A141="H",'Chemical Shifts'!Q131,""))</f>
        <v/>
      </c>
      <c r="CN136" s="48" t="str">
        <f t="shared" si="171"/>
        <v/>
      </c>
      <c r="CO136" s="48" t="str">
        <f t="shared" si="172"/>
        <v/>
      </c>
      <c r="CP136" s="48" t="str">
        <f t="shared" si="173"/>
        <v/>
      </c>
      <c r="CQ136" s="48" t="str">
        <f t="shared" si="174"/>
        <v/>
      </c>
      <c r="CR136" s="48" t="str">
        <f t="shared" si="175"/>
        <v/>
      </c>
      <c r="CS136" s="48" t="str">
        <f t="shared" si="176"/>
        <v/>
      </c>
      <c r="CT136" s="48" t="str">
        <f t="shared" si="177"/>
        <v/>
      </c>
      <c r="CU136" s="48" t="str">
        <f t="shared" si="178"/>
        <v/>
      </c>
      <c r="CV136" s="48" t="str">
        <f t="shared" si="179"/>
        <v/>
      </c>
      <c r="CW136" s="48" t="str">
        <f t="shared" si="180"/>
        <v/>
      </c>
      <c r="CX136" s="48" t="str">
        <f t="shared" si="181"/>
        <v/>
      </c>
      <c r="CY136" s="48" t="str">
        <f t="shared" si="182"/>
        <v/>
      </c>
      <c r="CZ136" s="48" t="str">
        <f t="shared" si="183"/>
        <v/>
      </c>
      <c r="DA136" s="48" t="str">
        <f t="shared" si="184"/>
        <v/>
      </c>
      <c r="DB136" s="48" t="str">
        <f t="shared" si="185"/>
        <v/>
      </c>
      <c r="DC136" s="48" t="str">
        <f t="shared" si="186"/>
        <v/>
      </c>
      <c r="DE136" s="64" t="str">
        <f>IF('Chemical Shifts'!S131="","",IF(Main!$A141="C","",IF(Main!D$13="Scaled Shifts",Main!D141,IF(Main!$B141="x",TDIST(ABS('Chemical Shifts'!S131-$F$2)/$F$3,$F$4,1),TDIST(ABS('Chemical Shifts'!S131-$G$2)/$G$3,$G$4,1)))))</f>
        <v/>
      </c>
      <c r="DF136" s="64" t="str">
        <f>IF('Chemical Shifts'!T131="","",IF(Main!$A141="C","",IF(Main!E$13="Scaled Shifts",Main!E141,IF(Main!$B141="x",TDIST(ABS('Chemical Shifts'!T131-$F$2)/$F$3,$F$4,1),TDIST(ABS('Chemical Shifts'!T131-$G$2)/$G$3,$G$4,1)))))</f>
        <v/>
      </c>
      <c r="DG136" s="64" t="str">
        <f>IF('Chemical Shifts'!U131="","",IF(Main!$A141="C","",IF(Main!F$13="Scaled Shifts",Main!F141,IF(Main!$B141="x",TDIST(ABS('Chemical Shifts'!U131-$F$2)/$F$3,$F$4,1),TDIST(ABS('Chemical Shifts'!U131-$G$2)/$G$3,$G$4,1)))))</f>
        <v/>
      </c>
      <c r="DH136" s="64" t="str">
        <f>IF('Chemical Shifts'!V131="","",IF(Main!$A141="C","",IF(Main!G$13="Scaled Shifts",Main!G141,IF(Main!$B141="x",TDIST(ABS('Chemical Shifts'!V131-$F$2)/$F$3,$F$4,1),TDIST(ABS('Chemical Shifts'!V131-$G$2)/$G$3,$G$4,1)))))</f>
        <v/>
      </c>
      <c r="DI136" s="64" t="str">
        <f>IF('Chemical Shifts'!W131="","",IF(Main!$A141="C","",IF(Main!H$13="Scaled Shifts",Main!H141,IF(Main!$B141="x",TDIST(ABS('Chemical Shifts'!W131-$F$2)/$F$3,$F$4,1),TDIST(ABS('Chemical Shifts'!W131-$G$2)/$G$3,$G$4,1)))))</f>
        <v/>
      </c>
      <c r="DJ136" s="64" t="str">
        <f>IF('Chemical Shifts'!X131="","",IF(Main!$A141="C","",IF(Main!I$13="Scaled Shifts",Main!I141,IF(Main!$B141="x",TDIST(ABS('Chemical Shifts'!X131-$F$2)/$F$3,$F$4,1),TDIST(ABS('Chemical Shifts'!X131-$G$2)/$G$3,$G$4,1)))))</f>
        <v/>
      </c>
      <c r="DK136" s="64" t="str">
        <f>IF('Chemical Shifts'!Y131="","",IF(Main!$A141="C","",IF(Main!J$13="Scaled Shifts",Main!J141,IF(Main!$B141="x",TDIST(ABS('Chemical Shifts'!Y131-$F$2)/$F$3,$F$4,1),TDIST(ABS('Chemical Shifts'!Y131-$G$2)/$G$3,$G$4,1)))))</f>
        <v/>
      </c>
      <c r="DL136" s="64" t="str">
        <f>IF('Chemical Shifts'!Z131="","",IF(Main!$A141="C","",IF(Main!K$13="Scaled Shifts",Main!K141,IF(Main!$B141="x",TDIST(ABS('Chemical Shifts'!Z131-$F$2)/$F$3,$F$4,1),TDIST(ABS('Chemical Shifts'!Z131-$G$2)/$G$3,$G$4,1)))))</f>
        <v/>
      </c>
      <c r="DM136" s="64" t="str">
        <f>IF('Chemical Shifts'!AA131="","",IF(Main!$A141="C","",IF(Main!L$13="Scaled Shifts",Main!L141,IF(Main!$B141="x",TDIST(ABS('Chemical Shifts'!AA131-$F$2)/$F$3,$F$4,1),TDIST(ABS('Chemical Shifts'!AA131-$G$2)/$G$3,$G$4,1)))))</f>
        <v/>
      </c>
      <c r="DN136" s="64" t="str">
        <f>IF('Chemical Shifts'!AB131="","",IF(Main!$A141="C","",IF(Main!M$13="Scaled Shifts",Main!M141,IF(Main!$B141="x",TDIST(ABS('Chemical Shifts'!AB131-$F$2)/$F$3,$F$4,1),TDIST(ABS('Chemical Shifts'!AB131-$G$2)/$G$3,$G$4,1)))))</f>
        <v/>
      </c>
      <c r="DO136" s="64" t="str">
        <f>IF('Chemical Shifts'!AC131="","",IF(Main!$A141="C","",IF(Main!N$13="Scaled Shifts",Main!N141,IF(Main!$B141="x",TDIST(ABS('Chemical Shifts'!AC131-$F$2)/$F$3,$F$4,1),TDIST(ABS('Chemical Shifts'!AC131-$G$2)/$G$3,$G$4,1)))))</f>
        <v/>
      </c>
      <c r="DP136" s="64" t="str">
        <f>IF('Chemical Shifts'!AD131="","",IF(Main!$A141="C","",IF(Main!O$13="Scaled Shifts",Main!O141,IF(Main!$B141="x",TDIST(ABS('Chemical Shifts'!AD131-$F$2)/$F$3,$F$4,1),TDIST(ABS('Chemical Shifts'!AD131-$G$2)/$G$3,$G$4,1)))))</f>
        <v/>
      </c>
      <c r="DQ136" s="64" t="str">
        <f>IF('Chemical Shifts'!AE131="","",IF(Main!$A141="C","",IF(Main!P$13="Scaled Shifts",Main!P141,IF(Main!$B141="x",TDIST(ABS('Chemical Shifts'!AE131-$F$2)/$F$3,$F$4,1),TDIST(ABS('Chemical Shifts'!AE131-$G$2)/$G$3,$G$4,1)))))</f>
        <v/>
      </c>
      <c r="DR136" s="64" t="str">
        <f>IF('Chemical Shifts'!AF131="","",IF(Main!$A141="C","",IF(Main!Q$13="Scaled Shifts",Main!Q141,IF(Main!$B141="x",TDIST(ABS('Chemical Shifts'!AF131-$F$2)/$F$3,$F$4,1),TDIST(ABS('Chemical Shifts'!AF131-$G$2)/$G$3,$G$4,1)))))</f>
        <v/>
      </c>
      <c r="DS136" s="64" t="str">
        <f>IF('Chemical Shifts'!AG131="","",IF(Main!$A141="C","",IF(Main!R$13="Scaled Shifts",Main!R141,IF(Main!$B141="x",TDIST(ABS('Chemical Shifts'!AG131-$F$2)/$F$3,$F$4,1),TDIST(ABS('Chemical Shifts'!AG131-$G$2)/$G$3,$G$4,1)))))</f>
        <v/>
      </c>
      <c r="DT136" s="64" t="str">
        <f>IF('Chemical Shifts'!AH131="","",IF(Main!$A141="C","",IF(Main!S$13="Scaled Shifts",Main!S141,IF(Main!$B141="x",TDIST(ABS('Chemical Shifts'!AH131-$F$2)/$F$3,$F$4,1),TDIST(ABS('Chemical Shifts'!AH131-$G$2)/$G$3,$G$4,1)))))</f>
        <v/>
      </c>
      <c r="DV136" s="64" t="str">
        <f>IF('Chemical Shifts'!S131="","",IF(Main!$A141="H","",IF(Main!D$13="Scaled Shifts",Main!D141,IF(Main!$B141="x",TDIST(ABS('Chemical Shifts'!S131-$D$2)/$D$3,$D$4,1),TDIST(ABS('Chemical Shifts'!S131-$E$2)/$E$3,$E$4,1)))))</f>
        <v/>
      </c>
      <c r="DW136" s="64" t="str">
        <f>IF('Chemical Shifts'!T131="","",IF(Main!$A141="H","",IF(Main!E$13="Scaled Shifts",Main!E141,IF(Main!$B141="x",TDIST(ABS('Chemical Shifts'!T131-$D$2)/$D$3,$D$4,1),TDIST(ABS('Chemical Shifts'!T131-$E$2)/$E$3,$E$4,1)))))</f>
        <v/>
      </c>
      <c r="DX136" s="64" t="str">
        <f>IF('Chemical Shifts'!U131="","",IF(Main!$A141="H","",IF(Main!F$13="Scaled Shifts",Main!F141,IF(Main!$B141="x",TDIST(ABS('Chemical Shifts'!U131-$D$2)/$D$3,$D$4,1),TDIST(ABS('Chemical Shifts'!U131-$E$2)/$E$3,$E$4,1)))))</f>
        <v/>
      </c>
      <c r="DY136" s="64" t="str">
        <f>IF('Chemical Shifts'!V131="","",IF(Main!$A141="H","",IF(Main!G$13="Scaled Shifts",Main!G141,IF(Main!$B141="x",TDIST(ABS('Chemical Shifts'!V131-$D$2)/$D$3,$D$4,1),TDIST(ABS('Chemical Shifts'!V131-$E$2)/$E$3,$E$4,1)))))</f>
        <v/>
      </c>
      <c r="DZ136" s="64" t="str">
        <f>IF('Chemical Shifts'!W131="","",IF(Main!$A141="H","",IF(Main!H$13="Scaled Shifts",Main!H141,IF(Main!$B141="x",TDIST(ABS('Chemical Shifts'!W131-$D$2)/$D$3,$D$4,1),TDIST(ABS('Chemical Shifts'!W131-$E$2)/$E$3,$E$4,1)))))</f>
        <v/>
      </c>
      <c r="EA136" s="64" t="str">
        <f>IF('Chemical Shifts'!X131="","",IF(Main!$A141="H","",IF(Main!I$13="Scaled Shifts",Main!I141,IF(Main!$B141="x",TDIST(ABS('Chemical Shifts'!X131-$D$2)/$D$3,$D$4,1),TDIST(ABS('Chemical Shifts'!X131-$E$2)/$E$3,$E$4,1)))))</f>
        <v/>
      </c>
      <c r="EB136" s="64" t="str">
        <f>IF('Chemical Shifts'!Y131="","",IF(Main!$A141="H","",IF(Main!J$13="Scaled Shifts",Main!J141,IF(Main!$B141="x",TDIST(ABS('Chemical Shifts'!Y131-$D$2)/$D$3,$D$4,1),TDIST(ABS('Chemical Shifts'!Y131-$E$2)/$E$3,$E$4,1)))))</f>
        <v/>
      </c>
      <c r="EC136" s="64" t="str">
        <f>IF('Chemical Shifts'!Z131="","",IF(Main!$A141="H","",IF(Main!K$13="Scaled Shifts",Main!K141,IF(Main!$B141="x",TDIST(ABS('Chemical Shifts'!Z131-$D$2)/$D$3,$D$4,1),TDIST(ABS('Chemical Shifts'!Z131-$E$2)/$E$3,$E$4,1)))))</f>
        <v/>
      </c>
      <c r="ED136" s="64" t="str">
        <f>IF('Chemical Shifts'!AA131="","",IF(Main!$A141="H","",IF(Main!L$13="Scaled Shifts",Main!L141,IF(Main!$B141="x",TDIST(ABS('Chemical Shifts'!AA131-$D$2)/$D$3,$D$4,1),TDIST(ABS('Chemical Shifts'!AA131-$E$2)/$E$3,$E$4,1)))))</f>
        <v/>
      </c>
      <c r="EE136" s="64" t="str">
        <f>IF('Chemical Shifts'!AB131="","",IF(Main!$A141="H","",IF(Main!M$13="Scaled Shifts",Main!M141,IF(Main!$B141="x",TDIST(ABS('Chemical Shifts'!AB131-$D$2)/$D$3,$D$4,1),TDIST(ABS('Chemical Shifts'!AB131-$E$2)/$E$3,$E$4,1)))))</f>
        <v/>
      </c>
      <c r="EF136" s="64" t="str">
        <f>IF('Chemical Shifts'!AC131="","",IF(Main!$A141="H","",IF(Main!N$13="Scaled Shifts",Main!N141,IF(Main!$B141="x",TDIST(ABS('Chemical Shifts'!AC131-$D$2)/$D$3,$D$4,1),TDIST(ABS('Chemical Shifts'!AC131-$E$2)/$E$3,$E$4,1)))))</f>
        <v/>
      </c>
      <c r="EG136" s="64" t="str">
        <f>IF('Chemical Shifts'!AD131="","",IF(Main!$A141="H","",IF(Main!O$13="Scaled Shifts",Main!O141,IF(Main!$B141="x",TDIST(ABS('Chemical Shifts'!AD131-$D$2)/$D$3,$D$4,1),TDIST(ABS('Chemical Shifts'!AD131-$E$2)/$E$3,$E$4,1)))))</f>
        <v/>
      </c>
      <c r="EH136" s="64" t="str">
        <f>IF('Chemical Shifts'!AE131="","",IF(Main!$A141="H","",IF(Main!P$13="Scaled Shifts",Main!P141,IF(Main!$B141="x",TDIST(ABS('Chemical Shifts'!AE131-$D$2)/$D$3,$D$4,1),TDIST(ABS('Chemical Shifts'!AE131-$E$2)/$E$3,$E$4,1)))))</f>
        <v/>
      </c>
      <c r="EI136" s="64" t="str">
        <f>IF('Chemical Shifts'!AF131="","",IF(Main!$A141="H","",IF(Main!Q$13="Scaled Shifts",Main!Q141,IF(Main!$B141="x",TDIST(ABS('Chemical Shifts'!AF131-$D$2)/$D$3,$D$4,1),TDIST(ABS('Chemical Shifts'!AF131-$E$2)/$E$3,$E$4,1)))))</f>
        <v/>
      </c>
      <c r="EJ136" s="64" t="str">
        <f>IF('Chemical Shifts'!AG131="","",IF(Main!$A141="H","",IF(Main!R$13="Scaled Shifts",Main!R141,IF(Main!$B141="x",TDIST(ABS('Chemical Shifts'!AG131-$D$2)/$D$3,$D$4,1),TDIST(ABS('Chemical Shifts'!AG131-$E$2)/$E$3,$E$4,1)))))</f>
        <v/>
      </c>
      <c r="EK136" s="64" t="str">
        <f>IF('Chemical Shifts'!AH131="","",IF(Main!$A141="H","",IF(Main!S$13="Scaled Shifts",Main!S141,IF(Main!$B141="x",TDIST(ABS('Chemical Shifts'!AH131-$D$2)/$D$3,$D$4,1),TDIST(ABS('Chemical Shifts'!AH131-$E$2)/$E$3,$E$4,1)))))</f>
        <v/>
      </c>
    </row>
    <row r="137" spans="1:141" x14ac:dyDescent="0.15">
      <c r="A137" s="64" t="str">
        <f>IF('Chemical Shifts'!BA132="","",IF(Main!$A142="C",TDIST(ABS('Chemical Shifts'!BA132)/$B$3,$B$4,1),TDIST(ABS('Chemical Shifts'!BA132)/$C$3,$C$4,1)))</f>
        <v/>
      </c>
      <c r="B137" s="64" t="str">
        <f>IF('Chemical Shifts'!BB132="","",IF(Main!$A142="C",TDIST(ABS('Chemical Shifts'!BB132)/$B$3,$B$4,1),TDIST(ABS('Chemical Shifts'!BB132)/$C$3,$C$4,1)))</f>
        <v/>
      </c>
      <c r="C137" s="64" t="str">
        <f>IF('Chemical Shifts'!BC132="","",IF(Main!$A142="C",TDIST(ABS('Chemical Shifts'!BC132)/$B$3,$B$4,1),TDIST(ABS('Chemical Shifts'!BC132)/$C$3,$C$4,1)))</f>
        <v/>
      </c>
      <c r="D137" s="64" t="str">
        <f>IF('Chemical Shifts'!BD132="","",IF(Main!$A142="C",TDIST(ABS('Chemical Shifts'!BD132)/$B$3,$B$4,1),TDIST(ABS('Chemical Shifts'!BD132)/$C$3,$C$4,1)))</f>
        <v/>
      </c>
      <c r="E137" s="64" t="str">
        <f>IF('Chemical Shifts'!BE132="","",IF(Main!$A142="C",TDIST(ABS('Chemical Shifts'!BE132)/$B$3,$B$4,1),TDIST(ABS('Chemical Shifts'!BE132)/$C$3,$C$4,1)))</f>
        <v/>
      </c>
      <c r="F137" s="64" t="str">
        <f>IF('Chemical Shifts'!BF132="","",IF(Main!$A142="C",TDIST(ABS('Chemical Shifts'!BF132)/$B$3,$B$4,1),TDIST(ABS('Chemical Shifts'!BF132)/$C$3,$C$4,1)))</f>
        <v/>
      </c>
      <c r="G137" s="64" t="str">
        <f>IF('Chemical Shifts'!BG132="","",IF(Main!$A142="C",TDIST(ABS('Chemical Shifts'!BG132)/$B$3,$B$4,1),TDIST(ABS('Chemical Shifts'!BG132)/$C$3,$C$4,1)))</f>
        <v/>
      </c>
      <c r="H137" s="64" t="str">
        <f>IF('Chemical Shifts'!BH132="","",IF(Main!$A142="C",TDIST(ABS('Chemical Shifts'!BH132)/$B$3,$B$4,1),TDIST(ABS('Chemical Shifts'!BH132)/$C$3,$C$4,1)))</f>
        <v/>
      </c>
      <c r="I137" s="64" t="str">
        <f>IF('Chemical Shifts'!BI132="","",IF(Main!$A142="C",TDIST(ABS('Chemical Shifts'!BI132)/$B$3,$B$4,1),TDIST(ABS('Chemical Shifts'!BI132)/$C$3,$C$4,1)))</f>
        <v/>
      </c>
      <c r="J137" s="64" t="str">
        <f>IF('Chemical Shifts'!BJ132="","",IF(Main!$A142="C",TDIST(ABS('Chemical Shifts'!BJ132)/$B$3,$B$4,1),TDIST(ABS('Chemical Shifts'!BJ132)/$C$3,$C$4,1)))</f>
        <v/>
      </c>
      <c r="K137" s="64" t="str">
        <f>IF('Chemical Shifts'!BK132="","",IF(Main!$A142="C",TDIST(ABS('Chemical Shifts'!BK132)/$B$3,$B$4,1),TDIST(ABS('Chemical Shifts'!BK132)/$C$3,$C$4,1)))</f>
        <v/>
      </c>
      <c r="L137" s="64" t="str">
        <f>IF('Chemical Shifts'!BL132="","",IF(Main!$A142="C",TDIST(ABS('Chemical Shifts'!BL132)/$B$3,$B$4,1),TDIST(ABS('Chemical Shifts'!BL132)/$C$3,$C$4,1)))</f>
        <v/>
      </c>
      <c r="M137" s="64" t="str">
        <f>IF('Chemical Shifts'!BM132="","",IF(Main!$A142="C",TDIST(ABS('Chemical Shifts'!BM132)/$B$3,$B$4,1),TDIST(ABS('Chemical Shifts'!BM132)/$C$3,$C$4,1)))</f>
        <v/>
      </c>
      <c r="N137" s="64" t="str">
        <f>IF('Chemical Shifts'!BN132="","",IF(Main!$A142="C",TDIST(ABS('Chemical Shifts'!BN132)/$B$3,$B$4,1),TDIST(ABS('Chemical Shifts'!BN132)/$C$3,$C$4,1)))</f>
        <v/>
      </c>
      <c r="O137" s="64" t="str">
        <f>IF('Chemical Shifts'!BO132="","",IF(Main!$A142="C",TDIST(ABS('Chemical Shifts'!BO132)/$B$3,$B$4,1),TDIST(ABS('Chemical Shifts'!BO132)/$C$3,$C$4,1)))</f>
        <v/>
      </c>
      <c r="P137" s="64" t="str">
        <f>IF('Chemical Shifts'!BP132="","",IF(Main!$A142="C",TDIST(ABS('Chemical Shifts'!BP132)/$B$3,$B$4,1),TDIST(ABS('Chemical Shifts'!BP132)/$C$3,$C$4,1)))</f>
        <v/>
      </c>
      <c r="R137" s="48" t="str">
        <f>IF(A137="","",IF(Main!$A142="H",A137,""))</f>
        <v/>
      </c>
      <c r="S137" s="48" t="str">
        <f>IF(B137="","",IF(Main!$A142="H",B137,""))</f>
        <v/>
      </c>
      <c r="T137" s="48" t="str">
        <f>IF(C137="","",IF(Main!$A142="H",C137,""))</f>
        <v/>
      </c>
      <c r="U137" s="48" t="str">
        <f>IF(D137="","",IF(Main!$A142="H",D137,""))</f>
        <v/>
      </c>
      <c r="V137" s="48" t="str">
        <f>IF(E137="","",IF(Main!$A142="H",E137,""))</f>
        <v/>
      </c>
      <c r="W137" s="48" t="str">
        <f>IF(F137="","",IF(Main!$A142="H",F137,""))</f>
        <v/>
      </c>
      <c r="X137" s="48" t="str">
        <f>IF(G137="","",IF(Main!$A142="H",G137,""))</f>
        <v/>
      </c>
      <c r="Y137" s="48" t="str">
        <f>IF(H137="","",IF(Main!$A142="H",H137,""))</f>
        <v/>
      </c>
      <c r="Z137" s="48" t="str">
        <f>IF(I137="","",IF(Main!$A142="H",I137,""))</f>
        <v/>
      </c>
      <c r="AA137" s="48" t="str">
        <f>IF(J137="","",IF(Main!$A142="H",J137,""))</f>
        <v/>
      </c>
      <c r="AB137" s="48" t="str">
        <f>IF(K137="","",IF(Main!$A142="H",K137,""))</f>
        <v/>
      </c>
      <c r="AC137" s="48" t="str">
        <f>IF(L137="","",IF(Main!$A142="H",L137,""))</f>
        <v/>
      </c>
      <c r="AD137" s="48" t="str">
        <f>IF(M137="","",IF(Main!$A142="H",M137,""))</f>
        <v/>
      </c>
      <c r="AE137" s="48" t="str">
        <f>IF(N137="","",IF(Main!$A142="H",N137,""))</f>
        <v/>
      </c>
      <c r="AF137" s="48" t="str">
        <f>IF(O137="","",IF(Main!$A142="H",O137,""))</f>
        <v/>
      </c>
      <c r="AG137" s="48" t="str">
        <f>IF(P137="","",IF(Main!$A142="H",P137,""))</f>
        <v/>
      </c>
      <c r="AI137" s="49">
        <f>IF(Main!$A142="C",1,0)</f>
        <v>0</v>
      </c>
      <c r="AJ137" s="54" t="str">
        <f>IF(Main!$A142="C",Main!C142,"")</f>
        <v/>
      </c>
      <c r="AK137" s="54" t="str">
        <f t="shared" si="153"/>
        <v/>
      </c>
      <c r="AL137" s="48" t="str">
        <f>IF('Chemical Shifts'!B132="","",IF(Main!$A142="C",'Chemical Shifts'!B132,""))</f>
        <v/>
      </c>
      <c r="AM137" s="48" t="str">
        <f>IF('Chemical Shifts'!C132="","",IF(Main!$A142="C",'Chemical Shifts'!C132,""))</f>
        <v/>
      </c>
      <c r="AN137" s="48" t="str">
        <f>IF('Chemical Shifts'!D132="","",IF(Main!$A142="C",'Chemical Shifts'!D132,""))</f>
        <v/>
      </c>
      <c r="AO137" s="48" t="str">
        <f>IF('Chemical Shifts'!E132="","",IF(Main!$A142="C",'Chemical Shifts'!E132,""))</f>
        <v/>
      </c>
      <c r="AP137" s="48" t="str">
        <f>IF('Chemical Shifts'!F132="","",IF(Main!$A142="C",'Chemical Shifts'!F132,""))</f>
        <v/>
      </c>
      <c r="AQ137" s="48" t="str">
        <f>IF('Chemical Shifts'!G132="","",IF(Main!$A142="C",'Chemical Shifts'!G132,""))</f>
        <v/>
      </c>
      <c r="AR137" s="48" t="str">
        <f>IF('Chemical Shifts'!H132="","",IF(Main!$A142="C",'Chemical Shifts'!H132,""))</f>
        <v/>
      </c>
      <c r="AS137" s="48" t="str">
        <f>IF('Chemical Shifts'!I132="","",IF(Main!$A142="C",'Chemical Shifts'!I132,""))</f>
        <v/>
      </c>
      <c r="AT137" s="48" t="str">
        <f>IF('Chemical Shifts'!J132="","",IF(Main!$A142="C",'Chemical Shifts'!J132,""))</f>
        <v/>
      </c>
      <c r="AU137" s="48" t="str">
        <f>IF('Chemical Shifts'!K132="","",IF(Main!$A142="C",'Chemical Shifts'!K132,""))</f>
        <v/>
      </c>
      <c r="AV137" s="48" t="str">
        <f>IF('Chemical Shifts'!L132="","",IF(Main!$A142="C",'Chemical Shifts'!L132,""))</f>
        <v/>
      </c>
      <c r="AW137" s="48" t="str">
        <f>IF('Chemical Shifts'!M132="","",IF(Main!$A142="C",'Chemical Shifts'!M132,""))</f>
        <v/>
      </c>
      <c r="AX137" s="48" t="str">
        <f>IF('Chemical Shifts'!N132="","",IF(Main!$A142="C",'Chemical Shifts'!N132,""))</f>
        <v/>
      </c>
      <c r="AY137" s="48" t="str">
        <f>IF('Chemical Shifts'!O132="","",IF(Main!$A142="C",'Chemical Shifts'!O132,""))</f>
        <v/>
      </c>
      <c r="AZ137" s="48" t="str">
        <f>IF('Chemical Shifts'!P132="","",IF(Main!$A142="C",'Chemical Shifts'!P132,""))</f>
        <v/>
      </c>
      <c r="BA137" s="48" t="str">
        <f>IF('Chemical Shifts'!Q132="","",IF(Main!$A142="C",'Chemical Shifts'!Q132,""))</f>
        <v/>
      </c>
      <c r="BC137" s="48" t="str">
        <f t="shared" si="154"/>
        <v/>
      </c>
      <c r="BD137" s="48" t="str">
        <f t="shared" si="155"/>
        <v/>
      </c>
      <c r="BE137" s="48" t="str">
        <f t="shared" si="156"/>
        <v/>
      </c>
      <c r="BF137" s="48" t="str">
        <f t="shared" si="157"/>
        <v/>
      </c>
      <c r="BG137" s="48" t="str">
        <f t="shared" si="158"/>
        <v/>
      </c>
      <c r="BH137" s="48" t="str">
        <f t="shared" si="159"/>
        <v/>
      </c>
      <c r="BI137" s="48" t="str">
        <f t="shared" si="160"/>
        <v/>
      </c>
      <c r="BJ137" s="48" t="str">
        <f t="shared" si="161"/>
        <v/>
      </c>
      <c r="BK137" s="48" t="str">
        <f t="shared" si="162"/>
        <v/>
      </c>
      <c r="BL137" s="48" t="str">
        <f t="shared" si="163"/>
        <v/>
      </c>
      <c r="BM137" s="48" t="str">
        <f t="shared" si="164"/>
        <v/>
      </c>
      <c r="BN137" s="48" t="str">
        <f t="shared" si="165"/>
        <v/>
      </c>
      <c r="BO137" s="48" t="str">
        <f t="shared" si="166"/>
        <v/>
      </c>
      <c r="BP137" s="48" t="str">
        <f t="shared" si="167"/>
        <v/>
      </c>
      <c r="BQ137" s="48" t="str">
        <f t="shared" si="168"/>
        <v/>
      </c>
      <c r="BR137" s="48" t="str">
        <f t="shared" si="169"/>
        <v/>
      </c>
      <c r="BT137" s="49">
        <f>IF(Main!$A142="H",1,0)</f>
        <v>0</v>
      </c>
      <c r="BU137" s="54" t="str">
        <f>IF(Main!$A142="H",Main!C142,"")</f>
        <v/>
      </c>
      <c r="BV137" s="54" t="str">
        <f t="shared" si="170"/>
        <v/>
      </c>
      <c r="BW137" s="48" t="str">
        <f>IF('Chemical Shifts'!B132="","",IF(Main!$A142="H",'Chemical Shifts'!B132,""))</f>
        <v/>
      </c>
      <c r="BX137" s="48" t="str">
        <f>IF('Chemical Shifts'!C132="","",IF(Main!$A142="H",'Chemical Shifts'!C132,""))</f>
        <v/>
      </c>
      <c r="BY137" s="48" t="str">
        <f>IF('Chemical Shifts'!D132="","",IF(Main!$A142="H",'Chemical Shifts'!D132,""))</f>
        <v/>
      </c>
      <c r="BZ137" s="48" t="str">
        <f>IF('Chemical Shifts'!E132="","",IF(Main!$A142="H",'Chemical Shifts'!E132,""))</f>
        <v/>
      </c>
      <c r="CA137" s="48" t="str">
        <f>IF('Chemical Shifts'!F132="","",IF(Main!$A142="H",'Chemical Shifts'!F132,""))</f>
        <v/>
      </c>
      <c r="CB137" s="48" t="str">
        <f>IF('Chemical Shifts'!G132="","",IF(Main!$A142="H",'Chemical Shifts'!G132,""))</f>
        <v/>
      </c>
      <c r="CC137" s="48" t="str">
        <f>IF('Chemical Shifts'!H132="","",IF(Main!$A142="H",'Chemical Shifts'!H132,""))</f>
        <v/>
      </c>
      <c r="CD137" s="48" t="str">
        <f>IF('Chemical Shifts'!I132="","",IF(Main!$A142="H",'Chemical Shifts'!I132,""))</f>
        <v/>
      </c>
      <c r="CE137" s="48" t="str">
        <f>IF('Chemical Shifts'!J132="","",IF(Main!$A142="H",'Chemical Shifts'!J132,""))</f>
        <v/>
      </c>
      <c r="CF137" s="48" t="str">
        <f>IF('Chemical Shifts'!K132="","",IF(Main!$A142="H",'Chemical Shifts'!K132,""))</f>
        <v/>
      </c>
      <c r="CG137" s="48" t="str">
        <f>IF('Chemical Shifts'!L132="","",IF(Main!$A142="H",'Chemical Shifts'!L132,""))</f>
        <v/>
      </c>
      <c r="CH137" s="48" t="str">
        <f>IF('Chemical Shifts'!M132="","",IF(Main!$A142="H",'Chemical Shifts'!M132,""))</f>
        <v/>
      </c>
      <c r="CI137" s="48" t="str">
        <f>IF('Chemical Shifts'!N132="","",IF(Main!$A142="H",'Chemical Shifts'!N132,""))</f>
        <v/>
      </c>
      <c r="CJ137" s="48" t="str">
        <f>IF('Chemical Shifts'!O132="","",IF(Main!$A142="H",'Chemical Shifts'!O132,""))</f>
        <v/>
      </c>
      <c r="CK137" s="48" t="str">
        <f>IF('Chemical Shifts'!P132="","",IF(Main!$A142="H",'Chemical Shifts'!P132,""))</f>
        <v/>
      </c>
      <c r="CL137" s="48" t="str">
        <f>IF('Chemical Shifts'!Q132="","",IF(Main!$A142="H",'Chemical Shifts'!Q132,""))</f>
        <v/>
      </c>
      <c r="CN137" s="48" t="str">
        <f t="shared" si="171"/>
        <v/>
      </c>
      <c r="CO137" s="48" t="str">
        <f t="shared" si="172"/>
        <v/>
      </c>
      <c r="CP137" s="48" t="str">
        <f t="shared" si="173"/>
        <v/>
      </c>
      <c r="CQ137" s="48" t="str">
        <f t="shared" si="174"/>
        <v/>
      </c>
      <c r="CR137" s="48" t="str">
        <f t="shared" si="175"/>
        <v/>
      </c>
      <c r="CS137" s="48" t="str">
        <f t="shared" si="176"/>
        <v/>
      </c>
      <c r="CT137" s="48" t="str">
        <f t="shared" si="177"/>
        <v/>
      </c>
      <c r="CU137" s="48" t="str">
        <f t="shared" si="178"/>
        <v/>
      </c>
      <c r="CV137" s="48" t="str">
        <f t="shared" si="179"/>
        <v/>
      </c>
      <c r="CW137" s="48" t="str">
        <f t="shared" si="180"/>
        <v/>
      </c>
      <c r="CX137" s="48" t="str">
        <f t="shared" si="181"/>
        <v/>
      </c>
      <c r="CY137" s="48" t="str">
        <f t="shared" si="182"/>
        <v/>
      </c>
      <c r="CZ137" s="48" t="str">
        <f t="shared" si="183"/>
        <v/>
      </c>
      <c r="DA137" s="48" t="str">
        <f t="shared" si="184"/>
        <v/>
      </c>
      <c r="DB137" s="48" t="str">
        <f t="shared" si="185"/>
        <v/>
      </c>
      <c r="DC137" s="48" t="str">
        <f t="shared" si="186"/>
        <v/>
      </c>
      <c r="DE137" s="64" t="str">
        <f>IF('Chemical Shifts'!S132="","",IF(Main!$A142="C","",IF(Main!D$13="Scaled Shifts",Main!D142,IF(Main!$B142="x",TDIST(ABS('Chemical Shifts'!S132-$F$2)/$F$3,$F$4,1),TDIST(ABS('Chemical Shifts'!S132-$G$2)/$G$3,$G$4,1)))))</f>
        <v/>
      </c>
      <c r="DF137" s="64" t="str">
        <f>IF('Chemical Shifts'!T132="","",IF(Main!$A142="C","",IF(Main!E$13="Scaled Shifts",Main!E142,IF(Main!$B142="x",TDIST(ABS('Chemical Shifts'!T132-$F$2)/$F$3,$F$4,1),TDIST(ABS('Chemical Shifts'!T132-$G$2)/$G$3,$G$4,1)))))</f>
        <v/>
      </c>
      <c r="DG137" s="64" t="str">
        <f>IF('Chemical Shifts'!U132="","",IF(Main!$A142="C","",IF(Main!F$13="Scaled Shifts",Main!F142,IF(Main!$B142="x",TDIST(ABS('Chemical Shifts'!U132-$F$2)/$F$3,$F$4,1),TDIST(ABS('Chemical Shifts'!U132-$G$2)/$G$3,$G$4,1)))))</f>
        <v/>
      </c>
      <c r="DH137" s="64" t="str">
        <f>IF('Chemical Shifts'!V132="","",IF(Main!$A142="C","",IF(Main!G$13="Scaled Shifts",Main!G142,IF(Main!$B142="x",TDIST(ABS('Chemical Shifts'!V132-$F$2)/$F$3,$F$4,1),TDIST(ABS('Chemical Shifts'!V132-$G$2)/$G$3,$G$4,1)))))</f>
        <v/>
      </c>
      <c r="DI137" s="64" t="str">
        <f>IF('Chemical Shifts'!W132="","",IF(Main!$A142="C","",IF(Main!H$13="Scaled Shifts",Main!H142,IF(Main!$B142="x",TDIST(ABS('Chemical Shifts'!W132-$F$2)/$F$3,$F$4,1),TDIST(ABS('Chemical Shifts'!W132-$G$2)/$G$3,$G$4,1)))))</f>
        <v/>
      </c>
      <c r="DJ137" s="64" t="str">
        <f>IF('Chemical Shifts'!X132="","",IF(Main!$A142="C","",IF(Main!I$13="Scaled Shifts",Main!I142,IF(Main!$B142="x",TDIST(ABS('Chemical Shifts'!X132-$F$2)/$F$3,$F$4,1),TDIST(ABS('Chemical Shifts'!X132-$G$2)/$G$3,$G$4,1)))))</f>
        <v/>
      </c>
      <c r="DK137" s="64" t="str">
        <f>IF('Chemical Shifts'!Y132="","",IF(Main!$A142="C","",IF(Main!J$13="Scaled Shifts",Main!J142,IF(Main!$B142="x",TDIST(ABS('Chemical Shifts'!Y132-$F$2)/$F$3,$F$4,1),TDIST(ABS('Chemical Shifts'!Y132-$G$2)/$G$3,$G$4,1)))))</f>
        <v/>
      </c>
      <c r="DL137" s="64" t="str">
        <f>IF('Chemical Shifts'!Z132="","",IF(Main!$A142="C","",IF(Main!K$13="Scaled Shifts",Main!K142,IF(Main!$B142="x",TDIST(ABS('Chemical Shifts'!Z132-$F$2)/$F$3,$F$4,1),TDIST(ABS('Chemical Shifts'!Z132-$G$2)/$G$3,$G$4,1)))))</f>
        <v/>
      </c>
      <c r="DM137" s="64" t="str">
        <f>IF('Chemical Shifts'!AA132="","",IF(Main!$A142="C","",IF(Main!L$13="Scaled Shifts",Main!L142,IF(Main!$B142="x",TDIST(ABS('Chemical Shifts'!AA132-$F$2)/$F$3,$F$4,1),TDIST(ABS('Chemical Shifts'!AA132-$G$2)/$G$3,$G$4,1)))))</f>
        <v/>
      </c>
      <c r="DN137" s="64" t="str">
        <f>IF('Chemical Shifts'!AB132="","",IF(Main!$A142="C","",IF(Main!M$13="Scaled Shifts",Main!M142,IF(Main!$B142="x",TDIST(ABS('Chemical Shifts'!AB132-$F$2)/$F$3,$F$4,1),TDIST(ABS('Chemical Shifts'!AB132-$G$2)/$G$3,$G$4,1)))))</f>
        <v/>
      </c>
      <c r="DO137" s="64" t="str">
        <f>IF('Chemical Shifts'!AC132="","",IF(Main!$A142="C","",IF(Main!N$13="Scaled Shifts",Main!N142,IF(Main!$B142="x",TDIST(ABS('Chemical Shifts'!AC132-$F$2)/$F$3,$F$4,1),TDIST(ABS('Chemical Shifts'!AC132-$G$2)/$G$3,$G$4,1)))))</f>
        <v/>
      </c>
      <c r="DP137" s="64" t="str">
        <f>IF('Chemical Shifts'!AD132="","",IF(Main!$A142="C","",IF(Main!O$13="Scaled Shifts",Main!O142,IF(Main!$B142="x",TDIST(ABS('Chemical Shifts'!AD132-$F$2)/$F$3,$F$4,1),TDIST(ABS('Chemical Shifts'!AD132-$G$2)/$G$3,$G$4,1)))))</f>
        <v/>
      </c>
      <c r="DQ137" s="64" t="str">
        <f>IF('Chemical Shifts'!AE132="","",IF(Main!$A142="C","",IF(Main!P$13="Scaled Shifts",Main!P142,IF(Main!$B142="x",TDIST(ABS('Chemical Shifts'!AE132-$F$2)/$F$3,$F$4,1),TDIST(ABS('Chemical Shifts'!AE132-$G$2)/$G$3,$G$4,1)))))</f>
        <v/>
      </c>
      <c r="DR137" s="64" t="str">
        <f>IF('Chemical Shifts'!AF132="","",IF(Main!$A142="C","",IF(Main!Q$13="Scaled Shifts",Main!Q142,IF(Main!$B142="x",TDIST(ABS('Chemical Shifts'!AF132-$F$2)/$F$3,$F$4,1),TDIST(ABS('Chemical Shifts'!AF132-$G$2)/$G$3,$G$4,1)))))</f>
        <v/>
      </c>
      <c r="DS137" s="64" t="str">
        <f>IF('Chemical Shifts'!AG132="","",IF(Main!$A142="C","",IF(Main!R$13="Scaled Shifts",Main!R142,IF(Main!$B142="x",TDIST(ABS('Chemical Shifts'!AG132-$F$2)/$F$3,$F$4,1),TDIST(ABS('Chemical Shifts'!AG132-$G$2)/$G$3,$G$4,1)))))</f>
        <v/>
      </c>
      <c r="DT137" s="64" t="str">
        <f>IF('Chemical Shifts'!AH132="","",IF(Main!$A142="C","",IF(Main!S$13="Scaled Shifts",Main!S142,IF(Main!$B142="x",TDIST(ABS('Chemical Shifts'!AH132-$F$2)/$F$3,$F$4,1),TDIST(ABS('Chemical Shifts'!AH132-$G$2)/$G$3,$G$4,1)))))</f>
        <v/>
      </c>
      <c r="DV137" s="64" t="str">
        <f>IF('Chemical Shifts'!S132="","",IF(Main!$A142="H","",IF(Main!D$13="Scaled Shifts",Main!D142,IF(Main!$B142="x",TDIST(ABS('Chemical Shifts'!S132-$D$2)/$D$3,$D$4,1),TDIST(ABS('Chemical Shifts'!S132-$E$2)/$E$3,$E$4,1)))))</f>
        <v/>
      </c>
      <c r="DW137" s="64" t="str">
        <f>IF('Chemical Shifts'!T132="","",IF(Main!$A142="H","",IF(Main!E$13="Scaled Shifts",Main!E142,IF(Main!$B142="x",TDIST(ABS('Chemical Shifts'!T132-$D$2)/$D$3,$D$4,1),TDIST(ABS('Chemical Shifts'!T132-$E$2)/$E$3,$E$4,1)))))</f>
        <v/>
      </c>
      <c r="DX137" s="64" t="str">
        <f>IF('Chemical Shifts'!U132="","",IF(Main!$A142="H","",IF(Main!F$13="Scaled Shifts",Main!F142,IF(Main!$B142="x",TDIST(ABS('Chemical Shifts'!U132-$D$2)/$D$3,$D$4,1),TDIST(ABS('Chemical Shifts'!U132-$E$2)/$E$3,$E$4,1)))))</f>
        <v/>
      </c>
      <c r="DY137" s="64" t="str">
        <f>IF('Chemical Shifts'!V132="","",IF(Main!$A142="H","",IF(Main!G$13="Scaled Shifts",Main!G142,IF(Main!$B142="x",TDIST(ABS('Chemical Shifts'!V132-$D$2)/$D$3,$D$4,1),TDIST(ABS('Chemical Shifts'!V132-$E$2)/$E$3,$E$4,1)))))</f>
        <v/>
      </c>
      <c r="DZ137" s="64" t="str">
        <f>IF('Chemical Shifts'!W132="","",IF(Main!$A142="H","",IF(Main!H$13="Scaled Shifts",Main!H142,IF(Main!$B142="x",TDIST(ABS('Chemical Shifts'!W132-$D$2)/$D$3,$D$4,1),TDIST(ABS('Chemical Shifts'!W132-$E$2)/$E$3,$E$4,1)))))</f>
        <v/>
      </c>
      <c r="EA137" s="64" t="str">
        <f>IF('Chemical Shifts'!X132="","",IF(Main!$A142="H","",IF(Main!I$13="Scaled Shifts",Main!I142,IF(Main!$B142="x",TDIST(ABS('Chemical Shifts'!X132-$D$2)/$D$3,$D$4,1),TDIST(ABS('Chemical Shifts'!X132-$E$2)/$E$3,$E$4,1)))))</f>
        <v/>
      </c>
      <c r="EB137" s="64" t="str">
        <f>IF('Chemical Shifts'!Y132="","",IF(Main!$A142="H","",IF(Main!J$13="Scaled Shifts",Main!J142,IF(Main!$B142="x",TDIST(ABS('Chemical Shifts'!Y132-$D$2)/$D$3,$D$4,1),TDIST(ABS('Chemical Shifts'!Y132-$E$2)/$E$3,$E$4,1)))))</f>
        <v/>
      </c>
      <c r="EC137" s="64" t="str">
        <f>IF('Chemical Shifts'!Z132="","",IF(Main!$A142="H","",IF(Main!K$13="Scaled Shifts",Main!K142,IF(Main!$B142="x",TDIST(ABS('Chemical Shifts'!Z132-$D$2)/$D$3,$D$4,1),TDIST(ABS('Chemical Shifts'!Z132-$E$2)/$E$3,$E$4,1)))))</f>
        <v/>
      </c>
      <c r="ED137" s="64" t="str">
        <f>IF('Chemical Shifts'!AA132="","",IF(Main!$A142="H","",IF(Main!L$13="Scaled Shifts",Main!L142,IF(Main!$B142="x",TDIST(ABS('Chemical Shifts'!AA132-$D$2)/$D$3,$D$4,1),TDIST(ABS('Chemical Shifts'!AA132-$E$2)/$E$3,$E$4,1)))))</f>
        <v/>
      </c>
      <c r="EE137" s="64" t="str">
        <f>IF('Chemical Shifts'!AB132="","",IF(Main!$A142="H","",IF(Main!M$13="Scaled Shifts",Main!M142,IF(Main!$B142="x",TDIST(ABS('Chemical Shifts'!AB132-$D$2)/$D$3,$D$4,1),TDIST(ABS('Chemical Shifts'!AB132-$E$2)/$E$3,$E$4,1)))))</f>
        <v/>
      </c>
      <c r="EF137" s="64" t="str">
        <f>IF('Chemical Shifts'!AC132="","",IF(Main!$A142="H","",IF(Main!N$13="Scaled Shifts",Main!N142,IF(Main!$B142="x",TDIST(ABS('Chemical Shifts'!AC132-$D$2)/$D$3,$D$4,1),TDIST(ABS('Chemical Shifts'!AC132-$E$2)/$E$3,$E$4,1)))))</f>
        <v/>
      </c>
      <c r="EG137" s="64" t="str">
        <f>IF('Chemical Shifts'!AD132="","",IF(Main!$A142="H","",IF(Main!O$13="Scaled Shifts",Main!O142,IF(Main!$B142="x",TDIST(ABS('Chemical Shifts'!AD132-$D$2)/$D$3,$D$4,1),TDIST(ABS('Chemical Shifts'!AD132-$E$2)/$E$3,$E$4,1)))))</f>
        <v/>
      </c>
      <c r="EH137" s="64" t="str">
        <f>IF('Chemical Shifts'!AE132="","",IF(Main!$A142="H","",IF(Main!P$13="Scaled Shifts",Main!P142,IF(Main!$B142="x",TDIST(ABS('Chemical Shifts'!AE132-$D$2)/$D$3,$D$4,1),TDIST(ABS('Chemical Shifts'!AE132-$E$2)/$E$3,$E$4,1)))))</f>
        <v/>
      </c>
      <c r="EI137" s="64" t="str">
        <f>IF('Chemical Shifts'!AF132="","",IF(Main!$A142="H","",IF(Main!Q$13="Scaled Shifts",Main!Q142,IF(Main!$B142="x",TDIST(ABS('Chemical Shifts'!AF132-$D$2)/$D$3,$D$4,1),TDIST(ABS('Chemical Shifts'!AF132-$E$2)/$E$3,$E$4,1)))))</f>
        <v/>
      </c>
      <c r="EJ137" s="64" t="str">
        <f>IF('Chemical Shifts'!AG132="","",IF(Main!$A142="H","",IF(Main!R$13="Scaled Shifts",Main!R142,IF(Main!$B142="x",TDIST(ABS('Chemical Shifts'!AG132-$D$2)/$D$3,$D$4,1),TDIST(ABS('Chemical Shifts'!AG132-$E$2)/$E$3,$E$4,1)))))</f>
        <v/>
      </c>
      <c r="EK137" s="64" t="str">
        <f>IF('Chemical Shifts'!AH132="","",IF(Main!$A142="H","",IF(Main!S$13="Scaled Shifts",Main!S142,IF(Main!$B142="x",TDIST(ABS('Chemical Shifts'!AH132-$D$2)/$D$3,$D$4,1),TDIST(ABS('Chemical Shifts'!AH132-$E$2)/$E$3,$E$4,1)))))</f>
        <v/>
      </c>
    </row>
    <row r="138" spans="1:141" x14ac:dyDescent="0.15">
      <c r="A138" s="64" t="str">
        <f>IF('Chemical Shifts'!BA133="","",IF(Main!$A143="C",TDIST(ABS('Chemical Shifts'!BA133)/$B$3,$B$4,1),TDIST(ABS('Chemical Shifts'!BA133)/$C$3,$C$4,1)))</f>
        <v/>
      </c>
      <c r="B138" s="64" t="str">
        <f>IF('Chemical Shifts'!BB133="","",IF(Main!$A143="C",TDIST(ABS('Chemical Shifts'!BB133)/$B$3,$B$4,1),TDIST(ABS('Chemical Shifts'!BB133)/$C$3,$C$4,1)))</f>
        <v/>
      </c>
      <c r="C138" s="64" t="str">
        <f>IF('Chemical Shifts'!BC133="","",IF(Main!$A143="C",TDIST(ABS('Chemical Shifts'!BC133)/$B$3,$B$4,1),TDIST(ABS('Chemical Shifts'!BC133)/$C$3,$C$4,1)))</f>
        <v/>
      </c>
      <c r="D138" s="64" t="str">
        <f>IF('Chemical Shifts'!BD133="","",IF(Main!$A143="C",TDIST(ABS('Chemical Shifts'!BD133)/$B$3,$B$4,1),TDIST(ABS('Chemical Shifts'!BD133)/$C$3,$C$4,1)))</f>
        <v/>
      </c>
      <c r="E138" s="64" t="str">
        <f>IF('Chemical Shifts'!BE133="","",IF(Main!$A143="C",TDIST(ABS('Chemical Shifts'!BE133)/$B$3,$B$4,1),TDIST(ABS('Chemical Shifts'!BE133)/$C$3,$C$4,1)))</f>
        <v/>
      </c>
      <c r="F138" s="64" t="str">
        <f>IF('Chemical Shifts'!BF133="","",IF(Main!$A143="C",TDIST(ABS('Chemical Shifts'!BF133)/$B$3,$B$4,1),TDIST(ABS('Chemical Shifts'!BF133)/$C$3,$C$4,1)))</f>
        <v/>
      </c>
      <c r="G138" s="64" t="str">
        <f>IF('Chemical Shifts'!BG133="","",IF(Main!$A143="C",TDIST(ABS('Chemical Shifts'!BG133)/$B$3,$B$4,1),TDIST(ABS('Chemical Shifts'!BG133)/$C$3,$C$4,1)))</f>
        <v/>
      </c>
      <c r="H138" s="64" t="str">
        <f>IF('Chemical Shifts'!BH133="","",IF(Main!$A143="C",TDIST(ABS('Chemical Shifts'!BH133)/$B$3,$B$4,1),TDIST(ABS('Chemical Shifts'!BH133)/$C$3,$C$4,1)))</f>
        <v/>
      </c>
      <c r="I138" s="64" t="str">
        <f>IF('Chemical Shifts'!BI133="","",IF(Main!$A143="C",TDIST(ABS('Chemical Shifts'!BI133)/$B$3,$B$4,1),TDIST(ABS('Chemical Shifts'!BI133)/$C$3,$C$4,1)))</f>
        <v/>
      </c>
      <c r="J138" s="64" t="str">
        <f>IF('Chemical Shifts'!BJ133="","",IF(Main!$A143="C",TDIST(ABS('Chemical Shifts'!BJ133)/$B$3,$B$4,1),TDIST(ABS('Chemical Shifts'!BJ133)/$C$3,$C$4,1)))</f>
        <v/>
      </c>
      <c r="K138" s="64" t="str">
        <f>IF('Chemical Shifts'!BK133="","",IF(Main!$A143="C",TDIST(ABS('Chemical Shifts'!BK133)/$B$3,$B$4,1),TDIST(ABS('Chemical Shifts'!BK133)/$C$3,$C$4,1)))</f>
        <v/>
      </c>
      <c r="L138" s="64" t="str">
        <f>IF('Chemical Shifts'!BL133="","",IF(Main!$A143="C",TDIST(ABS('Chemical Shifts'!BL133)/$B$3,$B$4,1),TDIST(ABS('Chemical Shifts'!BL133)/$C$3,$C$4,1)))</f>
        <v/>
      </c>
      <c r="M138" s="64" t="str">
        <f>IF('Chemical Shifts'!BM133="","",IF(Main!$A143="C",TDIST(ABS('Chemical Shifts'!BM133)/$B$3,$B$4,1),TDIST(ABS('Chemical Shifts'!BM133)/$C$3,$C$4,1)))</f>
        <v/>
      </c>
      <c r="N138" s="64" t="str">
        <f>IF('Chemical Shifts'!BN133="","",IF(Main!$A143="C",TDIST(ABS('Chemical Shifts'!BN133)/$B$3,$B$4,1),TDIST(ABS('Chemical Shifts'!BN133)/$C$3,$C$4,1)))</f>
        <v/>
      </c>
      <c r="O138" s="64" t="str">
        <f>IF('Chemical Shifts'!BO133="","",IF(Main!$A143="C",TDIST(ABS('Chemical Shifts'!BO133)/$B$3,$B$4,1),TDIST(ABS('Chemical Shifts'!BO133)/$C$3,$C$4,1)))</f>
        <v/>
      </c>
      <c r="P138" s="64" t="str">
        <f>IF('Chemical Shifts'!BP133="","",IF(Main!$A143="C",TDIST(ABS('Chemical Shifts'!BP133)/$B$3,$B$4,1),TDIST(ABS('Chemical Shifts'!BP133)/$C$3,$C$4,1)))</f>
        <v/>
      </c>
      <c r="R138" s="48" t="str">
        <f>IF(A138="","",IF(Main!$A143="H",A138,""))</f>
        <v/>
      </c>
      <c r="S138" s="48" t="str">
        <f>IF(B138="","",IF(Main!$A143="H",B138,""))</f>
        <v/>
      </c>
      <c r="T138" s="48" t="str">
        <f>IF(C138="","",IF(Main!$A143="H",C138,""))</f>
        <v/>
      </c>
      <c r="U138" s="48" t="str">
        <f>IF(D138="","",IF(Main!$A143="H",D138,""))</f>
        <v/>
      </c>
      <c r="V138" s="48" t="str">
        <f>IF(E138="","",IF(Main!$A143="H",E138,""))</f>
        <v/>
      </c>
      <c r="W138" s="48" t="str">
        <f>IF(F138="","",IF(Main!$A143="H",F138,""))</f>
        <v/>
      </c>
      <c r="X138" s="48" t="str">
        <f>IF(G138="","",IF(Main!$A143="H",G138,""))</f>
        <v/>
      </c>
      <c r="Y138" s="48" t="str">
        <f>IF(H138="","",IF(Main!$A143="H",H138,""))</f>
        <v/>
      </c>
      <c r="Z138" s="48" t="str">
        <f>IF(I138="","",IF(Main!$A143="H",I138,""))</f>
        <v/>
      </c>
      <c r="AA138" s="48" t="str">
        <f>IF(J138="","",IF(Main!$A143="H",J138,""))</f>
        <v/>
      </c>
      <c r="AB138" s="48" t="str">
        <f>IF(K138="","",IF(Main!$A143="H",K138,""))</f>
        <v/>
      </c>
      <c r="AC138" s="48" t="str">
        <f>IF(L138="","",IF(Main!$A143="H",L138,""))</f>
        <v/>
      </c>
      <c r="AD138" s="48" t="str">
        <f>IF(M138="","",IF(Main!$A143="H",M138,""))</f>
        <v/>
      </c>
      <c r="AE138" s="48" t="str">
        <f>IF(N138="","",IF(Main!$A143="H",N138,""))</f>
        <v/>
      </c>
      <c r="AF138" s="48" t="str">
        <f>IF(O138="","",IF(Main!$A143="H",O138,""))</f>
        <v/>
      </c>
      <c r="AG138" s="48" t="str">
        <f>IF(P138="","",IF(Main!$A143="H",P138,""))</f>
        <v/>
      </c>
      <c r="AI138" s="49">
        <f>IF(Main!$A143="C",1,0)</f>
        <v>0</v>
      </c>
      <c r="AJ138" s="54" t="str">
        <f>IF(Main!$A143="C",Main!C143,"")</f>
        <v/>
      </c>
      <c r="AK138" s="54" t="str">
        <f t="shared" ref="AK138:AK169" si="187">IF(AJ138="","",AJ138^2)</f>
        <v/>
      </c>
      <c r="AL138" s="48" t="str">
        <f>IF('Chemical Shifts'!B133="","",IF(Main!$A143="C",'Chemical Shifts'!B133,""))</f>
        <v/>
      </c>
      <c r="AM138" s="48" t="str">
        <f>IF('Chemical Shifts'!C133="","",IF(Main!$A143="C",'Chemical Shifts'!C133,""))</f>
        <v/>
      </c>
      <c r="AN138" s="48" t="str">
        <f>IF('Chemical Shifts'!D133="","",IF(Main!$A143="C",'Chemical Shifts'!D133,""))</f>
        <v/>
      </c>
      <c r="AO138" s="48" t="str">
        <f>IF('Chemical Shifts'!E133="","",IF(Main!$A143="C",'Chemical Shifts'!E133,""))</f>
        <v/>
      </c>
      <c r="AP138" s="48" t="str">
        <f>IF('Chemical Shifts'!F133="","",IF(Main!$A143="C",'Chemical Shifts'!F133,""))</f>
        <v/>
      </c>
      <c r="AQ138" s="48" t="str">
        <f>IF('Chemical Shifts'!G133="","",IF(Main!$A143="C",'Chemical Shifts'!G133,""))</f>
        <v/>
      </c>
      <c r="AR138" s="48" t="str">
        <f>IF('Chemical Shifts'!H133="","",IF(Main!$A143="C",'Chemical Shifts'!H133,""))</f>
        <v/>
      </c>
      <c r="AS138" s="48" t="str">
        <f>IF('Chemical Shifts'!I133="","",IF(Main!$A143="C",'Chemical Shifts'!I133,""))</f>
        <v/>
      </c>
      <c r="AT138" s="48" t="str">
        <f>IF('Chemical Shifts'!J133="","",IF(Main!$A143="C",'Chemical Shifts'!J133,""))</f>
        <v/>
      </c>
      <c r="AU138" s="48" t="str">
        <f>IF('Chemical Shifts'!K133="","",IF(Main!$A143="C",'Chemical Shifts'!K133,""))</f>
        <v/>
      </c>
      <c r="AV138" s="48" t="str">
        <f>IF('Chemical Shifts'!L133="","",IF(Main!$A143="C",'Chemical Shifts'!L133,""))</f>
        <v/>
      </c>
      <c r="AW138" s="48" t="str">
        <f>IF('Chemical Shifts'!M133="","",IF(Main!$A143="C",'Chemical Shifts'!M133,""))</f>
        <v/>
      </c>
      <c r="AX138" s="48" t="str">
        <f>IF('Chemical Shifts'!N133="","",IF(Main!$A143="C",'Chemical Shifts'!N133,""))</f>
        <v/>
      </c>
      <c r="AY138" s="48" t="str">
        <f>IF('Chemical Shifts'!O133="","",IF(Main!$A143="C",'Chemical Shifts'!O133,""))</f>
        <v/>
      </c>
      <c r="AZ138" s="48" t="str">
        <f>IF('Chemical Shifts'!P133="","",IF(Main!$A143="C",'Chemical Shifts'!P133,""))</f>
        <v/>
      </c>
      <c r="BA138" s="48" t="str">
        <f>IF('Chemical Shifts'!Q133="","",IF(Main!$A143="C",'Chemical Shifts'!Q133,""))</f>
        <v/>
      </c>
      <c r="BC138" s="48" t="str">
        <f t="shared" ref="BC138:BC169" si="188">IF(AL138="","",AL138*AJ138)</f>
        <v/>
      </c>
      <c r="BD138" s="48" t="str">
        <f t="shared" ref="BD138:BD169" si="189">IF(AM138="","",AM138*AJ138)</f>
        <v/>
      </c>
      <c r="BE138" s="48" t="str">
        <f t="shared" ref="BE138:BE169" si="190">IF(AN138="","",AN138*AJ138)</f>
        <v/>
      </c>
      <c r="BF138" s="48" t="str">
        <f t="shared" ref="BF138:BF169" si="191">IF(AO138="","",AO138*AJ138)</f>
        <v/>
      </c>
      <c r="BG138" s="48" t="str">
        <f t="shared" ref="BG138:BG169" si="192">IF(AP138="","",AP138*AJ138)</f>
        <v/>
      </c>
      <c r="BH138" s="48" t="str">
        <f t="shared" ref="BH138:BH169" si="193">IF(AQ138="","",AQ138*AJ138)</f>
        <v/>
      </c>
      <c r="BI138" s="48" t="str">
        <f t="shared" ref="BI138:BI169" si="194">IF(AR138="","",AR138*AJ138)</f>
        <v/>
      </c>
      <c r="BJ138" s="48" t="str">
        <f t="shared" ref="BJ138:BJ169" si="195">IF(AS138="","",AS138*AJ138)</f>
        <v/>
      </c>
      <c r="BK138" s="48" t="str">
        <f t="shared" ref="BK138:BK169" si="196">IF(AT138="","",AT138*AJ138)</f>
        <v/>
      </c>
      <c r="BL138" s="48" t="str">
        <f t="shared" ref="BL138:BL169" si="197">IF(AU138="","",AU138*AJ138)</f>
        <v/>
      </c>
      <c r="BM138" s="48" t="str">
        <f t="shared" ref="BM138:BM169" si="198">IF(AV138="","",AV138*AJ138)</f>
        <v/>
      </c>
      <c r="BN138" s="48" t="str">
        <f t="shared" ref="BN138:BN169" si="199">IF(AW138="","",AW138*AJ138)</f>
        <v/>
      </c>
      <c r="BO138" s="48" t="str">
        <f t="shared" ref="BO138:BO169" si="200">IF(AX138="","",AX138*AJ138)</f>
        <v/>
      </c>
      <c r="BP138" s="48" t="str">
        <f t="shared" ref="BP138:BP169" si="201">IF(AY138="","",AY138*AJ138)</f>
        <v/>
      </c>
      <c r="BQ138" s="48" t="str">
        <f t="shared" ref="BQ138:BQ169" si="202">IF(AZ138="","",AZ138*AJ138)</f>
        <v/>
      </c>
      <c r="BR138" s="48" t="str">
        <f t="shared" ref="BR138:BR169" si="203">IF(BA138="","",BA138*AJ138)</f>
        <v/>
      </c>
      <c r="BT138" s="49">
        <f>IF(Main!$A143="H",1,0)</f>
        <v>0</v>
      </c>
      <c r="BU138" s="54" t="str">
        <f>IF(Main!$A143="H",Main!C143,"")</f>
        <v/>
      </c>
      <c r="BV138" s="54" t="str">
        <f t="shared" ref="BV138:BV169" si="204">IF(BU138="","",BU138^2)</f>
        <v/>
      </c>
      <c r="BW138" s="48" t="str">
        <f>IF('Chemical Shifts'!B133="","",IF(Main!$A143="H",'Chemical Shifts'!B133,""))</f>
        <v/>
      </c>
      <c r="BX138" s="48" t="str">
        <f>IF('Chemical Shifts'!C133="","",IF(Main!$A143="H",'Chemical Shifts'!C133,""))</f>
        <v/>
      </c>
      <c r="BY138" s="48" t="str">
        <f>IF('Chemical Shifts'!D133="","",IF(Main!$A143="H",'Chemical Shifts'!D133,""))</f>
        <v/>
      </c>
      <c r="BZ138" s="48" t="str">
        <f>IF('Chemical Shifts'!E133="","",IF(Main!$A143="H",'Chemical Shifts'!E133,""))</f>
        <v/>
      </c>
      <c r="CA138" s="48" t="str">
        <f>IF('Chemical Shifts'!F133="","",IF(Main!$A143="H",'Chemical Shifts'!F133,""))</f>
        <v/>
      </c>
      <c r="CB138" s="48" t="str">
        <f>IF('Chemical Shifts'!G133="","",IF(Main!$A143="H",'Chemical Shifts'!G133,""))</f>
        <v/>
      </c>
      <c r="CC138" s="48" t="str">
        <f>IF('Chemical Shifts'!H133="","",IF(Main!$A143="H",'Chemical Shifts'!H133,""))</f>
        <v/>
      </c>
      <c r="CD138" s="48" t="str">
        <f>IF('Chemical Shifts'!I133="","",IF(Main!$A143="H",'Chemical Shifts'!I133,""))</f>
        <v/>
      </c>
      <c r="CE138" s="48" t="str">
        <f>IF('Chemical Shifts'!J133="","",IF(Main!$A143="H",'Chemical Shifts'!J133,""))</f>
        <v/>
      </c>
      <c r="CF138" s="48" t="str">
        <f>IF('Chemical Shifts'!K133="","",IF(Main!$A143="H",'Chemical Shifts'!K133,""))</f>
        <v/>
      </c>
      <c r="CG138" s="48" t="str">
        <f>IF('Chemical Shifts'!L133="","",IF(Main!$A143="H",'Chemical Shifts'!L133,""))</f>
        <v/>
      </c>
      <c r="CH138" s="48" t="str">
        <f>IF('Chemical Shifts'!M133="","",IF(Main!$A143="H",'Chemical Shifts'!M133,""))</f>
        <v/>
      </c>
      <c r="CI138" s="48" t="str">
        <f>IF('Chemical Shifts'!N133="","",IF(Main!$A143="H",'Chemical Shifts'!N133,""))</f>
        <v/>
      </c>
      <c r="CJ138" s="48" t="str">
        <f>IF('Chemical Shifts'!O133="","",IF(Main!$A143="H",'Chemical Shifts'!O133,""))</f>
        <v/>
      </c>
      <c r="CK138" s="48" t="str">
        <f>IF('Chemical Shifts'!P133="","",IF(Main!$A143="H",'Chemical Shifts'!P133,""))</f>
        <v/>
      </c>
      <c r="CL138" s="48" t="str">
        <f>IF('Chemical Shifts'!Q133="","",IF(Main!$A143="H",'Chemical Shifts'!Q133,""))</f>
        <v/>
      </c>
      <c r="CN138" s="48" t="str">
        <f t="shared" ref="CN138:CN169" si="205">IF(BW138="","",BW138*BU138)</f>
        <v/>
      </c>
      <c r="CO138" s="48" t="str">
        <f t="shared" ref="CO138:CO169" si="206">IF(BX138="","",BX138*BU138)</f>
        <v/>
      </c>
      <c r="CP138" s="48" t="str">
        <f t="shared" ref="CP138:CP169" si="207">IF(BY138="","",BY138*BU138)</f>
        <v/>
      </c>
      <c r="CQ138" s="48" t="str">
        <f t="shared" ref="CQ138:CQ169" si="208">IF(BZ138="","",BZ138*BU138)</f>
        <v/>
      </c>
      <c r="CR138" s="48" t="str">
        <f t="shared" ref="CR138:CR169" si="209">IF(CA138="","",CA138*BU138)</f>
        <v/>
      </c>
      <c r="CS138" s="48" t="str">
        <f t="shared" ref="CS138:CS169" si="210">IF(CB138="","",CB138*BU138)</f>
        <v/>
      </c>
      <c r="CT138" s="48" t="str">
        <f t="shared" ref="CT138:CT169" si="211">IF(CC138="","",CC138*BU138)</f>
        <v/>
      </c>
      <c r="CU138" s="48" t="str">
        <f t="shared" ref="CU138:CU169" si="212">IF(CD138="","",CD138*BU138)</f>
        <v/>
      </c>
      <c r="CV138" s="48" t="str">
        <f t="shared" ref="CV138:CV169" si="213">IF(CE138="","",CE138*BU138)</f>
        <v/>
      </c>
      <c r="CW138" s="48" t="str">
        <f t="shared" ref="CW138:CW169" si="214">IF(CF138="","",CF138*BU138)</f>
        <v/>
      </c>
      <c r="CX138" s="48" t="str">
        <f t="shared" ref="CX138:CX169" si="215">IF(CG138="","",CG138*BU138)</f>
        <v/>
      </c>
      <c r="CY138" s="48" t="str">
        <f t="shared" ref="CY138:CY169" si="216">IF(CH138="","",CH138*BU138)</f>
        <v/>
      </c>
      <c r="CZ138" s="48" t="str">
        <f t="shared" ref="CZ138:CZ169" si="217">IF(CI138="","",CI138*BU138)</f>
        <v/>
      </c>
      <c r="DA138" s="48" t="str">
        <f t="shared" ref="DA138:DA169" si="218">IF(CJ138="","",CJ138*BU138)</f>
        <v/>
      </c>
      <c r="DB138" s="48" t="str">
        <f t="shared" ref="DB138:DB169" si="219">IF(CK138="","",CK138*BU138)</f>
        <v/>
      </c>
      <c r="DC138" s="48" t="str">
        <f t="shared" ref="DC138:DC169" si="220">IF(CL138="","",CL138*BU138)</f>
        <v/>
      </c>
      <c r="DE138" s="64" t="str">
        <f>IF('Chemical Shifts'!S133="","",IF(Main!$A143="C","",IF(Main!D$13="Scaled Shifts",Main!D143,IF(Main!$B143="x",TDIST(ABS('Chemical Shifts'!S133-$F$2)/$F$3,$F$4,1),TDIST(ABS('Chemical Shifts'!S133-$G$2)/$G$3,$G$4,1)))))</f>
        <v/>
      </c>
      <c r="DF138" s="64" t="str">
        <f>IF('Chemical Shifts'!T133="","",IF(Main!$A143="C","",IF(Main!E$13="Scaled Shifts",Main!E143,IF(Main!$B143="x",TDIST(ABS('Chemical Shifts'!T133-$F$2)/$F$3,$F$4,1),TDIST(ABS('Chemical Shifts'!T133-$G$2)/$G$3,$G$4,1)))))</f>
        <v/>
      </c>
      <c r="DG138" s="64" t="str">
        <f>IF('Chemical Shifts'!U133="","",IF(Main!$A143="C","",IF(Main!F$13="Scaled Shifts",Main!F143,IF(Main!$B143="x",TDIST(ABS('Chemical Shifts'!U133-$F$2)/$F$3,$F$4,1),TDIST(ABS('Chemical Shifts'!U133-$G$2)/$G$3,$G$4,1)))))</f>
        <v/>
      </c>
      <c r="DH138" s="64" t="str">
        <f>IF('Chemical Shifts'!V133="","",IF(Main!$A143="C","",IF(Main!G$13="Scaled Shifts",Main!G143,IF(Main!$B143="x",TDIST(ABS('Chemical Shifts'!V133-$F$2)/$F$3,$F$4,1),TDIST(ABS('Chemical Shifts'!V133-$G$2)/$G$3,$G$4,1)))))</f>
        <v/>
      </c>
      <c r="DI138" s="64" t="str">
        <f>IF('Chemical Shifts'!W133="","",IF(Main!$A143="C","",IF(Main!H$13="Scaled Shifts",Main!H143,IF(Main!$B143="x",TDIST(ABS('Chemical Shifts'!W133-$F$2)/$F$3,$F$4,1),TDIST(ABS('Chemical Shifts'!W133-$G$2)/$G$3,$G$4,1)))))</f>
        <v/>
      </c>
      <c r="DJ138" s="64" t="str">
        <f>IF('Chemical Shifts'!X133="","",IF(Main!$A143="C","",IF(Main!I$13="Scaled Shifts",Main!I143,IF(Main!$B143="x",TDIST(ABS('Chemical Shifts'!X133-$F$2)/$F$3,$F$4,1),TDIST(ABS('Chemical Shifts'!X133-$G$2)/$G$3,$G$4,1)))))</f>
        <v/>
      </c>
      <c r="DK138" s="64" t="str">
        <f>IF('Chemical Shifts'!Y133="","",IF(Main!$A143="C","",IF(Main!J$13="Scaled Shifts",Main!J143,IF(Main!$B143="x",TDIST(ABS('Chemical Shifts'!Y133-$F$2)/$F$3,$F$4,1),TDIST(ABS('Chemical Shifts'!Y133-$G$2)/$G$3,$G$4,1)))))</f>
        <v/>
      </c>
      <c r="DL138" s="64" t="str">
        <f>IF('Chemical Shifts'!Z133="","",IF(Main!$A143="C","",IF(Main!K$13="Scaled Shifts",Main!K143,IF(Main!$B143="x",TDIST(ABS('Chemical Shifts'!Z133-$F$2)/$F$3,$F$4,1),TDIST(ABS('Chemical Shifts'!Z133-$G$2)/$G$3,$G$4,1)))))</f>
        <v/>
      </c>
      <c r="DM138" s="64" t="str">
        <f>IF('Chemical Shifts'!AA133="","",IF(Main!$A143="C","",IF(Main!L$13="Scaled Shifts",Main!L143,IF(Main!$B143="x",TDIST(ABS('Chemical Shifts'!AA133-$F$2)/$F$3,$F$4,1),TDIST(ABS('Chemical Shifts'!AA133-$G$2)/$G$3,$G$4,1)))))</f>
        <v/>
      </c>
      <c r="DN138" s="64" t="str">
        <f>IF('Chemical Shifts'!AB133="","",IF(Main!$A143="C","",IF(Main!M$13="Scaled Shifts",Main!M143,IF(Main!$B143="x",TDIST(ABS('Chemical Shifts'!AB133-$F$2)/$F$3,$F$4,1),TDIST(ABS('Chemical Shifts'!AB133-$G$2)/$G$3,$G$4,1)))))</f>
        <v/>
      </c>
      <c r="DO138" s="64" t="str">
        <f>IF('Chemical Shifts'!AC133="","",IF(Main!$A143="C","",IF(Main!N$13="Scaled Shifts",Main!N143,IF(Main!$B143="x",TDIST(ABS('Chemical Shifts'!AC133-$F$2)/$F$3,$F$4,1),TDIST(ABS('Chemical Shifts'!AC133-$G$2)/$G$3,$G$4,1)))))</f>
        <v/>
      </c>
      <c r="DP138" s="64" t="str">
        <f>IF('Chemical Shifts'!AD133="","",IF(Main!$A143="C","",IF(Main!O$13="Scaled Shifts",Main!O143,IF(Main!$B143="x",TDIST(ABS('Chemical Shifts'!AD133-$F$2)/$F$3,$F$4,1),TDIST(ABS('Chemical Shifts'!AD133-$G$2)/$G$3,$G$4,1)))))</f>
        <v/>
      </c>
      <c r="DQ138" s="64" t="str">
        <f>IF('Chemical Shifts'!AE133="","",IF(Main!$A143="C","",IF(Main!P$13="Scaled Shifts",Main!P143,IF(Main!$B143="x",TDIST(ABS('Chemical Shifts'!AE133-$F$2)/$F$3,$F$4,1),TDIST(ABS('Chemical Shifts'!AE133-$G$2)/$G$3,$G$4,1)))))</f>
        <v/>
      </c>
      <c r="DR138" s="64" t="str">
        <f>IF('Chemical Shifts'!AF133="","",IF(Main!$A143="C","",IF(Main!Q$13="Scaled Shifts",Main!Q143,IF(Main!$B143="x",TDIST(ABS('Chemical Shifts'!AF133-$F$2)/$F$3,$F$4,1),TDIST(ABS('Chemical Shifts'!AF133-$G$2)/$G$3,$G$4,1)))))</f>
        <v/>
      </c>
      <c r="DS138" s="64" t="str">
        <f>IF('Chemical Shifts'!AG133="","",IF(Main!$A143="C","",IF(Main!R$13="Scaled Shifts",Main!R143,IF(Main!$B143="x",TDIST(ABS('Chemical Shifts'!AG133-$F$2)/$F$3,$F$4,1),TDIST(ABS('Chemical Shifts'!AG133-$G$2)/$G$3,$G$4,1)))))</f>
        <v/>
      </c>
      <c r="DT138" s="64" t="str">
        <f>IF('Chemical Shifts'!AH133="","",IF(Main!$A143="C","",IF(Main!S$13="Scaled Shifts",Main!S143,IF(Main!$B143="x",TDIST(ABS('Chemical Shifts'!AH133-$F$2)/$F$3,$F$4,1),TDIST(ABS('Chemical Shifts'!AH133-$G$2)/$G$3,$G$4,1)))))</f>
        <v/>
      </c>
      <c r="DV138" s="64" t="str">
        <f>IF('Chemical Shifts'!S133="","",IF(Main!$A143="H","",IF(Main!D$13="Scaled Shifts",Main!D143,IF(Main!$B143="x",TDIST(ABS('Chemical Shifts'!S133-$D$2)/$D$3,$D$4,1),TDIST(ABS('Chemical Shifts'!S133-$E$2)/$E$3,$E$4,1)))))</f>
        <v/>
      </c>
      <c r="DW138" s="64" t="str">
        <f>IF('Chemical Shifts'!T133="","",IF(Main!$A143="H","",IF(Main!E$13="Scaled Shifts",Main!E143,IF(Main!$B143="x",TDIST(ABS('Chemical Shifts'!T133-$D$2)/$D$3,$D$4,1),TDIST(ABS('Chemical Shifts'!T133-$E$2)/$E$3,$E$4,1)))))</f>
        <v/>
      </c>
      <c r="DX138" s="64" t="str">
        <f>IF('Chemical Shifts'!U133="","",IF(Main!$A143="H","",IF(Main!F$13="Scaled Shifts",Main!F143,IF(Main!$B143="x",TDIST(ABS('Chemical Shifts'!U133-$D$2)/$D$3,$D$4,1),TDIST(ABS('Chemical Shifts'!U133-$E$2)/$E$3,$E$4,1)))))</f>
        <v/>
      </c>
      <c r="DY138" s="64" t="str">
        <f>IF('Chemical Shifts'!V133="","",IF(Main!$A143="H","",IF(Main!G$13="Scaled Shifts",Main!G143,IF(Main!$B143="x",TDIST(ABS('Chemical Shifts'!V133-$D$2)/$D$3,$D$4,1),TDIST(ABS('Chemical Shifts'!V133-$E$2)/$E$3,$E$4,1)))))</f>
        <v/>
      </c>
      <c r="DZ138" s="64" t="str">
        <f>IF('Chemical Shifts'!W133="","",IF(Main!$A143="H","",IF(Main!H$13="Scaled Shifts",Main!H143,IF(Main!$B143="x",TDIST(ABS('Chemical Shifts'!W133-$D$2)/$D$3,$D$4,1),TDIST(ABS('Chemical Shifts'!W133-$E$2)/$E$3,$E$4,1)))))</f>
        <v/>
      </c>
      <c r="EA138" s="64" t="str">
        <f>IF('Chemical Shifts'!X133="","",IF(Main!$A143="H","",IF(Main!I$13="Scaled Shifts",Main!I143,IF(Main!$B143="x",TDIST(ABS('Chemical Shifts'!X133-$D$2)/$D$3,$D$4,1),TDIST(ABS('Chemical Shifts'!X133-$E$2)/$E$3,$E$4,1)))))</f>
        <v/>
      </c>
      <c r="EB138" s="64" t="str">
        <f>IF('Chemical Shifts'!Y133="","",IF(Main!$A143="H","",IF(Main!J$13="Scaled Shifts",Main!J143,IF(Main!$B143="x",TDIST(ABS('Chemical Shifts'!Y133-$D$2)/$D$3,$D$4,1),TDIST(ABS('Chemical Shifts'!Y133-$E$2)/$E$3,$E$4,1)))))</f>
        <v/>
      </c>
      <c r="EC138" s="64" t="str">
        <f>IF('Chemical Shifts'!Z133="","",IF(Main!$A143="H","",IF(Main!K$13="Scaled Shifts",Main!K143,IF(Main!$B143="x",TDIST(ABS('Chemical Shifts'!Z133-$D$2)/$D$3,$D$4,1),TDIST(ABS('Chemical Shifts'!Z133-$E$2)/$E$3,$E$4,1)))))</f>
        <v/>
      </c>
      <c r="ED138" s="64" t="str">
        <f>IF('Chemical Shifts'!AA133="","",IF(Main!$A143="H","",IF(Main!L$13="Scaled Shifts",Main!L143,IF(Main!$B143="x",TDIST(ABS('Chemical Shifts'!AA133-$D$2)/$D$3,$D$4,1),TDIST(ABS('Chemical Shifts'!AA133-$E$2)/$E$3,$E$4,1)))))</f>
        <v/>
      </c>
      <c r="EE138" s="64" t="str">
        <f>IF('Chemical Shifts'!AB133="","",IF(Main!$A143="H","",IF(Main!M$13="Scaled Shifts",Main!M143,IF(Main!$B143="x",TDIST(ABS('Chemical Shifts'!AB133-$D$2)/$D$3,$D$4,1),TDIST(ABS('Chemical Shifts'!AB133-$E$2)/$E$3,$E$4,1)))))</f>
        <v/>
      </c>
      <c r="EF138" s="64" t="str">
        <f>IF('Chemical Shifts'!AC133="","",IF(Main!$A143="H","",IF(Main!N$13="Scaled Shifts",Main!N143,IF(Main!$B143="x",TDIST(ABS('Chemical Shifts'!AC133-$D$2)/$D$3,$D$4,1),TDIST(ABS('Chemical Shifts'!AC133-$E$2)/$E$3,$E$4,1)))))</f>
        <v/>
      </c>
      <c r="EG138" s="64" t="str">
        <f>IF('Chemical Shifts'!AD133="","",IF(Main!$A143="H","",IF(Main!O$13="Scaled Shifts",Main!O143,IF(Main!$B143="x",TDIST(ABS('Chemical Shifts'!AD133-$D$2)/$D$3,$D$4,1),TDIST(ABS('Chemical Shifts'!AD133-$E$2)/$E$3,$E$4,1)))))</f>
        <v/>
      </c>
      <c r="EH138" s="64" t="str">
        <f>IF('Chemical Shifts'!AE133="","",IF(Main!$A143="H","",IF(Main!P$13="Scaled Shifts",Main!P143,IF(Main!$B143="x",TDIST(ABS('Chemical Shifts'!AE133-$D$2)/$D$3,$D$4,1),TDIST(ABS('Chemical Shifts'!AE133-$E$2)/$E$3,$E$4,1)))))</f>
        <v/>
      </c>
      <c r="EI138" s="64" t="str">
        <f>IF('Chemical Shifts'!AF133="","",IF(Main!$A143="H","",IF(Main!Q$13="Scaled Shifts",Main!Q143,IF(Main!$B143="x",TDIST(ABS('Chemical Shifts'!AF133-$D$2)/$D$3,$D$4,1),TDIST(ABS('Chemical Shifts'!AF133-$E$2)/$E$3,$E$4,1)))))</f>
        <v/>
      </c>
      <c r="EJ138" s="64" t="str">
        <f>IF('Chemical Shifts'!AG133="","",IF(Main!$A143="H","",IF(Main!R$13="Scaled Shifts",Main!R143,IF(Main!$B143="x",TDIST(ABS('Chemical Shifts'!AG133-$D$2)/$D$3,$D$4,1),TDIST(ABS('Chemical Shifts'!AG133-$E$2)/$E$3,$E$4,1)))))</f>
        <v/>
      </c>
      <c r="EK138" s="64" t="str">
        <f>IF('Chemical Shifts'!AH133="","",IF(Main!$A143="H","",IF(Main!S$13="Scaled Shifts",Main!S143,IF(Main!$B143="x",TDIST(ABS('Chemical Shifts'!AH133-$D$2)/$D$3,$D$4,1),TDIST(ABS('Chemical Shifts'!AH133-$E$2)/$E$3,$E$4,1)))))</f>
        <v/>
      </c>
    </row>
    <row r="139" spans="1:141" x14ac:dyDescent="0.15">
      <c r="A139" s="64" t="str">
        <f>IF('Chemical Shifts'!BA134="","",IF(Main!$A144="C",TDIST(ABS('Chemical Shifts'!BA134)/$B$3,$B$4,1),TDIST(ABS('Chemical Shifts'!BA134)/$C$3,$C$4,1)))</f>
        <v/>
      </c>
      <c r="B139" s="64" t="str">
        <f>IF('Chemical Shifts'!BB134="","",IF(Main!$A144="C",TDIST(ABS('Chemical Shifts'!BB134)/$B$3,$B$4,1),TDIST(ABS('Chemical Shifts'!BB134)/$C$3,$C$4,1)))</f>
        <v/>
      </c>
      <c r="C139" s="64" t="str">
        <f>IF('Chemical Shifts'!BC134="","",IF(Main!$A144="C",TDIST(ABS('Chemical Shifts'!BC134)/$B$3,$B$4,1),TDIST(ABS('Chemical Shifts'!BC134)/$C$3,$C$4,1)))</f>
        <v/>
      </c>
      <c r="D139" s="64" t="str">
        <f>IF('Chemical Shifts'!BD134="","",IF(Main!$A144="C",TDIST(ABS('Chemical Shifts'!BD134)/$B$3,$B$4,1),TDIST(ABS('Chemical Shifts'!BD134)/$C$3,$C$4,1)))</f>
        <v/>
      </c>
      <c r="E139" s="64" t="str">
        <f>IF('Chemical Shifts'!BE134="","",IF(Main!$A144="C",TDIST(ABS('Chemical Shifts'!BE134)/$B$3,$B$4,1),TDIST(ABS('Chemical Shifts'!BE134)/$C$3,$C$4,1)))</f>
        <v/>
      </c>
      <c r="F139" s="64" t="str">
        <f>IF('Chemical Shifts'!BF134="","",IF(Main!$A144="C",TDIST(ABS('Chemical Shifts'!BF134)/$B$3,$B$4,1),TDIST(ABS('Chemical Shifts'!BF134)/$C$3,$C$4,1)))</f>
        <v/>
      </c>
      <c r="G139" s="64" t="str">
        <f>IF('Chemical Shifts'!BG134="","",IF(Main!$A144="C",TDIST(ABS('Chemical Shifts'!BG134)/$B$3,$B$4,1),TDIST(ABS('Chemical Shifts'!BG134)/$C$3,$C$4,1)))</f>
        <v/>
      </c>
      <c r="H139" s="64" t="str">
        <f>IF('Chemical Shifts'!BH134="","",IF(Main!$A144="C",TDIST(ABS('Chemical Shifts'!BH134)/$B$3,$B$4,1),TDIST(ABS('Chemical Shifts'!BH134)/$C$3,$C$4,1)))</f>
        <v/>
      </c>
      <c r="I139" s="64" t="str">
        <f>IF('Chemical Shifts'!BI134="","",IF(Main!$A144="C",TDIST(ABS('Chemical Shifts'!BI134)/$B$3,$B$4,1),TDIST(ABS('Chemical Shifts'!BI134)/$C$3,$C$4,1)))</f>
        <v/>
      </c>
      <c r="J139" s="64" t="str">
        <f>IF('Chemical Shifts'!BJ134="","",IF(Main!$A144="C",TDIST(ABS('Chemical Shifts'!BJ134)/$B$3,$B$4,1),TDIST(ABS('Chemical Shifts'!BJ134)/$C$3,$C$4,1)))</f>
        <v/>
      </c>
      <c r="K139" s="64" t="str">
        <f>IF('Chemical Shifts'!BK134="","",IF(Main!$A144="C",TDIST(ABS('Chemical Shifts'!BK134)/$B$3,$B$4,1),TDIST(ABS('Chemical Shifts'!BK134)/$C$3,$C$4,1)))</f>
        <v/>
      </c>
      <c r="L139" s="64" t="str">
        <f>IF('Chemical Shifts'!BL134="","",IF(Main!$A144="C",TDIST(ABS('Chemical Shifts'!BL134)/$B$3,$B$4,1),TDIST(ABS('Chemical Shifts'!BL134)/$C$3,$C$4,1)))</f>
        <v/>
      </c>
      <c r="M139" s="64" t="str">
        <f>IF('Chemical Shifts'!BM134="","",IF(Main!$A144="C",TDIST(ABS('Chemical Shifts'!BM134)/$B$3,$B$4,1),TDIST(ABS('Chemical Shifts'!BM134)/$C$3,$C$4,1)))</f>
        <v/>
      </c>
      <c r="N139" s="64" t="str">
        <f>IF('Chemical Shifts'!BN134="","",IF(Main!$A144="C",TDIST(ABS('Chemical Shifts'!BN134)/$B$3,$B$4,1),TDIST(ABS('Chemical Shifts'!BN134)/$C$3,$C$4,1)))</f>
        <v/>
      </c>
      <c r="O139" s="64" t="str">
        <f>IF('Chemical Shifts'!BO134="","",IF(Main!$A144="C",TDIST(ABS('Chemical Shifts'!BO134)/$B$3,$B$4,1),TDIST(ABS('Chemical Shifts'!BO134)/$C$3,$C$4,1)))</f>
        <v/>
      </c>
      <c r="P139" s="64" t="str">
        <f>IF('Chemical Shifts'!BP134="","",IF(Main!$A144="C",TDIST(ABS('Chemical Shifts'!BP134)/$B$3,$B$4,1),TDIST(ABS('Chemical Shifts'!BP134)/$C$3,$C$4,1)))</f>
        <v/>
      </c>
      <c r="R139" s="48" t="str">
        <f>IF(A139="","",IF(Main!$A144="H",A139,""))</f>
        <v/>
      </c>
      <c r="S139" s="48" t="str">
        <f>IF(B139="","",IF(Main!$A144="H",B139,""))</f>
        <v/>
      </c>
      <c r="T139" s="48" t="str">
        <f>IF(C139="","",IF(Main!$A144="H",C139,""))</f>
        <v/>
      </c>
      <c r="U139" s="48" t="str">
        <f>IF(D139="","",IF(Main!$A144="H",D139,""))</f>
        <v/>
      </c>
      <c r="V139" s="48" t="str">
        <f>IF(E139="","",IF(Main!$A144="H",E139,""))</f>
        <v/>
      </c>
      <c r="W139" s="48" t="str">
        <f>IF(F139="","",IF(Main!$A144="H",F139,""))</f>
        <v/>
      </c>
      <c r="X139" s="48" t="str">
        <f>IF(G139="","",IF(Main!$A144="H",G139,""))</f>
        <v/>
      </c>
      <c r="Y139" s="48" t="str">
        <f>IF(H139="","",IF(Main!$A144="H",H139,""))</f>
        <v/>
      </c>
      <c r="Z139" s="48" t="str">
        <f>IF(I139="","",IF(Main!$A144="H",I139,""))</f>
        <v/>
      </c>
      <c r="AA139" s="48" t="str">
        <f>IF(J139="","",IF(Main!$A144="H",J139,""))</f>
        <v/>
      </c>
      <c r="AB139" s="48" t="str">
        <f>IF(K139="","",IF(Main!$A144="H",K139,""))</f>
        <v/>
      </c>
      <c r="AC139" s="48" t="str">
        <f>IF(L139="","",IF(Main!$A144="H",L139,""))</f>
        <v/>
      </c>
      <c r="AD139" s="48" t="str">
        <f>IF(M139="","",IF(Main!$A144="H",M139,""))</f>
        <v/>
      </c>
      <c r="AE139" s="48" t="str">
        <f>IF(N139="","",IF(Main!$A144="H",N139,""))</f>
        <v/>
      </c>
      <c r="AF139" s="48" t="str">
        <f>IF(O139="","",IF(Main!$A144="H",O139,""))</f>
        <v/>
      </c>
      <c r="AG139" s="48" t="str">
        <f>IF(P139="","",IF(Main!$A144="H",P139,""))</f>
        <v/>
      </c>
      <c r="AI139" s="49">
        <f>IF(Main!$A144="C",1,0)</f>
        <v>0</v>
      </c>
      <c r="AJ139" s="54" t="str">
        <f>IF(Main!$A144="C",Main!C144,"")</f>
        <v/>
      </c>
      <c r="AK139" s="54" t="str">
        <f t="shared" si="187"/>
        <v/>
      </c>
      <c r="AL139" s="48" t="str">
        <f>IF('Chemical Shifts'!B134="","",IF(Main!$A144="C",'Chemical Shifts'!B134,""))</f>
        <v/>
      </c>
      <c r="AM139" s="48" t="str">
        <f>IF('Chemical Shifts'!C134="","",IF(Main!$A144="C",'Chemical Shifts'!C134,""))</f>
        <v/>
      </c>
      <c r="AN139" s="48" t="str">
        <f>IF('Chemical Shifts'!D134="","",IF(Main!$A144="C",'Chemical Shifts'!D134,""))</f>
        <v/>
      </c>
      <c r="AO139" s="48" t="str">
        <f>IF('Chemical Shifts'!E134="","",IF(Main!$A144="C",'Chemical Shifts'!E134,""))</f>
        <v/>
      </c>
      <c r="AP139" s="48" t="str">
        <f>IF('Chemical Shifts'!F134="","",IF(Main!$A144="C",'Chemical Shifts'!F134,""))</f>
        <v/>
      </c>
      <c r="AQ139" s="48" t="str">
        <f>IF('Chemical Shifts'!G134="","",IF(Main!$A144="C",'Chemical Shifts'!G134,""))</f>
        <v/>
      </c>
      <c r="AR139" s="48" t="str">
        <f>IF('Chemical Shifts'!H134="","",IF(Main!$A144="C",'Chemical Shifts'!H134,""))</f>
        <v/>
      </c>
      <c r="AS139" s="48" t="str">
        <f>IF('Chemical Shifts'!I134="","",IF(Main!$A144="C",'Chemical Shifts'!I134,""))</f>
        <v/>
      </c>
      <c r="AT139" s="48" t="str">
        <f>IF('Chemical Shifts'!J134="","",IF(Main!$A144="C",'Chemical Shifts'!J134,""))</f>
        <v/>
      </c>
      <c r="AU139" s="48" t="str">
        <f>IF('Chemical Shifts'!K134="","",IF(Main!$A144="C",'Chemical Shifts'!K134,""))</f>
        <v/>
      </c>
      <c r="AV139" s="48" t="str">
        <f>IF('Chemical Shifts'!L134="","",IF(Main!$A144="C",'Chemical Shifts'!L134,""))</f>
        <v/>
      </c>
      <c r="AW139" s="48" t="str">
        <f>IF('Chemical Shifts'!M134="","",IF(Main!$A144="C",'Chemical Shifts'!M134,""))</f>
        <v/>
      </c>
      <c r="AX139" s="48" t="str">
        <f>IF('Chemical Shifts'!N134="","",IF(Main!$A144="C",'Chemical Shifts'!N134,""))</f>
        <v/>
      </c>
      <c r="AY139" s="48" t="str">
        <f>IF('Chemical Shifts'!O134="","",IF(Main!$A144="C",'Chemical Shifts'!O134,""))</f>
        <v/>
      </c>
      <c r="AZ139" s="48" t="str">
        <f>IF('Chemical Shifts'!P134="","",IF(Main!$A144="C",'Chemical Shifts'!P134,""))</f>
        <v/>
      </c>
      <c r="BA139" s="48" t="str">
        <f>IF('Chemical Shifts'!Q134="","",IF(Main!$A144="C",'Chemical Shifts'!Q134,""))</f>
        <v/>
      </c>
      <c r="BC139" s="48" t="str">
        <f t="shared" si="188"/>
        <v/>
      </c>
      <c r="BD139" s="48" t="str">
        <f t="shared" si="189"/>
        <v/>
      </c>
      <c r="BE139" s="48" t="str">
        <f t="shared" si="190"/>
        <v/>
      </c>
      <c r="BF139" s="48" t="str">
        <f t="shared" si="191"/>
        <v/>
      </c>
      <c r="BG139" s="48" t="str">
        <f t="shared" si="192"/>
        <v/>
      </c>
      <c r="BH139" s="48" t="str">
        <f t="shared" si="193"/>
        <v/>
      </c>
      <c r="BI139" s="48" t="str">
        <f t="shared" si="194"/>
        <v/>
      </c>
      <c r="BJ139" s="48" t="str">
        <f t="shared" si="195"/>
        <v/>
      </c>
      <c r="BK139" s="48" t="str">
        <f t="shared" si="196"/>
        <v/>
      </c>
      <c r="BL139" s="48" t="str">
        <f t="shared" si="197"/>
        <v/>
      </c>
      <c r="BM139" s="48" t="str">
        <f t="shared" si="198"/>
        <v/>
      </c>
      <c r="BN139" s="48" t="str">
        <f t="shared" si="199"/>
        <v/>
      </c>
      <c r="BO139" s="48" t="str">
        <f t="shared" si="200"/>
        <v/>
      </c>
      <c r="BP139" s="48" t="str">
        <f t="shared" si="201"/>
        <v/>
      </c>
      <c r="BQ139" s="48" t="str">
        <f t="shared" si="202"/>
        <v/>
      </c>
      <c r="BR139" s="48" t="str">
        <f t="shared" si="203"/>
        <v/>
      </c>
      <c r="BT139" s="49">
        <f>IF(Main!$A144="H",1,0)</f>
        <v>0</v>
      </c>
      <c r="BU139" s="54" t="str">
        <f>IF(Main!$A144="H",Main!C144,"")</f>
        <v/>
      </c>
      <c r="BV139" s="54" t="str">
        <f t="shared" si="204"/>
        <v/>
      </c>
      <c r="BW139" s="48" t="str">
        <f>IF('Chemical Shifts'!B134="","",IF(Main!$A144="H",'Chemical Shifts'!B134,""))</f>
        <v/>
      </c>
      <c r="BX139" s="48" t="str">
        <f>IF('Chemical Shifts'!C134="","",IF(Main!$A144="H",'Chemical Shifts'!C134,""))</f>
        <v/>
      </c>
      <c r="BY139" s="48" t="str">
        <f>IF('Chemical Shifts'!D134="","",IF(Main!$A144="H",'Chemical Shifts'!D134,""))</f>
        <v/>
      </c>
      <c r="BZ139" s="48" t="str">
        <f>IF('Chemical Shifts'!E134="","",IF(Main!$A144="H",'Chemical Shifts'!E134,""))</f>
        <v/>
      </c>
      <c r="CA139" s="48" t="str">
        <f>IF('Chemical Shifts'!F134="","",IF(Main!$A144="H",'Chemical Shifts'!F134,""))</f>
        <v/>
      </c>
      <c r="CB139" s="48" t="str">
        <f>IF('Chemical Shifts'!G134="","",IF(Main!$A144="H",'Chemical Shifts'!G134,""))</f>
        <v/>
      </c>
      <c r="CC139" s="48" t="str">
        <f>IF('Chemical Shifts'!H134="","",IF(Main!$A144="H",'Chemical Shifts'!H134,""))</f>
        <v/>
      </c>
      <c r="CD139" s="48" t="str">
        <f>IF('Chemical Shifts'!I134="","",IF(Main!$A144="H",'Chemical Shifts'!I134,""))</f>
        <v/>
      </c>
      <c r="CE139" s="48" t="str">
        <f>IF('Chemical Shifts'!J134="","",IF(Main!$A144="H",'Chemical Shifts'!J134,""))</f>
        <v/>
      </c>
      <c r="CF139" s="48" t="str">
        <f>IF('Chemical Shifts'!K134="","",IF(Main!$A144="H",'Chemical Shifts'!K134,""))</f>
        <v/>
      </c>
      <c r="CG139" s="48" t="str">
        <f>IF('Chemical Shifts'!L134="","",IF(Main!$A144="H",'Chemical Shifts'!L134,""))</f>
        <v/>
      </c>
      <c r="CH139" s="48" t="str">
        <f>IF('Chemical Shifts'!M134="","",IF(Main!$A144="H",'Chemical Shifts'!M134,""))</f>
        <v/>
      </c>
      <c r="CI139" s="48" t="str">
        <f>IF('Chemical Shifts'!N134="","",IF(Main!$A144="H",'Chemical Shifts'!N134,""))</f>
        <v/>
      </c>
      <c r="CJ139" s="48" t="str">
        <f>IF('Chemical Shifts'!O134="","",IF(Main!$A144="H",'Chemical Shifts'!O134,""))</f>
        <v/>
      </c>
      <c r="CK139" s="48" t="str">
        <f>IF('Chemical Shifts'!P134="","",IF(Main!$A144="H",'Chemical Shifts'!P134,""))</f>
        <v/>
      </c>
      <c r="CL139" s="48" t="str">
        <f>IF('Chemical Shifts'!Q134="","",IF(Main!$A144="H",'Chemical Shifts'!Q134,""))</f>
        <v/>
      </c>
      <c r="CN139" s="48" t="str">
        <f t="shared" si="205"/>
        <v/>
      </c>
      <c r="CO139" s="48" t="str">
        <f t="shared" si="206"/>
        <v/>
      </c>
      <c r="CP139" s="48" t="str">
        <f t="shared" si="207"/>
        <v/>
      </c>
      <c r="CQ139" s="48" t="str">
        <f t="shared" si="208"/>
        <v/>
      </c>
      <c r="CR139" s="48" t="str">
        <f t="shared" si="209"/>
        <v/>
      </c>
      <c r="CS139" s="48" t="str">
        <f t="shared" si="210"/>
        <v/>
      </c>
      <c r="CT139" s="48" t="str">
        <f t="shared" si="211"/>
        <v/>
      </c>
      <c r="CU139" s="48" t="str">
        <f t="shared" si="212"/>
        <v/>
      </c>
      <c r="CV139" s="48" t="str">
        <f t="shared" si="213"/>
        <v/>
      </c>
      <c r="CW139" s="48" t="str">
        <f t="shared" si="214"/>
        <v/>
      </c>
      <c r="CX139" s="48" t="str">
        <f t="shared" si="215"/>
        <v/>
      </c>
      <c r="CY139" s="48" t="str">
        <f t="shared" si="216"/>
        <v/>
      </c>
      <c r="CZ139" s="48" t="str">
        <f t="shared" si="217"/>
        <v/>
      </c>
      <c r="DA139" s="48" t="str">
        <f t="shared" si="218"/>
        <v/>
      </c>
      <c r="DB139" s="48" t="str">
        <f t="shared" si="219"/>
        <v/>
      </c>
      <c r="DC139" s="48" t="str">
        <f t="shared" si="220"/>
        <v/>
      </c>
      <c r="DE139" s="64" t="str">
        <f>IF('Chemical Shifts'!S134="","",IF(Main!$A144="C","",IF(Main!D$13="Scaled Shifts",Main!D144,IF(Main!$B144="x",TDIST(ABS('Chemical Shifts'!S134-$F$2)/$F$3,$F$4,1),TDIST(ABS('Chemical Shifts'!S134-$G$2)/$G$3,$G$4,1)))))</f>
        <v/>
      </c>
      <c r="DF139" s="64" t="str">
        <f>IF('Chemical Shifts'!T134="","",IF(Main!$A144="C","",IF(Main!E$13="Scaled Shifts",Main!E144,IF(Main!$B144="x",TDIST(ABS('Chemical Shifts'!T134-$F$2)/$F$3,$F$4,1),TDIST(ABS('Chemical Shifts'!T134-$G$2)/$G$3,$G$4,1)))))</f>
        <v/>
      </c>
      <c r="DG139" s="64" t="str">
        <f>IF('Chemical Shifts'!U134="","",IF(Main!$A144="C","",IF(Main!F$13="Scaled Shifts",Main!F144,IF(Main!$B144="x",TDIST(ABS('Chemical Shifts'!U134-$F$2)/$F$3,$F$4,1),TDIST(ABS('Chemical Shifts'!U134-$G$2)/$G$3,$G$4,1)))))</f>
        <v/>
      </c>
      <c r="DH139" s="64" t="str">
        <f>IF('Chemical Shifts'!V134="","",IF(Main!$A144="C","",IF(Main!G$13="Scaled Shifts",Main!G144,IF(Main!$B144="x",TDIST(ABS('Chemical Shifts'!V134-$F$2)/$F$3,$F$4,1),TDIST(ABS('Chemical Shifts'!V134-$G$2)/$G$3,$G$4,1)))))</f>
        <v/>
      </c>
      <c r="DI139" s="64" t="str">
        <f>IF('Chemical Shifts'!W134="","",IF(Main!$A144="C","",IF(Main!H$13="Scaled Shifts",Main!H144,IF(Main!$B144="x",TDIST(ABS('Chemical Shifts'!W134-$F$2)/$F$3,$F$4,1),TDIST(ABS('Chemical Shifts'!W134-$G$2)/$G$3,$G$4,1)))))</f>
        <v/>
      </c>
      <c r="DJ139" s="64" t="str">
        <f>IF('Chemical Shifts'!X134="","",IF(Main!$A144="C","",IF(Main!I$13="Scaled Shifts",Main!I144,IF(Main!$B144="x",TDIST(ABS('Chemical Shifts'!X134-$F$2)/$F$3,$F$4,1),TDIST(ABS('Chemical Shifts'!X134-$G$2)/$G$3,$G$4,1)))))</f>
        <v/>
      </c>
      <c r="DK139" s="64" t="str">
        <f>IF('Chemical Shifts'!Y134="","",IF(Main!$A144="C","",IF(Main!J$13="Scaled Shifts",Main!J144,IF(Main!$B144="x",TDIST(ABS('Chemical Shifts'!Y134-$F$2)/$F$3,$F$4,1),TDIST(ABS('Chemical Shifts'!Y134-$G$2)/$G$3,$G$4,1)))))</f>
        <v/>
      </c>
      <c r="DL139" s="64" t="str">
        <f>IF('Chemical Shifts'!Z134="","",IF(Main!$A144="C","",IF(Main!K$13="Scaled Shifts",Main!K144,IF(Main!$B144="x",TDIST(ABS('Chemical Shifts'!Z134-$F$2)/$F$3,$F$4,1),TDIST(ABS('Chemical Shifts'!Z134-$G$2)/$G$3,$G$4,1)))))</f>
        <v/>
      </c>
      <c r="DM139" s="64" t="str">
        <f>IF('Chemical Shifts'!AA134="","",IF(Main!$A144="C","",IF(Main!L$13="Scaled Shifts",Main!L144,IF(Main!$B144="x",TDIST(ABS('Chemical Shifts'!AA134-$F$2)/$F$3,$F$4,1),TDIST(ABS('Chemical Shifts'!AA134-$G$2)/$G$3,$G$4,1)))))</f>
        <v/>
      </c>
      <c r="DN139" s="64" t="str">
        <f>IF('Chemical Shifts'!AB134="","",IF(Main!$A144="C","",IF(Main!M$13="Scaled Shifts",Main!M144,IF(Main!$B144="x",TDIST(ABS('Chemical Shifts'!AB134-$F$2)/$F$3,$F$4,1),TDIST(ABS('Chemical Shifts'!AB134-$G$2)/$G$3,$G$4,1)))))</f>
        <v/>
      </c>
      <c r="DO139" s="64" t="str">
        <f>IF('Chemical Shifts'!AC134="","",IF(Main!$A144="C","",IF(Main!N$13="Scaled Shifts",Main!N144,IF(Main!$B144="x",TDIST(ABS('Chemical Shifts'!AC134-$F$2)/$F$3,$F$4,1),TDIST(ABS('Chemical Shifts'!AC134-$G$2)/$G$3,$G$4,1)))))</f>
        <v/>
      </c>
      <c r="DP139" s="64" t="str">
        <f>IF('Chemical Shifts'!AD134="","",IF(Main!$A144="C","",IF(Main!O$13="Scaled Shifts",Main!O144,IF(Main!$B144="x",TDIST(ABS('Chemical Shifts'!AD134-$F$2)/$F$3,$F$4,1),TDIST(ABS('Chemical Shifts'!AD134-$G$2)/$G$3,$G$4,1)))))</f>
        <v/>
      </c>
      <c r="DQ139" s="64" t="str">
        <f>IF('Chemical Shifts'!AE134="","",IF(Main!$A144="C","",IF(Main!P$13="Scaled Shifts",Main!P144,IF(Main!$B144="x",TDIST(ABS('Chemical Shifts'!AE134-$F$2)/$F$3,$F$4,1),TDIST(ABS('Chemical Shifts'!AE134-$G$2)/$G$3,$G$4,1)))))</f>
        <v/>
      </c>
      <c r="DR139" s="64" t="str">
        <f>IF('Chemical Shifts'!AF134="","",IF(Main!$A144="C","",IF(Main!Q$13="Scaled Shifts",Main!Q144,IF(Main!$B144="x",TDIST(ABS('Chemical Shifts'!AF134-$F$2)/$F$3,$F$4,1),TDIST(ABS('Chemical Shifts'!AF134-$G$2)/$G$3,$G$4,1)))))</f>
        <v/>
      </c>
      <c r="DS139" s="64" t="str">
        <f>IF('Chemical Shifts'!AG134="","",IF(Main!$A144="C","",IF(Main!R$13="Scaled Shifts",Main!R144,IF(Main!$B144="x",TDIST(ABS('Chemical Shifts'!AG134-$F$2)/$F$3,$F$4,1),TDIST(ABS('Chemical Shifts'!AG134-$G$2)/$G$3,$G$4,1)))))</f>
        <v/>
      </c>
      <c r="DT139" s="64" t="str">
        <f>IF('Chemical Shifts'!AH134="","",IF(Main!$A144="C","",IF(Main!S$13="Scaled Shifts",Main!S144,IF(Main!$B144="x",TDIST(ABS('Chemical Shifts'!AH134-$F$2)/$F$3,$F$4,1),TDIST(ABS('Chemical Shifts'!AH134-$G$2)/$G$3,$G$4,1)))))</f>
        <v/>
      </c>
      <c r="DV139" s="64" t="str">
        <f>IF('Chemical Shifts'!S134="","",IF(Main!$A144="H","",IF(Main!D$13="Scaled Shifts",Main!D144,IF(Main!$B144="x",TDIST(ABS('Chemical Shifts'!S134-$D$2)/$D$3,$D$4,1),TDIST(ABS('Chemical Shifts'!S134-$E$2)/$E$3,$E$4,1)))))</f>
        <v/>
      </c>
      <c r="DW139" s="64" t="str">
        <f>IF('Chemical Shifts'!T134="","",IF(Main!$A144="H","",IF(Main!E$13="Scaled Shifts",Main!E144,IF(Main!$B144="x",TDIST(ABS('Chemical Shifts'!T134-$D$2)/$D$3,$D$4,1),TDIST(ABS('Chemical Shifts'!T134-$E$2)/$E$3,$E$4,1)))))</f>
        <v/>
      </c>
      <c r="DX139" s="64" t="str">
        <f>IF('Chemical Shifts'!U134="","",IF(Main!$A144="H","",IF(Main!F$13="Scaled Shifts",Main!F144,IF(Main!$B144="x",TDIST(ABS('Chemical Shifts'!U134-$D$2)/$D$3,$D$4,1),TDIST(ABS('Chemical Shifts'!U134-$E$2)/$E$3,$E$4,1)))))</f>
        <v/>
      </c>
      <c r="DY139" s="64" t="str">
        <f>IF('Chemical Shifts'!V134="","",IF(Main!$A144="H","",IF(Main!G$13="Scaled Shifts",Main!G144,IF(Main!$B144="x",TDIST(ABS('Chemical Shifts'!V134-$D$2)/$D$3,$D$4,1),TDIST(ABS('Chemical Shifts'!V134-$E$2)/$E$3,$E$4,1)))))</f>
        <v/>
      </c>
      <c r="DZ139" s="64" t="str">
        <f>IF('Chemical Shifts'!W134="","",IF(Main!$A144="H","",IF(Main!H$13="Scaled Shifts",Main!H144,IF(Main!$B144="x",TDIST(ABS('Chemical Shifts'!W134-$D$2)/$D$3,$D$4,1),TDIST(ABS('Chemical Shifts'!W134-$E$2)/$E$3,$E$4,1)))))</f>
        <v/>
      </c>
      <c r="EA139" s="64" t="str">
        <f>IF('Chemical Shifts'!X134="","",IF(Main!$A144="H","",IF(Main!I$13="Scaled Shifts",Main!I144,IF(Main!$B144="x",TDIST(ABS('Chemical Shifts'!X134-$D$2)/$D$3,$D$4,1),TDIST(ABS('Chemical Shifts'!X134-$E$2)/$E$3,$E$4,1)))))</f>
        <v/>
      </c>
      <c r="EB139" s="64" t="str">
        <f>IF('Chemical Shifts'!Y134="","",IF(Main!$A144="H","",IF(Main!J$13="Scaled Shifts",Main!J144,IF(Main!$B144="x",TDIST(ABS('Chemical Shifts'!Y134-$D$2)/$D$3,$D$4,1),TDIST(ABS('Chemical Shifts'!Y134-$E$2)/$E$3,$E$4,1)))))</f>
        <v/>
      </c>
      <c r="EC139" s="64" t="str">
        <f>IF('Chemical Shifts'!Z134="","",IF(Main!$A144="H","",IF(Main!K$13="Scaled Shifts",Main!K144,IF(Main!$B144="x",TDIST(ABS('Chemical Shifts'!Z134-$D$2)/$D$3,$D$4,1),TDIST(ABS('Chemical Shifts'!Z134-$E$2)/$E$3,$E$4,1)))))</f>
        <v/>
      </c>
      <c r="ED139" s="64" t="str">
        <f>IF('Chemical Shifts'!AA134="","",IF(Main!$A144="H","",IF(Main!L$13="Scaled Shifts",Main!L144,IF(Main!$B144="x",TDIST(ABS('Chemical Shifts'!AA134-$D$2)/$D$3,$D$4,1),TDIST(ABS('Chemical Shifts'!AA134-$E$2)/$E$3,$E$4,1)))))</f>
        <v/>
      </c>
      <c r="EE139" s="64" t="str">
        <f>IF('Chemical Shifts'!AB134="","",IF(Main!$A144="H","",IF(Main!M$13="Scaled Shifts",Main!M144,IF(Main!$B144="x",TDIST(ABS('Chemical Shifts'!AB134-$D$2)/$D$3,$D$4,1),TDIST(ABS('Chemical Shifts'!AB134-$E$2)/$E$3,$E$4,1)))))</f>
        <v/>
      </c>
      <c r="EF139" s="64" t="str">
        <f>IF('Chemical Shifts'!AC134="","",IF(Main!$A144="H","",IF(Main!N$13="Scaled Shifts",Main!N144,IF(Main!$B144="x",TDIST(ABS('Chemical Shifts'!AC134-$D$2)/$D$3,$D$4,1),TDIST(ABS('Chemical Shifts'!AC134-$E$2)/$E$3,$E$4,1)))))</f>
        <v/>
      </c>
      <c r="EG139" s="64" t="str">
        <f>IF('Chemical Shifts'!AD134="","",IF(Main!$A144="H","",IF(Main!O$13="Scaled Shifts",Main!O144,IF(Main!$B144="x",TDIST(ABS('Chemical Shifts'!AD134-$D$2)/$D$3,$D$4,1),TDIST(ABS('Chemical Shifts'!AD134-$E$2)/$E$3,$E$4,1)))))</f>
        <v/>
      </c>
      <c r="EH139" s="64" t="str">
        <f>IF('Chemical Shifts'!AE134="","",IF(Main!$A144="H","",IF(Main!P$13="Scaled Shifts",Main!P144,IF(Main!$B144="x",TDIST(ABS('Chemical Shifts'!AE134-$D$2)/$D$3,$D$4,1),TDIST(ABS('Chemical Shifts'!AE134-$E$2)/$E$3,$E$4,1)))))</f>
        <v/>
      </c>
      <c r="EI139" s="64" t="str">
        <f>IF('Chemical Shifts'!AF134="","",IF(Main!$A144="H","",IF(Main!Q$13="Scaled Shifts",Main!Q144,IF(Main!$B144="x",TDIST(ABS('Chemical Shifts'!AF134-$D$2)/$D$3,$D$4,1),TDIST(ABS('Chemical Shifts'!AF134-$E$2)/$E$3,$E$4,1)))))</f>
        <v/>
      </c>
      <c r="EJ139" s="64" t="str">
        <f>IF('Chemical Shifts'!AG134="","",IF(Main!$A144="H","",IF(Main!R$13="Scaled Shifts",Main!R144,IF(Main!$B144="x",TDIST(ABS('Chemical Shifts'!AG134-$D$2)/$D$3,$D$4,1),TDIST(ABS('Chemical Shifts'!AG134-$E$2)/$E$3,$E$4,1)))))</f>
        <v/>
      </c>
      <c r="EK139" s="64" t="str">
        <f>IF('Chemical Shifts'!AH134="","",IF(Main!$A144="H","",IF(Main!S$13="Scaled Shifts",Main!S144,IF(Main!$B144="x",TDIST(ABS('Chemical Shifts'!AH134-$D$2)/$D$3,$D$4,1),TDIST(ABS('Chemical Shifts'!AH134-$E$2)/$E$3,$E$4,1)))))</f>
        <v/>
      </c>
    </row>
    <row r="140" spans="1:141" x14ac:dyDescent="0.15">
      <c r="A140" s="64" t="str">
        <f>IF('Chemical Shifts'!BA135="","",IF(Main!$A145="C",TDIST(ABS('Chemical Shifts'!BA135)/$B$3,$B$4,1),TDIST(ABS('Chemical Shifts'!BA135)/$C$3,$C$4,1)))</f>
        <v/>
      </c>
      <c r="B140" s="64" t="str">
        <f>IF('Chemical Shifts'!BB135="","",IF(Main!$A145="C",TDIST(ABS('Chemical Shifts'!BB135)/$B$3,$B$4,1),TDIST(ABS('Chemical Shifts'!BB135)/$C$3,$C$4,1)))</f>
        <v/>
      </c>
      <c r="C140" s="64" t="str">
        <f>IF('Chemical Shifts'!BC135="","",IF(Main!$A145="C",TDIST(ABS('Chemical Shifts'!BC135)/$B$3,$B$4,1),TDIST(ABS('Chemical Shifts'!BC135)/$C$3,$C$4,1)))</f>
        <v/>
      </c>
      <c r="D140" s="64" t="str">
        <f>IF('Chemical Shifts'!BD135="","",IF(Main!$A145="C",TDIST(ABS('Chemical Shifts'!BD135)/$B$3,$B$4,1),TDIST(ABS('Chemical Shifts'!BD135)/$C$3,$C$4,1)))</f>
        <v/>
      </c>
      <c r="E140" s="64" t="str">
        <f>IF('Chemical Shifts'!BE135="","",IF(Main!$A145="C",TDIST(ABS('Chemical Shifts'!BE135)/$B$3,$B$4,1),TDIST(ABS('Chemical Shifts'!BE135)/$C$3,$C$4,1)))</f>
        <v/>
      </c>
      <c r="F140" s="64" t="str">
        <f>IF('Chemical Shifts'!BF135="","",IF(Main!$A145="C",TDIST(ABS('Chemical Shifts'!BF135)/$B$3,$B$4,1),TDIST(ABS('Chemical Shifts'!BF135)/$C$3,$C$4,1)))</f>
        <v/>
      </c>
      <c r="G140" s="64" t="str">
        <f>IF('Chemical Shifts'!BG135="","",IF(Main!$A145="C",TDIST(ABS('Chemical Shifts'!BG135)/$B$3,$B$4,1),TDIST(ABS('Chemical Shifts'!BG135)/$C$3,$C$4,1)))</f>
        <v/>
      </c>
      <c r="H140" s="64" t="str">
        <f>IF('Chemical Shifts'!BH135="","",IF(Main!$A145="C",TDIST(ABS('Chemical Shifts'!BH135)/$B$3,$B$4,1),TDIST(ABS('Chemical Shifts'!BH135)/$C$3,$C$4,1)))</f>
        <v/>
      </c>
      <c r="I140" s="64" t="str">
        <f>IF('Chemical Shifts'!BI135="","",IF(Main!$A145="C",TDIST(ABS('Chemical Shifts'!BI135)/$B$3,$B$4,1),TDIST(ABS('Chemical Shifts'!BI135)/$C$3,$C$4,1)))</f>
        <v/>
      </c>
      <c r="J140" s="64" t="str">
        <f>IF('Chemical Shifts'!BJ135="","",IF(Main!$A145="C",TDIST(ABS('Chemical Shifts'!BJ135)/$B$3,$B$4,1),TDIST(ABS('Chemical Shifts'!BJ135)/$C$3,$C$4,1)))</f>
        <v/>
      </c>
      <c r="K140" s="64" t="str">
        <f>IF('Chemical Shifts'!BK135="","",IF(Main!$A145="C",TDIST(ABS('Chemical Shifts'!BK135)/$B$3,$B$4,1),TDIST(ABS('Chemical Shifts'!BK135)/$C$3,$C$4,1)))</f>
        <v/>
      </c>
      <c r="L140" s="64" t="str">
        <f>IF('Chemical Shifts'!BL135="","",IF(Main!$A145="C",TDIST(ABS('Chemical Shifts'!BL135)/$B$3,$B$4,1),TDIST(ABS('Chemical Shifts'!BL135)/$C$3,$C$4,1)))</f>
        <v/>
      </c>
      <c r="M140" s="64" t="str">
        <f>IF('Chemical Shifts'!BM135="","",IF(Main!$A145="C",TDIST(ABS('Chemical Shifts'!BM135)/$B$3,$B$4,1),TDIST(ABS('Chemical Shifts'!BM135)/$C$3,$C$4,1)))</f>
        <v/>
      </c>
      <c r="N140" s="64" t="str">
        <f>IF('Chemical Shifts'!BN135="","",IF(Main!$A145="C",TDIST(ABS('Chemical Shifts'!BN135)/$B$3,$B$4,1),TDIST(ABS('Chemical Shifts'!BN135)/$C$3,$C$4,1)))</f>
        <v/>
      </c>
      <c r="O140" s="64" t="str">
        <f>IF('Chemical Shifts'!BO135="","",IF(Main!$A145="C",TDIST(ABS('Chemical Shifts'!BO135)/$B$3,$B$4,1),TDIST(ABS('Chemical Shifts'!BO135)/$C$3,$C$4,1)))</f>
        <v/>
      </c>
      <c r="P140" s="64" t="str">
        <f>IF('Chemical Shifts'!BP135="","",IF(Main!$A145="C",TDIST(ABS('Chemical Shifts'!BP135)/$B$3,$B$4,1),TDIST(ABS('Chemical Shifts'!BP135)/$C$3,$C$4,1)))</f>
        <v/>
      </c>
      <c r="R140" s="48" t="str">
        <f>IF(A140="","",IF(Main!$A145="H",A140,""))</f>
        <v/>
      </c>
      <c r="S140" s="48" t="str">
        <f>IF(B140="","",IF(Main!$A145="H",B140,""))</f>
        <v/>
      </c>
      <c r="T140" s="48" t="str">
        <f>IF(C140="","",IF(Main!$A145="H",C140,""))</f>
        <v/>
      </c>
      <c r="U140" s="48" t="str">
        <f>IF(D140="","",IF(Main!$A145="H",D140,""))</f>
        <v/>
      </c>
      <c r="V140" s="48" t="str">
        <f>IF(E140="","",IF(Main!$A145="H",E140,""))</f>
        <v/>
      </c>
      <c r="W140" s="48" t="str">
        <f>IF(F140="","",IF(Main!$A145="H",F140,""))</f>
        <v/>
      </c>
      <c r="X140" s="48" t="str">
        <f>IF(G140="","",IF(Main!$A145="H",G140,""))</f>
        <v/>
      </c>
      <c r="Y140" s="48" t="str">
        <f>IF(H140="","",IF(Main!$A145="H",H140,""))</f>
        <v/>
      </c>
      <c r="Z140" s="48" t="str">
        <f>IF(I140="","",IF(Main!$A145="H",I140,""))</f>
        <v/>
      </c>
      <c r="AA140" s="48" t="str">
        <f>IF(J140="","",IF(Main!$A145="H",J140,""))</f>
        <v/>
      </c>
      <c r="AB140" s="48" t="str">
        <f>IF(K140="","",IF(Main!$A145="H",K140,""))</f>
        <v/>
      </c>
      <c r="AC140" s="48" t="str">
        <f>IF(L140="","",IF(Main!$A145="H",L140,""))</f>
        <v/>
      </c>
      <c r="AD140" s="48" t="str">
        <f>IF(M140="","",IF(Main!$A145="H",M140,""))</f>
        <v/>
      </c>
      <c r="AE140" s="48" t="str">
        <f>IF(N140="","",IF(Main!$A145="H",N140,""))</f>
        <v/>
      </c>
      <c r="AF140" s="48" t="str">
        <f>IF(O140="","",IF(Main!$A145="H",O140,""))</f>
        <v/>
      </c>
      <c r="AG140" s="48" t="str">
        <f>IF(P140="","",IF(Main!$A145="H",P140,""))</f>
        <v/>
      </c>
      <c r="AI140" s="49">
        <f>IF(Main!$A145="C",1,0)</f>
        <v>0</v>
      </c>
      <c r="AJ140" s="54" t="str">
        <f>IF(Main!$A145="C",Main!C145,"")</f>
        <v/>
      </c>
      <c r="AK140" s="54" t="str">
        <f t="shared" si="187"/>
        <v/>
      </c>
      <c r="AL140" s="48" t="str">
        <f>IF('Chemical Shifts'!B135="","",IF(Main!$A145="C",'Chemical Shifts'!B135,""))</f>
        <v/>
      </c>
      <c r="AM140" s="48" t="str">
        <f>IF('Chemical Shifts'!C135="","",IF(Main!$A145="C",'Chemical Shifts'!C135,""))</f>
        <v/>
      </c>
      <c r="AN140" s="48" t="str">
        <f>IF('Chemical Shifts'!D135="","",IF(Main!$A145="C",'Chemical Shifts'!D135,""))</f>
        <v/>
      </c>
      <c r="AO140" s="48" t="str">
        <f>IF('Chemical Shifts'!E135="","",IF(Main!$A145="C",'Chemical Shifts'!E135,""))</f>
        <v/>
      </c>
      <c r="AP140" s="48" t="str">
        <f>IF('Chemical Shifts'!F135="","",IF(Main!$A145="C",'Chemical Shifts'!F135,""))</f>
        <v/>
      </c>
      <c r="AQ140" s="48" t="str">
        <f>IF('Chemical Shifts'!G135="","",IF(Main!$A145="C",'Chemical Shifts'!G135,""))</f>
        <v/>
      </c>
      <c r="AR140" s="48" t="str">
        <f>IF('Chemical Shifts'!H135="","",IF(Main!$A145="C",'Chemical Shifts'!H135,""))</f>
        <v/>
      </c>
      <c r="AS140" s="48" t="str">
        <f>IF('Chemical Shifts'!I135="","",IF(Main!$A145="C",'Chemical Shifts'!I135,""))</f>
        <v/>
      </c>
      <c r="AT140" s="48" t="str">
        <f>IF('Chemical Shifts'!J135="","",IF(Main!$A145="C",'Chemical Shifts'!J135,""))</f>
        <v/>
      </c>
      <c r="AU140" s="48" t="str">
        <f>IF('Chemical Shifts'!K135="","",IF(Main!$A145="C",'Chemical Shifts'!K135,""))</f>
        <v/>
      </c>
      <c r="AV140" s="48" t="str">
        <f>IF('Chemical Shifts'!L135="","",IF(Main!$A145="C",'Chemical Shifts'!L135,""))</f>
        <v/>
      </c>
      <c r="AW140" s="48" t="str">
        <f>IF('Chemical Shifts'!M135="","",IF(Main!$A145="C",'Chemical Shifts'!M135,""))</f>
        <v/>
      </c>
      <c r="AX140" s="48" t="str">
        <f>IF('Chemical Shifts'!N135="","",IF(Main!$A145="C",'Chemical Shifts'!N135,""))</f>
        <v/>
      </c>
      <c r="AY140" s="48" t="str">
        <f>IF('Chemical Shifts'!O135="","",IF(Main!$A145="C",'Chemical Shifts'!O135,""))</f>
        <v/>
      </c>
      <c r="AZ140" s="48" t="str">
        <f>IF('Chemical Shifts'!P135="","",IF(Main!$A145="C",'Chemical Shifts'!P135,""))</f>
        <v/>
      </c>
      <c r="BA140" s="48" t="str">
        <f>IF('Chemical Shifts'!Q135="","",IF(Main!$A145="C",'Chemical Shifts'!Q135,""))</f>
        <v/>
      </c>
      <c r="BC140" s="48" t="str">
        <f t="shared" si="188"/>
        <v/>
      </c>
      <c r="BD140" s="48" t="str">
        <f t="shared" si="189"/>
        <v/>
      </c>
      <c r="BE140" s="48" t="str">
        <f t="shared" si="190"/>
        <v/>
      </c>
      <c r="BF140" s="48" t="str">
        <f t="shared" si="191"/>
        <v/>
      </c>
      <c r="BG140" s="48" t="str">
        <f t="shared" si="192"/>
        <v/>
      </c>
      <c r="BH140" s="48" t="str">
        <f t="shared" si="193"/>
        <v/>
      </c>
      <c r="BI140" s="48" t="str">
        <f t="shared" si="194"/>
        <v/>
      </c>
      <c r="BJ140" s="48" t="str">
        <f t="shared" si="195"/>
        <v/>
      </c>
      <c r="BK140" s="48" t="str">
        <f t="shared" si="196"/>
        <v/>
      </c>
      <c r="BL140" s="48" t="str">
        <f t="shared" si="197"/>
        <v/>
      </c>
      <c r="BM140" s="48" t="str">
        <f t="shared" si="198"/>
        <v/>
      </c>
      <c r="BN140" s="48" t="str">
        <f t="shared" si="199"/>
        <v/>
      </c>
      <c r="BO140" s="48" t="str">
        <f t="shared" si="200"/>
        <v/>
      </c>
      <c r="BP140" s="48" t="str">
        <f t="shared" si="201"/>
        <v/>
      </c>
      <c r="BQ140" s="48" t="str">
        <f t="shared" si="202"/>
        <v/>
      </c>
      <c r="BR140" s="48" t="str">
        <f t="shared" si="203"/>
        <v/>
      </c>
      <c r="BT140" s="49">
        <f>IF(Main!$A145="H",1,0)</f>
        <v>0</v>
      </c>
      <c r="BU140" s="54" t="str">
        <f>IF(Main!$A145="H",Main!C145,"")</f>
        <v/>
      </c>
      <c r="BV140" s="54" t="str">
        <f t="shared" si="204"/>
        <v/>
      </c>
      <c r="BW140" s="48" t="str">
        <f>IF('Chemical Shifts'!B135="","",IF(Main!$A145="H",'Chemical Shifts'!B135,""))</f>
        <v/>
      </c>
      <c r="BX140" s="48" t="str">
        <f>IF('Chemical Shifts'!C135="","",IF(Main!$A145="H",'Chemical Shifts'!C135,""))</f>
        <v/>
      </c>
      <c r="BY140" s="48" t="str">
        <f>IF('Chemical Shifts'!D135="","",IF(Main!$A145="H",'Chemical Shifts'!D135,""))</f>
        <v/>
      </c>
      <c r="BZ140" s="48" t="str">
        <f>IF('Chemical Shifts'!E135="","",IF(Main!$A145="H",'Chemical Shifts'!E135,""))</f>
        <v/>
      </c>
      <c r="CA140" s="48" t="str">
        <f>IF('Chemical Shifts'!F135="","",IF(Main!$A145="H",'Chemical Shifts'!F135,""))</f>
        <v/>
      </c>
      <c r="CB140" s="48" t="str">
        <f>IF('Chemical Shifts'!G135="","",IF(Main!$A145="H",'Chemical Shifts'!G135,""))</f>
        <v/>
      </c>
      <c r="CC140" s="48" t="str">
        <f>IF('Chemical Shifts'!H135="","",IF(Main!$A145="H",'Chemical Shifts'!H135,""))</f>
        <v/>
      </c>
      <c r="CD140" s="48" t="str">
        <f>IF('Chemical Shifts'!I135="","",IF(Main!$A145="H",'Chemical Shifts'!I135,""))</f>
        <v/>
      </c>
      <c r="CE140" s="48" t="str">
        <f>IF('Chemical Shifts'!J135="","",IF(Main!$A145="H",'Chemical Shifts'!J135,""))</f>
        <v/>
      </c>
      <c r="CF140" s="48" t="str">
        <f>IF('Chemical Shifts'!K135="","",IF(Main!$A145="H",'Chemical Shifts'!K135,""))</f>
        <v/>
      </c>
      <c r="CG140" s="48" t="str">
        <f>IF('Chemical Shifts'!L135="","",IF(Main!$A145="H",'Chemical Shifts'!L135,""))</f>
        <v/>
      </c>
      <c r="CH140" s="48" t="str">
        <f>IF('Chemical Shifts'!M135="","",IF(Main!$A145="H",'Chemical Shifts'!M135,""))</f>
        <v/>
      </c>
      <c r="CI140" s="48" t="str">
        <f>IF('Chemical Shifts'!N135="","",IF(Main!$A145="H",'Chemical Shifts'!N135,""))</f>
        <v/>
      </c>
      <c r="CJ140" s="48" t="str">
        <f>IF('Chemical Shifts'!O135="","",IF(Main!$A145="H",'Chemical Shifts'!O135,""))</f>
        <v/>
      </c>
      <c r="CK140" s="48" t="str">
        <f>IF('Chemical Shifts'!P135="","",IF(Main!$A145="H",'Chemical Shifts'!P135,""))</f>
        <v/>
      </c>
      <c r="CL140" s="48" t="str">
        <f>IF('Chemical Shifts'!Q135="","",IF(Main!$A145="H",'Chemical Shifts'!Q135,""))</f>
        <v/>
      </c>
      <c r="CN140" s="48" t="str">
        <f t="shared" si="205"/>
        <v/>
      </c>
      <c r="CO140" s="48" t="str">
        <f t="shared" si="206"/>
        <v/>
      </c>
      <c r="CP140" s="48" t="str">
        <f t="shared" si="207"/>
        <v/>
      </c>
      <c r="CQ140" s="48" t="str">
        <f t="shared" si="208"/>
        <v/>
      </c>
      <c r="CR140" s="48" t="str">
        <f t="shared" si="209"/>
        <v/>
      </c>
      <c r="CS140" s="48" t="str">
        <f t="shared" si="210"/>
        <v/>
      </c>
      <c r="CT140" s="48" t="str">
        <f t="shared" si="211"/>
        <v/>
      </c>
      <c r="CU140" s="48" t="str">
        <f t="shared" si="212"/>
        <v/>
      </c>
      <c r="CV140" s="48" t="str">
        <f t="shared" si="213"/>
        <v/>
      </c>
      <c r="CW140" s="48" t="str">
        <f t="shared" si="214"/>
        <v/>
      </c>
      <c r="CX140" s="48" t="str">
        <f t="shared" si="215"/>
        <v/>
      </c>
      <c r="CY140" s="48" t="str">
        <f t="shared" si="216"/>
        <v/>
      </c>
      <c r="CZ140" s="48" t="str">
        <f t="shared" si="217"/>
        <v/>
      </c>
      <c r="DA140" s="48" t="str">
        <f t="shared" si="218"/>
        <v/>
      </c>
      <c r="DB140" s="48" t="str">
        <f t="shared" si="219"/>
        <v/>
      </c>
      <c r="DC140" s="48" t="str">
        <f t="shared" si="220"/>
        <v/>
      </c>
      <c r="DE140" s="64" t="str">
        <f>IF('Chemical Shifts'!S135="","",IF(Main!$A145="C","",IF(Main!D$13="Scaled Shifts",Main!D145,IF(Main!$B145="x",TDIST(ABS('Chemical Shifts'!S135-$F$2)/$F$3,$F$4,1),TDIST(ABS('Chemical Shifts'!S135-$G$2)/$G$3,$G$4,1)))))</f>
        <v/>
      </c>
      <c r="DF140" s="64" t="str">
        <f>IF('Chemical Shifts'!T135="","",IF(Main!$A145="C","",IF(Main!E$13="Scaled Shifts",Main!E145,IF(Main!$B145="x",TDIST(ABS('Chemical Shifts'!T135-$F$2)/$F$3,$F$4,1),TDIST(ABS('Chemical Shifts'!T135-$G$2)/$G$3,$G$4,1)))))</f>
        <v/>
      </c>
      <c r="DG140" s="64" t="str">
        <f>IF('Chemical Shifts'!U135="","",IF(Main!$A145="C","",IF(Main!F$13="Scaled Shifts",Main!F145,IF(Main!$B145="x",TDIST(ABS('Chemical Shifts'!U135-$F$2)/$F$3,$F$4,1),TDIST(ABS('Chemical Shifts'!U135-$G$2)/$G$3,$G$4,1)))))</f>
        <v/>
      </c>
      <c r="DH140" s="64" t="str">
        <f>IF('Chemical Shifts'!V135="","",IF(Main!$A145="C","",IF(Main!G$13="Scaled Shifts",Main!G145,IF(Main!$B145="x",TDIST(ABS('Chemical Shifts'!V135-$F$2)/$F$3,$F$4,1),TDIST(ABS('Chemical Shifts'!V135-$G$2)/$G$3,$G$4,1)))))</f>
        <v/>
      </c>
      <c r="DI140" s="64" t="str">
        <f>IF('Chemical Shifts'!W135="","",IF(Main!$A145="C","",IF(Main!H$13="Scaled Shifts",Main!H145,IF(Main!$B145="x",TDIST(ABS('Chemical Shifts'!W135-$F$2)/$F$3,$F$4,1),TDIST(ABS('Chemical Shifts'!W135-$G$2)/$G$3,$G$4,1)))))</f>
        <v/>
      </c>
      <c r="DJ140" s="64" t="str">
        <f>IF('Chemical Shifts'!X135="","",IF(Main!$A145="C","",IF(Main!I$13="Scaled Shifts",Main!I145,IF(Main!$B145="x",TDIST(ABS('Chemical Shifts'!X135-$F$2)/$F$3,$F$4,1),TDIST(ABS('Chemical Shifts'!X135-$G$2)/$G$3,$G$4,1)))))</f>
        <v/>
      </c>
      <c r="DK140" s="64" t="str">
        <f>IF('Chemical Shifts'!Y135="","",IF(Main!$A145="C","",IF(Main!J$13="Scaled Shifts",Main!J145,IF(Main!$B145="x",TDIST(ABS('Chemical Shifts'!Y135-$F$2)/$F$3,$F$4,1),TDIST(ABS('Chemical Shifts'!Y135-$G$2)/$G$3,$G$4,1)))))</f>
        <v/>
      </c>
      <c r="DL140" s="64" t="str">
        <f>IF('Chemical Shifts'!Z135="","",IF(Main!$A145="C","",IF(Main!K$13="Scaled Shifts",Main!K145,IF(Main!$B145="x",TDIST(ABS('Chemical Shifts'!Z135-$F$2)/$F$3,$F$4,1),TDIST(ABS('Chemical Shifts'!Z135-$G$2)/$G$3,$G$4,1)))))</f>
        <v/>
      </c>
      <c r="DM140" s="64" t="str">
        <f>IF('Chemical Shifts'!AA135="","",IF(Main!$A145="C","",IF(Main!L$13="Scaled Shifts",Main!L145,IF(Main!$B145="x",TDIST(ABS('Chemical Shifts'!AA135-$F$2)/$F$3,$F$4,1),TDIST(ABS('Chemical Shifts'!AA135-$G$2)/$G$3,$G$4,1)))))</f>
        <v/>
      </c>
      <c r="DN140" s="64" t="str">
        <f>IF('Chemical Shifts'!AB135="","",IF(Main!$A145="C","",IF(Main!M$13="Scaled Shifts",Main!M145,IF(Main!$B145="x",TDIST(ABS('Chemical Shifts'!AB135-$F$2)/$F$3,$F$4,1),TDIST(ABS('Chemical Shifts'!AB135-$G$2)/$G$3,$G$4,1)))))</f>
        <v/>
      </c>
      <c r="DO140" s="64" t="str">
        <f>IF('Chemical Shifts'!AC135="","",IF(Main!$A145="C","",IF(Main!N$13="Scaled Shifts",Main!N145,IF(Main!$B145="x",TDIST(ABS('Chemical Shifts'!AC135-$F$2)/$F$3,$F$4,1),TDIST(ABS('Chemical Shifts'!AC135-$G$2)/$G$3,$G$4,1)))))</f>
        <v/>
      </c>
      <c r="DP140" s="64" t="str">
        <f>IF('Chemical Shifts'!AD135="","",IF(Main!$A145="C","",IF(Main!O$13="Scaled Shifts",Main!O145,IF(Main!$B145="x",TDIST(ABS('Chemical Shifts'!AD135-$F$2)/$F$3,$F$4,1),TDIST(ABS('Chemical Shifts'!AD135-$G$2)/$G$3,$G$4,1)))))</f>
        <v/>
      </c>
      <c r="DQ140" s="64" t="str">
        <f>IF('Chemical Shifts'!AE135="","",IF(Main!$A145="C","",IF(Main!P$13="Scaled Shifts",Main!P145,IF(Main!$B145="x",TDIST(ABS('Chemical Shifts'!AE135-$F$2)/$F$3,$F$4,1),TDIST(ABS('Chemical Shifts'!AE135-$G$2)/$G$3,$G$4,1)))))</f>
        <v/>
      </c>
      <c r="DR140" s="64" t="str">
        <f>IF('Chemical Shifts'!AF135="","",IF(Main!$A145="C","",IF(Main!Q$13="Scaled Shifts",Main!Q145,IF(Main!$B145="x",TDIST(ABS('Chemical Shifts'!AF135-$F$2)/$F$3,$F$4,1),TDIST(ABS('Chemical Shifts'!AF135-$G$2)/$G$3,$G$4,1)))))</f>
        <v/>
      </c>
      <c r="DS140" s="64" t="str">
        <f>IF('Chemical Shifts'!AG135="","",IF(Main!$A145="C","",IF(Main!R$13="Scaled Shifts",Main!R145,IF(Main!$B145="x",TDIST(ABS('Chemical Shifts'!AG135-$F$2)/$F$3,$F$4,1),TDIST(ABS('Chemical Shifts'!AG135-$G$2)/$G$3,$G$4,1)))))</f>
        <v/>
      </c>
      <c r="DT140" s="64" t="str">
        <f>IF('Chemical Shifts'!AH135="","",IF(Main!$A145="C","",IF(Main!S$13="Scaled Shifts",Main!S145,IF(Main!$B145="x",TDIST(ABS('Chemical Shifts'!AH135-$F$2)/$F$3,$F$4,1),TDIST(ABS('Chemical Shifts'!AH135-$G$2)/$G$3,$G$4,1)))))</f>
        <v/>
      </c>
      <c r="DV140" s="64" t="str">
        <f>IF('Chemical Shifts'!S135="","",IF(Main!$A145="H","",IF(Main!D$13="Scaled Shifts",Main!D145,IF(Main!$B145="x",TDIST(ABS('Chemical Shifts'!S135-$D$2)/$D$3,$D$4,1),TDIST(ABS('Chemical Shifts'!S135-$E$2)/$E$3,$E$4,1)))))</f>
        <v/>
      </c>
      <c r="DW140" s="64" t="str">
        <f>IF('Chemical Shifts'!T135="","",IF(Main!$A145="H","",IF(Main!E$13="Scaled Shifts",Main!E145,IF(Main!$B145="x",TDIST(ABS('Chemical Shifts'!T135-$D$2)/$D$3,$D$4,1),TDIST(ABS('Chemical Shifts'!T135-$E$2)/$E$3,$E$4,1)))))</f>
        <v/>
      </c>
      <c r="DX140" s="64" t="str">
        <f>IF('Chemical Shifts'!U135="","",IF(Main!$A145="H","",IF(Main!F$13="Scaled Shifts",Main!F145,IF(Main!$B145="x",TDIST(ABS('Chemical Shifts'!U135-$D$2)/$D$3,$D$4,1),TDIST(ABS('Chemical Shifts'!U135-$E$2)/$E$3,$E$4,1)))))</f>
        <v/>
      </c>
      <c r="DY140" s="64" t="str">
        <f>IF('Chemical Shifts'!V135="","",IF(Main!$A145="H","",IF(Main!G$13="Scaled Shifts",Main!G145,IF(Main!$B145="x",TDIST(ABS('Chemical Shifts'!V135-$D$2)/$D$3,$D$4,1),TDIST(ABS('Chemical Shifts'!V135-$E$2)/$E$3,$E$4,1)))))</f>
        <v/>
      </c>
      <c r="DZ140" s="64" t="str">
        <f>IF('Chemical Shifts'!W135="","",IF(Main!$A145="H","",IF(Main!H$13="Scaled Shifts",Main!H145,IF(Main!$B145="x",TDIST(ABS('Chemical Shifts'!W135-$D$2)/$D$3,$D$4,1),TDIST(ABS('Chemical Shifts'!W135-$E$2)/$E$3,$E$4,1)))))</f>
        <v/>
      </c>
      <c r="EA140" s="64" t="str">
        <f>IF('Chemical Shifts'!X135="","",IF(Main!$A145="H","",IF(Main!I$13="Scaled Shifts",Main!I145,IF(Main!$B145="x",TDIST(ABS('Chemical Shifts'!X135-$D$2)/$D$3,$D$4,1),TDIST(ABS('Chemical Shifts'!X135-$E$2)/$E$3,$E$4,1)))))</f>
        <v/>
      </c>
      <c r="EB140" s="64" t="str">
        <f>IF('Chemical Shifts'!Y135="","",IF(Main!$A145="H","",IF(Main!J$13="Scaled Shifts",Main!J145,IF(Main!$B145="x",TDIST(ABS('Chemical Shifts'!Y135-$D$2)/$D$3,$D$4,1),TDIST(ABS('Chemical Shifts'!Y135-$E$2)/$E$3,$E$4,1)))))</f>
        <v/>
      </c>
      <c r="EC140" s="64" t="str">
        <f>IF('Chemical Shifts'!Z135="","",IF(Main!$A145="H","",IF(Main!K$13="Scaled Shifts",Main!K145,IF(Main!$B145="x",TDIST(ABS('Chemical Shifts'!Z135-$D$2)/$D$3,$D$4,1),TDIST(ABS('Chemical Shifts'!Z135-$E$2)/$E$3,$E$4,1)))))</f>
        <v/>
      </c>
      <c r="ED140" s="64" t="str">
        <f>IF('Chemical Shifts'!AA135="","",IF(Main!$A145="H","",IF(Main!L$13="Scaled Shifts",Main!L145,IF(Main!$B145="x",TDIST(ABS('Chemical Shifts'!AA135-$D$2)/$D$3,$D$4,1),TDIST(ABS('Chemical Shifts'!AA135-$E$2)/$E$3,$E$4,1)))))</f>
        <v/>
      </c>
      <c r="EE140" s="64" t="str">
        <f>IF('Chemical Shifts'!AB135="","",IF(Main!$A145="H","",IF(Main!M$13="Scaled Shifts",Main!M145,IF(Main!$B145="x",TDIST(ABS('Chemical Shifts'!AB135-$D$2)/$D$3,$D$4,1),TDIST(ABS('Chemical Shifts'!AB135-$E$2)/$E$3,$E$4,1)))))</f>
        <v/>
      </c>
      <c r="EF140" s="64" t="str">
        <f>IF('Chemical Shifts'!AC135="","",IF(Main!$A145="H","",IF(Main!N$13="Scaled Shifts",Main!N145,IF(Main!$B145="x",TDIST(ABS('Chemical Shifts'!AC135-$D$2)/$D$3,$D$4,1),TDIST(ABS('Chemical Shifts'!AC135-$E$2)/$E$3,$E$4,1)))))</f>
        <v/>
      </c>
      <c r="EG140" s="64" t="str">
        <f>IF('Chemical Shifts'!AD135="","",IF(Main!$A145="H","",IF(Main!O$13="Scaled Shifts",Main!O145,IF(Main!$B145="x",TDIST(ABS('Chemical Shifts'!AD135-$D$2)/$D$3,$D$4,1),TDIST(ABS('Chemical Shifts'!AD135-$E$2)/$E$3,$E$4,1)))))</f>
        <v/>
      </c>
      <c r="EH140" s="64" t="str">
        <f>IF('Chemical Shifts'!AE135="","",IF(Main!$A145="H","",IF(Main!P$13="Scaled Shifts",Main!P145,IF(Main!$B145="x",TDIST(ABS('Chemical Shifts'!AE135-$D$2)/$D$3,$D$4,1),TDIST(ABS('Chemical Shifts'!AE135-$E$2)/$E$3,$E$4,1)))))</f>
        <v/>
      </c>
      <c r="EI140" s="64" t="str">
        <f>IF('Chemical Shifts'!AF135="","",IF(Main!$A145="H","",IF(Main!Q$13="Scaled Shifts",Main!Q145,IF(Main!$B145="x",TDIST(ABS('Chemical Shifts'!AF135-$D$2)/$D$3,$D$4,1),TDIST(ABS('Chemical Shifts'!AF135-$E$2)/$E$3,$E$4,1)))))</f>
        <v/>
      </c>
      <c r="EJ140" s="64" t="str">
        <f>IF('Chemical Shifts'!AG135="","",IF(Main!$A145="H","",IF(Main!R$13="Scaled Shifts",Main!R145,IF(Main!$B145="x",TDIST(ABS('Chemical Shifts'!AG135-$D$2)/$D$3,$D$4,1),TDIST(ABS('Chemical Shifts'!AG135-$E$2)/$E$3,$E$4,1)))))</f>
        <v/>
      </c>
      <c r="EK140" s="64" t="str">
        <f>IF('Chemical Shifts'!AH135="","",IF(Main!$A145="H","",IF(Main!S$13="Scaled Shifts",Main!S145,IF(Main!$B145="x",TDIST(ABS('Chemical Shifts'!AH135-$D$2)/$D$3,$D$4,1),TDIST(ABS('Chemical Shifts'!AH135-$E$2)/$E$3,$E$4,1)))))</f>
        <v/>
      </c>
    </row>
    <row r="141" spans="1:141" x14ac:dyDescent="0.15">
      <c r="A141" s="64" t="str">
        <f>IF('Chemical Shifts'!BA136="","",IF(Main!$A146="C",TDIST(ABS('Chemical Shifts'!BA136)/$B$3,$B$4,1),TDIST(ABS('Chemical Shifts'!BA136)/$C$3,$C$4,1)))</f>
        <v/>
      </c>
      <c r="B141" s="64" t="str">
        <f>IF('Chemical Shifts'!BB136="","",IF(Main!$A146="C",TDIST(ABS('Chemical Shifts'!BB136)/$B$3,$B$4,1),TDIST(ABS('Chemical Shifts'!BB136)/$C$3,$C$4,1)))</f>
        <v/>
      </c>
      <c r="C141" s="64" t="str">
        <f>IF('Chemical Shifts'!BC136="","",IF(Main!$A146="C",TDIST(ABS('Chemical Shifts'!BC136)/$B$3,$B$4,1),TDIST(ABS('Chemical Shifts'!BC136)/$C$3,$C$4,1)))</f>
        <v/>
      </c>
      <c r="D141" s="64" t="str">
        <f>IF('Chemical Shifts'!BD136="","",IF(Main!$A146="C",TDIST(ABS('Chemical Shifts'!BD136)/$B$3,$B$4,1),TDIST(ABS('Chemical Shifts'!BD136)/$C$3,$C$4,1)))</f>
        <v/>
      </c>
      <c r="E141" s="64" t="str">
        <f>IF('Chemical Shifts'!BE136="","",IF(Main!$A146="C",TDIST(ABS('Chemical Shifts'!BE136)/$B$3,$B$4,1),TDIST(ABS('Chemical Shifts'!BE136)/$C$3,$C$4,1)))</f>
        <v/>
      </c>
      <c r="F141" s="64" t="str">
        <f>IF('Chemical Shifts'!BF136="","",IF(Main!$A146="C",TDIST(ABS('Chemical Shifts'!BF136)/$B$3,$B$4,1),TDIST(ABS('Chemical Shifts'!BF136)/$C$3,$C$4,1)))</f>
        <v/>
      </c>
      <c r="G141" s="64" t="str">
        <f>IF('Chemical Shifts'!BG136="","",IF(Main!$A146="C",TDIST(ABS('Chemical Shifts'!BG136)/$B$3,$B$4,1),TDIST(ABS('Chemical Shifts'!BG136)/$C$3,$C$4,1)))</f>
        <v/>
      </c>
      <c r="H141" s="64" t="str">
        <f>IF('Chemical Shifts'!BH136="","",IF(Main!$A146="C",TDIST(ABS('Chemical Shifts'!BH136)/$B$3,$B$4,1),TDIST(ABS('Chemical Shifts'!BH136)/$C$3,$C$4,1)))</f>
        <v/>
      </c>
      <c r="I141" s="64" t="str">
        <f>IF('Chemical Shifts'!BI136="","",IF(Main!$A146="C",TDIST(ABS('Chemical Shifts'!BI136)/$B$3,$B$4,1),TDIST(ABS('Chemical Shifts'!BI136)/$C$3,$C$4,1)))</f>
        <v/>
      </c>
      <c r="J141" s="64" t="str">
        <f>IF('Chemical Shifts'!BJ136="","",IF(Main!$A146="C",TDIST(ABS('Chemical Shifts'!BJ136)/$B$3,$B$4,1),TDIST(ABS('Chemical Shifts'!BJ136)/$C$3,$C$4,1)))</f>
        <v/>
      </c>
      <c r="K141" s="64" t="str">
        <f>IF('Chemical Shifts'!BK136="","",IF(Main!$A146="C",TDIST(ABS('Chemical Shifts'!BK136)/$B$3,$B$4,1),TDIST(ABS('Chemical Shifts'!BK136)/$C$3,$C$4,1)))</f>
        <v/>
      </c>
      <c r="L141" s="64" t="str">
        <f>IF('Chemical Shifts'!BL136="","",IF(Main!$A146="C",TDIST(ABS('Chemical Shifts'!BL136)/$B$3,$B$4,1),TDIST(ABS('Chemical Shifts'!BL136)/$C$3,$C$4,1)))</f>
        <v/>
      </c>
      <c r="M141" s="64" t="str">
        <f>IF('Chemical Shifts'!BM136="","",IF(Main!$A146="C",TDIST(ABS('Chemical Shifts'!BM136)/$B$3,$B$4,1),TDIST(ABS('Chemical Shifts'!BM136)/$C$3,$C$4,1)))</f>
        <v/>
      </c>
      <c r="N141" s="64" t="str">
        <f>IF('Chemical Shifts'!BN136="","",IF(Main!$A146="C",TDIST(ABS('Chemical Shifts'!BN136)/$B$3,$B$4,1),TDIST(ABS('Chemical Shifts'!BN136)/$C$3,$C$4,1)))</f>
        <v/>
      </c>
      <c r="O141" s="64" t="str">
        <f>IF('Chemical Shifts'!BO136="","",IF(Main!$A146="C",TDIST(ABS('Chemical Shifts'!BO136)/$B$3,$B$4,1),TDIST(ABS('Chemical Shifts'!BO136)/$C$3,$C$4,1)))</f>
        <v/>
      </c>
      <c r="P141" s="64" t="str">
        <f>IF('Chemical Shifts'!BP136="","",IF(Main!$A146="C",TDIST(ABS('Chemical Shifts'!BP136)/$B$3,$B$4,1),TDIST(ABS('Chemical Shifts'!BP136)/$C$3,$C$4,1)))</f>
        <v/>
      </c>
      <c r="R141" s="48" t="str">
        <f>IF(A141="","",IF(Main!$A146="H",A141,""))</f>
        <v/>
      </c>
      <c r="S141" s="48" t="str">
        <f>IF(B141="","",IF(Main!$A146="H",B141,""))</f>
        <v/>
      </c>
      <c r="T141" s="48" t="str">
        <f>IF(C141="","",IF(Main!$A146="H",C141,""))</f>
        <v/>
      </c>
      <c r="U141" s="48" t="str">
        <f>IF(D141="","",IF(Main!$A146="H",D141,""))</f>
        <v/>
      </c>
      <c r="V141" s="48" t="str">
        <f>IF(E141="","",IF(Main!$A146="H",E141,""))</f>
        <v/>
      </c>
      <c r="W141" s="48" t="str">
        <f>IF(F141="","",IF(Main!$A146="H",F141,""))</f>
        <v/>
      </c>
      <c r="X141" s="48" t="str">
        <f>IF(G141="","",IF(Main!$A146="H",G141,""))</f>
        <v/>
      </c>
      <c r="Y141" s="48" t="str">
        <f>IF(H141="","",IF(Main!$A146="H",H141,""))</f>
        <v/>
      </c>
      <c r="Z141" s="48" t="str">
        <f>IF(I141="","",IF(Main!$A146="H",I141,""))</f>
        <v/>
      </c>
      <c r="AA141" s="48" t="str">
        <f>IF(J141="","",IF(Main!$A146="H",J141,""))</f>
        <v/>
      </c>
      <c r="AB141" s="48" t="str">
        <f>IF(K141="","",IF(Main!$A146="H",K141,""))</f>
        <v/>
      </c>
      <c r="AC141" s="48" t="str">
        <f>IF(L141="","",IF(Main!$A146="H",L141,""))</f>
        <v/>
      </c>
      <c r="AD141" s="48" t="str">
        <f>IF(M141="","",IF(Main!$A146="H",M141,""))</f>
        <v/>
      </c>
      <c r="AE141" s="48" t="str">
        <f>IF(N141="","",IF(Main!$A146="H",N141,""))</f>
        <v/>
      </c>
      <c r="AF141" s="48" t="str">
        <f>IF(O141="","",IF(Main!$A146="H",O141,""))</f>
        <v/>
      </c>
      <c r="AG141" s="48" t="str">
        <f>IF(P141="","",IF(Main!$A146="H",P141,""))</f>
        <v/>
      </c>
      <c r="AI141" s="49">
        <f>IF(Main!$A146="C",1,0)</f>
        <v>0</v>
      </c>
      <c r="AJ141" s="54" t="str">
        <f>IF(Main!$A146="C",Main!C146,"")</f>
        <v/>
      </c>
      <c r="AK141" s="54" t="str">
        <f t="shared" si="187"/>
        <v/>
      </c>
      <c r="AL141" s="48" t="str">
        <f>IF('Chemical Shifts'!B136="","",IF(Main!$A146="C",'Chemical Shifts'!B136,""))</f>
        <v/>
      </c>
      <c r="AM141" s="48" t="str">
        <f>IF('Chemical Shifts'!C136="","",IF(Main!$A146="C",'Chemical Shifts'!C136,""))</f>
        <v/>
      </c>
      <c r="AN141" s="48" t="str">
        <f>IF('Chemical Shifts'!D136="","",IF(Main!$A146="C",'Chemical Shifts'!D136,""))</f>
        <v/>
      </c>
      <c r="AO141" s="48" t="str">
        <f>IF('Chemical Shifts'!E136="","",IF(Main!$A146="C",'Chemical Shifts'!E136,""))</f>
        <v/>
      </c>
      <c r="AP141" s="48" t="str">
        <f>IF('Chemical Shifts'!F136="","",IF(Main!$A146="C",'Chemical Shifts'!F136,""))</f>
        <v/>
      </c>
      <c r="AQ141" s="48" t="str">
        <f>IF('Chemical Shifts'!G136="","",IF(Main!$A146="C",'Chemical Shifts'!G136,""))</f>
        <v/>
      </c>
      <c r="AR141" s="48" t="str">
        <f>IF('Chemical Shifts'!H136="","",IF(Main!$A146="C",'Chemical Shifts'!H136,""))</f>
        <v/>
      </c>
      <c r="AS141" s="48" t="str">
        <f>IF('Chemical Shifts'!I136="","",IF(Main!$A146="C",'Chemical Shifts'!I136,""))</f>
        <v/>
      </c>
      <c r="AT141" s="48" t="str">
        <f>IF('Chemical Shifts'!J136="","",IF(Main!$A146="C",'Chemical Shifts'!J136,""))</f>
        <v/>
      </c>
      <c r="AU141" s="48" t="str">
        <f>IF('Chemical Shifts'!K136="","",IF(Main!$A146="C",'Chemical Shifts'!K136,""))</f>
        <v/>
      </c>
      <c r="AV141" s="48" t="str">
        <f>IF('Chemical Shifts'!L136="","",IF(Main!$A146="C",'Chemical Shifts'!L136,""))</f>
        <v/>
      </c>
      <c r="AW141" s="48" t="str">
        <f>IF('Chemical Shifts'!M136="","",IF(Main!$A146="C",'Chemical Shifts'!M136,""))</f>
        <v/>
      </c>
      <c r="AX141" s="48" t="str">
        <f>IF('Chemical Shifts'!N136="","",IF(Main!$A146="C",'Chemical Shifts'!N136,""))</f>
        <v/>
      </c>
      <c r="AY141" s="48" t="str">
        <f>IF('Chemical Shifts'!O136="","",IF(Main!$A146="C",'Chemical Shifts'!O136,""))</f>
        <v/>
      </c>
      <c r="AZ141" s="48" t="str">
        <f>IF('Chemical Shifts'!P136="","",IF(Main!$A146="C",'Chemical Shifts'!P136,""))</f>
        <v/>
      </c>
      <c r="BA141" s="48" t="str">
        <f>IF('Chemical Shifts'!Q136="","",IF(Main!$A146="C",'Chemical Shifts'!Q136,""))</f>
        <v/>
      </c>
      <c r="BC141" s="48" t="str">
        <f t="shared" si="188"/>
        <v/>
      </c>
      <c r="BD141" s="48" t="str">
        <f t="shared" si="189"/>
        <v/>
      </c>
      <c r="BE141" s="48" t="str">
        <f t="shared" si="190"/>
        <v/>
      </c>
      <c r="BF141" s="48" t="str">
        <f t="shared" si="191"/>
        <v/>
      </c>
      <c r="BG141" s="48" t="str">
        <f t="shared" si="192"/>
        <v/>
      </c>
      <c r="BH141" s="48" t="str">
        <f t="shared" si="193"/>
        <v/>
      </c>
      <c r="BI141" s="48" t="str">
        <f t="shared" si="194"/>
        <v/>
      </c>
      <c r="BJ141" s="48" t="str">
        <f t="shared" si="195"/>
        <v/>
      </c>
      <c r="BK141" s="48" t="str">
        <f t="shared" si="196"/>
        <v/>
      </c>
      <c r="BL141" s="48" t="str">
        <f t="shared" si="197"/>
        <v/>
      </c>
      <c r="BM141" s="48" t="str">
        <f t="shared" si="198"/>
        <v/>
      </c>
      <c r="BN141" s="48" t="str">
        <f t="shared" si="199"/>
        <v/>
      </c>
      <c r="BO141" s="48" t="str">
        <f t="shared" si="200"/>
        <v/>
      </c>
      <c r="BP141" s="48" t="str">
        <f t="shared" si="201"/>
        <v/>
      </c>
      <c r="BQ141" s="48" t="str">
        <f t="shared" si="202"/>
        <v/>
      </c>
      <c r="BR141" s="48" t="str">
        <f t="shared" si="203"/>
        <v/>
      </c>
      <c r="BT141" s="49">
        <f>IF(Main!$A146="H",1,0)</f>
        <v>0</v>
      </c>
      <c r="BU141" s="54" t="str">
        <f>IF(Main!$A146="H",Main!C146,"")</f>
        <v/>
      </c>
      <c r="BV141" s="54" t="str">
        <f t="shared" si="204"/>
        <v/>
      </c>
      <c r="BW141" s="48" t="str">
        <f>IF('Chemical Shifts'!B136="","",IF(Main!$A146="H",'Chemical Shifts'!B136,""))</f>
        <v/>
      </c>
      <c r="BX141" s="48" t="str">
        <f>IF('Chemical Shifts'!C136="","",IF(Main!$A146="H",'Chemical Shifts'!C136,""))</f>
        <v/>
      </c>
      <c r="BY141" s="48" t="str">
        <f>IF('Chemical Shifts'!D136="","",IF(Main!$A146="H",'Chemical Shifts'!D136,""))</f>
        <v/>
      </c>
      <c r="BZ141" s="48" t="str">
        <f>IF('Chemical Shifts'!E136="","",IF(Main!$A146="H",'Chemical Shifts'!E136,""))</f>
        <v/>
      </c>
      <c r="CA141" s="48" t="str">
        <f>IF('Chemical Shifts'!F136="","",IF(Main!$A146="H",'Chemical Shifts'!F136,""))</f>
        <v/>
      </c>
      <c r="CB141" s="48" t="str">
        <f>IF('Chemical Shifts'!G136="","",IF(Main!$A146="H",'Chemical Shifts'!G136,""))</f>
        <v/>
      </c>
      <c r="CC141" s="48" t="str">
        <f>IF('Chemical Shifts'!H136="","",IF(Main!$A146="H",'Chemical Shifts'!H136,""))</f>
        <v/>
      </c>
      <c r="CD141" s="48" t="str">
        <f>IF('Chemical Shifts'!I136="","",IF(Main!$A146="H",'Chemical Shifts'!I136,""))</f>
        <v/>
      </c>
      <c r="CE141" s="48" t="str">
        <f>IF('Chemical Shifts'!J136="","",IF(Main!$A146="H",'Chemical Shifts'!J136,""))</f>
        <v/>
      </c>
      <c r="CF141" s="48" t="str">
        <f>IF('Chemical Shifts'!K136="","",IF(Main!$A146="H",'Chemical Shifts'!K136,""))</f>
        <v/>
      </c>
      <c r="CG141" s="48" t="str">
        <f>IF('Chemical Shifts'!L136="","",IF(Main!$A146="H",'Chemical Shifts'!L136,""))</f>
        <v/>
      </c>
      <c r="CH141" s="48" t="str">
        <f>IF('Chemical Shifts'!M136="","",IF(Main!$A146="H",'Chemical Shifts'!M136,""))</f>
        <v/>
      </c>
      <c r="CI141" s="48" t="str">
        <f>IF('Chemical Shifts'!N136="","",IF(Main!$A146="H",'Chemical Shifts'!N136,""))</f>
        <v/>
      </c>
      <c r="CJ141" s="48" t="str">
        <f>IF('Chemical Shifts'!O136="","",IF(Main!$A146="H",'Chemical Shifts'!O136,""))</f>
        <v/>
      </c>
      <c r="CK141" s="48" t="str">
        <f>IF('Chemical Shifts'!P136="","",IF(Main!$A146="H",'Chemical Shifts'!P136,""))</f>
        <v/>
      </c>
      <c r="CL141" s="48" t="str">
        <f>IF('Chemical Shifts'!Q136="","",IF(Main!$A146="H",'Chemical Shifts'!Q136,""))</f>
        <v/>
      </c>
      <c r="CN141" s="48" t="str">
        <f t="shared" si="205"/>
        <v/>
      </c>
      <c r="CO141" s="48" t="str">
        <f t="shared" si="206"/>
        <v/>
      </c>
      <c r="CP141" s="48" t="str">
        <f t="shared" si="207"/>
        <v/>
      </c>
      <c r="CQ141" s="48" t="str">
        <f t="shared" si="208"/>
        <v/>
      </c>
      <c r="CR141" s="48" t="str">
        <f t="shared" si="209"/>
        <v/>
      </c>
      <c r="CS141" s="48" t="str">
        <f t="shared" si="210"/>
        <v/>
      </c>
      <c r="CT141" s="48" t="str">
        <f t="shared" si="211"/>
        <v/>
      </c>
      <c r="CU141" s="48" t="str">
        <f t="shared" si="212"/>
        <v/>
      </c>
      <c r="CV141" s="48" t="str">
        <f t="shared" si="213"/>
        <v/>
      </c>
      <c r="CW141" s="48" t="str">
        <f t="shared" si="214"/>
        <v/>
      </c>
      <c r="CX141" s="48" t="str">
        <f t="shared" si="215"/>
        <v/>
      </c>
      <c r="CY141" s="48" t="str">
        <f t="shared" si="216"/>
        <v/>
      </c>
      <c r="CZ141" s="48" t="str">
        <f t="shared" si="217"/>
        <v/>
      </c>
      <c r="DA141" s="48" t="str">
        <f t="shared" si="218"/>
        <v/>
      </c>
      <c r="DB141" s="48" t="str">
        <f t="shared" si="219"/>
        <v/>
      </c>
      <c r="DC141" s="48" t="str">
        <f t="shared" si="220"/>
        <v/>
      </c>
      <c r="DE141" s="64" t="str">
        <f>IF('Chemical Shifts'!S136="","",IF(Main!$A146="C","",IF(Main!D$13="Scaled Shifts",Main!D146,IF(Main!$B146="x",TDIST(ABS('Chemical Shifts'!S136-$F$2)/$F$3,$F$4,1),TDIST(ABS('Chemical Shifts'!S136-$G$2)/$G$3,$G$4,1)))))</f>
        <v/>
      </c>
      <c r="DF141" s="64" t="str">
        <f>IF('Chemical Shifts'!T136="","",IF(Main!$A146="C","",IF(Main!E$13="Scaled Shifts",Main!E146,IF(Main!$B146="x",TDIST(ABS('Chemical Shifts'!T136-$F$2)/$F$3,$F$4,1),TDIST(ABS('Chemical Shifts'!T136-$G$2)/$G$3,$G$4,1)))))</f>
        <v/>
      </c>
      <c r="DG141" s="64" t="str">
        <f>IF('Chemical Shifts'!U136="","",IF(Main!$A146="C","",IF(Main!F$13="Scaled Shifts",Main!F146,IF(Main!$B146="x",TDIST(ABS('Chemical Shifts'!U136-$F$2)/$F$3,$F$4,1),TDIST(ABS('Chemical Shifts'!U136-$G$2)/$G$3,$G$4,1)))))</f>
        <v/>
      </c>
      <c r="DH141" s="64" t="str">
        <f>IF('Chemical Shifts'!V136="","",IF(Main!$A146="C","",IF(Main!G$13="Scaled Shifts",Main!G146,IF(Main!$B146="x",TDIST(ABS('Chemical Shifts'!V136-$F$2)/$F$3,$F$4,1),TDIST(ABS('Chemical Shifts'!V136-$G$2)/$G$3,$G$4,1)))))</f>
        <v/>
      </c>
      <c r="DI141" s="64" t="str">
        <f>IF('Chemical Shifts'!W136="","",IF(Main!$A146="C","",IF(Main!H$13="Scaled Shifts",Main!H146,IF(Main!$B146="x",TDIST(ABS('Chemical Shifts'!W136-$F$2)/$F$3,$F$4,1),TDIST(ABS('Chemical Shifts'!W136-$G$2)/$G$3,$G$4,1)))))</f>
        <v/>
      </c>
      <c r="DJ141" s="64" t="str">
        <f>IF('Chemical Shifts'!X136="","",IF(Main!$A146="C","",IF(Main!I$13="Scaled Shifts",Main!I146,IF(Main!$B146="x",TDIST(ABS('Chemical Shifts'!X136-$F$2)/$F$3,$F$4,1),TDIST(ABS('Chemical Shifts'!X136-$G$2)/$G$3,$G$4,1)))))</f>
        <v/>
      </c>
      <c r="DK141" s="64" t="str">
        <f>IF('Chemical Shifts'!Y136="","",IF(Main!$A146="C","",IF(Main!J$13="Scaled Shifts",Main!J146,IF(Main!$B146="x",TDIST(ABS('Chemical Shifts'!Y136-$F$2)/$F$3,$F$4,1),TDIST(ABS('Chemical Shifts'!Y136-$G$2)/$G$3,$G$4,1)))))</f>
        <v/>
      </c>
      <c r="DL141" s="64" t="str">
        <f>IF('Chemical Shifts'!Z136="","",IF(Main!$A146="C","",IF(Main!K$13="Scaled Shifts",Main!K146,IF(Main!$B146="x",TDIST(ABS('Chemical Shifts'!Z136-$F$2)/$F$3,$F$4,1),TDIST(ABS('Chemical Shifts'!Z136-$G$2)/$G$3,$G$4,1)))))</f>
        <v/>
      </c>
      <c r="DM141" s="64" t="str">
        <f>IF('Chemical Shifts'!AA136="","",IF(Main!$A146="C","",IF(Main!L$13="Scaled Shifts",Main!L146,IF(Main!$B146="x",TDIST(ABS('Chemical Shifts'!AA136-$F$2)/$F$3,$F$4,1),TDIST(ABS('Chemical Shifts'!AA136-$G$2)/$G$3,$G$4,1)))))</f>
        <v/>
      </c>
      <c r="DN141" s="64" t="str">
        <f>IF('Chemical Shifts'!AB136="","",IF(Main!$A146="C","",IF(Main!M$13="Scaled Shifts",Main!M146,IF(Main!$B146="x",TDIST(ABS('Chemical Shifts'!AB136-$F$2)/$F$3,$F$4,1),TDIST(ABS('Chemical Shifts'!AB136-$G$2)/$G$3,$G$4,1)))))</f>
        <v/>
      </c>
      <c r="DO141" s="64" t="str">
        <f>IF('Chemical Shifts'!AC136="","",IF(Main!$A146="C","",IF(Main!N$13="Scaled Shifts",Main!N146,IF(Main!$B146="x",TDIST(ABS('Chemical Shifts'!AC136-$F$2)/$F$3,$F$4,1),TDIST(ABS('Chemical Shifts'!AC136-$G$2)/$G$3,$G$4,1)))))</f>
        <v/>
      </c>
      <c r="DP141" s="64" t="str">
        <f>IF('Chemical Shifts'!AD136="","",IF(Main!$A146="C","",IF(Main!O$13="Scaled Shifts",Main!O146,IF(Main!$B146="x",TDIST(ABS('Chemical Shifts'!AD136-$F$2)/$F$3,$F$4,1),TDIST(ABS('Chemical Shifts'!AD136-$G$2)/$G$3,$G$4,1)))))</f>
        <v/>
      </c>
      <c r="DQ141" s="64" t="str">
        <f>IF('Chemical Shifts'!AE136="","",IF(Main!$A146="C","",IF(Main!P$13="Scaled Shifts",Main!P146,IF(Main!$B146="x",TDIST(ABS('Chemical Shifts'!AE136-$F$2)/$F$3,$F$4,1),TDIST(ABS('Chemical Shifts'!AE136-$G$2)/$G$3,$G$4,1)))))</f>
        <v/>
      </c>
      <c r="DR141" s="64" t="str">
        <f>IF('Chemical Shifts'!AF136="","",IF(Main!$A146="C","",IF(Main!Q$13="Scaled Shifts",Main!Q146,IF(Main!$B146="x",TDIST(ABS('Chemical Shifts'!AF136-$F$2)/$F$3,$F$4,1),TDIST(ABS('Chemical Shifts'!AF136-$G$2)/$G$3,$G$4,1)))))</f>
        <v/>
      </c>
      <c r="DS141" s="64" t="str">
        <f>IF('Chemical Shifts'!AG136="","",IF(Main!$A146="C","",IF(Main!R$13="Scaled Shifts",Main!R146,IF(Main!$B146="x",TDIST(ABS('Chemical Shifts'!AG136-$F$2)/$F$3,$F$4,1),TDIST(ABS('Chemical Shifts'!AG136-$G$2)/$G$3,$G$4,1)))))</f>
        <v/>
      </c>
      <c r="DT141" s="64" t="str">
        <f>IF('Chemical Shifts'!AH136="","",IF(Main!$A146="C","",IF(Main!S$13="Scaled Shifts",Main!S146,IF(Main!$B146="x",TDIST(ABS('Chemical Shifts'!AH136-$F$2)/$F$3,$F$4,1),TDIST(ABS('Chemical Shifts'!AH136-$G$2)/$G$3,$G$4,1)))))</f>
        <v/>
      </c>
      <c r="DV141" s="64" t="str">
        <f>IF('Chemical Shifts'!S136="","",IF(Main!$A146="H","",IF(Main!D$13="Scaled Shifts",Main!D146,IF(Main!$B146="x",TDIST(ABS('Chemical Shifts'!S136-$D$2)/$D$3,$D$4,1),TDIST(ABS('Chemical Shifts'!S136-$E$2)/$E$3,$E$4,1)))))</f>
        <v/>
      </c>
      <c r="DW141" s="64" t="str">
        <f>IF('Chemical Shifts'!T136="","",IF(Main!$A146="H","",IF(Main!E$13="Scaled Shifts",Main!E146,IF(Main!$B146="x",TDIST(ABS('Chemical Shifts'!T136-$D$2)/$D$3,$D$4,1),TDIST(ABS('Chemical Shifts'!T136-$E$2)/$E$3,$E$4,1)))))</f>
        <v/>
      </c>
      <c r="DX141" s="64" t="str">
        <f>IF('Chemical Shifts'!U136="","",IF(Main!$A146="H","",IF(Main!F$13="Scaled Shifts",Main!F146,IF(Main!$B146="x",TDIST(ABS('Chemical Shifts'!U136-$D$2)/$D$3,$D$4,1),TDIST(ABS('Chemical Shifts'!U136-$E$2)/$E$3,$E$4,1)))))</f>
        <v/>
      </c>
      <c r="DY141" s="64" t="str">
        <f>IF('Chemical Shifts'!V136="","",IF(Main!$A146="H","",IF(Main!G$13="Scaled Shifts",Main!G146,IF(Main!$B146="x",TDIST(ABS('Chemical Shifts'!V136-$D$2)/$D$3,$D$4,1),TDIST(ABS('Chemical Shifts'!V136-$E$2)/$E$3,$E$4,1)))))</f>
        <v/>
      </c>
      <c r="DZ141" s="64" t="str">
        <f>IF('Chemical Shifts'!W136="","",IF(Main!$A146="H","",IF(Main!H$13="Scaled Shifts",Main!H146,IF(Main!$B146="x",TDIST(ABS('Chemical Shifts'!W136-$D$2)/$D$3,$D$4,1),TDIST(ABS('Chemical Shifts'!W136-$E$2)/$E$3,$E$4,1)))))</f>
        <v/>
      </c>
      <c r="EA141" s="64" t="str">
        <f>IF('Chemical Shifts'!X136="","",IF(Main!$A146="H","",IF(Main!I$13="Scaled Shifts",Main!I146,IF(Main!$B146="x",TDIST(ABS('Chemical Shifts'!X136-$D$2)/$D$3,$D$4,1),TDIST(ABS('Chemical Shifts'!X136-$E$2)/$E$3,$E$4,1)))))</f>
        <v/>
      </c>
      <c r="EB141" s="64" t="str">
        <f>IF('Chemical Shifts'!Y136="","",IF(Main!$A146="H","",IF(Main!J$13="Scaled Shifts",Main!J146,IF(Main!$B146="x",TDIST(ABS('Chemical Shifts'!Y136-$D$2)/$D$3,$D$4,1),TDIST(ABS('Chemical Shifts'!Y136-$E$2)/$E$3,$E$4,1)))))</f>
        <v/>
      </c>
      <c r="EC141" s="64" t="str">
        <f>IF('Chemical Shifts'!Z136="","",IF(Main!$A146="H","",IF(Main!K$13="Scaled Shifts",Main!K146,IF(Main!$B146="x",TDIST(ABS('Chemical Shifts'!Z136-$D$2)/$D$3,$D$4,1),TDIST(ABS('Chemical Shifts'!Z136-$E$2)/$E$3,$E$4,1)))))</f>
        <v/>
      </c>
      <c r="ED141" s="64" t="str">
        <f>IF('Chemical Shifts'!AA136="","",IF(Main!$A146="H","",IF(Main!L$13="Scaled Shifts",Main!L146,IF(Main!$B146="x",TDIST(ABS('Chemical Shifts'!AA136-$D$2)/$D$3,$D$4,1),TDIST(ABS('Chemical Shifts'!AA136-$E$2)/$E$3,$E$4,1)))))</f>
        <v/>
      </c>
      <c r="EE141" s="64" t="str">
        <f>IF('Chemical Shifts'!AB136="","",IF(Main!$A146="H","",IF(Main!M$13="Scaled Shifts",Main!M146,IF(Main!$B146="x",TDIST(ABS('Chemical Shifts'!AB136-$D$2)/$D$3,$D$4,1),TDIST(ABS('Chemical Shifts'!AB136-$E$2)/$E$3,$E$4,1)))))</f>
        <v/>
      </c>
      <c r="EF141" s="64" t="str">
        <f>IF('Chemical Shifts'!AC136="","",IF(Main!$A146="H","",IF(Main!N$13="Scaled Shifts",Main!N146,IF(Main!$B146="x",TDIST(ABS('Chemical Shifts'!AC136-$D$2)/$D$3,$D$4,1),TDIST(ABS('Chemical Shifts'!AC136-$E$2)/$E$3,$E$4,1)))))</f>
        <v/>
      </c>
      <c r="EG141" s="64" t="str">
        <f>IF('Chemical Shifts'!AD136="","",IF(Main!$A146="H","",IF(Main!O$13="Scaled Shifts",Main!O146,IF(Main!$B146="x",TDIST(ABS('Chemical Shifts'!AD136-$D$2)/$D$3,$D$4,1),TDIST(ABS('Chemical Shifts'!AD136-$E$2)/$E$3,$E$4,1)))))</f>
        <v/>
      </c>
      <c r="EH141" s="64" t="str">
        <f>IF('Chemical Shifts'!AE136="","",IF(Main!$A146="H","",IF(Main!P$13="Scaled Shifts",Main!P146,IF(Main!$B146="x",TDIST(ABS('Chemical Shifts'!AE136-$D$2)/$D$3,$D$4,1),TDIST(ABS('Chemical Shifts'!AE136-$E$2)/$E$3,$E$4,1)))))</f>
        <v/>
      </c>
      <c r="EI141" s="64" t="str">
        <f>IF('Chemical Shifts'!AF136="","",IF(Main!$A146="H","",IF(Main!Q$13="Scaled Shifts",Main!Q146,IF(Main!$B146="x",TDIST(ABS('Chemical Shifts'!AF136-$D$2)/$D$3,$D$4,1),TDIST(ABS('Chemical Shifts'!AF136-$E$2)/$E$3,$E$4,1)))))</f>
        <v/>
      </c>
      <c r="EJ141" s="64" t="str">
        <f>IF('Chemical Shifts'!AG136="","",IF(Main!$A146="H","",IF(Main!R$13="Scaled Shifts",Main!R146,IF(Main!$B146="x",TDIST(ABS('Chemical Shifts'!AG136-$D$2)/$D$3,$D$4,1),TDIST(ABS('Chemical Shifts'!AG136-$E$2)/$E$3,$E$4,1)))))</f>
        <v/>
      </c>
      <c r="EK141" s="64" t="str">
        <f>IF('Chemical Shifts'!AH136="","",IF(Main!$A146="H","",IF(Main!S$13="Scaled Shifts",Main!S146,IF(Main!$B146="x",TDIST(ABS('Chemical Shifts'!AH136-$D$2)/$D$3,$D$4,1),TDIST(ABS('Chemical Shifts'!AH136-$E$2)/$E$3,$E$4,1)))))</f>
        <v/>
      </c>
    </row>
    <row r="142" spans="1:141" x14ac:dyDescent="0.15">
      <c r="A142" s="64" t="str">
        <f>IF('Chemical Shifts'!BA137="","",IF(Main!$A147="C",TDIST(ABS('Chemical Shifts'!BA137)/$B$3,$B$4,1),TDIST(ABS('Chemical Shifts'!BA137)/$C$3,$C$4,1)))</f>
        <v/>
      </c>
      <c r="B142" s="64" t="str">
        <f>IF('Chemical Shifts'!BB137="","",IF(Main!$A147="C",TDIST(ABS('Chemical Shifts'!BB137)/$B$3,$B$4,1),TDIST(ABS('Chemical Shifts'!BB137)/$C$3,$C$4,1)))</f>
        <v/>
      </c>
      <c r="C142" s="64" t="str">
        <f>IF('Chemical Shifts'!BC137="","",IF(Main!$A147="C",TDIST(ABS('Chemical Shifts'!BC137)/$B$3,$B$4,1),TDIST(ABS('Chemical Shifts'!BC137)/$C$3,$C$4,1)))</f>
        <v/>
      </c>
      <c r="D142" s="64" t="str">
        <f>IF('Chemical Shifts'!BD137="","",IF(Main!$A147="C",TDIST(ABS('Chemical Shifts'!BD137)/$B$3,$B$4,1),TDIST(ABS('Chemical Shifts'!BD137)/$C$3,$C$4,1)))</f>
        <v/>
      </c>
      <c r="E142" s="64" t="str">
        <f>IF('Chemical Shifts'!BE137="","",IF(Main!$A147="C",TDIST(ABS('Chemical Shifts'!BE137)/$B$3,$B$4,1),TDIST(ABS('Chemical Shifts'!BE137)/$C$3,$C$4,1)))</f>
        <v/>
      </c>
      <c r="F142" s="64" t="str">
        <f>IF('Chemical Shifts'!BF137="","",IF(Main!$A147="C",TDIST(ABS('Chemical Shifts'!BF137)/$B$3,$B$4,1),TDIST(ABS('Chemical Shifts'!BF137)/$C$3,$C$4,1)))</f>
        <v/>
      </c>
      <c r="G142" s="64" t="str">
        <f>IF('Chemical Shifts'!BG137="","",IF(Main!$A147="C",TDIST(ABS('Chemical Shifts'!BG137)/$B$3,$B$4,1),TDIST(ABS('Chemical Shifts'!BG137)/$C$3,$C$4,1)))</f>
        <v/>
      </c>
      <c r="H142" s="64" t="str">
        <f>IF('Chemical Shifts'!BH137="","",IF(Main!$A147="C",TDIST(ABS('Chemical Shifts'!BH137)/$B$3,$B$4,1),TDIST(ABS('Chemical Shifts'!BH137)/$C$3,$C$4,1)))</f>
        <v/>
      </c>
      <c r="I142" s="64" t="str">
        <f>IF('Chemical Shifts'!BI137="","",IF(Main!$A147="C",TDIST(ABS('Chemical Shifts'!BI137)/$B$3,$B$4,1),TDIST(ABS('Chemical Shifts'!BI137)/$C$3,$C$4,1)))</f>
        <v/>
      </c>
      <c r="J142" s="64" t="str">
        <f>IF('Chemical Shifts'!BJ137="","",IF(Main!$A147="C",TDIST(ABS('Chemical Shifts'!BJ137)/$B$3,$B$4,1),TDIST(ABS('Chemical Shifts'!BJ137)/$C$3,$C$4,1)))</f>
        <v/>
      </c>
      <c r="K142" s="64" t="str">
        <f>IF('Chemical Shifts'!BK137="","",IF(Main!$A147="C",TDIST(ABS('Chemical Shifts'!BK137)/$B$3,$B$4,1),TDIST(ABS('Chemical Shifts'!BK137)/$C$3,$C$4,1)))</f>
        <v/>
      </c>
      <c r="L142" s="64" t="str">
        <f>IF('Chemical Shifts'!BL137="","",IF(Main!$A147="C",TDIST(ABS('Chemical Shifts'!BL137)/$B$3,$B$4,1),TDIST(ABS('Chemical Shifts'!BL137)/$C$3,$C$4,1)))</f>
        <v/>
      </c>
      <c r="M142" s="64" t="str">
        <f>IF('Chemical Shifts'!BM137="","",IF(Main!$A147="C",TDIST(ABS('Chemical Shifts'!BM137)/$B$3,$B$4,1),TDIST(ABS('Chemical Shifts'!BM137)/$C$3,$C$4,1)))</f>
        <v/>
      </c>
      <c r="N142" s="64" t="str">
        <f>IF('Chemical Shifts'!BN137="","",IF(Main!$A147="C",TDIST(ABS('Chemical Shifts'!BN137)/$B$3,$B$4,1),TDIST(ABS('Chemical Shifts'!BN137)/$C$3,$C$4,1)))</f>
        <v/>
      </c>
      <c r="O142" s="64" t="str">
        <f>IF('Chemical Shifts'!BO137="","",IF(Main!$A147="C",TDIST(ABS('Chemical Shifts'!BO137)/$B$3,$B$4,1),TDIST(ABS('Chemical Shifts'!BO137)/$C$3,$C$4,1)))</f>
        <v/>
      </c>
      <c r="P142" s="64" t="str">
        <f>IF('Chemical Shifts'!BP137="","",IF(Main!$A147="C",TDIST(ABS('Chemical Shifts'!BP137)/$B$3,$B$4,1),TDIST(ABS('Chemical Shifts'!BP137)/$C$3,$C$4,1)))</f>
        <v/>
      </c>
      <c r="R142" s="48" t="str">
        <f>IF(A142="","",IF(Main!$A147="H",A142,""))</f>
        <v/>
      </c>
      <c r="S142" s="48" t="str">
        <f>IF(B142="","",IF(Main!$A147="H",B142,""))</f>
        <v/>
      </c>
      <c r="T142" s="48" t="str">
        <f>IF(C142="","",IF(Main!$A147="H",C142,""))</f>
        <v/>
      </c>
      <c r="U142" s="48" t="str">
        <f>IF(D142="","",IF(Main!$A147="H",D142,""))</f>
        <v/>
      </c>
      <c r="V142" s="48" t="str">
        <f>IF(E142="","",IF(Main!$A147="H",E142,""))</f>
        <v/>
      </c>
      <c r="W142" s="48" t="str">
        <f>IF(F142="","",IF(Main!$A147="H",F142,""))</f>
        <v/>
      </c>
      <c r="X142" s="48" t="str">
        <f>IF(G142="","",IF(Main!$A147="H",G142,""))</f>
        <v/>
      </c>
      <c r="Y142" s="48" t="str">
        <f>IF(H142="","",IF(Main!$A147="H",H142,""))</f>
        <v/>
      </c>
      <c r="Z142" s="48" t="str">
        <f>IF(I142="","",IF(Main!$A147="H",I142,""))</f>
        <v/>
      </c>
      <c r="AA142" s="48" t="str">
        <f>IF(J142="","",IF(Main!$A147="H",J142,""))</f>
        <v/>
      </c>
      <c r="AB142" s="48" t="str">
        <f>IF(K142="","",IF(Main!$A147="H",K142,""))</f>
        <v/>
      </c>
      <c r="AC142" s="48" t="str">
        <f>IF(L142="","",IF(Main!$A147="H",L142,""))</f>
        <v/>
      </c>
      <c r="AD142" s="48" t="str">
        <f>IF(M142="","",IF(Main!$A147="H",M142,""))</f>
        <v/>
      </c>
      <c r="AE142" s="48" t="str">
        <f>IF(N142="","",IF(Main!$A147="H",N142,""))</f>
        <v/>
      </c>
      <c r="AF142" s="48" t="str">
        <f>IF(O142="","",IF(Main!$A147="H",O142,""))</f>
        <v/>
      </c>
      <c r="AG142" s="48" t="str">
        <f>IF(P142="","",IF(Main!$A147="H",P142,""))</f>
        <v/>
      </c>
      <c r="AI142" s="49">
        <f>IF(Main!$A147="C",1,0)</f>
        <v>0</v>
      </c>
      <c r="AJ142" s="54" t="str">
        <f>IF(Main!$A147="C",Main!C147,"")</f>
        <v/>
      </c>
      <c r="AK142" s="54" t="str">
        <f t="shared" si="187"/>
        <v/>
      </c>
      <c r="AL142" s="48" t="str">
        <f>IF('Chemical Shifts'!B137="","",IF(Main!$A147="C",'Chemical Shifts'!B137,""))</f>
        <v/>
      </c>
      <c r="AM142" s="48" t="str">
        <f>IF('Chemical Shifts'!C137="","",IF(Main!$A147="C",'Chemical Shifts'!C137,""))</f>
        <v/>
      </c>
      <c r="AN142" s="48" t="str">
        <f>IF('Chemical Shifts'!D137="","",IF(Main!$A147="C",'Chemical Shifts'!D137,""))</f>
        <v/>
      </c>
      <c r="AO142" s="48" t="str">
        <f>IF('Chemical Shifts'!E137="","",IF(Main!$A147="C",'Chemical Shifts'!E137,""))</f>
        <v/>
      </c>
      <c r="AP142" s="48" t="str">
        <f>IF('Chemical Shifts'!F137="","",IF(Main!$A147="C",'Chemical Shifts'!F137,""))</f>
        <v/>
      </c>
      <c r="AQ142" s="48" t="str">
        <f>IF('Chemical Shifts'!G137="","",IF(Main!$A147="C",'Chemical Shifts'!G137,""))</f>
        <v/>
      </c>
      <c r="AR142" s="48" t="str">
        <f>IF('Chemical Shifts'!H137="","",IF(Main!$A147="C",'Chemical Shifts'!H137,""))</f>
        <v/>
      </c>
      <c r="AS142" s="48" t="str">
        <f>IF('Chemical Shifts'!I137="","",IF(Main!$A147="C",'Chemical Shifts'!I137,""))</f>
        <v/>
      </c>
      <c r="AT142" s="48" t="str">
        <f>IF('Chemical Shifts'!J137="","",IF(Main!$A147="C",'Chemical Shifts'!J137,""))</f>
        <v/>
      </c>
      <c r="AU142" s="48" t="str">
        <f>IF('Chemical Shifts'!K137="","",IF(Main!$A147="C",'Chemical Shifts'!K137,""))</f>
        <v/>
      </c>
      <c r="AV142" s="48" t="str">
        <f>IF('Chemical Shifts'!L137="","",IF(Main!$A147="C",'Chemical Shifts'!L137,""))</f>
        <v/>
      </c>
      <c r="AW142" s="48" t="str">
        <f>IF('Chemical Shifts'!M137="","",IF(Main!$A147="C",'Chemical Shifts'!M137,""))</f>
        <v/>
      </c>
      <c r="AX142" s="48" t="str">
        <f>IF('Chemical Shifts'!N137="","",IF(Main!$A147="C",'Chemical Shifts'!N137,""))</f>
        <v/>
      </c>
      <c r="AY142" s="48" t="str">
        <f>IF('Chemical Shifts'!O137="","",IF(Main!$A147="C",'Chemical Shifts'!O137,""))</f>
        <v/>
      </c>
      <c r="AZ142" s="48" t="str">
        <f>IF('Chemical Shifts'!P137="","",IF(Main!$A147="C",'Chemical Shifts'!P137,""))</f>
        <v/>
      </c>
      <c r="BA142" s="48" t="str">
        <f>IF('Chemical Shifts'!Q137="","",IF(Main!$A147="C",'Chemical Shifts'!Q137,""))</f>
        <v/>
      </c>
      <c r="BC142" s="48" t="str">
        <f t="shared" si="188"/>
        <v/>
      </c>
      <c r="BD142" s="48" t="str">
        <f t="shared" si="189"/>
        <v/>
      </c>
      <c r="BE142" s="48" t="str">
        <f t="shared" si="190"/>
        <v/>
      </c>
      <c r="BF142" s="48" t="str">
        <f t="shared" si="191"/>
        <v/>
      </c>
      <c r="BG142" s="48" t="str">
        <f t="shared" si="192"/>
        <v/>
      </c>
      <c r="BH142" s="48" t="str">
        <f t="shared" si="193"/>
        <v/>
      </c>
      <c r="BI142" s="48" t="str">
        <f t="shared" si="194"/>
        <v/>
      </c>
      <c r="BJ142" s="48" t="str">
        <f t="shared" si="195"/>
        <v/>
      </c>
      <c r="BK142" s="48" t="str">
        <f t="shared" si="196"/>
        <v/>
      </c>
      <c r="BL142" s="48" t="str">
        <f t="shared" si="197"/>
        <v/>
      </c>
      <c r="BM142" s="48" t="str">
        <f t="shared" si="198"/>
        <v/>
      </c>
      <c r="BN142" s="48" t="str">
        <f t="shared" si="199"/>
        <v/>
      </c>
      <c r="BO142" s="48" t="str">
        <f t="shared" si="200"/>
        <v/>
      </c>
      <c r="BP142" s="48" t="str">
        <f t="shared" si="201"/>
        <v/>
      </c>
      <c r="BQ142" s="48" t="str">
        <f t="shared" si="202"/>
        <v/>
      </c>
      <c r="BR142" s="48" t="str">
        <f t="shared" si="203"/>
        <v/>
      </c>
      <c r="BT142" s="49">
        <f>IF(Main!$A147="H",1,0)</f>
        <v>0</v>
      </c>
      <c r="BU142" s="54" t="str">
        <f>IF(Main!$A147="H",Main!C147,"")</f>
        <v/>
      </c>
      <c r="BV142" s="54" t="str">
        <f t="shared" si="204"/>
        <v/>
      </c>
      <c r="BW142" s="48" t="str">
        <f>IF('Chemical Shifts'!B137="","",IF(Main!$A147="H",'Chemical Shifts'!B137,""))</f>
        <v/>
      </c>
      <c r="BX142" s="48" t="str">
        <f>IF('Chemical Shifts'!C137="","",IF(Main!$A147="H",'Chemical Shifts'!C137,""))</f>
        <v/>
      </c>
      <c r="BY142" s="48" t="str">
        <f>IF('Chemical Shifts'!D137="","",IF(Main!$A147="H",'Chemical Shifts'!D137,""))</f>
        <v/>
      </c>
      <c r="BZ142" s="48" t="str">
        <f>IF('Chemical Shifts'!E137="","",IF(Main!$A147="H",'Chemical Shifts'!E137,""))</f>
        <v/>
      </c>
      <c r="CA142" s="48" t="str">
        <f>IF('Chemical Shifts'!F137="","",IF(Main!$A147="H",'Chemical Shifts'!F137,""))</f>
        <v/>
      </c>
      <c r="CB142" s="48" t="str">
        <f>IF('Chemical Shifts'!G137="","",IF(Main!$A147="H",'Chemical Shifts'!G137,""))</f>
        <v/>
      </c>
      <c r="CC142" s="48" t="str">
        <f>IF('Chemical Shifts'!H137="","",IF(Main!$A147="H",'Chemical Shifts'!H137,""))</f>
        <v/>
      </c>
      <c r="CD142" s="48" t="str">
        <f>IF('Chemical Shifts'!I137="","",IF(Main!$A147="H",'Chemical Shifts'!I137,""))</f>
        <v/>
      </c>
      <c r="CE142" s="48" t="str">
        <f>IF('Chemical Shifts'!J137="","",IF(Main!$A147="H",'Chemical Shifts'!J137,""))</f>
        <v/>
      </c>
      <c r="CF142" s="48" t="str">
        <f>IF('Chemical Shifts'!K137="","",IF(Main!$A147="H",'Chemical Shifts'!K137,""))</f>
        <v/>
      </c>
      <c r="CG142" s="48" t="str">
        <f>IF('Chemical Shifts'!L137="","",IF(Main!$A147="H",'Chemical Shifts'!L137,""))</f>
        <v/>
      </c>
      <c r="CH142" s="48" t="str">
        <f>IF('Chemical Shifts'!M137="","",IF(Main!$A147="H",'Chemical Shifts'!M137,""))</f>
        <v/>
      </c>
      <c r="CI142" s="48" t="str">
        <f>IF('Chemical Shifts'!N137="","",IF(Main!$A147="H",'Chemical Shifts'!N137,""))</f>
        <v/>
      </c>
      <c r="CJ142" s="48" t="str">
        <f>IF('Chemical Shifts'!O137="","",IF(Main!$A147="H",'Chemical Shifts'!O137,""))</f>
        <v/>
      </c>
      <c r="CK142" s="48" t="str">
        <f>IF('Chemical Shifts'!P137="","",IF(Main!$A147="H",'Chemical Shifts'!P137,""))</f>
        <v/>
      </c>
      <c r="CL142" s="48" t="str">
        <f>IF('Chemical Shifts'!Q137="","",IF(Main!$A147="H",'Chemical Shifts'!Q137,""))</f>
        <v/>
      </c>
      <c r="CN142" s="48" t="str">
        <f t="shared" si="205"/>
        <v/>
      </c>
      <c r="CO142" s="48" t="str">
        <f t="shared" si="206"/>
        <v/>
      </c>
      <c r="CP142" s="48" t="str">
        <f t="shared" si="207"/>
        <v/>
      </c>
      <c r="CQ142" s="48" t="str">
        <f t="shared" si="208"/>
        <v/>
      </c>
      <c r="CR142" s="48" t="str">
        <f t="shared" si="209"/>
        <v/>
      </c>
      <c r="CS142" s="48" t="str">
        <f t="shared" si="210"/>
        <v/>
      </c>
      <c r="CT142" s="48" t="str">
        <f t="shared" si="211"/>
        <v/>
      </c>
      <c r="CU142" s="48" t="str">
        <f t="shared" si="212"/>
        <v/>
      </c>
      <c r="CV142" s="48" t="str">
        <f t="shared" si="213"/>
        <v/>
      </c>
      <c r="CW142" s="48" t="str">
        <f t="shared" si="214"/>
        <v/>
      </c>
      <c r="CX142" s="48" t="str">
        <f t="shared" si="215"/>
        <v/>
      </c>
      <c r="CY142" s="48" t="str">
        <f t="shared" si="216"/>
        <v/>
      </c>
      <c r="CZ142" s="48" t="str">
        <f t="shared" si="217"/>
        <v/>
      </c>
      <c r="DA142" s="48" t="str">
        <f t="shared" si="218"/>
        <v/>
      </c>
      <c r="DB142" s="48" t="str">
        <f t="shared" si="219"/>
        <v/>
      </c>
      <c r="DC142" s="48" t="str">
        <f t="shared" si="220"/>
        <v/>
      </c>
      <c r="DE142" s="64" t="str">
        <f>IF('Chemical Shifts'!S137="","",IF(Main!$A147="C","",IF(Main!D$13="Scaled Shifts",Main!D147,IF(Main!$B147="x",TDIST(ABS('Chemical Shifts'!S137-$F$2)/$F$3,$F$4,1),TDIST(ABS('Chemical Shifts'!S137-$G$2)/$G$3,$G$4,1)))))</f>
        <v/>
      </c>
      <c r="DF142" s="64" t="str">
        <f>IF('Chemical Shifts'!T137="","",IF(Main!$A147="C","",IF(Main!E$13="Scaled Shifts",Main!E147,IF(Main!$B147="x",TDIST(ABS('Chemical Shifts'!T137-$F$2)/$F$3,$F$4,1),TDIST(ABS('Chemical Shifts'!T137-$G$2)/$G$3,$G$4,1)))))</f>
        <v/>
      </c>
      <c r="DG142" s="64" t="str">
        <f>IF('Chemical Shifts'!U137="","",IF(Main!$A147="C","",IF(Main!F$13="Scaled Shifts",Main!F147,IF(Main!$B147="x",TDIST(ABS('Chemical Shifts'!U137-$F$2)/$F$3,$F$4,1),TDIST(ABS('Chemical Shifts'!U137-$G$2)/$G$3,$G$4,1)))))</f>
        <v/>
      </c>
      <c r="DH142" s="64" t="str">
        <f>IF('Chemical Shifts'!V137="","",IF(Main!$A147="C","",IF(Main!G$13="Scaled Shifts",Main!G147,IF(Main!$B147="x",TDIST(ABS('Chemical Shifts'!V137-$F$2)/$F$3,$F$4,1),TDIST(ABS('Chemical Shifts'!V137-$G$2)/$G$3,$G$4,1)))))</f>
        <v/>
      </c>
      <c r="DI142" s="64" t="str">
        <f>IF('Chemical Shifts'!W137="","",IF(Main!$A147="C","",IF(Main!H$13="Scaled Shifts",Main!H147,IF(Main!$B147="x",TDIST(ABS('Chemical Shifts'!W137-$F$2)/$F$3,$F$4,1),TDIST(ABS('Chemical Shifts'!W137-$G$2)/$G$3,$G$4,1)))))</f>
        <v/>
      </c>
      <c r="DJ142" s="64" t="str">
        <f>IF('Chemical Shifts'!X137="","",IF(Main!$A147="C","",IF(Main!I$13="Scaled Shifts",Main!I147,IF(Main!$B147="x",TDIST(ABS('Chemical Shifts'!X137-$F$2)/$F$3,$F$4,1),TDIST(ABS('Chemical Shifts'!X137-$G$2)/$G$3,$G$4,1)))))</f>
        <v/>
      </c>
      <c r="DK142" s="64" t="str">
        <f>IF('Chemical Shifts'!Y137="","",IF(Main!$A147="C","",IF(Main!J$13="Scaled Shifts",Main!J147,IF(Main!$B147="x",TDIST(ABS('Chemical Shifts'!Y137-$F$2)/$F$3,$F$4,1),TDIST(ABS('Chemical Shifts'!Y137-$G$2)/$G$3,$G$4,1)))))</f>
        <v/>
      </c>
      <c r="DL142" s="64" t="str">
        <f>IF('Chemical Shifts'!Z137="","",IF(Main!$A147="C","",IF(Main!K$13="Scaled Shifts",Main!K147,IF(Main!$B147="x",TDIST(ABS('Chemical Shifts'!Z137-$F$2)/$F$3,$F$4,1),TDIST(ABS('Chemical Shifts'!Z137-$G$2)/$G$3,$G$4,1)))))</f>
        <v/>
      </c>
      <c r="DM142" s="64" t="str">
        <f>IF('Chemical Shifts'!AA137="","",IF(Main!$A147="C","",IF(Main!L$13="Scaled Shifts",Main!L147,IF(Main!$B147="x",TDIST(ABS('Chemical Shifts'!AA137-$F$2)/$F$3,$F$4,1),TDIST(ABS('Chemical Shifts'!AA137-$G$2)/$G$3,$G$4,1)))))</f>
        <v/>
      </c>
      <c r="DN142" s="64" t="str">
        <f>IF('Chemical Shifts'!AB137="","",IF(Main!$A147="C","",IF(Main!M$13="Scaled Shifts",Main!M147,IF(Main!$B147="x",TDIST(ABS('Chemical Shifts'!AB137-$F$2)/$F$3,$F$4,1),TDIST(ABS('Chemical Shifts'!AB137-$G$2)/$G$3,$G$4,1)))))</f>
        <v/>
      </c>
      <c r="DO142" s="64" t="str">
        <f>IF('Chemical Shifts'!AC137="","",IF(Main!$A147="C","",IF(Main!N$13="Scaled Shifts",Main!N147,IF(Main!$B147="x",TDIST(ABS('Chemical Shifts'!AC137-$F$2)/$F$3,$F$4,1),TDIST(ABS('Chemical Shifts'!AC137-$G$2)/$G$3,$G$4,1)))))</f>
        <v/>
      </c>
      <c r="DP142" s="64" t="str">
        <f>IF('Chemical Shifts'!AD137="","",IF(Main!$A147="C","",IF(Main!O$13="Scaled Shifts",Main!O147,IF(Main!$B147="x",TDIST(ABS('Chemical Shifts'!AD137-$F$2)/$F$3,$F$4,1),TDIST(ABS('Chemical Shifts'!AD137-$G$2)/$G$3,$G$4,1)))))</f>
        <v/>
      </c>
      <c r="DQ142" s="64" t="str">
        <f>IF('Chemical Shifts'!AE137="","",IF(Main!$A147="C","",IF(Main!P$13="Scaled Shifts",Main!P147,IF(Main!$B147="x",TDIST(ABS('Chemical Shifts'!AE137-$F$2)/$F$3,$F$4,1),TDIST(ABS('Chemical Shifts'!AE137-$G$2)/$G$3,$G$4,1)))))</f>
        <v/>
      </c>
      <c r="DR142" s="64" t="str">
        <f>IF('Chemical Shifts'!AF137="","",IF(Main!$A147="C","",IF(Main!Q$13="Scaled Shifts",Main!Q147,IF(Main!$B147="x",TDIST(ABS('Chemical Shifts'!AF137-$F$2)/$F$3,$F$4,1),TDIST(ABS('Chemical Shifts'!AF137-$G$2)/$G$3,$G$4,1)))))</f>
        <v/>
      </c>
      <c r="DS142" s="64" t="str">
        <f>IF('Chemical Shifts'!AG137="","",IF(Main!$A147="C","",IF(Main!R$13="Scaled Shifts",Main!R147,IF(Main!$B147="x",TDIST(ABS('Chemical Shifts'!AG137-$F$2)/$F$3,$F$4,1),TDIST(ABS('Chemical Shifts'!AG137-$G$2)/$G$3,$G$4,1)))))</f>
        <v/>
      </c>
      <c r="DT142" s="64" t="str">
        <f>IF('Chemical Shifts'!AH137="","",IF(Main!$A147="C","",IF(Main!S$13="Scaled Shifts",Main!S147,IF(Main!$B147="x",TDIST(ABS('Chemical Shifts'!AH137-$F$2)/$F$3,$F$4,1),TDIST(ABS('Chemical Shifts'!AH137-$G$2)/$G$3,$G$4,1)))))</f>
        <v/>
      </c>
      <c r="DV142" s="64" t="str">
        <f>IF('Chemical Shifts'!S137="","",IF(Main!$A147="H","",IF(Main!D$13="Scaled Shifts",Main!D147,IF(Main!$B147="x",TDIST(ABS('Chemical Shifts'!S137-$D$2)/$D$3,$D$4,1),TDIST(ABS('Chemical Shifts'!S137-$E$2)/$E$3,$E$4,1)))))</f>
        <v/>
      </c>
      <c r="DW142" s="64" t="str">
        <f>IF('Chemical Shifts'!T137="","",IF(Main!$A147="H","",IF(Main!E$13="Scaled Shifts",Main!E147,IF(Main!$B147="x",TDIST(ABS('Chemical Shifts'!T137-$D$2)/$D$3,$D$4,1),TDIST(ABS('Chemical Shifts'!T137-$E$2)/$E$3,$E$4,1)))))</f>
        <v/>
      </c>
      <c r="DX142" s="64" t="str">
        <f>IF('Chemical Shifts'!U137="","",IF(Main!$A147="H","",IF(Main!F$13="Scaled Shifts",Main!F147,IF(Main!$B147="x",TDIST(ABS('Chemical Shifts'!U137-$D$2)/$D$3,$D$4,1),TDIST(ABS('Chemical Shifts'!U137-$E$2)/$E$3,$E$4,1)))))</f>
        <v/>
      </c>
      <c r="DY142" s="64" t="str">
        <f>IF('Chemical Shifts'!V137="","",IF(Main!$A147="H","",IF(Main!G$13="Scaled Shifts",Main!G147,IF(Main!$B147="x",TDIST(ABS('Chemical Shifts'!V137-$D$2)/$D$3,$D$4,1),TDIST(ABS('Chemical Shifts'!V137-$E$2)/$E$3,$E$4,1)))))</f>
        <v/>
      </c>
      <c r="DZ142" s="64" t="str">
        <f>IF('Chemical Shifts'!W137="","",IF(Main!$A147="H","",IF(Main!H$13="Scaled Shifts",Main!H147,IF(Main!$B147="x",TDIST(ABS('Chemical Shifts'!W137-$D$2)/$D$3,$D$4,1),TDIST(ABS('Chemical Shifts'!W137-$E$2)/$E$3,$E$4,1)))))</f>
        <v/>
      </c>
      <c r="EA142" s="64" t="str">
        <f>IF('Chemical Shifts'!X137="","",IF(Main!$A147="H","",IF(Main!I$13="Scaled Shifts",Main!I147,IF(Main!$B147="x",TDIST(ABS('Chemical Shifts'!X137-$D$2)/$D$3,$D$4,1),TDIST(ABS('Chemical Shifts'!X137-$E$2)/$E$3,$E$4,1)))))</f>
        <v/>
      </c>
      <c r="EB142" s="64" t="str">
        <f>IF('Chemical Shifts'!Y137="","",IF(Main!$A147="H","",IF(Main!J$13="Scaled Shifts",Main!J147,IF(Main!$B147="x",TDIST(ABS('Chemical Shifts'!Y137-$D$2)/$D$3,$D$4,1),TDIST(ABS('Chemical Shifts'!Y137-$E$2)/$E$3,$E$4,1)))))</f>
        <v/>
      </c>
      <c r="EC142" s="64" t="str">
        <f>IF('Chemical Shifts'!Z137="","",IF(Main!$A147="H","",IF(Main!K$13="Scaled Shifts",Main!K147,IF(Main!$B147="x",TDIST(ABS('Chemical Shifts'!Z137-$D$2)/$D$3,$D$4,1),TDIST(ABS('Chemical Shifts'!Z137-$E$2)/$E$3,$E$4,1)))))</f>
        <v/>
      </c>
      <c r="ED142" s="64" t="str">
        <f>IF('Chemical Shifts'!AA137="","",IF(Main!$A147="H","",IF(Main!L$13="Scaled Shifts",Main!L147,IF(Main!$B147="x",TDIST(ABS('Chemical Shifts'!AA137-$D$2)/$D$3,$D$4,1),TDIST(ABS('Chemical Shifts'!AA137-$E$2)/$E$3,$E$4,1)))))</f>
        <v/>
      </c>
      <c r="EE142" s="64" t="str">
        <f>IF('Chemical Shifts'!AB137="","",IF(Main!$A147="H","",IF(Main!M$13="Scaled Shifts",Main!M147,IF(Main!$B147="x",TDIST(ABS('Chemical Shifts'!AB137-$D$2)/$D$3,$D$4,1),TDIST(ABS('Chemical Shifts'!AB137-$E$2)/$E$3,$E$4,1)))))</f>
        <v/>
      </c>
      <c r="EF142" s="64" t="str">
        <f>IF('Chemical Shifts'!AC137="","",IF(Main!$A147="H","",IF(Main!N$13="Scaled Shifts",Main!N147,IF(Main!$B147="x",TDIST(ABS('Chemical Shifts'!AC137-$D$2)/$D$3,$D$4,1),TDIST(ABS('Chemical Shifts'!AC137-$E$2)/$E$3,$E$4,1)))))</f>
        <v/>
      </c>
      <c r="EG142" s="64" t="str">
        <f>IF('Chemical Shifts'!AD137="","",IF(Main!$A147="H","",IF(Main!O$13="Scaled Shifts",Main!O147,IF(Main!$B147="x",TDIST(ABS('Chemical Shifts'!AD137-$D$2)/$D$3,$D$4,1),TDIST(ABS('Chemical Shifts'!AD137-$E$2)/$E$3,$E$4,1)))))</f>
        <v/>
      </c>
      <c r="EH142" s="64" t="str">
        <f>IF('Chemical Shifts'!AE137="","",IF(Main!$A147="H","",IF(Main!P$13="Scaled Shifts",Main!P147,IF(Main!$B147="x",TDIST(ABS('Chemical Shifts'!AE137-$D$2)/$D$3,$D$4,1),TDIST(ABS('Chemical Shifts'!AE137-$E$2)/$E$3,$E$4,1)))))</f>
        <v/>
      </c>
      <c r="EI142" s="64" t="str">
        <f>IF('Chemical Shifts'!AF137="","",IF(Main!$A147="H","",IF(Main!Q$13="Scaled Shifts",Main!Q147,IF(Main!$B147="x",TDIST(ABS('Chemical Shifts'!AF137-$D$2)/$D$3,$D$4,1),TDIST(ABS('Chemical Shifts'!AF137-$E$2)/$E$3,$E$4,1)))))</f>
        <v/>
      </c>
      <c r="EJ142" s="64" t="str">
        <f>IF('Chemical Shifts'!AG137="","",IF(Main!$A147="H","",IF(Main!R$13="Scaled Shifts",Main!R147,IF(Main!$B147="x",TDIST(ABS('Chemical Shifts'!AG137-$D$2)/$D$3,$D$4,1),TDIST(ABS('Chemical Shifts'!AG137-$E$2)/$E$3,$E$4,1)))))</f>
        <v/>
      </c>
      <c r="EK142" s="64" t="str">
        <f>IF('Chemical Shifts'!AH137="","",IF(Main!$A147="H","",IF(Main!S$13="Scaled Shifts",Main!S147,IF(Main!$B147="x",TDIST(ABS('Chemical Shifts'!AH137-$D$2)/$D$3,$D$4,1),TDIST(ABS('Chemical Shifts'!AH137-$E$2)/$E$3,$E$4,1)))))</f>
        <v/>
      </c>
    </row>
    <row r="143" spans="1:141" x14ac:dyDescent="0.15">
      <c r="A143" s="64" t="str">
        <f>IF('Chemical Shifts'!BA138="","",IF(Main!$A148="C",TDIST(ABS('Chemical Shifts'!BA138)/$B$3,$B$4,1),TDIST(ABS('Chemical Shifts'!BA138)/$C$3,$C$4,1)))</f>
        <v/>
      </c>
      <c r="B143" s="64" t="str">
        <f>IF('Chemical Shifts'!BB138="","",IF(Main!$A148="C",TDIST(ABS('Chemical Shifts'!BB138)/$B$3,$B$4,1),TDIST(ABS('Chemical Shifts'!BB138)/$C$3,$C$4,1)))</f>
        <v/>
      </c>
      <c r="C143" s="64" t="str">
        <f>IF('Chemical Shifts'!BC138="","",IF(Main!$A148="C",TDIST(ABS('Chemical Shifts'!BC138)/$B$3,$B$4,1),TDIST(ABS('Chemical Shifts'!BC138)/$C$3,$C$4,1)))</f>
        <v/>
      </c>
      <c r="D143" s="64" t="str">
        <f>IF('Chemical Shifts'!BD138="","",IF(Main!$A148="C",TDIST(ABS('Chemical Shifts'!BD138)/$B$3,$B$4,1),TDIST(ABS('Chemical Shifts'!BD138)/$C$3,$C$4,1)))</f>
        <v/>
      </c>
      <c r="E143" s="64" t="str">
        <f>IF('Chemical Shifts'!BE138="","",IF(Main!$A148="C",TDIST(ABS('Chemical Shifts'!BE138)/$B$3,$B$4,1),TDIST(ABS('Chemical Shifts'!BE138)/$C$3,$C$4,1)))</f>
        <v/>
      </c>
      <c r="F143" s="64" t="str">
        <f>IF('Chemical Shifts'!BF138="","",IF(Main!$A148="C",TDIST(ABS('Chemical Shifts'!BF138)/$B$3,$B$4,1),TDIST(ABS('Chemical Shifts'!BF138)/$C$3,$C$4,1)))</f>
        <v/>
      </c>
      <c r="G143" s="64" t="str">
        <f>IF('Chemical Shifts'!BG138="","",IF(Main!$A148="C",TDIST(ABS('Chemical Shifts'!BG138)/$B$3,$B$4,1),TDIST(ABS('Chemical Shifts'!BG138)/$C$3,$C$4,1)))</f>
        <v/>
      </c>
      <c r="H143" s="64" t="str">
        <f>IF('Chemical Shifts'!BH138="","",IF(Main!$A148="C",TDIST(ABS('Chemical Shifts'!BH138)/$B$3,$B$4,1),TDIST(ABS('Chemical Shifts'!BH138)/$C$3,$C$4,1)))</f>
        <v/>
      </c>
      <c r="I143" s="64" t="str">
        <f>IF('Chemical Shifts'!BI138="","",IF(Main!$A148="C",TDIST(ABS('Chemical Shifts'!BI138)/$B$3,$B$4,1),TDIST(ABS('Chemical Shifts'!BI138)/$C$3,$C$4,1)))</f>
        <v/>
      </c>
      <c r="J143" s="64" t="str">
        <f>IF('Chemical Shifts'!BJ138="","",IF(Main!$A148="C",TDIST(ABS('Chemical Shifts'!BJ138)/$B$3,$B$4,1),TDIST(ABS('Chemical Shifts'!BJ138)/$C$3,$C$4,1)))</f>
        <v/>
      </c>
      <c r="K143" s="64" t="str">
        <f>IF('Chemical Shifts'!BK138="","",IF(Main!$A148="C",TDIST(ABS('Chemical Shifts'!BK138)/$B$3,$B$4,1),TDIST(ABS('Chemical Shifts'!BK138)/$C$3,$C$4,1)))</f>
        <v/>
      </c>
      <c r="L143" s="64" t="str">
        <f>IF('Chemical Shifts'!BL138="","",IF(Main!$A148="C",TDIST(ABS('Chemical Shifts'!BL138)/$B$3,$B$4,1),TDIST(ABS('Chemical Shifts'!BL138)/$C$3,$C$4,1)))</f>
        <v/>
      </c>
      <c r="M143" s="64" t="str">
        <f>IF('Chemical Shifts'!BM138="","",IF(Main!$A148="C",TDIST(ABS('Chemical Shifts'!BM138)/$B$3,$B$4,1),TDIST(ABS('Chemical Shifts'!BM138)/$C$3,$C$4,1)))</f>
        <v/>
      </c>
      <c r="N143" s="64" t="str">
        <f>IF('Chemical Shifts'!BN138="","",IF(Main!$A148="C",TDIST(ABS('Chemical Shifts'!BN138)/$B$3,$B$4,1),TDIST(ABS('Chemical Shifts'!BN138)/$C$3,$C$4,1)))</f>
        <v/>
      </c>
      <c r="O143" s="64" t="str">
        <f>IF('Chemical Shifts'!BO138="","",IF(Main!$A148="C",TDIST(ABS('Chemical Shifts'!BO138)/$B$3,$B$4,1),TDIST(ABS('Chemical Shifts'!BO138)/$C$3,$C$4,1)))</f>
        <v/>
      </c>
      <c r="P143" s="64" t="str">
        <f>IF('Chemical Shifts'!BP138="","",IF(Main!$A148="C",TDIST(ABS('Chemical Shifts'!BP138)/$B$3,$B$4,1),TDIST(ABS('Chemical Shifts'!BP138)/$C$3,$C$4,1)))</f>
        <v/>
      </c>
      <c r="R143" s="48" t="str">
        <f>IF(A143="","",IF(Main!$A148="H",A143,""))</f>
        <v/>
      </c>
      <c r="S143" s="48" t="str">
        <f>IF(B143="","",IF(Main!$A148="H",B143,""))</f>
        <v/>
      </c>
      <c r="T143" s="48" t="str">
        <f>IF(C143="","",IF(Main!$A148="H",C143,""))</f>
        <v/>
      </c>
      <c r="U143" s="48" t="str">
        <f>IF(D143="","",IF(Main!$A148="H",D143,""))</f>
        <v/>
      </c>
      <c r="V143" s="48" t="str">
        <f>IF(E143="","",IF(Main!$A148="H",E143,""))</f>
        <v/>
      </c>
      <c r="W143" s="48" t="str">
        <f>IF(F143="","",IF(Main!$A148="H",F143,""))</f>
        <v/>
      </c>
      <c r="X143" s="48" t="str">
        <f>IF(G143="","",IF(Main!$A148="H",G143,""))</f>
        <v/>
      </c>
      <c r="Y143" s="48" t="str">
        <f>IF(H143="","",IF(Main!$A148="H",H143,""))</f>
        <v/>
      </c>
      <c r="Z143" s="48" t="str">
        <f>IF(I143="","",IF(Main!$A148="H",I143,""))</f>
        <v/>
      </c>
      <c r="AA143" s="48" t="str">
        <f>IF(J143="","",IF(Main!$A148="H",J143,""))</f>
        <v/>
      </c>
      <c r="AB143" s="48" t="str">
        <f>IF(K143="","",IF(Main!$A148="H",K143,""))</f>
        <v/>
      </c>
      <c r="AC143" s="48" t="str">
        <f>IF(L143="","",IF(Main!$A148="H",L143,""))</f>
        <v/>
      </c>
      <c r="AD143" s="48" t="str">
        <f>IF(M143="","",IF(Main!$A148="H",M143,""))</f>
        <v/>
      </c>
      <c r="AE143" s="48" t="str">
        <f>IF(N143="","",IF(Main!$A148="H",N143,""))</f>
        <v/>
      </c>
      <c r="AF143" s="48" t="str">
        <f>IF(O143="","",IF(Main!$A148="H",O143,""))</f>
        <v/>
      </c>
      <c r="AG143" s="48" t="str">
        <f>IF(P143="","",IF(Main!$A148="H",P143,""))</f>
        <v/>
      </c>
      <c r="AI143" s="49">
        <f>IF(Main!$A148="C",1,0)</f>
        <v>0</v>
      </c>
      <c r="AJ143" s="54" t="str">
        <f>IF(Main!$A148="C",Main!C148,"")</f>
        <v/>
      </c>
      <c r="AK143" s="54" t="str">
        <f t="shared" si="187"/>
        <v/>
      </c>
      <c r="AL143" s="48" t="str">
        <f>IF('Chemical Shifts'!B138="","",IF(Main!$A148="C",'Chemical Shifts'!B138,""))</f>
        <v/>
      </c>
      <c r="AM143" s="48" t="str">
        <f>IF('Chemical Shifts'!C138="","",IF(Main!$A148="C",'Chemical Shifts'!C138,""))</f>
        <v/>
      </c>
      <c r="AN143" s="48" t="str">
        <f>IF('Chemical Shifts'!D138="","",IF(Main!$A148="C",'Chemical Shifts'!D138,""))</f>
        <v/>
      </c>
      <c r="AO143" s="48" t="str">
        <f>IF('Chemical Shifts'!E138="","",IF(Main!$A148="C",'Chemical Shifts'!E138,""))</f>
        <v/>
      </c>
      <c r="AP143" s="48" t="str">
        <f>IF('Chemical Shifts'!F138="","",IF(Main!$A148="C",'Chemical Shifts'!F138,""))</f>
        <v/>
      </c>
      <c r="AQ143" s="48" t="str">
        <f>IF('Chemical Shifts'!G138="","",IF(Main!$A148="C",'Chemical Shifts'!G138,""))</f>
        <v/>
      </c>
      <c r="AR143" s="48" t="str">
        <f>IF('Chemical Shifts'!H138="","",IF(Main!$A148="C",'Chemical Shifts'!H138,""))</f>
        <v/>
      </c>
      <c r="AS143" s="48" t="str">
        <f>IF('Chemical Shifts'!I138="","",IF(Main!$A148="C",'Chemical Shifts'!I138,""))</f>
        <v/>
      </c>
      <c r="AT143" s="48" t="str">
        <f>IF('Chemical Shifts'!J138="","",IF(Main!$A148="C",'Chemical Shifts'!J138,""))</f>
        <v/>
      </c>
      <c r="AU143" s="48" t="str">
        <f>IF('Chemical Shifts'!K138="","",IF(Main!$A148="C",'Chemical Shifts'!K138,""))</f>
        <v/>
      </c>
      <c r="AV143" s="48" t="str">
        <f>IF('Chemical Shifts'!L138="","",IF(Main!$A148="C",'Chemical Shifts'!L138,""))</f>
        <v/>
      </c>
      <c r="AW143" s="48" t="str">
        <f>IF('Chemical Shifts'!M138="","",IF(Main!$A148="C",'Chemical Shifts'!M138,""))</f>
        <v/>
      </c>
      <c r="AX143" s="48" t="str">
        <f>IF('Chemical Shifts'!N138="","",IF(Main!$A148="C",'Chemical Shifts'!N138,""))</f>
        <v/>
      </c>
      <c r="AY143" s="48" t="str">
        <f>IF('Chemical Shifts'!O138="","",IF(Main!$A148="C",'Chemical Shifts'!O138,""))</f>
        <v/>
      </c>
      <c r="AZ143" s="48" t="str">
        <f>IF('Chemical Shifts'!P138="","",IF(Main!$A148="C",'Chemical Shifts'!P138,""))</f>
        <v/>
      </c>
      <c r="BA143" s="48" t="str">
        <f>IF('Chemical Shifts'!Q138="","",IF(Main!$A148="C",'Chemical Shifts'!Q138,""))</f>
        <v/>
      </c>
      <c r="BC143" s="48" t="str">
        <f t="shared" si="188"/>
        <v/>
      </c>
      <c r="BD143" s="48" t="str">
        <f t="shared" si="189"/>
        <v/>
      </c>
      <c r="BE143" s="48" t="str">
        <f t="shared" si="190"/>
        <v/>
      </c>
      <c r="BF143" s="48" t="str">
        <f t="shared" si="191"/>
        <v/>
      </c>
      <c r="BG143" s="48" t="str">
        <f t="shared" si="192"/>
        <v/>
      </c>
      <c r="BH143" s="48" t="str">
        <f t="shared" si="193"/>
        <v/>
      </c>
      <c r="BI143" s="48" t="str">
        <f t="shared" si="194"/>
        <v/>
      </c>
      <c r="BJ143" s="48" t="str">
        <f t="shared" si="195"/>
        <v/>
      </c>
      <c r="BK143" s="48" t="str">
        <f t="shared" si="196"/>
        <v/>
      </c>
      <c r="BL143" s="48" t="str">
        <f t="shared" si="197"/>
        <v/>
      </c>
      <c r="BM143" s="48" t="str">
        <f t="shared" si="198"/>
        <v/>
      </c>
      <c r="BN143" s="48" t="str">
        <f t="shared" si="199"/>
        <v/>
      </c>
      <c r="BO143" s="48" t="str">
        <f t="shared" si="200"/>
        <v/>
      </c>
      <c r="BP143" s="48" t="str">
        <f t="shared" si="201"/>
        <v/>
      </c>
      <c r="BQ143" s="48" t="str">
        <f t="shared" si="202"/>
        <v/>
      </c>
      <c r="BR143" s="48" t="str">
        <f t="shared" si="203"/>
        <v/>
      </c>
      <c r="BT143" s="49">
        <f>IF(Main!$A148="H",1,0)</f>
        <v>0</v>
      </c>
      <c r="BU143" s="54" t="str">
        <f>IF(Main!$A148="H",Main!C148,"")</f>
        <v/>
      </c>
      <c r="BV143" s="54" t="str">
        <f t="shared" si="204"/>
        <v/>
      </c>
      <c r="BW143" s="48" t="str">
        <f>IF('Chemical Shifts'!B138="","",IF(Main!$A148="H",'Chemical Shifts'!B138,""))</f>
        <v/>
      </c>
      <c r="BX143" s="48" t="str">
        <f>IF('Chemical Shifts'!C138="","",IF(Main!$A148="H",'Chemical Shifts'!C138,""))</f>
        <v/>
      </c>
      <c r="BY143" s="48" t="str">
        <f>IF('Chemical Shifts'!D138="","",IF(Main!$A148="H",'Chemical Shifts'!D138,""))</f>
        <v/>
      </c>
      <c r="BZ143" s="48" t="str">
        <f>IF('Chemical Shifts'!E138="","",IF(Main!$A148="H",'Chemical Shifts'!E138,""))</f>
        <v/>
      </c>
      <c r="CA143" s="48" t="str">
        <f>IF('Chemical Shifts'!F138="","",IF(Main!$A148="H",'Chemical Shifts'!F138,""))</f>
        <v/>
      </c>
      <c r="CB143" s="48" t="str">
        <f>IF('Chemical Shifts'!G138="","",IF(Main!$A148="H",'Chemical Shifts'!G138,""))</f>
        <v/>
      </c>
      <c r="CC143" s="48" t="str">
        <f>IF('Chemical Shifts'!H138="","",IF(Main!$A148="H",'Chemical Shifts'!H138,""))</f>
        <v/>
      </c>
      <c r="CD143" s="48" t="str">
        <f>IF('Chemical Shifts'!I138="","",IF(Main!$A148="H",'Chemical Shifts'!I138,""))</f>
        <v/>
      </c>
      <c r="CE143" s="48" t="str">
        <f>IF('Chemical Shifts'!J138="","",IF(Main!$A148="H",'Chemical Shifts'!J138,""))</f>
        <v/>
      </c>
      <c r="CF143" s="48" t="str">
        <f>IF('Chemical Shifts'!K138="","",IF(Main!$A148="H",'Chemical Shifts'!K138,""))</f>
        <v/>
      </c>
      <c r="CG143" s="48" t="str">
        <f>IF('Chemical Shifts'!L138="","",IF(Main!$A148="H",'Chemical Shifts'!L138,""))</f>
        <v/>
      </c>
      <c r="CH143" s="48" t="str">
        <f>IF('Chemical Shifts'!M138="","",IF(Main!$A148="H",'Chemical Shifts'!M138,""))</f>
        <v/>
      </c>
      <c r="CI143" s="48" t="str">
        <f>IF('Chemical Shifts'!N138="","",IF(Main!$A148="H",'Chemical Shifts'!N138,""))</f>
        <v/>
      </c>
      <c r="CJ143" s="48" t="str">
        <f>IF('Chemical Shifts'!O138="","",IF(Main!$A148="H",'Chemical Shifts'!O138,""))</f>
        <v/>
      </c>
      <c r="CK143" s="48" t="str">
        <f>IF('Chemical Shifts'!P138="","",IF(Main!$A148="H",'Chemical Shifts'!P138,""))</f>
        <v/>
      </c>
      <c r="CL143" s="48" t="str">
        <f>IF('Chemical Shifts'!Q138="","",IF(Main!$A148="H",'Chemical Shifts'!Q138,""))</f>
        <v/>
      </c>
      <c r="CN143" s="48" t="str">
        <f t="shared" si="205"/>
        <v/>
      </c>
      <c r="CO143" s="48" t="str">
        <f t="shared" si="206"/>
        <v/>
      </c>
      <c r="CP143" s="48" t="str">
        <f t="shared" si="207"/>
        <v/>
      </c>
      <c r="CQ143" s="48" t="str">
        <f t="shared" si="208"/>
        <v/>
      </c>
      <c r="CR143" s="48" t="str">
        <f t="shared" si="209"/>
        <v/>
      </c>
      <c r="CS143" s="48" t="str">
        <f t="shared" si="210"/>
        <v/>
      </c>
      <c r="CT143" s="48" t="str">
        <f t="shared" si="211"/>
        <v/>
      </c>
      <c r="CU143" s="48" t="str">
        <f t="shared" si="212"/>
        <v/>
      </c>
      <c r="CV143" s="48" t="str">
        <f t="shared" si="213"/>
        <v/>
      </c>
      <c r="CW143" s="48" t="str">
        <f t="shared" si="214"/>
        <v/>
      </c>
      <c r="CX143" s="48" t="str">
        <f t="shared" si="215"/>
        <v/>
      </c>
      <c r="CY143" s="48" t="str">
        <f t="shared" si="216"/>
        <v/>
      </c>
      <c r="CZ143" s="48" t="str">
        <f t="shared" si="217"/>
        <v/>
      </c>
      <c r="DA143" s="48" t="str">
        <f t="shared" si="218"/>
        <v/>
      </c>
      <c r="DB143" s="48" t="str">
        <f t="shared" si="219"/>
        <v/>
      </c>
      <c r="DC143" s="48" t="str">
        <f t="shared" si="220"/>
        <v/>
      </c>
      <c r="DE143" s="64" t="str">
        <f>IF('Chemical Shifts'!S138="","",IF(Main!$A148="C","",IF(Main!D$13="Scaled Shifts",Main!D148,IF(Main!$B148="x",TDIST(ABS('Chemical Shifts'!S138-$F$2)/$F$3,$F$4,1),TDIST(ABS('Chemical Shifts'!S138-$G$2)/$G$3,$G$4,1)))))</f>
        <v/>
      </c>
      <c r="DF143" s="64" t="str">
        <f>IF('Chemical Shifts'!T138="","",IF(Main!$A148="C","",IF(Main!E$13="Scaled Shifts",Main!E148,IF(Main!$B148="x",TDIST(ABS('Chemical Shifts'!T138-$F$2)/$F$3,$F$4,1),TDIST(ABS('Chemical Shifts'!T138-$G$2)/$G$3,$G$4,1)))))</f>
        <v/>
      </c>
      <c r="DG143" s="64" t="str">
        <f>IF('Chemical Shifts'!U138="","",IF(Main!$A148="C","",IF(Main!F$13="Scaled Shifts",Main!F148,IF(Main!$B148="x",TDIST(ABS('Chemical Shifts'!U138-$F$2)/$F$3,$F$4,1),TDIST(ABS('Chemical Shifts'!U138-$G$2)/$G$3,$G$4,1)))))</f>
        <v/>
      </c>
      <c r="DH143" s="64" t="str">
        <f>IF('Chemical Shifts'!V138="","",IF(Main!$A148="C","",IF(Main!G$13="Scaled Shifts",Main!G148,IF(Main!$B148="x",TDIST(ABS('Chemical Shifts'!V138-$F$2)/$F$3,$F$4,1),TDIST(ABS('Chemical Shifts'!V138-$G$2)/$G$3,$G$4,1)))))</f>
        <v/>
      </c>
      <c r="DI143" s="64" t="str">
        <f>IF('Chemical Shifts'!W138="","",IF(Main!$A148="C","",IF(Main!H$13="Scaled Shifts",Main!H148,IF(Main!$B148="x",TDIST(ABS('Chemical Shifts'!W138-$F$2)/$F$3,$F$4,1),TDIST(ABS('Chemical Shifts'!W138-$G$2)/$G$3,$G$4,1)))))</f>
        <v/>
      </c>
      <c r="DJ143" s="64" t="str">
        <f>IF('Chemical Shifts'!X138="","",IF(Main!$A148="C","",IF(Main!I$13="Scaled Shifts",Main!I148,IF(Main!$B148="x",TDIST(ABS('Chemical Shifts'!X138-$F$2)/$F$3,$F$4,1),TDIST(ABS('Chemical Shifts'!X138-$G$2)/$G$3,$G$4,1)))))</f>
        <v/>
      </c>
      <c r="DK143" s="64" t="str">
        <f>IF('Chemical Shifts'!Y138="","",IF(Main!$A148="C","",IF(Main!J$13="Scaled Shifts",Main!J148,IF(Main!$B148="x",TDIST(ABS('Chemical Shifts'!Y138-$F$2)/$F$3,$F$4,1),TDIST(ABS('Chemical Shifts'!Y138-$G$2)/$G$3,$G$4,1)))))</f>
        <v/>
      </c>
      <c r="DL143" s="64" t="str">
        <f>IF('Chemical Shifts'!Z138="","",IF(Main!$A148="C","",IF(Main!K$13="Scaled Shifts",Main!K148,IF(Main!$B148="x",TDIST(ABS('Chemical Shifts'!Z138-$F$2)/$F$3,$F$4,1),TDIST(ABS('Chemical Shifts'!Z138-$G$2)/$G$3,$G$4,1)))))</f>
        <v/>
      </c>
      <c r="DM143" s="64" t="str">
        <f>IF('Chemical Shifts'!AA138="","",IF(Main!$A148="C","",IF(Main!L$13="Scaled Shifts",Main!L148,IF(Main!$B148="x",TDIST(ABS('Chemical Shifts'!AA138-$F$2)/$F$3,$F$4,1),TDIST(ABS('Chemical Shifts'!AA138-$G$2)/$G$3,$G$4,1)))))</f>
        <v/>
      </c>
      <c r="DN143" s="64" t="str">
        <f>IF('Chemical Shifts'!AB138="","",IF(Main!$A148="C","",IF(Main!M$13="Scaled Shifts",Main!M148,IF(Main!$B148="x",TDIST(ABS('Chemical Shifts'!AB138-$F$2)/$F$3,$F$4,1),TDIST(ABS('Chemical Shifts'!AB138-$G$2)/$G$3,$G$4,1)))))</f>
        <v/>
      </c>
      <c r="DO143" s="64" t="str">
        <f>IF('Chemical Shifts'!AC138="","",IF(Main!$A148="C","",IF(Main!N$13="Scaled Shifts",Main!N148,IF(Main!$B148="x",TDIST(ABS('Chemical Shifts'!AC138-$F$2)/$F$3,$F$4,1),TDIST(ABS('Chemical Shifts'!AC138-$G$2)/$G$3,$G$4,1)))))</f>
        <v/>
      </c>
      <c r="DP143" s="64" t="str">
        <f>IF('Chemical Shifts'!AD138="","",IF(Main!$A148="C","",IF(Main!O$13="Scaled Shifts",Main!O148,IF(Main!$B148="x",TDIST(ABS('Chemical Shifts'!AD138-$F$2)/$F$3,$F$4,1),TDIST(ABS('Chemical Shifts'!AD138-$G$2)/$G$3,$G$4,1)))))</f>
        <v/>
      </c>
      <c r="DQ143" s="64" t="str">
        <f>IF('Chemical Shifts'!AE138="","",IF(Main!$A148="C","",IF(Main!P$13="Scaled Shifts",Main!P148,IF(Main!$B148="x",TDIST(ABS('Chemical Shifts'!AE138-$F$2)/$F$3,$F$4,1),TDIST(ABS('Chemical Shifts'!AE138-$G$2)/$G$3,$G$4,1)))))</f>
        <v/>
      </c>
      <c r="DR143" s="64" t="str">
        <f>IF('Chemical Shifts'!AF138="","",IF(Main!$A148="C","",IF(Main!Q$13="Scaled Shifts",Main!Q148,IF(Main!$B148="x",TDIST(ABS('Chemical Shifts'!AF138-$F$2)/$F$3,$F$4,1),TDIST(ABS('Chemical Shifts'!AF138-$G$2)/$G$3,$G$4,1)))))</f>
        <v/>
      </c>
      <c r="DS143" s="64" t="str">
        <f>IF('Chemical Shifts'!AG138="","",IF(Main!$A148="C","",IF(Main!R$13="Scaled Shifts",Main!R148,IF(Main!$B148="x",TDIST(ABS('Chemical Shifts'!AG138-$F$2)/$F$3,$F$4,1),TDIST(ABS('Chemical Shifts'!AG138-$G$2)/$G$3,$G$4,1)))))</f>
        <v/>
      </c>
      <c r="DT143" s="64" t="str">
        <f>IF('Chemical Shifts'!AH138="","",IF(Main!$A148="C","",IF(Main!S$13="Scaled Shifts",Main!S148,IF(Main!$B148="x",TDIST(ABS('Chemical Shifts'!AH138-$F$2)/$F$3,$F$4,1),TDIST(ABS('Chemical Shifts'!AH138-$G$2)/$G$3,$G$4,1)))))</f>
        <v/>
      </c>
      <c r="DV143" s="64" t="str">
        <f>IF('Chemical Shifts'!S138="","",IF(Main!$A148="H","",IF(Main!D$13="Scaled Shifts",Main!D148,IF(Main!$B148="x",TDIST(ABS('Chemical Shifts'!S138-$D$2)/$D$3,$D$4,1),TDIST(ABS('Chemical Shifts'!S138-$E$2)/$E$3,$E$4,1)))))</f>
        <v/>
      </c>
      <c r="DW143" s="64" t="str">
        <f>IF('Chemical Shifts'!T138="","",IF(Main!$A148="H","",IF(Main!E$13="Scaled Shifts",Main!E148,IF(Main!$B148="x",TDIST(ABS('Chemical Shifts'!T138-$D$2)/$D$3,$D$4,1),TDIST(ABS('Chemical Shifts'!T138-$E$2)/$E$3,$E$4,1)))))</f>
        <v/>
      </c>
      <c r="DX143" s="64" t="str">
        <f>IF('Chemical Shifts'!U138="","",IF(Main!$A148="H","",IF(Main!F$13="Scaled Shifts",Main!F148,IF(Main!$B148="x",TDIST(ABS('Chemical Shifts'!U138-$D$2)/$D$3,$D$4,1),TDIST(ABS('Chemical Shifts'!U138-$E$2)/$E$3,$E$4,1)))))</f>
        <v/>
      </c>
      <c r="DY143" s="64" t="str">
        <f>IF('Chemical Shifts'!V138="","",IF(Main!$A148="H","",IF(Main!G$13="Scaled Shifts",Main!G148,IF(Main!$B148="x",TDIST(ABS('Chemical Shifts'!V138-$D$2)/$D$3,$D$4,1),TDIST(ABS('Chemical Shifts'!V138-$E$2)/$E$3,$E$4,1)))))</f>
        <v/>
      </c>
      <c r="DZ143" s="64" t="str">
        <f>IF('Chemical Shifts'!W138="","",IF(Main!$A148="H","",IF(Main!H$13="Scaled Shifts",Main!H148,IF(Main!$B148="x",TDIST(ABS('Chemical Shifts'!W138-$D$2)/$D$3,$D$4,1),TDIST(ABS('Chemical Shifts'!W138-$E$2)/$E$3,$E$4,1)))))</f>
        <v/>
      </c>
      <c r="EA143" s="64" t="str">
        <f>IF('Chemical Shifts'!X138="","",IF(Main!$A148="H","",IF(Main!I$13="Scaled Shifts",Main!I148,IF(Main!$B148="x",TDIST(ABS('Chemical Shifts'!X138-$D$2)/$D$3,$D$4,1),TDIST(ABS('Chemical Shifts'!X138-$E$2)/$E$3,$E$4,1)))))</f>
        <v/>
      </c>
      <c r="EB143" s="64" t="str">
        <f>IF('Chemical Shifts'!Y138="","",IF(Main!$A148="H","",IF(Main!J$13="Scaled Shifts",Main!J148,IF(Main!$B148="x",TDIST(ABS('Chemical Shifts'!Y138-$D$2)/$D$3,$D$4,1),TDIST(ABS('Chemical Shifts'!Y138-$E$2)/$E$3,$E$4,1)))))</f>
        <v/>
      </c>
      <c r="EC143" s="64" t="str">
        <f>IF('Chemical Shifts'!Z138="","",IF(Main!$A148="H","",IF(Main!K$13="Scaled Shifts",Main!K148,IF(Main!$B148="x",TDIST(ABS('Chemical Shifts'!Z138-$D$2)/$D$3,$D$4,1),TDIST(ABS('Chemical Shifts'!Z138-$E$2)/$E$3,$E$4,1)))))</f>
        <v/>
      </c>
      <c r="ED143" s="64" t="str">
        <f>IF('Chemical Shifts'!AA138="","",IF(Main!$A148="H","",IF(Main!L$13="Scaled Shifts",Main!L148,IF(Main!$B148="x",TDIST(ABS('Chemical Shifts'!AA138-$D$2)/$D$3,$D$4,1),TDIST(ABS('Chemical Shifts'!AA138-$E$2)/$E$3,$E$4,1)))))</f>
        <v/>
      </c>
      <c r="EE143" s="64" t="str">
        <f>IF('Chemical Shifts'!AB138="","",IF(Main!$A148="H","",IF(Main!M$13="Scaled Shifts",Main!M148,IF(Main!$B148="x",TDIST(ABS('Chemical Shifts'!AB138-$D$2)/$D$3,$D$4,1),TDIST(ABS('Chemical Shifts'!AB138-$E$2)/$E$3,$E$4,1)))))</f>
        <v/>
      </c>
      <c r="EF143" s="64" t="str">
        <f>IF('Chemical Shifts'!AC138="","",IF(Main!$A148="H","",IF(Main!N$13="Scaled Shifts",Main!N148,IF(Main!$B148="x",TDIST(ABS('Chemical Shifts'!AC138-$D$2)/$D$3,$D$4,1),TDIST(ABS('Chemical Shifts'!AC138-$E$2)/$E$3,$E$4,1)))))</f>
        <v/>
      </c>
      <c r="EG143" s="64" t="str">
        <f>IF('Chemical Shifts'!AD138="","",IF(Main!$A148="H","",IF(Main!O$13="Scaled Shifts",Main!O148,IF(Main!$B148="x",TDIST(ABS('Chemical Shifts'!AD138-$D$2)/$D$3,$D$4,1),TDIST(ABS('Chemical Shifts'!AD138-$E$2)/$E$3,$E$4,1)))))</f>
        <v/>
      </c>
      <c r="EH143" s="64" t="str">
        <f>IF('Chemical Shifts'!AE138="","",IF(Main!$A148="H","",IF(Main!P$13="Scaled Shifts",Main!P148,IF(Main!$B148="x",TDIST(ABS('Chemical Shifts'!AE138-$D$2)/$D$3,$D$4,1),TDIST(ABS('Chemical Shifts'!AE138-$E$2)/$E$3,$E$4,1)))))</f>
        <v/>
      </c>
      <c r="EI143" s="64" t="str">
        <f>IF('Chemical Shifts'!AF138="","",IF(Main!$A148="H","",IF(Main!Q$13="Scaled Shifts",Main!Q148,IF(Main!$B148="x",TDIST(ABS('Chemical Shifts'!AF138-$D$2)/$D$3,$D$4,1),TDIST(ABS('Chemical Shifts'!AF138-$E$2)/$E$3,$E$4,1)))))</f>
        <v/>
      </c>
      <c r="EJ143" s="64" t="str">
        <f>IF('Chemical Shifts'!AG138="","",IF(Main!$A148="H","",IF(Main!R$13="Scaled Shifts",Main!R148,IF(Main!$B148="x",TDIST(ABS('Chemical Shifts'!AG138-$D$2)/$D$3,$D$4,1),TDIST(ABS('Chemical Shifts'!AG138-$E$2)/$E$3,$E$4,1)))))</f>
        <v/>
      </c>
      <c r="EK143" s="64" t="str">
        <f>IF('Chemical Shifts'!AH138="","",IF(Main!$A148="H","",IF(Main!S$13="Scaled Shifts",Main!S148,IF(Main!$B148="x",TDIST(ABS('Chemical Shifts'!AH138-$D$2)/$D$3,$D$4,1),TDIST(ABS('Chemical Shifts'!AH138-$E$2)/$E$3,$E$4,1)))))</f>
        <v/>
      </c>
    </row>
    <row r="144" spans="1:141" x14ac:dyDescent="0.15">
      <c r="A144" s="64" t="str">
        <f>IF('Chemical Shifts'!BA139="","",IF(Main!$A149="C",TDIST(ABS('Chemical Shifts'!BA139)/$B$3,$B$4,1),TDIST(ABS('Chemical Shifts'!BA139)/$C$3,$C$4,1)))</f>
        <v/>
      </c>
      <c r="B144" s="64" t="str">
        <f>IF('Chemical Shifts'!BB139="","",IF(Main!$A149="C",TDIST(ABS('Chemical Shifts'!BB139)/$B$3,$B$4,1),TDIST(ABS('Chemical Shifts'!BB139)/$C$3,$C$4,1)))</f>
        <v/>
      </c>
      <c r="C144" s="64" t="str">
        <f>IF('Chemical Shifts'!BC139="","",IF(Main!$A149="C",TDIST(ABS('Chemical Shifts'!BC139)/$B$3,$B$4,1),TDIST(ABS('Chemical Shifts'!BC139)/$C$3,$C$4,1)))</f>
        <v/>
      </c>
      <c r="D144" s="64" t="str">
        <f>IF('Chemical Shifts'!BD139="","",IF(Main!$A149="C",TDIST(ABS('Chemical Shifts'!BD139)/$B$3,$B$4,1),TDIST(ABS('Chemical Shifts'!BD139)/$C$3,$C$4,1)))</f>
        <v/>
      </c>
      <c r="E144" s="64" t="str">
        <f>IF('Chemical Shifts'!BE139="","",IF(Main!$A149="C",TDIST(ABS('Chemical Shifts'!BE139)/$B$3,$B$4,1),TDIST(ABS('Chemical Shifts'!BE139)/$C$3,$C$4,1)))</f>
        <v/>
      </c>
      <c r="F144" s="64" t="str">
        <f>IF('Chemical Shifts'!BF139="","",IF(Main!$A149="C",TDIST(ABS('Chemical Shifts'!BF139)/$B$3,$B$4,1),TDIST(ABS('Chemical Shifts'!BF139)/$C$3,$C$4,1)))</f>
        <v/>
      </c>
      <c r="G144" s="64" t="str">
        <f>IF('Chemical Shifts'!BG139="","",IF(Main!$A149="C",TDIST(ABS('Chemical Shifts'!BG139)/$B$3,$B$4,1),TDIST(ABS('Chemical Shifts'!BG139)/$C$3,$C$4,1)))</f>
        <v/>
      </c>
      <c r="H144" s="64" t="str">
        <f>IF('Chemical Shifts'!BH139="","",IF(Main!$A149="C",TDIST(ABS('Chemical Shifts'!BH139)/$B$3,$B$4,1),TDIST(ABS('Chemical Shifts'!BH139)/$C$3,$C$4,1)))</f>
        <v/>
      </c>
      <c r="I144" s="64" t="str">
        <f>IF('Chemical Shifts'!BI139="","",IF(Main!$A149="C",TDIST(ABS('Chemical Shifts'!BI139)/$B$3,$B$4,1),TDIST(ABS('Chemical Shifts'!BI139)/$C$3,$C$4,1)))</f>
        <v/>
      </c>
      <c r="J144" s="64" t="str">
        <f>IF('Chemical Shifts'!BJ139="","",IF(Main!$A149="C",TDIST(ABS('Chemical Shifts'!BJ139)/$B$3,$B$4,1),TDIST(ABS('Chemical Shifts'!BJ139)/$C$3,$C$4,1)))</f>
        <v/>
      </c>
      <c r="K144" s="64" t="str">
        <f>IF('Chemical Shifts'!BK139="","",IF(Main!$A149="C",TDIST(ABS('Chemical Shifts'!BK139)/$B$3,$B$4,1),TDIST(ABS('Chemical Shifts'!BK139)/$C$3,$C$4,1)))</f>
        <v/>
      </c>
      <c r="L144" s="64" t="str">
        <f>IF('Chemical Shifts'!BL139="","",IF(Main!$A149="C",TDIST(ABS('Chemical Shifts'!BL139)/$B$3,$B$4,1),TDIST(ABS('Chemical Shifts'!BL139)/$C$3,$C$4,1)))</f>
        <v/>
      </c>
      <c r="M144" s="64" t="str">
        <f>IF('Chemical Shifts'!BM139="","",IF(Main!$A149="C",TDIST(ABS('Chemical Shifts'!BM139)/$B$3,$B$4,1),TDIST(ABS('Chemical Shifts'!BM139)/$C$3,$C$4,1)))</f>
        <v/>
      </c>
      <c r="N144" s="64" t="str">
        <f>IF('Chemical Shifts'!BN139="","",IF(Main!$A149="C",TDIST(ABS('Chemical Shifts'!BN139)/$B$3,$B$4,1),TDIST(ABS('Chemical Shifts'!BN139)/$C$3,$C$4,1)))</f>
        <v/>
      </c>
      <c r="O144" s="64" t="str">
        <f>IF('Chemical Shifts'!BO139="","",IF(Main!$A149="C",TDIST(ABS('Chemical Shifts'!BO139)/$B$3,$B$4,1),TDIST(ABS('Chemical Shifts'!BO139)/$C$3,$C$4,1)))</f>
        <v/>
      </c>
      <c r="P144" s="64" t="str">
        <f>IF('Chemical Shifts'!BP139="","",IF(Main!$A149="C",TDIST(ABS('Chemical Shifts'!BP139)/$B$3,$B$4,1),TDIST(ABS('Chemical Shifts'!BP139)/$C$3,$C$4,1)))</f>
        <v/>
      </c>
      <c r="R144" s="48" t="str">
        <f>IF(A144="","",IF(Main!$A149="H",A144,""))</f>
        <v/>
      </c>
      <c r="S144" s="48" t="str">
        <f>IF(B144="","",IF(Main!$A149="H",B144,""))</f>
        <v/>
      </c>
      <c r="T144" s="48" t="str">
        <f>IF(C144="","",IF(Main!$A149="H",C144,""))</f>
        <v/>
      </c>
      <c r="U144" s="48" t="str">
        <f>IF(D144="","",IF(Main!$A149="H",D144,""))</f>
        <v/>
      </c>
      <c r="V144" s="48" t="str">
        <f>IF(E144="","",IF(Main!$A149="H",E144,""))</f>
        <v/>
      </c>
      <c r="W144" s="48" t="str">
        <f>IF(F144="","",IF(Main!$A149="H",F144,""))</f>
        <v/>
      </c>
      <c r="X144" s="48" t="str">
        <f>IF(G144="","",IF(Main!$A149="H",G144,""))</f>
        <v/>
      </c>
      <c r="Y144" s="48" t="str">
        <f>IF(H144="","",IF(Main!$A149="H",H144,""))</f>
        <v/>
      </c>
      <c r="Z144" s="48" t="str">
        <f>IF(I144="","",IF(Main!$A149="H",I144,""))</f>
        <v/>
      </c>
      <c r="AA144" s="48" t="str">
        <f>IF(J144="","",IF(Main!$A149="H",J144,""))</f>
        <v/>
      </c>
      <c r="AB144" s="48" t="str">
        <f>IF(K144="","",IF(Main!$A149="H",K144,""))</f>
        <v/>
      </c>
      <c r="AC144" s="48" t="str">
        <f>IF(L144="","",IF(Main!$A149="H",L144,""))</f>
        <v/>
      </c>
      <c r="AD144" s="48" t="str">
        <f>IF(M144="","",IF(Main!$A149="H",M144,""))</f>
        <v/>
      </c>
      <c r="AE144" s="48" t="str">
        <f>IF(N144="","",IF(Main!$A149="H",N144,""))</f>
        <v/>
      </c>
      <c r="AF144" s="48" t="str">
        <f>IF(O144="","",IF(Main!$A149="H",O144,""))</f>
        <v/>
      </c>
      <c r="AG144" s="48" t="str">
        <f>IF(P144="","",IF(Main!$A149="H",P144,""))</f>
        <v/>
      </c>
      <c r="AI144" s="49">
        <f>IF(Main!$A149="C",1,0)</f>
        <v>0</v>
      </c>
      <c r="AJ144" s="54" t="str">
        <f>IF(Main!$A149="C",Main!C149,"")</f>
        <v/>
      </c>
      <c r="AK144" s="54" t="str">
        <f t="shared" si="187"/>
        <v/>
      </c>
      <c r="AL144" s="48" t="str">
        <f>IF('Chemical Shifts'!B139="","",IF(Main!$A149="C",'Chemical Shifts'!B139,""))</f>
        <v/>
      </c>
      <c r="AM144" s="48" t="str">
        <f>IF('Chemical Shifts'!C139="","",IF(Main!$A149="C",'Chemical Shifts'!C139,""))</f>
        <v/>
      </c>
      <c r="AN144" s="48" t="str">
        <f>IF('Chemical Shifts'!D139="","",IF(Main!$A149="C",'Chemical Shifts'!D139,""))</f>
        <v/>
      </c>
      <c r="AO144" s="48" t="str">
        <f>IF('Chemical Shifts'!E139="","",IF(Main!$A149="C",'Chemical Shifts'!E139,""))</f>
        <v/>
      </c>
      <c r="AP144" s="48" t="str">
        <f>IF('Chemical Shifts'!F139="","",IF(Main!$A149="C",'Chemical Shifts'!F139,""))</f>
        <v/>
      </c>
      <c r="AQ144" s="48" t="str">
        <f>IF('Chemical Shifts'!G139="","",IF(Main!$A149="C",'Chemical Shifts'!G139,""))</f>
        <v/>
      </c>
      <c r="AR144" s="48" t="str">
        <f>IF('Chemical Shifts'!H139="","",IF(Main!$A149="C",'Chemical Shifts'!H139,""))</f>
        <v/>
      </c>
      <c r="AS144" s="48" t="str">
        <f>IF('Chemical Shifts'!I139="","",IF(Main!$A149="C",'Chemical Shifts'!I139,""))</f>
        <v/>
      </c>
      <c r="AT144" s="48" t="str">
        <f>IF('Chemical Shifts'!J139="","",IF(Main!$A149="C",'Chemical Shifts'!J139,""))</f>
        <v/>
      </c>
      <c r="AU144" s="48" t="str">
        <f>IF('Chemical Shifts'!K139="","",IF(Main!$A149="C",'Chemical Shifts'!K139,""))</f>
        <v/>
      </c>
      <c r="AV144" s="48" t="str">
        <f>IF('Chemical Shifts'!L139="","",IF(Main!$A149="C",'Chemical Shifts'!L139,""))</f>
        <v/>
      </c>
      <c r="AW144" s="48" t="str">
        <f>IF('Chemical Shifts'!M139="","",IF(Main!$A149="C",'Chemical Shifts'!M139,""))</f>
        <v/>
      </c>
      <c r="AX144" s="48" t="str">
        <f>IF('Chemical Shifts'!N139="","",IF(Main!$A149="C",'Chemical Shifts'!N139,""))</f>
        <v/>
      </c>
      <c r="AY144" s="48" t="str">
        <f>IF('Chemical Shifts'!O139="","",IF(Main!$A149="C",'Chemical Shifts'!O139,""))</f>
        <v/>
      </c>
      <c r="AZ144" s="48" t="str">
        <f>IF('Chemical Shifts'!P139="","",IF(Main!$A149="C",'Chemical Shifts'!P139,""))</f>
        <v/>
      </c>
      <c r="BA144" s="48" t="str">
        <f>IF('Chemical Shifts'!Q139="","",IF(Main!$A149="C",'Chemical Shifts'!Q139,""))</f>
        <v/>
      </c>
      <c r="BC144" s="48" t="str">
        <f t="shared" si="188"/>
        <v/>
      </c>
      <c r="BD144" s="48" t="str">
        <f t="shared" si="189"/>
        <v/>
      </c>
      <c r="BE144" s="48" t="str">
        <f t="shared" si="190"/>
        <v/>
      </c>
      <c r="BF144" s="48" t="str">
        <f t="shared" si="191"/>
        <v/>
      </c>
      <c r="BG144" s="48" t="str">
        <f t="shared" si="192"/>
        <v/>
      </c>
      <c r="BH144" s="48" t="str">
        <f t="shared" si="193"/>
        <v/>
      </c>
      <c r="BI144" s="48" t="str">
        <f t="shared" si="194"/>
        <v/>
      </c>
      <c r="BJ144" s="48" t="str">
        <f t="shared" si="195"/>
        <v/>
      </c>
      <c r="BK144" s="48" t="str">
        <f t="shared" si="196"/>
        <v/>
      </c>
      <c r="BL144" s="48" t="str">
        <f t="shared" si="197"/>
        <v/>
      </c>
      <c r="BM144" s="48" t="str">
        <f t="shared" si="198"/>
        <v/>
      </c>
      <c r="BN144" s="48" t="str">
        <f t="shared" si="199"/>
        <v/>
      </c>
      <c r="BO144" s="48" t="str">
        <f t="shared" si="200"/>
        <v/>
      </c>
      <c r="BP144" s="48" t="str">
        <f t="shared" si="201"/>
        <v/>
      </c>
      <c r="BQ144" s="48" t="str">
        <f t="shared" si="202"/>
        <v/>
      </c>
      <c r="BR144" s="48" t="str">
        <f t="shared" si="203"/>
        <v/>
      </c>
      <c r="BT144" s="49">
        <f>IF(Main!$A149="H",1,0)</f>
        <v>0</v>
      </c>
      <c r="BU144" s="54" t="str">
        <f>IF(Main!$A149="H",Main!C149,"")</f>
        <v/>
      </c>
      <c r="BV144" s="54" t="str">
        <f t="shared" si="204"/>
        <v/>
      </c>
      <c r="BW144" s="48" t="str">
        <f>IF('Chemical Shifts'!B139="","",IF(Main!$A149="H",'Chemical Shifts'!B139,""))</f>
        <v/>
      </c>
      <c r="BX144" s="48" t="str">
        <f>IF('Chemical Shifts'!C139="","",IF(Main!$A149="H",'Chemical Shifts'!C139,""))</f>
        <v/>
      </c>
      <c r="BY144" s="48" t="str">
        <f>IF('Chemical Shifts'!D139="","",IF(Main!$A149="H",'Chemical Shifts'!D139,""))</f>
        <v/>
      </c>
      <c r="BZ144" s="48" t="str">
        <f>IF('Chemical Shifts'!E139="","",IF(Main!$A149="H",'Chemical Shifts'!E139,""))</f>
        <v/>
      </c>
      <c r="CA144" s="48" t="str">
        <f>IF('Chemical Shifts'!F139="","",IF(Main!$A149="H",'Chemical Shifts'!F139,""))</f>
        <v/>
      </c>
      <c r="CB144" s="48" t="str">
        <f>IF('Chemical Shifts'!G139="","",IF(Main!$A149="H",'Chemical Shifts'!G139,""))</f>
        <v/>
      </c>
      <c r="CC144" s="48" t="str">
        <f>IF('Chemical Shifts'!H139="","",IF(Main!$A149="H",'Chemical Shifts'!H139,""))</f>
        <v/>
      </c>
      <c r="CD144" s="48" t="str">
        <f>IF('Chemical Shifts'!I139="","",IF(Main!$A149="H",'Chemical Shifts'!I139,""))</f>
        <v/>
      </c>
      <c r="CE144" s="48" t="str">
        <f>IF('Chemical Shifts'!J139="","",IF(Main!$A149="H",'Chemical Shifts'!J139,""))</f>
        <v/>
      </c>
      <c r="CF144" s="48" t="str">
        <f>IF('Chemical Shifts'!K139="","",IF(Main!$A149="H",'Chemical Shifts'!K139,""))</f>
        <v/>
      </c>
      <c r="CG144" s="48" t="str">
        <f>IF('Chemical Shifts'!L139="","",IF(Main!$A149="H",'Chemical Shifts'!L139,""))</f>
        <v/>
      </c>
      <c r="CH144" s="48" t="str">
        <f>IF('Chemical Shifts'!M139="","",IF(Main!$A149="H",'Chemical Shifts'!M139,""))</f>
        <v/>
      </c>
      <c r="CI144" s="48" t="str">
        <f>IF('Chemical Shifts'!N139="","",IF(Main!$A149="H",'Chemical Shifts'!N139,""))</f>
        <v/>
      </c>
      <c r="CJ144" s="48" t="str">
        <f>IF('Chemical Shifts'!O139="","",IF(Main!$A149="H",'Chemical Shifts'!O139,""))</f>
        <v/>
      </c>
      <c r="CK144" s="48" t="str">
        <f>IF('Chemical Shifts'!P139="","",IF(Main!$A149="H",'Chemical Shifts'!P139,""))</f>
        <v/>
      </c>
      <c r="CL144" s="48" t="str">
        <f>IF('Chemical Shifts'!Q139="","",IF(Main!$A149="H",'Chemical Shifts'!Q139,""))</f>
        <v/>
      </c>
      <c r="CN144" s="48" t="str">
        <f t="shared" si="205"/>
        <v/>
      </c>
      <c r="CO144" s="48" t="str">
        <f t="shared" si="206"/>
        <v/>
      </c>
      <c r="CP144" s="48" t="str">
        <f t="shared" si="207"/>
        <v/>
      </c>
      <c r="CQ144" s="48" t="str">
        <f t="shared" si="208"/>
        <v/>
      </c>
      <c r="CR144" s="48" t="str">
        <f t="shared" si="209"/>
        <v/>
      </c>
      <c r="CS144" s="48" t="str">
        <f t="shared" si="210"/>
        <v/>
      </c>
      <c r="CT144" s="48" t="str">
        <f t="shared" si="211"/>
        <v/>
      </c>
      <c r="CU144" s="48" t="str">
        <f t="shared" si="212"/>
        <v/>
      </c>
      <c r="CV144" s="48" t="str">
        <f t="shared" si="213"/>
        <v/>
      </c>
      <c r="CW144" s="48" t="str">
        <f t="shared" si="214"/>
        <v/>
      </c>
      <c r="CX144" s="48" t="str">
        <f t="shared" si="215"/>
        <v/>
      </c>
      <c r="CY144" s="48" t="str">
        <f t="shared" si="216"/>
        <v/>
      </c>
      <c r="CZ144" s="48" t="str">
        <f t="shared" si="217"/>
        <v/>
      </c>
      <c r="DA144" s="48" t="str">
        <f t="shared" si="218"/>
        <v/>
      </c>
      <c r="DB144" s="48" t="str">
        <f t="shared" si="219"/>
        <v/>
      </c>
      <c r="DC144" s="48" t="str">
        <f t="shared" si="220"/>
        <v/>
      </c>
      <c r="DE144" s="64" t="str">
        <f>IF('Chemical Shifts'!S139="","",IF(Main!$A149="C","",IF(Main!D$13="Scaled Shifts",Main!D149,IF(Main!$B149="x",TDIST(ABS('Chemical Shifts'!S139-$F$2)/$F$3,$F$4,1),TDIST(ABS('Chemical Shifts'!S139-$G$2)/$G$3,$G$4,1)))))</f>
        <v/>
      </c>
      <c r="DF144" s="64" t="str">
        <f>IF('Chemical Shifts'!T139="","",IF(Main!$A149="C","",IF(Main!E$13="Scaled Shifts",Main!E149,IF(Main!$B149="x",TDIST(ABS('Chemical Shifts'!T139-$F$2)/$F$3,$F$4,1),TDIST(ABS('Chemical Shifts'!T139-$G$2)/$G$3,$G$4,1)))))</f>
        <v/>
      </c>
      <c r="DG144" s="64" t="str">
        <f>IF('Chemical Shifts'!U139="","",IF(Main!$A149="C","",IF(Main!F$13="Scaled Shifts",Main!F149,IF(Main!$B149="x",TDIST(ABS('Chemical Shifts'!U139-$F$2)/$F$3,$F$4,1),TDIST(ABS('Chemical Shifts'!U139-$G$2)/$G$3,$G$4,1)))))</f>
        <v/>
      </c>
      <c r="DH144" s="64" t="str">
        <f>IF('Chemical Shifts'!V139="","",IF(Main!$A149="C","",IF(Main!G$13="Scaled Shifts",Main!G149,IF(Main!$B149="x",TDIST(ABS('Chemical Shifts'!V139-$F$2)/$F$3,$F$4,1),TDIST(ABS('Chemical Shifts'!V139-$G$2)/$G$3,$G$4,1)))))</f>
        <v/>
      </c>
      <c r="DI144" s="64" t="str">
        <f>IF('Chemical Shifts'!W139="","",IF(Main!$A149="C","",IF(Main!H$13="Scaled Shifts",Main!H149,IF(Main!$B149="x",TDIST(ABS('Chemical Shifts'!W139-$F$2)/$F$3,$F$4,1),TDIST(ABS('Chemical Shifts'!W139-$G$2)/$G$3,$G$4,1)))))</f>
        <v/>
      </c>
      <c r="DJ144" s="64" t="str">
        <f>IF('Chemical Shifts'!X139="","",IF(Main!$A149="C","",IF(Main!I$13="Scaled Shifts",Main!I149,IF(Main!$B149="x",TDIST(ABS('Chemical Shifts'!X139-$F$2)/$F$3,$F$4,1),TDIST(ABS('Chemical Shifts'!X139-$G$2)/$G$3,$G$4,1)))))</f>
        <v/>
      </c>
      <c r="DK144" s="64" t="str">
        <f>IF('Chemical Shifts'!Y139="","",IF(Main!$A149="C","",IF(Main!J$13="Scaled Shifts",Main!J149,IF(Main!$B149="x",TDIST(ABS('Chemical Shifts'!Y139-$F$2)/$F$3,$F$4,1),TDIST(ABS('Chemical Shifts'!Y139-$G$2)/$G$3,$G$4,1)))))</f>
        <v/>
      </c>
      <c r="DL144" s="64" t="str">
        <f>IF('Chemical Shifts'!Z139="","",IF(Main!$A149="C","",IF(Main!K$13="Scaled Shifts",Main!K149,IF(Main!$B149="x",TDIST(ABS('Chemical Shifts'!Z139-$F$2)/$F$3,$F$4,1),TDIST(ABS('Chemical Shifts'!Z139-$G$2)/$G$3,$G$4,1)))))</f>
        <v/>
      </c>
      <c r="DM144" s="64" t="str">
        <f>IF('Chemical Shifts'!AA139="","",IF(Main!$A149="C","",IF(Main!L$13="Scaled Shifts",Main!L149,IF(Main!$B149="x",TDIST(ABS('Chemical Shifts'!AA139-$F$2)/$F$3,$F$4,1),TDIST(ABS('Chemical Shifts'!AA139-$G$2)/$G$3,$G$4,1)))))</f>
        <v/>
      </c>
      <c r="DN144" s="64" t="str">
        <f>IF('Chemical Shifts'!AB139="","",IF(Main!$A149="C","",IF(Main!M$13="Scaled Shifts",Main!M149,IF(Main!$B149="x",TDIST(ABS('Chemical Shifts'!AB139-$F$2)/$F$3,$F$4,1),TDIST(ABS('Chemical Shifts'!AB139-$G$2)/$G$3,$G$4,1)))))</f>
        <v/>
      </c>
      <c r="DO144" s="64" t="str">
        <f>IF('Chemical Shifts'!AC139="","",IF(Main!$A149="C","",IF(Main!N$13="Scaled Shifts",Main!N149,IF(Main!$B149="x",TDIST(ABS('Chemical Shifts'!AC139-$F$2)/$F$3,$F$4,1),TDIST(ABS('Chemical Shifts'!AC139-$G$2)/$G$3,$G$4,1)))))</f>
        <v/>
      </c>
      <c r="DP144" s="64" t="str">
        <f>IF('Chemical Shifts'!AD139="","",IF(Main!$A149="C","",IF(Main!O$13="Scaled Shifts",Main!O149,IF(Main!$B149="x",TDIST(ABS('Chemical Shifts'!AD139-$F$2)/$F$3,$F$4,1),TDIST(ABS('Chemical Shifts'!AD139-$G$2)/$G$3,$G$4,1)))))</f>
        <v/>
      </c>
      <c r="DQ144" s="64" t="str">
        <f>IF('Chemical Shifts'!AE139="","",IF(Main!$A149="C","",IF(Main!P$13="Scaled Shifts",Main!P149,IF(Main!$B149="x",TDIST(ABS('Chemical Shifts'!AE139-$F$2)/$F$3,$F$4,1),TDIST(ABS('Chemical Shifts'!AE139-$G$2)/$G$3,$G$4,1)))))</f>
        <v/>
      </c>
      <c r="DR144" s="64" t="str">
        <f>IF('Chemical Shifts'!AF139="","",IF(Main!$A149="C","",IF(Main!Q$13="Scaled Shifts",Main!Q149,IF(Main!$B149="x",TDIST(ABS('Chemical Shifts'!AF139-$F$2)/$F$3,$F$4,1),TDIST(ABS('Chemical Shifts'!AF139-$G$2)/$G$3,$G$4,1)))))</f>
        <v/>
      </c>
      <c r="DS144" s="64" t="str">
        <f>IF('Chemical Shifts'!AG139="","",IF(Main!$A149="C","",IF(Main!R$13="Scaled Shifts",Main!R149,IF(Main!$B149="x",TDIST(ABS('Chemical Shifts'!AG139-$F$2)/$F$3,$F$4,1),TDIST(ABS('Chemical Shifts'!AG139-$G$2)/$G$3,$G$4,1)))))</f>
        <v/>
      </c>
      <c r="DT144" s="64" t="str">
        <f>IF('Chemical Shifts'!AH139="","",IF(Main!$A149="C","",IF(Main!S$13="Scaled Shifts",Main!S149,IF(Main!$B149="x",TDIST(ABS('Chemical Shifts'!AH139-$F$2)/$F$3,$F$4,1),TDIST(ABS('Chemical Shifts'!AH139-$G$2)/$G$3,$G$4,1)))))</f>
        <v/>
      </c>
      <c r="DV144" s="64" t="str">
        <f>IF('Chemical Shifts'!S139="","",IF(Main!$A149="H","",IF(Main!D$13="Scaled Shifts",Main!D149,IF(Main!$B149="x",TDIST(ABS('Chemical Shifts'!S139-$D$2)/$D$3,$D$4,1),TDIST(ABS('Chemical Shifts'!S139-$E$2)/$E$3,$E$4,1)))))</f>
        <v/>
      </c>
      <c r="DW144" s="64" t="str">
        <f>IF('Chemical Shifts'!T139="","",IF(Main!$A149="H","",IF(Main!E$13="Scaled Shifts",Main!E149,IF(Main!$B149="x",TDIST(ABS('Chemical Shifts'!T139-$D$2)/$D$3,$D$4,1),TDIST(ABS('Chemical Shifts'!T139-$E$2)/$E$3,$E$4,1)))))</f>
        <v/>
      </c>
      <c r="DX144" s="64" t="str">
        <f>IF('Chemical Shifts'!U139="","",IF(Main!$A149="H","",IF(Main!F$13="Scaled Shifts",Main!F149,IF(Main!$B149="x",TDIST(ABS('Chemical Shifts'!U139-$D$2)/$D$3,$D$4,1),TDIST(ABS('Chemical Shifts'!U139-$E$2)/$E$3,$E$4,1)))))</f>
        <v/>
      </c>
      <c r="DY144" s="64" t="str">
        <f>IF('Chemical Shifts'!V139="","",IF(Main!$A149="H","",IF(Main!G$13="Scaled Shifts",Main!G149,IF(Main!$B149="x",TDIST(ABS('Chemical Shifts'!V139-$D$2)/$D$3,$D$4,1),TDIST(ABS('Chemical Shifts'!V139-$E$2)/$E$3,$E$4,1)))))</f>
        <v/>
      </c>
      <c r="DZ144" s="64" t="str">
        <f>IF('Chemical Shifts'!W139="","",IF(Main!$A149="H","",IF(Main!H$13="Scaled Shifts",Main!H149,IF(Main!$B149="x",TDIST(ABS('Chemical Shifts'!W139-$D$2)/$D$3,$D$4,1),TDIST(ABS('Chemical Shifts'!W139-$E$2)/$E$3,$E$4,1)))))</f>
        <v/>
      </c>
      <c r="EA144" s="64" t="str">
        <f>IF('Chemical Shifts'!X139="","",IF(Main!$A149="H","",IF(Main!I$13="Scaled Shifts",Main!I149,IF(Main!$B149="x",TDIST(ABS('Chemical Shifts'!X139-$D$2)/$D$3,$D$4,1),TDIST(ABS('Chemical Shifts'!X139-$E$2)/$E$3,$E$4,1)))))</f>
        <v/>
      </c>
      <c r="EB144" s="64" t="str">
        <f>IF('Chemical Shifts'!Y139="","",IF(Main!$A149="H","",IF(Main!J$13="Scaled Shifts",Main!J149,IF(Main!$B149="x",TDIST(ABS('Chemical Shifts'!Y139-$D$2)/$D$3,$D$4,1),TDIST(ABS('Chemical Shifts'!Y139-$E$2)/$E$3,$E$4,1)))))</f>
        <v/>
      </c>
      <c r="EC144" s="64" t="str">
        <f>IF('Chemical Shifts'!Z139="","",IF(Main!$A149="H","",IF(Main!K$13="Scaled Shifts",Main!K149,IF(Main!$B149="x",TDIST(ABS('Chemical Shifts'!Z139-$D$2)/$D$3,$D$4,1),TDIST(ABS('Chemical Shifts'!Z139-$E$2)/$E$3,$E$4,1)))))</f>
        <v/>
      </c>
      <c r="ED144" s="64" t="str">
        <f>IF('Chemical Shifts'!AA139="","",IF(Main!$A149="H","",IF(Main!L$13="Scaled Shifts",Main!L149,IF(Main!$B149="x",TDIST(ABS('Chemical Shifts'!AA139-$D$2)/$D$3,$D$4,1),TDIST(ABS('Chemical Shifts'!AA139-$E$2)/$E$3,$E$4,1)))))</f>
        <v/>
      </c>
      <c r="EE144" s="64" t="str">
        <f>IF('Chemical Shifts'!AB139="","",IF(Main!$A149="H","",IF(Main!M$13="Scaled Shifts",Main!M149,IF(Main!$B149="x",TDIST(ABS('Chemical Shifts'!AB139-$D$2)/$D$3,$D$4,1),TDIST(ABS('Chemical Shifts'!AB139-$E$2)/$E$3,$E$4,1)))))</f>
        <v/>
      </c>
      <c r="EF144" s="64" t="str">
        <f>IF('Chemical Shifts'!AC139="","",IF(Main!$A149="H","",IF(Main!N$13="Scaled Shifts",Main!N149,IF(Main!$B149="x",TDIST(ABS('Chemical Shifts'!AC139-$D$2)/$D$3,$D$4,1),TDIST(ABS('Chemical Shifts'!AC139-$E$2)/$E$3,$E$4,1)))))</f>
        <v/>
      </c>
      <c r="EG144" s="64" t="str">
        <f>IF('Chemical Shifts'!AD139="","",IF(Main!$A149="H","",IF(Main!O$13="Scaled Shifts",Main!O149,IF(Main!$B149="x",TDIST(ABS('Chemical Shifts'!AD139-$D$2)/$D$3,$D$4,1),TDIST(ABS('Chemical Shifts'!AD139-$E$2)/$E$3,$E$4,1)))))</f>
        <v/>
      </c>
      <c r="EH144" s="64" t="str">
        <f>IF('Chemical Shifts'!AE139="","",IF(Main!$A149="H","",IF(Main!P$13="Scaled Shifts",Main!P149,IF(Main!$B149="x",TDIST(ABS('Chemical Shifts'!AE139-$D$2)/$D$3,$D$4,1),TDIST(ABS('Chemical Shifts'!AE139-$E$2)/$E$3,$E$4,1)))))</f>
        <v/>
      </c>
      <c r="EI144" s="64" t="str">
        <f>IF('Chemical Shifts'!AF139="","",IF(Main!$A149="H","",IF(Main!Q$13="Scaled Shifts",Main!Q149,IF(Main!$B149="x",TDIST(ABS('Chemical Shifts'!AF139-$D$2)/$D$3,$D$4,1),TDIST(ABS('Chemical Shifts'!AF139-$E$2)/$E$3,$E$4,1)))))</f>
        <v/>
      </c>
      <c r="EJ144" s="64" t="str">
        <f>IF('Chemical Shifts'!AG139="","",IF(Main!$A149="H","",IF(Main!R$13="Scaled Shifts",Main!R149,IF(Main!$B149="x",TDIST(ABS('Chemical Shifts'!AG139-$D$2)/$D$3,$D$4,1),TDIST(ABS('Chemical Shifts'!AG139-$E$2)/$E$3,$E$4,1)))))</f>
        <v/>
      </c>
      <c r="EK144" s="64" t="str">
        <f>IF('Chemical Shifts'!AH139="","",IF(Main!$A149="H","",IF(Main!S$13="Scaled Shifts",Main!S149,IF(Main!$B149="x",TDIST(ABS('Chemical Shifts'!AH139-$D$2)/$D$3,$D$4,1),TDIST(ABS('Chemical Shifts'!AH139-$E$2)/$E$3,$E$4,1)))))</f>
        <v/>
      </c>
    </row>
    <row r="145" spans="1:141" x14ac:dyDescent="0.15">
      <c r="A145" s="64" t="str">
        <f>IF('Chemical Shifts'!BA140="","",IF(Main!$A150="C",TDIST(ABS('Chemical Shifts'!BA140)/$B$3,$B$4,1),TDIST(ABS('Chemical Shifts'!BA140)/$C$3,$C$4,1)))</f>
        <v/>
      </c>
      <c r="B145" s="64" t="str">
        <f>IF('Chemical Shifts'!BB140="","",IF(Main!$A150="C",TDIST(ABS('Chemical Shifts'!BB140)/$B$3,$B$4,1),TDIST(ABS('Chemical Shifts'!BB140)/$C$3,$C$4,1)))</f>
        <v/>
      </c>
      <c r="C145" s="64" t="str">
        <f>IF('Chemical Shifts'!BC140="","",IF(Main!$A150="C",TDIST(ABS('Chemical Shifts'!BC140)/$B$3,$B$4,1),TDIST(ABS('Chemical Shifts'!BC140)/$C$3,$C$4,1)))</f>
        <v/>
      </c>
      <c r="D145" s="64" t="str">
        <f>IF('Chemical Shifts'!BD140="","",IF(Main!$A150="C",TDIST(ABS('Chemical Shifts'!BD140)/$B$3,$B$4,1),TDIST(ABS('Chemical Shifts'!BD140)/$C$3,$C$4,1)))</f>
        <v/>
      </c>
      <c r="E145" s="64" t="str">
        <f>IF('Chemical Shifts'!BE140="","",IF(Main!$A150="C",TDIST(ABS('Chemical Shifts'!BE140)/$B$3,$B$4,1),TDIST(ABS('Chemical Shifts'!BE140)/$C$3,$C$4,1)))</f>
        <v/>
      </c>
      <c r="F145" s="64" t="str">
        <f>IF('Chemical Shifts'!BF140="","",IF(Main!$A150="C",TDIST(ABS('Chemical Shifts'!BF140)/$B$3,$B$4,1),TDIST(ABS('Chemical Shifts'!BF140)/$C$3,$C$4,1)))</f>
        <v/>
      </c>
      <c r="G145" s="64" t="str">
        <f>IF('Chemical Shifts'!BG140="","",IF(Main!$A150="C",TDIST(ABS('Chemical Shifts'!BG140)/$B$3,$B$4,1),TDIST(ABS('Chemical Shifts'!BG140)/$C$3,$C$4,1)))</f>
        <v/>
      </c>
      <c r="H145" s="64" t="str">
        <f>IF('Chemical Shifts'!BH140="","",IF(Main!$A150="C",TDIST(ABS('Chemical Shifts'!BH140)/$B$3,$B$4,1),TDIST(ABS('Chemical Shifts'!BH140)/$C$3,$C$4,1)))</f>
        <v/>
      </c>
      <c r="I145" s="64" t="str">
        <f>IF('Chemical Shifts'!BI140="","",IF(Main!$A150="C",TDIST(ABS('Chemical Shifts'!BI140)/$B$3,$B$4,1),TDIST(ABS('Chemical Shifts'!BI140)/$C$3,$C$4,1)))</f>
        <v/>
      </c>
      <c r="J145" s="64" t="str">
        <f>IF('Chemical Shifts'!BJ140="","",IF(Main!$A150="C",TDIST(ABS('Chemical Shifts'!BJ140)/$B$3,$B$4,1),TDIST(ABS('Chemical Shifts'!BJ140)/$C$3,$C$4,1)))</f>
        <v/>
      </c>
      <c r="K145" s="64" t="str">
        <f>IF('Chemical Shifts'!BK140="","",IF(Main!$A150="C",TDIST(ABS('Chemical Shifts'!BK140)/$B$3,$B$4,1),TDIST(ABS('Chemical Shifts'!BK140)/$C$3,$C$4,1)))</f>
        <v/>
      </c>
      <c r="L145" s="64" t="str">
        <f>IF('Chemical Shifts'!BL140="","",IF(Main!$A150="C",TDIST(ABS('Chemical Shifts'!BL140)/$B$3,$B$4,1),TDIST(ABS('Chemical Shifts'!BL140)/$C$3,$C$4,1)))</f>
        <v/>
      </c>
      <c r="M145" s="64" t="str">
        <f>IF('Chemical Shifts'!BM140="","",IF(Main!$A150="C",TDIST(ABS('Chemical Shifts'!BM140)/$B$3,$B$4,1),TDIST(ABS('Chemical Shifts'!BM140)/$C$3,$C$4,1)))</f>
        <v/>
      </c>
      <c r="N145" s="64" t="str">
        <f>IF('Chemical Shifts'!BN140="","",IF(Main!$A150="C",TDIST(ABS('Chemical Shifts'!BN140)/$B$3,$B$4,1),TDIST(ABS('Chemical Shifts'!BN140)/$C$3,$C$4,1)))</f>
        <v/>
      </c>
      <c r="O145" s="64" t="str">
        <f>IF('Chemical Shifts'!BO140="","",IF(Main!$A150="C",TDIST(ABS('Chemical Shifts'!BO140)/$B$3,$B$4,1),TDIST(ABS('Chemical Shifts'!BO140)/$C$3,$C$4,1)))</f>
        <v/>
      </c>
      <c r="P145" s="64" t="str">
        <f>IF('Chemical Shifts'!BP140="","",IF(Main!$A150="C",TDIST(ABS('Chemical Shifts'!BP140)/$B$3,$B$4,1),TDIST(ABS('Chemical Shifts'!BP140)/$C$3,$C$4,1)))</f>
        <v/>
      </c>
      <c r="R145" s="48" t="str">
        <f>IF(A145="","",IF(Main!$A150="H",A145,""))</f>
        <v/>
      </c>
      <c r="S145" s="48" t="str">
        <f>IF(B145="","",IF(Main!$A150="H",B145,""))</f>
        <v/>
      </c>
      <c r="T145" s="48" t="str">
        <f>IF(C145="","",IF(Main!$A150="H",C145,""))</f>
        <v/>
      </c>
      <c r="U145" s="48" t="str">
        <f>IF(D145="","",IF(Main!$A150="H",D145,""))</f>
        <v/>
      </c>
      <c r="V145" s="48" t="str">
        <f>IF(E145="","",IF(Main!$A150="H",E145,""))</f>
        <v/>
      </c>
      <c r="W145" s="48" t="str">
        <f>IF(F145="","",IF(Main!$A150="H",F145,""))</f>
        <v/>
      </c>
      <c r="X145" s="48" t="str">
        <f>IF(G145="","",IF(Main!$A150="H",G145,""))</f>
        <v/>
      </c>
      <c r="Y145" s="48" t="str">
        <f>IF(H145="","",IF(Main!$A150="H",H145,""))</f>
        <v/>
      </c>
      <c r="Z145" s="48" t="str">
        <f>IF(I145="","",IF(Main!$A150="H",I145,""))</f>
        <v/>
      </c>
      <c r="AA145" s="48" t="str">
        <f>IF(J145="","",IF(Main!$A150="H",J145,""))</f>
        <v/>
      </c>
      <c r="AB145" s="48" t="str">
        <f>IF(K145="","",IF(Main!$A150="H",K145,""))</f>
        <v/>
      </c>
      <c r="AC145" s="48" t="str">
        <f>IF(L145="","",IF(Main!$A150="H",L145,""))</f>
        <v/>
      </c>
      <c r="AD145" s="48" t="str">
        <f>IF(M145="","",IF(Main!$A150="H",M145,""))</f>
        <v/>
      </c>
      <c r="AE145" s="48" t="str">
        <f>IF(N145="","",IF(Main!$A150="H",N145,""))</f>
        <v/>
      </c>
      <c r="AF145" s="48" t="str">
        <f>IF(O145="","",IF(Main!$A150="H",O145,""))</f>
        <v/>
      </c>
      <c r="AG145" s="48" t="str">
        <f>IF(P145="","",IF(Main!$A150="H",P145,""))</f>
        <v/>
      </c>
      <c r="AI145" s="49">
        <f>IF(Main!$A150="C",1,0)</f>
        <v>0</v>
      </c>
      <c r="AJ145" s="54" t="str">
        <f>IF(Main!$A150="C",Main!C150,"")</f>
        <v/>
      </c>
      <c r="AK145" s="54" t="str">
        <f t="shared" si="187"/>
        <v/>
      </c>
      <c r="AL145" s="48" t="str">
        <f>IF('Chemical Shifts'!B140="","",IF(Main!$A150="C",'Chemical Shifts'!B140,""))</f>
        <v/>
      </c>
      <c r="AM145" s="48" t="str">
        <f>IF('Chemical Shifts'!C140="","",IF(Main!$A150="C",'Chemical Shifts'!C140,""))</f>
        <v/>
      </c>
      <c r="AN145" s="48" t="str">
        <f>IF('Chemical Shifts'!D140="","",IF(Main!$A150="C",'Chemical Shifts'!D140,""))</f>
        <v/>
      </c>
      <c r="AO145" s="48" t="str">
        <f>IF('Chemical Shifts'!E140="","",IF(Main!$A150="C",'Chemical Shifts'!E140,""))</f>
        <v/>
      </c>
      <c r="AP145" s="48" t="str">
        <f>IF('Chemical Shifts'!F140="","",IF(Main!$A150="C",'Chemical Shifts'!F140,""))</f>
        <v/>
      </c>
      <c r="AQ145" s="48" t="str">
        <f>IF('Chemical Shifts'!G140="","",IF(Main!$A150="C",'Chemical Shifts'!G140,""))</f>
        <v/>
      </c>
      <c r="AR145" s="48" t="str">
        <f>IF('Chemical Shifts'!H140="","",IF(Main!$A150="C",'Chemical Shifts'!H140,""))</f>
        <v/>
      </c>
      <c r="AS145" s="48" t="str">
        <f>IF('Chemical Shifts'!I140="","",IF(Main!$A150="C",'Chemical Shifts'!I140,""))</f>
        <v/>
      </c>
      <c r="AT145" s="48" t="str">
        <f>IF('Chemical Shifts'!J140="","",IF(Main!$A150="C",'Chemical Shifts'!J140,""))</f>
        <v/>
      </c>
      <c r="AU145" s="48" t="str">
        <f>IF('Chemical Shifts'!K140="","",IF(Main!$A150="C",'Chemical Shifts'!K140,""))</f>
        <v/>
      </c>
      <c r="AV145" s="48" t="str">
        <f>IF('Chemical Shifts'!L140="","",IF(Main!$A150="C",'Chemical Shifts'!L140,""))</f>
        <v/>
      </c>
      <c r="AW145" s="48" t="str">
        <f>IF('Chemical Shifts'!M140="","",IF(Main!$A150="C",'Chemical Shifts'!M140,""))</f>
        <v/>
      </c>
      <c r="AX145" s="48" t="str">
        <f>IF('Chemical Shifts'!N140="","",IF(Main!$A150="C",'Chemical Shifts'!N140,""))</f>
        <v/>
      </c>
      <c r="AY145" s="48" t="str">
        <f>IF('Chemical Shifts'!O140="","",IF(Main!$A150="C",'Chemical Shifts'!O140,""))</f>
        <v/>
      </c>
      <c r="AZ145" s="48" t="str">
        <f>IF('Chemical Shifts'!P140="","",IF(Main!$A150="C",'Chemical Shifts'!P140,""))</f>
        <v/>
      </c>
      <c r="BA145" s="48" t="str">
        <f>IF('Chemical Shifts'!Q140="","",IF(Main!$A150="C",'Chemical Shifts'!Q140,""))</f>
        <v/>
      </c>
      <c r="BC145" s="48" t="str">
        <f t="shared" si="188"/>
        <v/>
      </c>
      <c r="BD145" s="48" t="str">
        <f t="shared" si="189"/>
        <v/>
      </c>
      <c r="BE145" s="48" t="str">
        <f t="shared" si="190"/>
        <v/>
      </c>
      <c r="BF145" s="48" t="str">
        <f t="shared" si="191"/>
        <v/>
      </c>
      <c r="BG145" s="48" t="str">
        <f t="shared" si="192"/>
        <v/>
      </c>
      <c r="BH145" s="48" t="str">
        <f t="shared" si="193"/>
        <v/>
      </c>
      <c r="BI145" s="48" t="str">
        <f t="shared" si="194"/>
        <v/>
      </c>
      <c r="BJ145" s="48" t="str">
        <f t="shared" si="195"/>
        <v/>
      </c>
      <c r="BK145" s="48" t="str">
        <f t="shared" si="196"/>
        <v/>
      </c>
      <c r="BL145" s="48" t="str">
        <f t="shared" si="197"/>
        <v/>
      </c>
      <c r="BM145" s="48" t="str">
        <f t="shared" si="198"/>
        <v/>
      </c>
      <c r="BN145" s="48" t="str">
        <f t="shared" si="199"/>
        <v/>
      </c>
      <c r="BO145" s="48" t="str">
        <f t="shared" si="200"/>
        <v/>
      </c>
      <c r="BP145" s="48" t="str">
        <f t="shared" si="201"/>
        <v/>
      </c>
      <c r="BQ145" s="48" t="str">
        <f t="shared" si="202"/>
        <v/>
      </c>
      <c r="BR145" s="48" t="str">
        <f t="shared" si="203"/>
        <v/>
      </c>
      <c r="BT145" s="49">
        <f>IF(Main!$A150="H",1,0)</f>
        <v>0</v>
      </c>
      <c r="BU145" s="54" t="str">
        <f>IF(Main!$A150="H",Main!C150,"")</f>
        <v/>
      </c>
      <c r="BV145" s="54" t="str">
        <f t="shared" si="204"/>
        <v/>
      </c>
      <c r="BW145" s="48" t="str">
        <f>IF('Chemical Shifts'!B140="","",IF(Main!$A150="H",'Chemical Shifts'!B140,""))</f>
        <v/>
      </c>
      <c r="BX145" s="48" t="str">
        <f>IF('Chemical Shifts'!C140="","",IF(Main!$A150="H",'Chemical Shifts'!C140,""))</f>
        <v/>
      </c>
      <c r="BY145" s="48" t="str">
        <f>IF('Chemical Shifts'!D140="","",IF(Main!$A150="H",'Chemical Shifts'!D140,""))</f>
        <v/>
      </c>
      <c r="BZ145" s="48" t="str">
        <f>IF('Chemical Shifts'!E140="","",IF(Main!$A150="H",'Chemical Shifts'!E140,""))</f>
        <v/>
      </c>
      <c r="CA145" s="48" t="str">
        <f>IF('Chemical Shifts'!F140="","",IF(Main!$A150="H",'Chemical Shifts'!F140,""))</f>
        <v/>
      </c>
      <c r="CB145" s="48" t="str">
        <f>IF('Chemical Shifts'!G140="","",IF(Main!$A150="H",'Chemical Shifts'!G140,""))</f>
        <v/>
      </c>
      <c r="CC145" s="48" t="str">
        <f>IF('Chemical Shifts'!H140="","",IF(Main!$A150="H",'Chemical Shifts'!H140,""))</f>
        <v/>
      </c>
      <c r="CD145" s="48" t="str">
        <f>IF('Chemical Shifts'!I140="","",IF(Main!$A150="H",'Chemical Shifts'!I140,""))</f>
        <v/>
      </c>
      <c r="CE145" s="48" t="str">
        <f>IF('Chemical Shifts'!J140="","",IF(Main!$A150="H",'Chemical Shifts'!J140,""))</f>
        <v/>
      </c>
      <c r="CF145" s="48" t="str">
        <f>IF('Chemical Shifts'!K140="","",IF(Main!$A150="H",'Chemical Shifts'!K140,""))</f>
        <v/>
      </c>
      <c r="CG145" s="48" t="str">
        <f>IF('Chemical Shifts'!L140="","",IF(Main!$A150="H",'Chemical Shifts'!L140,""))</f>
        <v/>
      </c>
      <c r="CH145" s="48" t="str">
        <f>IF('Chemical Shifts'!M140="","",IF(Main!$A150="H",'Chemical Shifts'!M140,""))</f>
        <v/>
      </c>
      <c r="CI145" s="48" t="str">
        <f>IF('Chemical Shifts'!N140="","",IF(Main!$A150="H",'Chemical Shifts'!N140,""))</f>
        <v/>
      </c>
      <c r="CJ145" s="48" t="str">
        <f>IF('Chemical Shifts'!O140="","",IF(Main!$A150="H",'Chemical Shifts'!O140,""))</f>
        <v/>
      </c>
      <c r="CK145" s="48" t="str">
        <f>IF('Chemical Shifts'!P140="","",IF(Main!$A150="H",'Chemical Shifts'!P140,""))</f>
        <v/>
      </c>
      <c r="CL145" s="48" t="str">
        <f>IF('Chemical Shifts'!Q140="","",IF(Main!$A150="H",'Chemical Shifts'!Q140,""))</f>
        <v/>
      </c>
      <c r="CN145" s="48" t="str">
        <f t="shared" si="205"/>
        <v/>
      </c>
      <c r="CO145" s="48" t="str">
        <f t="shared" si="206"/>
        <v/>
      </c>
      <c r="CP145" s="48" t="str">
        <f t="shared" si="207"/>
        <v/>
      </c>
      <c r="CQ145" s="48" t="str">
        <f t="shared" si="208"/>
        <v/>
      </c>
      <c r="CR145" s="48" t="str">
        <f t="shared" si="209"/>
        <v/>
      </c>
      <c r="CS145" s="48" t="str">
        <f t="shared" si="210"/>
        <v/>
      </c>
      <c r="CT145" s="48" t="str">
        <f t="shared" si="211"/>
        <v/>
      </c>
      <c r="CU145" s="48" t="str">
        <f t="shared" si="212"/>
        <v/>
      </c>
      <c r="CV145" s="48" t="str">
        <f t="shared" si="213"/>
        <v/>
      </c>
      <c r="CW145" s="48" t="str">
        <f t="shared" si="214"/>
        <v/>
      </c>
      <c r="CX145" s="48" t="str">
        <f t="shared" si="215"/>
        <v/>
      </c>
      <c r="CY145" s="48" t="str">
        <f t="shared" si="216"/>
        <v/>
      </c>
      <c r="CZ145" s="48" t="str">
        <f t="shared" si="217"/>
        <v/>
      </c>
      <c r="DA145" s="48" t="str">
        <f t="shared" si="218"/>
        <v/>
      </c>
      <c r="DB145" s="48" t="str">
        <f t="shared" si="219"/>
        <v/>
      </c>
      <c r="DC145" s="48" t="str">
        <f t="shared" si="220"/>
        <v/>
      </c>
      <c r="DE145" s="64" t="str">
        <f>IF('Chemical Shifts'!S140="","",IF(Main!$A150="C","",IF(Main!D$13="Scaled Shifts",Main!D150,IF(Main!$B150="x",TDIST(ABS('Chemical Shifts'!S140-$F$2)/$F$3,$F$4,1),TDIST(ABS('Chemical Shifts'!S140-$G$2)/$G$3,$G$4,1)))))</f>
        <v/>
      </c>
      <c r="DF145" s="64" t="str">
        <f>IF('Chemical Shifts'!T140="","",IF(Main!$A150="C","",IF(Main!E$13="Scaled Shifts",Main!E150,IF(Main!$B150="x",TDIST(ABS('Chemical Shifts'!T140-$F$2)/$F$3,$F$4,1),TDIST(ABS('Chemical Shifts'!T140-$G$2)/$G$3,$G$4,1)))))</f>
        <v/>
      </c>
      <c r="DG145" s="64" t="str">
        <f>IF('Chemical Shifts'!U140="","",IF(Main!$A150="C","",IF(Main!F$13="Scaled Shifts",Main!F150,IF(Main!$B150="x",TDIST(ABS('Chemical Shifts'!U140-$F$2)/$F$3,$F$4,1),TDIST(ABS('Chemical Shifts'!U140-$G$2)/$G$3,$G$4,1)))))</f>
        <v/>
      </c>
      <c r="DH145" s="64" t="str">
        <f>IF('Chemical Shifts'!V140="","",IF(Main!$A150="C","",IF(Main!G$13="Scaled Shifts",Main!G150,IF(Main!$B150="x",TDIST(ABS('Chemical Shifts'!V140-$F$2)/$F$3,$F$4,1),TDIST(ABS('Chemical Shifts'!V140-$G$2)/$G$3,$G$4,1)))))</f>
        <v/>
      </c>
      <c r="DI145" s="64" t="str">
        <f>IF('Chemical Shifts'!W140="","",IF(Main!$A150="C","",IF(Main!H$13="Scaled Shifts",Main!H150,IF(Main!$B150="x",TDIST(ABS('Chemical Shifts'!W140-$F$2)/$F$3,$F$4,1),TDIST(ABS('Chemical Shifts'!W140-$G$2)/$G$3,$G$4,1)))))</f>
        <v/>
      </c>
      <c r="DJ145" s="64" t="str">
        <f>IF('Chemical Shifts'!X140="","",IF(Main!$A150="C","",IF(Main!I$13="Scaled Shifts",Main!I150,IF(Main!$B150="x",TDIST(ABS('Chemical Shifts'!X140-$F$2)/$F$3,$F$4,1),TDIST(ABS('Chemical Shifts'!X140-$G$2)/$G$3,$G$4,1)))))</f>
        <v/>
      </c>
      <c r="DK145" s="64" t="str">
        <f>IF('Chemical Shifts'!Y140="","",IF(Main!$A150="C","",IF(Main!J$13="Scaled Shifts",Main!J150,IF(Main!$B150="x",TDIST(ABS('Chemical Shifts'!Y140-$F$2)/$F$3,$F$4,1),TDIST(ABS('Chemical Shifts'!Y140-$G$2)/$G$3,$G$4,1)))))</f>
        <v/>
      </c>
      <c r="DL145" s="64" t="str">
        <f>IF('Chemical Shifts'!Z140="","",IF(Main!$A150="C","",IF(Main!K$13="Scaled Shifts",Main!K150,IF(Main!$B150="x",TDIST(ABS('Chemical Shifts'!Z140-$F$2)/$F$3,$F$4,1),TDIST(ABS('Chemical Shifts'!Z140-$G$2)/$G$3,$G$4,1)))))</f>
        <v/>
      </c>
      <c r="DM145" s="64" t="str">
        <f>IF('Chemical Shifts'!AA140="","",IF(Main!$A150="C","",IF(Main!L$13="Scaled Shifts",Main!L150,IF(Main!$B150="x",TDIST(ABS('Chemical Shifts'!AA140-$F$2)/$F$3,$F$4,1),TDIST(ABS('Chemical Shifts'!AA140-$G$2)/$G$3,$G$4,1)))))</f>
        <v/>
      </c>
      <c r="DN145" s="64" t="str">
        <f>IF('Chemical Shifts'!AB140="","",IF(Main!$A150="C","",IF(Main!M$13="Scaled Shifts",Main!M150,IF(Main!$B150="x",TDIST(ABS('Chemical Shifts'!AB140-$F$2)/$F$3,$F$4,1),TDIST(ABS('Chemical Shifts'!AB140-$G$2)/$G$3,$G$4,1)))))</f>
        <v/>
      </c>
      <c r="DO145" s="64" t="str">
        <f>IF('Chemical Shifts'!AC140="","",IF(Main!$A150="C","",IF(Main!N$13="Scaled Shifts",Main!N150,IF(Main!$B150="x",TDIST(ABS('Chemical Shifts'!AC140-$F$2)/$F$3,$F$4,1),TDIST(ABS('Chemical Shifts'!AC140-$G$2)/$G$3,$G$4,1)))))</f>
        <v/>
      </c>
      <c r="DP145" s="64" t="str">
        <f>IF('Chemical Shifts'!AD140="","",IF(Main!$A150="C","",IF(Main!O$13="Scaled Shifts",Main!O150,IF(Main!$B150="x",TDIST(ABS('Chemical Shifts'!AD140-$F$2)/$F$3,$F$4,1),TDIST(ABS('Chemical Shifts'!AD140-$G$2)/$G$3,$G$4,1)))))</f>
        <v/>
      </c>
      <c r="DQ145" s="64" t="str">
        <f>IF('Chemical Shifts'!AE140="","",IF(Main!$A150="C","",IF(Main!P$13="Scaled Shifts",Main!P150,IF(Main!$B150="x",TDIST(ABS('Chemical Shifts'!AE140-$F$2)/$F$3,$F$4,1),TDIST(ABS('Chemical Shifts'!AE140-$G$2)/$G$3,$G$4,1)))))</f>
        <v/>
      </c>
      <c r="DR145" s="64" t="str">
        <f>IF('Chemical Shifts'!AF140="","",IF(Main!$A150="C","",IF(Main!Q$13="Scaled Shifts",Main!Q150,IF(Main!$B150="x",TDIST(ABS('Chemical Shifts'!AF140-$F$2)/$F$3,$F$4,1),TDIST(ABS('Chemical Shifts'!AF140-$G$2)/$G$3,$G$4,1)))))</f>
        <v/>
      </c>
      <c r="DS145" s="64" t="str">
        <f>IF('Chemical Shifts'!AG140="","",IF(Main!$A150="C","",IF(Main!R$13="Scaled Shifts",Main!R150,IF(Main!$B150="x",TDIST(ABS('Chemical Shifts'!AG140-$F$2)/$F$3,$F$4,1),TDIST(ABS('Chemical Shifts'!AG140-$G$2)/$G$3,$G$4,1)))))</f>
        <v/>
      </c>
      <c r="DT145" s="64" t="str">
        <f>IF('Chemical Shifts'!AH140="","",IF(Main!$A150="C","",IF(Main!S$13="Scaled Shifts",Main!S150,IF(Main!$B150="x",TDIST(ABS('Chemical Shifts'!AH140-$F$2)/$F$3,$F$4,1),TDIST(ABS('Chemical Shifts'!AH140-$G$2)/$G$3,$G$4,1)))))</f>
        <v/>
      </c>
      <c r="DV145" s="64" t="str">
        <f>IF('Chemical Shifts'!S140="","",IF(Main!$A150="H","",IF(Main!D$13="Scaled Shifts",Main!D150,IF(Main!$B150="x",TDIST(ABS('Chemical Shifts'!S140-$D$2)/$D$3,$D$4,1),TDIST(ABS('Chemical Shifts'!S140-$E$2)/$E$3,$E$4,1)))))</f>
        <v/>
      </c>
      <c r="DW145" s="64" t="str">
        <f>IF('Chemical Shifts'!T140="","",IF(Main!$A150="H","",IF(Main!E$13="Scaled Shifts",Main!E150,IF(Main!$B150="x",TDIST(ABS('Chemical Shifts'!T140-$D$2)/$D$3,$D$4,1),TDIST(ABS('Chemical Shifts'!T140-$E$2)/$E$3,$E$4,1)))))</f>
        <v/>
      </c>
      <c r="DX145" s="64" t="str">
        <f>IF('Chemical Shifts'!U140="","",IF(Main!$A150="H","",IF(Main!F$13="Scaled Shifts",Main!F150,IF(Main!$B150="x",TDIST(ABS('Chemical Shifts'!U140-$D$2)/$D$3,$D$4,1),TDIST(ABS('Chemical Shifts'!U140-$E$2)/$E$3,$E$4,1)))))</f>
        <v/>
      </c>
      <c r="DY145" s="64" t="str">
        <f>IF('Chemical Shifts'!V140="","",IF(Main!$A150="H","",IF(Main!G$13="Scaled Shifts",Main!G150,IF(Main!$B150="x",TDIST(ABS('Chemical Shifts'!V140-$D$2)/$D$3,$D$4,1),TDIST(ABS('Chemical Shifts'!V140-$E$2)/$E$3,$E$4,1)))))</f>
        <v/>
      </c>
      <c r="DZ145" s="64" t="str">
        <f>IF('Chemical Shifts'!W140="","",IF(Main!$A150="H","",IF(Main!H$13="Scaled Shifts",Main!H150,IF(Main!$B150="x",TDIST(ABS('Chemical Shifts'!W140-$D$2)/$D$3,$D$4,1),TDIST(ABS('Chemical Shifts'!W140-$E$2)/$E$3,$E$4,1)))))</f>
        <v/>
      </c>
      <c r="EA145" s="64" t="str">
        <f>IF('Chemical Shifts'!X140="","",IF(Main!$A150="H","",IF(Main!I$13="Scaled Shifts",Main!I150,IF(Main!$B150="x",TDIST(ABS('Chemical Shifts'!X140-$D$2)/$D$3,$D$4,1),TDIST(ABS('Chemical Shifts'!X140-$E$2)/$E$3,$E$4,1)))))</f>
        <v/>
      </c>
      <c r="EB145" s="64" t="str">
        <f>IF('Chemical Shifts'!Y140="","",IF(Main!$A150="H","",IF(Main!J$13="Scaled Shifts",Main!J150,IF(Main!$B150="x",TDIST(ABS('Chemical Shifts'!Y140-$D$2)/$D$3,$D$4,1),TDIST(ABS('Chemical Shifts'!Y140-$E$2)/$E$3,$E$4,1)))))</f>
        <v/>
      </c>
      <c r="EC145" s="64" t="str">
        <f>IF('Chemical Shifts'!Z140="","",IF(Main!$A150="H","",IF(Main!K$13="Scaled Shifts",Main!K150,IF(Main!$B150="x",TDIST(ABS('Chemical Shifts'!Z140-$D$2)/$D$3,$D$4,1),TDIST(ABS('Chemical Shifts'!Z140-$E$2)/$E$3,$E$4,1)))))</f>
        <v/>
      </c>
      <c r="ED145" s="64" t="str">
        <f>IF('Chemical Shifts'!AA140="","",IF(Main!$A150="H","",IF(Main!L$13="Scaled Shifts",Main!L150,IF(Main!$B150="x",TDIST(ABS('Chemical Shifts'!AA140-$D$2)/$D$3,$D$4,1),TDIST(ABS('Chemical Shifts'!AA140-$E$2)/$E$3,$E$4,1)))))</f>
        <v/>
      </c>
      <c r="EE145" s="64" t="str">
        <f>IF('Chemical Shifts'!AB140="","",IF(Main!$A150="H","",IF(Main!M$13="Scaled Shifts",Main!M150,IF(Main!$B150="x",TDIST(ABS('Chemical Shifts'!AB140-$D$2)/$D$3,$D$4,1),TDIST(ABS('Chemical Shifts'!AB140-$E$2)/$E$3,$E$4,1)))))</f>
        <v/>
      </c>
      <c r="EF145" s="64" t="str">
        <f>IF('Chemical Shifts'!AC140="","",IF(Main!$A150="H","",IF(Main!N$13="Scaled Shifts",Main!N150,IF(Main!$B150="x",TDIST(ABS('Chemical Shifts'!AC140-$D$2)/$D$3,$D$4,1),TDIST(ABS('Chemical Shifts'!AC140-$E$2)/$E$3,$E$4,1)))))</f>
        <v/>
      </c>
      <c r="EG145" s="64" t="str">
        <f>IF('Chemical Shifts'!AD140="","",IF(Main!$A150="H","",IF(Main!O$13="Scaled Shifts",Main!O150,IF(Main!$B150="x",TDIST(ABS('Chemical Shifts'!AD140-$D$2)/$D$3,$D$4,1),TDIST(ABS('Chemical Shifts'!AD140-$E$2)/$E$3,$E$4,1)))))</f>
        <v/>
      </c>
      <c r="EH145" s="64" t="str">
        <f>IF('Chemical Shifts'!AE140="","",IF(Main!$A150="H","",IF(Main!P$13="Scaled Shifts",Main!P150,IF(Main!$B150="x",TDIST(ABS('Chemical Shifts'!AE140-$D$2)/$D$3,$D$4,1),TDIST(ABS('Chemical Shifts'!AE140-$E$2)/$E$3,$E$4,1)))))</f>
        <v/>
      </c>
      <c r="EI145" s="64" t="str">
        <f>IF('Chemical Shifts'!AF140="","",IF(Main!$A150="H","",IF(Main!Q$13="Scaled Shifts",Main!Q150,IF(Main!$B150="x",TDIST(ABS('Chemical Shifts'!AF140-$D$2)/$D$3,$D$4,1),TDIST(ABS('Chemical Shifts'!AF140-$E$2)/$E$3,$E$4,1)))))</f>
        <v/>
      </c>
      <c r="EJ145" s="64" t="str">
        <f>IF('Chemical Shifts'!AG140="","",IF(Main!$A150="H","",IF(Main!R$13="Scaled Shifts",Main!R150,IF(Main!$B150="x",TDIST(ABS('Chemical Shifts'!AG140-$D$2)/$D$3,$D$4,1),TDIST(ABS('Chemical Shifts'!AG140-$E$2)/$E$3,$E$4,1)))))</f>
        <v/>
      </c>
      <c r="EK145" s="64" t="str">
        <f>IF('Chemical Shifts'!AH140="","",IF(Main!$A150="H","",IF(Main!S$13="Scaled Shifts",Main!S150,IF(Main!$B150="x",TDIST(ABS('Chemical Shifts'!AH140-$D$2)/$D$3,$D$4,1),TDIST(ABS('Chemical Shifts'!AH140-$E$2)/$E$3,$E$4,1)))))</f>
        <v/>
      </c>
    </row>
    <row r="146" spans="1:141" x14ac:dyDescent="0.15">
      <c r="A146" s="64" t="str">
        <f>IF('Chemical Shifts'!BA141="","",IF(Main!$A151="C",TDIST(ABS('Chemical Shifts'!BA141)/$B$3,$B$4,1),TDIST(ABS('Chemical Shifts'!BA141)/$C$3,$C$4,1)))</f>
        <v/>
      </c>
      <c r="B146" s="64" t="str">
        <f>IF('Chemical Shifts'!BB141="","",IF(Main!$A151="C",TDIST(ABS('Chemical Shifts'!BB141)/$B$3,$B$4,1),TDIST(ABS('Chemical Shifts'!BB141)/$C$3,$C$4,1)))</f>
        <v/>
      </c>
      <c r="C146" s="64" t="str">
        <f>IF('Chemical Shifts'!BC141="","",IF(Main!$A151="C",TDIST(ABS('Chemical Shifts'!BC141)/$B$3,$B$4,1),TDIST(ABS('Chemical Shifts'!BC141)/$C$3,$C$4,1)))</f>
        <v/>
      </c>
      <c r="D146" s="64" t="str">
        <f>IF('Chemical Shifts'!BD141="","",IF(Main!$A151="C",TDIST(ABS('Chemical Shifts'!BD141)/$B$3,$B$4,1),TDIST(ABS('Chemical Shifts'!BD141)/$C$3,$C$4,1)))</f>
        <v/>
      </c>
      <c r="E146" s="64" t="str">
        <f>IF('Chemical Shifts'!BE141="","",IF(Main!$A151="C",TDIST(ABS('Chemical Shifts'!BE141)/$B$3,$B$4,1),TDIST(ABS('Chemical Shifts'!BE141)/$C$3,$C$4,1)))</f>
        <v/>
      </c>
      <c r="F146" s="64" t="str">
        <f>IF('Chemical Shifts'!BF141="","",IF(Main!$A151="C",TDIST(ABS('Chemical Shifts'!BF141)/$B$3,$B$4,1),TDIST(ABS('Chemical Shifts'!BF141)/$C$3,$C$4,1)))</f>
        <v/>
      </c>
      <c r="G146" s="64" t="str">
        <f>IF('Chemical Shifts'!BG141="","",IF(Main!$A151="C",TDIST(ABS('Chemical Shifts'!BG141)/$B$3,$B$4,1),TDIST(ABS('Chemical Shifts'!BG141)/$C$3,$C$4,1)))</f>
        <v/>
      </c>
      <c r="H146" s="64" t="str">
        <f>IF('Chemical Shifts'!BH141="","",IF(Main!$A151="C",TDIST(ABS('Chemical Shifts'!BH141)/$B$3,$B$4,1),TDIST(ABS('Chemical Shifts'!BH141)/$C$3,$C$4,1)))</f>
        <v/>
      </c>
      <c r="I146" s="64" t="str">
        <f>IF('Chemical Shifts'!BI141="","",IF(Main!$A151="C",TDIST(ABS('Chemical Shifts'!BI141)/$B$3,$B$4,1),TDIST(ABS('Chemical Shifts'!BI141)/$C$3,$C$4,1)))</f>
        <v/>
      </c>
      <c r="J146" s="64" t="str">
        <f>IF('Chemical Shifts'!BJ141="","",IF(Main!$A151="C",TDIST(ABS('Chemical Shifts'!BJ141)/$B$3,$B$4,1),TDIST(ABS('Chemical Shifts'!BJ141)/$C$3,$C$4,1)))</f>
        <v/>
      </c>
      <c r="K146" s="64" t="str">
        <f>IF('Chemical Shifts'!BK141="","",IF(Main!$A151="C",TDIST(ABS('Chemical Shifts'!BK141)/$B$3,$B$4,1),TDIST(ABS('Chemical Shifts'!BK141)/$C$3,$C$4,1)))</f>
        <v/>
      </c>
      <c r="L146" s="64" t="str">
        <f>IF('Chemical Shifts'!BL141="","",IF(Main!$A151="C",TDIST(ABS('Chemical Shifts'!BL141)/$B$3,$B$4,1),TDIST(ABS('Chemical Shifts'!BL141)/$C$3,$C$4,1)))</f>
        <v/>
      </c>
      <c r="M146" s="64" t="str">
        <f>IF('Chemical Shifts'!BM141="","",IF(Main!$A151="C",TDIST(ABS('Chemical Shifts'!BM141)/$B$3,$B$4,1),TDIST(ABS('Chemical Shifts'!BM141)/$C$3,$C$4,1)))</f>
        <v/>
      </c>
      <c r="N146" s="64" t="str">
        <f>IF('Chemical Shifts'!BN141="","",IF(Main!$A151="C",TDIST(ABS('Chemical Shifts'!BN141)/$B$3,$B$4,1),TDIST(ABS('Chemical Shifts'!BN141)/$C$3,$C$4,1)))</f>
        <v/>
      </c>
      <c r="O146" s="64" t="str">
        <f>IF('Chemical Shifts'!BO141="","",IF(Main!$A151="C",TDIST(ABS('Chemical Shifts'!BO141)/$B$3,$B$4,1),TDIST(ABS('Chemical Shifts'!BO141)/$C$3,$C$4,1)))</f>
        <v/>
      </c>
      <c r="P146" s="64" t="str">
        <f>IF('Chemical Shifts'!BP141="","",IF(Main!$A151="C",TDIST(ABS('Chemical Shifts'!BP141)/$B$3,$B$4,1),TDIST(ABS('Chemical Shifts'!BP141)/$C$3,$C$4,1)))</f>
        <v/>
      </c>
      <c r="R146" s="48" t="str">
        <f>IF(A146="","",IF(Main!$A151="H",A146,""))</f>
        <v/>
      </c>
      <c r="S146" s="48" t="str">
        <f>IF(B146="","",IF(Main!$A151="H",B146,""))</f>
        <v/>
      </c>
      <c r="T146" s="48" t="str">
        <f>IF(C146="","",IF(Main!$A151="H",C146,""))</f>
        <v/>
      </c>
      <c r="U146" s="48" t="str">
        <f>IF(D146="","",IF(Main!$A151="H",D146,""))</f>
        <v/>
      </c>
      <c r="V146" s="48" t="str">
        <f>IF(E146="","",IF(Main!$A151="H",E146,""))</f>
        <v/>
      </c>
      <c r="W146" s="48" t="str">
        <f>IF(F146="","",IF(Main!$A151="H",F146,""))</f>
        <v/>
      </c>
      <c r="X146" s="48" t="str">
        <f>IF(G146="","",IF(Main!$A151="H",G146,""))</f>
        <v/>
      </c>
      <c r="Y146" s="48" t="str">
        <f>IF(H146="","",IF(Main!$A151="H",H146,""))</f>
        <v/>
      </c>
      <c r="Z146" s="48" t="str">
        <f>IF(I146="","",IF(Main!$A151="H",I146,""))</f>
        <v/>
      </c>
      <c r="AA146" s="48" t="str">
        <f>IF(J146="","",IF(Main!$A151="H",J146,""))</f>
        <v/>
      </c>
      <c r="AB146" s="48" t="str">
        <f>IF(K146="","",IF(Main!$A151="H",K146,""))</f>
        <v/>
      </c>
      <c r="AC146" s="48" t="str">
        <f>IF(L146="","",IF(Main!$A151="H",L146,""))</f>
        <v/>
      </c>
      <c r="AD146" s="48" t="str">
        <f>IF(M146="","",IF(Main!$A151="H",M146,""))</f>
        <v/>
      </c>
      <c r="AE146" s="48" t="str">
        <f>IF(N146="","",IF(Main!$A151="H",N146,""))</f>
        <v/>
      </c>
      <c r="AF146" s="48" t="str">
        <f>IF(O146="","",IF(Main!$A151="H",O146,""))</f>
        <v/>
      </c>
      <c r="AG146" s="48" t="str">
        <f>IF(P146="","",IF(Main!$A151="H",P146,""))</f>
        <v/>
      </c>
      <c r="AI146" s="49">
        <f>IF(Main!$A151="C",1,0)</f>
        <v>0</v>
      </c>
      <c r="AJ146" s="54" t="str">
        <f>IF(Main!$A151="C",Main!C151,"")</f>
        <v/>
      </c>
      <c r="AK146" s="54" t="str">
        <f t="shared" si="187"/>
        <v/>
      </c>
      <c r="AL146" s="48" t="str">
        <f>IF('Chemical Shifts'!B141="","",IF(Main!$A151="C",'Chemical Shifts'!B141,""))</f>
        <v/>
      </c>
      <c r="AM146" s="48" t="str">
        <f>IF('Chemical Shifts'!C141="","",IF(Main!$A151="C",'Chemical Shifts'!C141,""))</f>
        <v/>
      </c>
      <c r="AN146" s="48" t="str">
        <f>IF('Chemical Shifts'!D141="","",IF(Main!$A151="C",'Chemical Shifts'!D141,""))</f>
        <v/>
      </c>
      <c r="AO146" s="48" t="str">
        <f>IF('Chemical Shifts'!E141="","",IF(Main!$A151="C",'Chemical Shifts'!E141,""))</f>
        <v/>
      </c>
      <c r="AP146" s="48" t="str">
        <f>IF('Chemical Shifts'!F141="","",IF(Main!$A151="C",'Chemical Shifts'!F141,""))</f>
        <v/>
      </c>
      <c r="AQ146" s="48" t="str">
        <f>IF('Chemical Shifts'!G141="","",IF(Main!$A151="C",'Chemical Shifts'!G141,""))</f>
        <v/>
      </c>
      <c r="AR146" s="48" t="str">
        <f>IF('Chemical Shifts'!H141="","",IF(Main!$A151="C",'Chemical Shifts'!H141,""))</f>
        <v/>
      </c>
      <c r="AS146" s="48" t="str">
        <f>IF('Chemical Shifts'!I141="","",IF(Main!$A151="C",'Chemical Shifts'!I141,""))</f>
        <v/>
      </c>
      <c r="AT146" s="48" t="str">
        <f>IF('Chemical Shifts'!J141="","",IF(Main!$A151="C",'Chemical Shifts'!J141,""))</f>
        <v/>
      </c>
      <c r="AU146" s="48" t="str">
        <f>IF('Chemical Shifts'!K141="","",IF(Main!$A151="C",'Chemical Shifts'!K141,""))</f>
        <v/>
      </c>
      <c r="AV146" s="48" t="str">
        <f>IF('Chemical Shifts'!L141="","",IF(Main!$A151="C",'Chemical Shifts'!L141,""))</f>
        <v/>
      </c>
      <c r="AW146" s="48" t="str">
        <f>IF('Chemical Shifts'!M141="","",IF(Main!$A151="C",'Chemical Shifts'!M141,""))</f>
        <v/>
      </c>
      <c r="AX146" s="48" t="str">
        <f>IF('Chemical Shifts'!N141="","",IF(Main!$A151="C",'Chemical Shifts'!N141,""))</f>
        <v/>
      </c>
      <c r="AY146" s="48" t="str">
        <f>IF('Chemical Shifts'!O141="","",IF(Main!$A151="C",'Chemical Shifts'!O141,""))</f>
        <v/>
      </c>
      <c r="AZ146" s="48" t="str">
        <f>IF('Chemical Shifts'!P141="","",IF(Main!$A151="C",'Chemical Shifts'!P141,""))</f>
        <v/>
      </c>
      <c r="BA146" s="48" t="str">
        <f>IF('Chemical Shifts'!Q141="","",IF(Main!$A151="C",'Chemical Shifts'!Q141,""))</f>
        <v/>
      </c>
      <c r="BC146" s="48" t="str">
        <f t="shared" si="188"/>
        <v/>
      </c>
      <c r="BD146" s="48" t="str">
        <f t="shared" si="189"/>
        <v/>
      </c>
      <c r="BE146" s="48" t="str">
        <f t="shared" si="190"/>
        <v/>
      </c>
      <c r="BF146" s="48" t="str">
        <f t="shared" si="191"/>
        <v/>
      </c>
      <c r="BG146" s="48" t="str">
        <f t="shared" si="192"/>
        <v/>
      </c>
      <c r="BH146" s="48" t="str">
        <f t="shared" si="193"/>
        <v/>
      </c>
      <c r="BI146" s="48" t="str">
        <f t="shared" si="194"/>
        <v/>
      </c>
      <c r="BJ146" s="48" t="str">
        <f t="shared" si="195"/>
        <v/>
      </c>
      <c r="BK146" s="48" t="str">
        <f t="shared" si="196"/>
        <v/>
      </c>
      <c r="BL146" s="48" t="str">
        <f t="shared" si="197"/>
        <v/>
      </c>
      <c r="BM146" s="48" t="str">
        <f t="shared" si="198"/>
        <v/>
      </c>
      <c r="BN146" s="48" t="str">
        <f t="shared" si="199"/>
        <v/>
      </c>
      <c r="BO146" s="48" t="str">
        <f t="shared" si="200"/>
        <v/>
      </c>
      <c r="BP146" s="48" t="str">
        <f t="shared" si="201"/>
        <v/>
      </c>
      <c r="BQ146" s="48" t="str">
        <f t="shared" si="202"/>
        <v/>
      </c>
      <c r="BR146" s="48" t="str">
        <f t="shared" si="203"/>
        <v/>
      </c>
      <c r="BT146" s="49">
        <f>IF(Main!$A151="H",1,0)</f>
        <v>0</v>
      </c>
      <c r="BU146" s="54" t="str">
        <f>IF(Main!$A151="H",Main!C151,"")</f>
        <v/>
      </c>
      <c r="BV146" s="54" t="str">
        <f t="shared" si="204"/>
        <v/>
      </c>
      <c r="BW146" s="48" t="str">
        <f>IF('Chemical Shifts'!B141="","",IF(Main!$A151="H",'Chemical Shifts'!B141,""))</f>
        <v/>
      </c>
      <c r="BX146" s="48" t="str">
        <f>IF('Chemical Shifts'!C141="","",IF(Main!$A151="H",'Chemical Shifts'!C141,""))</f>
        <v/>
      </c>
      <c r="BY146" s="48" t="str">
        <f>IF('Chemical Shifts'!D141="","",IF(Main!$A151="H",'Chemical Shifts'!D141,""))</f>
        <v/>
      </c>
      <c r="BZ146" s="48" t="str">
        <f>IF('Chemical Shifts'!E141="","",IF(Main!$A151="H",'Chemical Shifts'!E141,""))</f>
        <v/>
      </c>
      <c r="CA146" s="48" t="str">
        <f>IF('Chemical Shifts'!F141="","",IF(Main!$A151="H",'Chemical Shifts'!F141,""))</f>
        <v/>
      </c>
      <c r="CB146" s="48" t="str">
        <f>IF('Chemical Shifts'!G141="","",IF(Main!$A151="H",'Chemical Shifts'!G141,""))</f>
        <v/>
      </c>
      <c r="CC146" s="48" t="str">
        <f>IF('Chemical Shifts'!H141="","",IF(Main!$A151="H",'Chemical Shifts'!H141,""))</f>
        <v/>
      </c>
      <c r="CD146" s="48" t="str">
        <f>IF('Chemical Shifts'!I141="","",IF(Main!$A151="H",'Chemical Shifts'!I141,""))</f>
        <v/>
      </c>
      <c r="CE146" s="48" t="str">
        <f>IF('Chemical Shifts'!J141="","",IF(Main!$A151="H",'Chemical Shifts'!J141,""))</f>
        <v/>
      </c>
      <c r="CF146" s="48" t="str">
        <f>IF('Chemical Shifts'!K141="","",IF(Main!$A151="H",'Chemical Shifts'!K141,""))</f>
        <v/>
      </c>
      <c r="CG146" s="48" t="str">
        <f>IF('Chemical Shifts'!L141="","",IF(Main!$A151="H",'Chemical Shifts'!L141,""))</f>
        <v/>
      </c>
      <c r="CH146" s="48" t="str">
        <f>IF('Chemical Shifts'!M141="","",IF(Main!$A151="H",'Chemical Shifts'!M141,""))</f>
        <v/>
      </c>
      <c r="CI146" s="48" t="str">
        <f>IF('Chemical Shifts'!N141="","",IF(Main!$A151="H",'Chemical Shifts'!N141,""))</f>
        <v/>
      </c>
      <c r="CJ146" s="48" t="str">
        <f>IF('Chemical Shifts'!O141="","",IF(Main!$A151="H",'Chemical Shifts'!O141,""))</f>
        <v/>
      </c>
      <c r="CK146" s="48" t="str">
        <f>IF('Chemical Shifts'!P141="","",IF(Main!$A151="H",'Chemical Shifts'!P141,""))</f>
        <v/>
      </c>
      <c r="CL146" s="48" t="str">
        <f>IF('Chemical Shifts'!Q141="","",IF(Main!$A151="H",'Chemical Shifts'!Q141,""))</f>
        <v/>
      </c>
      <c r="CN146" s="48" t="str">
        <f t="shared" si="205"/>
        <v/>
      </c>
      <c r="CO146" s="48" t="str">
        <f t="shared" si="206"/>
        <v/>
      </c>
      <c r="CP146" s="48" t="str">
        <f t="shared" si="207"/>
        <v/>
      </c>
      <c r="CQ146" s="48" t="str">
        <f t="shared" si="208"/>
        <v/>
      </c>
      <c r="CR146" s="48" t="str">
        <f t="shared" si="209"/>
        <v/>
      </c>
      <c r="CS146" s="48" t="str">
        <f t="shared" si="210"/>
        <v/>
      </c>
      <c r="CT146" s="48" t="str">
        <f t="shared" si="211"/>
        <v/>
      </c>
      <c r="CU146" s="48" t="str">
        <f t="shared" si="212"/>
        <v/>
      </c>
      <c r="CV146" s="48" t="str">
        <f t="shared" si="213"/>
        <v/>
      </c>
      <c r="CW146" s="48" t="str">
        <f t="shared" si="214"/>
        <v/>
      </c>
      <c r="CX146" s="48" t="str">
        <f t="shared" si="215"/>
        <v/>
      </c>
      <c r="CY146" s="48" t="str">
        <f t="shared" si="216"/>
        <v/>
      </c>
      <c r="CZ146" s="48" t="str">
        <f t="shared" si="217"/>
        <v/>
      </c>
      <c r="DA146" s="48" t="str">
        <f t="shared" si="218"/>
        <v/>
      </c>
      <c r="DB146" s="48" t="str">
        <f t="shared" si="219"/>
        <v/>
      </c>
      <c r="DC146" s="48" t="str">
        <f t="shared" si="220"/>
        <v/>
      </c>
      <c r="DE146" s="64" t="str">
        <f>IF('Chemical Shifts'!S141="","",IF(Main!$A151="C","",IF(Main!D$13="Scaled Shifts",Main!D151,IF(Main!$B151="x",TDIST(ABS('Chemical Shifts'!S141-$F$2)/$F$3,$F$4,1),TDIST(ABS('Chemical Shifts'!S141-$G$2)/$G$3,$G$4,1)))))</f>
        <v/>
      </c>
      <c r="DF146" s="64" t="str">
        <f>IF('Chemical Shifts'!T141="","",IF(Main!$A151="C","",IF(Main!E$13="Scaled Shifts",Main!E151,IF(Main!$B151="x",TDIST(ABS('Chemical Shifts'!T141-$F$2)/$F$3,$F$4,1),TDIST(ABS('Chemical Shifts'!T141-$G$2)/$G$3,$G$4,1)))))</f>
        <v/>
      </c>
      <c r="DG146" s="64" t="str">
        <f>IF('Chemical Shifts'!U141="","",IF(Main!$A151="C","",IF(Main!F$13="Scaled Shifts",Main!F151,IF(Main!$B151="x",TDIST(ABS('Chemical Shifts'!U141-$F$2)/$F$3,$F$4,1),TDIST(ABS('Chemical Shifts'!U141-$G$2)/$G$3,$G$4,1)))))</f>
        <v/>
      </c>
      <c r="DH146" s="64" t="str">
        <f>IF('Chemical Shifts'!V141="","",IF(Main!$A151="C","",IF(Main!G$13="Scaled Shifts",Main!G151,IF(Main!$B151="x",TDIST(ABS('Chemical Shifts'!V141-$F$2)/$F$3,$F$4,1),TDIST(ABS('Chemical Shifts'!V141-$G$2)/$G$3,$G$4,1)))))</f>
        <v/>
      </c>
      <c r="DI146" s="64" t="str">
        <f>IF('Chemical Shifts'!W141="","",IF(Main!$A151="C","",IF(Main!H$13="Scaled Shifts",Main!H151,IF(Main!$B151="x",TDIST(ABS('Chemical Shifts'!W141-$F$2)/$F$3,$F$4,1),TDIST(ABS('Chemical Shifts'!W141-$G$2)/$G$3,$G$4,1)))))</f>
        <v/>
      </c>
      <c r="DJ146" s="64" t="str">
        <f>IF('Chemical Shifts'!X141="","",IF(Main!$A151="C","",IF(Main!I$13="Scaled Shifts",Main!I151,IF(Main!$B151="x",TDIST(ABS('Chemical Shifts'!X141-$F$2)/$F$3,$F$4,1),TDIST(ABS('Chemical Shifts'!X141-$G$2)/$G$3,$G$4,1)))))</f>
        <v/>
      </c>
      <c r="DK146" s="64" t="str">
        <f>IF('Chemical Shifts'!Y141="","",IF(Main!$A151="C","",IF(Main!J$13="Scaled Shifts",Main!J151,IF(Main!$B151="x",TDIST(ABS('Chemical Shifts'!Y141-$F$2)/$F$3,$F$4,1),TDIST(ABS('Chemical Shifts'!Y141-$G$2)/$G$3,$G$4,1)))))</f>
        <v/>
      </c>
      <c r="DL146" s="64" t="str">
        <f>IF('Chemical Shifts'!Z141="","",IF(Main!$A151="C","",IF(Main!K$13="Scaled Shifts",Main!K151,IF(Main!$B151="x",TDIST(ABS('Chemical Shifts'!Z141-$F$2)/$F$3,$F$4,1),TDIST(ABS('Chemical Shifts'!Z141-$G$2)/$G$3,$G$4,1)))))</f>
        <v/>
      </c>
      <c r="DM146" s="64" t="str">
        <f>IF('Chemical Shifts'!AA141="","",IF(Main!$A151="C","",IF(Main!L$13="Scaled Shifts",Main!L151,IF(Main!$B151="x",TDIST(ABS('Chemical Shifts'!AA141-$F$2)/$F$3,$F$4,1),TDIST(ABS('Chemical Shifts'!AA141-$G$2)/$G$3,$G$4,1)))))</f>
        <v/>
      </c>
      <c r="DN146" s="64" t="str">
        <f>IF('Chemical Shifts'!AB141="","",IF(Main!$A151="C","",IF(Main!M$13="Scaled Shifts",Main!M151,IF(Main!$B151="x",TDIST(ABS('Chemical Shifts'!AB141-$F$2)/$F$3,$F$4,1),TDIST(ABS('Chemical Shifts'!AB141-$G$2)/$G$3,$G$4,1)))))</f>
        <v/>
      </c>
      <c r="DO146" s="64" t="str">
        <f>IF('Chemical Shifts'!AC141="","",IF(Main!$A151="C","",IF(Main!N$13="Scaled Shifts",Main!N151,IF(Main!$B151="x",TDIST(ABS('Chemical Shifts'!AC141-$F$2)/$F$3,$F$4,1),TDIST(ABS('Chemical Shifts'!AC141-$G$2)/$G$3,$G$4,1)))))</f>
        <v/>
      </c>
      <c r="DP146" s="64" t="str">
        <f>IF('Chemical Shifts'!AD141="","",IF(Main!$A151="C","",IF(Main!O$13="Scaled Shifts",Main!O151,IF(Main!$B151="x",TDIST(ABS('Chemical Shifts'!AD141-$F$2)/$F$3,$F$4,1),TDIST(ABS('Chemical Shifts'!AD141-$G$2)/$G$3,$G$4,1)))))</f>
        <v/>
      </c>
      <c r="DQ146" s="64" t="str">
        <f>IF('Chemical Shifts'!AE141="","",IF(Main!$A151="C","",IF(Main!P$13="Scaled Shifts",Main!P151,IF(Main!$B151="x",TDIST(ABS('Chemical Shifts'!AE141-$F$2)/$F$3,$F$4,1),TDIST(ABS('Chemical Shifts'!AE141-$G$2)/$G$3,$G$4,1)))))</f>
        <v/>
      </c>
      <c r="DR146" s="64" t="str">
        <f>IF('Chemical Shifts'!AF141="","",IF(Main!$A151="C","",IF(Main!Q$13="Scaled Shifts",Main!Q151,IF(Main!$B151="x",TDIST(ABS('Chemical Shifts'!AF141-$F$2)/$F$3,$F$4,1),TDIST(ABS('Chemical Shifts'!AF141-$G$2)/$G$3,$G$4,1)))))</f>
        <v/>
      </c>
      <c r="DS146" s="64" t="str">
        <f>IF('Chemical Shifts'!AG141="","",IF(Main!$A151="C","",IF(Main!R$13="Scaled Shifts",Main!R151,IF(Main!$B151="x",TDIST(ABS('Chemical Shifts'!AG141-$F$2)/$F$3,$F$4,1),TDIST(ABS('Chemical Shifts'!AG141-$G$2)/$G$3,$G$4,1)))))</f>
        <v/>
      </c>
      <c r="DT146" s="64" t="str">
        <f>IF('Chemical Shifts'!AH141="","",IF(Main!$A151="C","",IF(Main!S$13="Scaled Shifts",Main!S151,IF(Main!$B151="x",TDIST(ABS('Chemical Shifts'!AH141-$F$2)/$F$3,$F$4,1),TDIST(ABS('Chemical Shifts'!AH141-$G$2)/$G$3,$G$4,1)))))</f>
        <v/>
      </c>
      <c r="DV146" s="64" t="str">
        <f>IF('Chemical Shifts'!S141="","",IF(Main!$A151="H","",IF(Main!D$13="Scaled Shifts",Main!D151,IF(Main!$B151="x",TDIST(ABS('Chemical Shifts'!S141-$D$2)/$D$3,$D$4,1),TDIST(ABS('Chemical Shifts'!S141-$E$2)/$E$3,$E$4,1)))))</f>
        <v/>
      </c>
      <c r="DW146" s="64" t="str">
        <f>IF('Chemical Shifts'!T141="","",IF(Main!$A151="H","",IF(Main!E$13="Scaled Shifts",Main!E151,IF(Main!$B151="x",TDIST(ABS('Chemical Shifts'!T141-$D$2)/$D$3,$D$4,1),TDIST(ABS('Chemical Shifts'!T141-$E$2)/$E$3,$E$4,1)))))</f>
        <v/>
      </c>
      <c r="DX146" s="64" t="str">
        <f>IF('Chemical Shifts'!U141="","",IF(Main!$A151="H","",IF(Main!F$13="Scaled Shifts",Main!F151,IF(Main!$B151="x",TDIST(ABS('Chemical Shifts'!U141-$D$2)/$D$3,$D$4,1),TDIST(ABS('Chemical Shifts'!U141-$E$2)/$E$3,$E$4,1)))))</f>
        <v/>
      </c>
      <c r="DY146" s="64" t="str">
        <f>IF('Chemical Shifts'!V141="","",IF(Main!$A151="H","",IF(Main!G$13="Scaled Shifts",Main!G151,IF(Main!$B151="x",TDIST(ABS('Chemical Shifts'!V141-$D$2)/$D$3,$D$4,1),TDIST(ABS('Chemical Shifts'!V141-$E$2)/$E$3,$E$4,1)))))</f>
        <v/>
      </c>
      <c r="DZ146" s="64" t="str">
        <f>IF('Chemical Shifts'!W141="","",IF(Main!$A151="H","",IF(Main!H$13="Scaled Shifts",Main!H151,IF(Main!$B151="x",TDIST(ABS('Chemical Shifts'!W141-$D$2)/$D$3,$D$4,1),TDIST(ABS('Chemical Shifts'!W141-$E$2)/$E$3,$E$4,1)))))</f>
        <v/>
      </c>
      <c r="EA146" s="64" t="str">
        <f>IF('Chemical Shifts'!X141="","",IF(Main!$A151="H","",IF(Main!I$13="Scaled Shifts",Main!I151,IF(Main!$B151="x",TDIST(ABS('Chemical Shifts'!X141-$D$2)/$D$3,$D$4,1),TDIST(ABS('Chemical Shifts'!X141-$E$2)/$E$3,$E$4,1)))))</f>
        <v/>
      </c>
      <c r="EB146" s="64" t="str">
        <f>IF('Chemical Shifts'!Y141="","",IF(Main!$A151="H","",IF(Main!J$13="Scaled Shifts",Main!J151,IF(Main!$B151="x",TDIST(ABS('Chemical Shifts'!Y141-$D$2)/$D$3,$D$4,1),TDIST(ABS('Chemical Shifts'!Y141-$E$2)/$E$3,$E$4,1)))))</f>
        <v/>
      </c>
      <c r="EC146" s="64" t="str">
        <f>IF('Chemical Shifts'!Z141="","",IF(Main!$A151="H","",IF(Main!K$13="Scaled Shifts",Main!K151,IF(Main!$B151="x",TDIST(ABS('Chemical Shifts'!Z141-$D$2)/$D$3,$D$4,1),TDIST(ABS('Chemical Shifts'!Z141-$E$2)/$E$3,$E$4,1)))))</f>
        <v/>
      </c>
      <c r="ED146" s="64" t="str">
        <f>IF('Chemical Shifts'!AA141="","",IF(Main!$A151="H","",IF(Main!L$13="Scaled Shifts",Main!L151,IF(Main!$B151="x",TDIST(ABS('Chemical Shifts'!AA141-$D$2)/$D$3,$D$4,1),TDIST(ABS('Chemical Shifts'!AA141-$E$2)/$E$3,$E$4,1)))))</f>
        <v/>
      </c>
      <c r="EE146" s="64" t="str">
        <f>IF('Chemical Shifts'!AB141="","",IF(Main!$A151="H","",IF(Main!M$13="Scaled Shifts",Main!M151,IF(Main!$B151="x",TDIST(ABS('Chemical Shifts'!AB141-$D$2)/$D$3,$D$4,1),TDIST(ABS('Chemical Shifts'!AB141-$E$2)/$E$3,$E$4,1)))))</f>
        <v/>
      </c>
      <c r="EF146" s="64" t="str">
        <f>IF('Chemical Shifts'!AC141="","",IF(Main!$A151="H","",IF(Main!N$13="Scaled Shifts",Main!N151,IF(Main!$B151="x",TDIST(ABS('Chemical Shifts'!AC141-$D$2)/$D$3,$D$4,1),TDIST(ABS('Chemical Shifts'!AC141-$E$2)/$E$3,$E$4,1)))))</f>
        <v/>
      </c>
      <c r="EG146" s="64" t="str">
        <f>IF('Chemical Shifts'!AD141="","",IF(Main!$A151="H","",IF(Main!O$13="Scaled Shifts",Main!O151,IF(Main!$B151="x",TDIST(ABS('Chemical Shifts'!AD141-$D$2)/$D$3,$D$4,1),TDIST(ABS('Chemical Shifts'!AD141-$E$2)/$E$3,$E$4,1)))))</f>
        <v/>
      </c>
      <c r="EH146" s="64" t="str">
        <f>IF('Chemical Shifts'!AE141="","",IF(Main!$A151="H","",IF(Main!P$13="Scaled Shifts",Main!P151,IF(Main!$B151="x",TDIST(ABS('Chemical Shifts'!AE141-$D$2)/$D$3,$D$4,1),TDIST(ABS('Chemical Shifts'!AE141-$E$2)/$E$3,$E$4,1)))))</f>
        <v/>
      </c>
      <c r="EI146" s="64" t="str">
        <f>IF('Chemical Shifts'!AF141="","",IF(Main!$A151="H","",IF(Main!Q$13="Scaled Shifts",Main!Q151,IF(Main!$B151="x",TDIST(ABS('Chemical Shifts'!AF141-$D$2)/$D$3,$D$4,1),TDIST(ABS('Chemical Shifts'!AF141-$E$2)/$E$3,$E$4,1)))))</f>
        <v/>
      </c>
      <c r="EJ146" s="64" t="str">
        <f>IF('Chemical Shifts'!AG141="","",IF(Main!$A151="H","",IF(Main!R$13="Scaled Shifts",Main!R151,IF(Main!$B151="x",TDIST(ABS('Chemical Shifts'!AG141-$D$2)/$D$3,$D$4,1),TDIST(ABS('Chemical Shifts'!AG141-$E$2)/$E$3,$E$4,1)))))</f>
        <v/>
      </c>
      <c r="EK146" s="64" t="str">
        <f>IF('Chemical Shifts'!AH141="","",IF(Main!$A151="H","",IF(Main!S$13="Scaled Shifts",Main!S151,IF(Main!$B151="x",TDIST(ABS('Chemical Shifts'!AH141-$D$2)/$D$3,$D$4,1),TDIST(ABS('Chemical Shifts'!AH141-$E$2)/$E$3,$E$4,1)))))</f>
        <v/>
      </c>
    </row>
    <row r="147" spans="1:141" x14ac:dyDescent="0.15">
      <c r="A147" s="64" t="str">
        <f>IF('Chemical Shifts'!BA142="","",IF(Main!$A152="C",TDIST(ABS('Chemical Shifts'!BA142)/$B$3,$B$4,1),TDIST(ABS('Chemical Shifts'!BA142)/$C$3,$C$4,1)))</f>
        <v/>
      </c>
      <c r="B147" s="64" t="str">
        <f>IF('Chemical Shifts'!BB142="","",IF(Main!$A152="C",TDIST(ABS('Chemical Shifts'!BB142)/$B$3,$B$4,1),TDIST(ABS('Chemical Shifts'!BB142)/$C$3,$C$4,1)))</f>
        <v/>
      </c>
      <c r="C147" s="64" t="str">
        <f>IF('Chemical Shifts'!BC142="","",IF(Main!$A152="C",TDIST(ABS('Chemical Shifts'!BC142)/$B$3,$B$4,1),TDIST(ABS('Chemical Shifts'!BC142)/$C$3,$C$4,1)))</f>
        <v/>
      </c>
      <c r="D147" s="64" t="str">
        <f>IF('Chemical Shifts'!BD142="","",IF(Main!$A152="C",TDIST(ABS('Chemical Shifts'!BD142)/$B$3,$B$4,1),TDIST(ABS('Chemical Shifts'!BD142)/$C$3,$C$4,1)))</f>
        <v/>
      </c>
      <c r="E147" s="64" t="str">
        <f>IF('Chemical Shifts'!BE142="","",IF(Main!$A152="C",TDIST(ABS('Chemical Shifts'!BE142)/$B$3,$B$4,1),TDIST(ABS('Chemical Shifts'!BE142)/$C$3,$C$4,1)))</f>
        <v/>
      </c>
      <c r="F147" s="64" t="str">
        <f>IF('Chemical Shifts'!BF142="","",IF(Main!$A152="C",TDIST(ABS('Chemical Shifts'!BF142)/$B$3,$B$4,1),TDIST(ABS('Chemical Shifts'!BF142)/$C$3,$C$4,1)))</f>
        <v/>
      </c>
      <c r="G147" s="64" t="str">
        <f>IF('Chemical Shifts'!BG142="","",IF(Main!$A152="C",TDIST(ABS('Chemical Shifts'!BG142)/$B$3,$B$4,1),TDIST(ABS('Chemical Shifts'!BG142)/$C$3,$C$4,1)))</f>
        <v/>
      </c>
      <c r="H147" s="64" t="str">
        <f>IF('Chemical Shifts'!BH142="","",IF(Main!$A152="C",TDIST(ABS('Chemical Shifts'!BH142)/$B$3,$B$4,1),TDIST(ABS('Chemical Shifts'!BH142)/$C$3,$C$4,1)))</f>
        <v/>
      </c>
      <c r="I147" s="64" t="str">
        <f>IF('Chemical Shifts'!BI142="","",IF(Main!$A152="C",TDIST(ABS('Chemical Shifts'!BI142)/$B$3,$B$4,1),TDIST(ABS('Chemical Shifts'!BI142)/$C$3,$C$4,1)))</f>
        <v/>
      </c>
      <c r="J147" s="64" t="str">
        <f>IF('Chemical Shifts'!BJ142="","",IF(Main!$A152="C",TDIST(ABS('Chemical Shifts'!BJ142)/$B$3,$B$4,1),TDIST(ABS('Chemical Shifts'!BJ142)/$C$3,$C$4,1)))</f>
        <v/>
      </c>
      <c r="K147" s="64" t="str">
        <f>IF('Chemical Shifts'!BK142="","",IF(Main!$A152="C",TDIST(ABS('Chemical Shifts'!BK142)/$B$3,$B$4,1),TDIST(ABS('Chemical Shifts'!BK142)/$C$3,$C$4,1)))</f>
        <v/>
      </c>
      <c r="L147" s="64" t="str">
        <f>IF('Chemical Shifts'!BL142="","",IF(Main!$A152="C",TDIST(ABS('Chemical Shifts'!BL142)/$B$3,$B$4,1),TDIST(ABS('Chemical Shifts'!BL142)/$C$3,$C$4,1)))</f>
        <v/>
      </c>
      <c r="M147" s="64" t="str">
        <f>IF('Chemical Shifts'!BM142="","",IF(Main!$A152="C",TDIST(ABS('Chemical Shifts'!BM142)/$B$3,$B$4,1),TDIST(ABS('Chemical Shifts'!BM142)/$C$3,$C$4,1)))</f>
        <v/>
      </c>
      <c r="N147" s="64" t="str">
        <f>IF('Chemical Shifts'!BN142="","",IF(Main!$A152="C",TDIST(ABS('Chemical Shifts'!BN142)/$B$3,$B$4,1),TDIST(ABS('Chemical Shifts'!BN142)/$C$3,$C$4,1)))</f>
        <v/>
      </c>
      <c r="O147" s="64" t="str">
        <f>IF('Chemical Shifts'!BO142="","",IF(Main!$A152="C",TDIST(ABS('Chemical Shifts'!BO142)/$B$3,$B$4,1),TDIST(ABS('Chemical Shifts'!BO142)/$C$3,$C$4,1)))</f>
        <v/>
      </c>
      <c r="P147" s="64" t="str">
        <f>IF('Chemical Shifts'!BP142="","",IF(Main!$A152="C",TDIST(ABS('Chemical Shifts'!BP142)/$B$3,$B$4,1),TDIST(ABS('Chemical Shifts'!BP142)/$C$3,$C$4,1)))</f>
        <v/>
      </c>
      <c r="R147" s="48" t="str">
        <f>IF(A147="","",IF(Main!$A152="H",A147,""))</f>
        <v/>
      </c>
      <c r="S147" s="48" t="str">
        <f>IF(B147="","",IF(Main!$A152="H",B147,""))</f>
        <v/>
      </c>
      <c r="T147" s="48" t="str">
        <f>IF(C147="","",IF(Main!$A152="H",C147,""))</f>
        <v/>
      </c>
      <c r="U147" s="48" t="str">
        <f>IF(D147="","",IF(Main!$A152="H",D147,""))</f>
        <v/>
      </c>
      <c r="V147" s="48" t="str">
        <f>IF(E147="","",IF(Main!$A152="H",E147,""))</f>
        <v/>
      </c>
      <c r="W147" s="48" t="str">
        <f>IF(F147="","",IF(Main!$A152="H",F147,""))</f>
        <v/>
      </c>
      <c r="X147" s="48" t="str">
        <f>IF(G147="","",IF(Main!$A152="H",G147,""))</f>
        <v/>
      </c>
      <c r="Y147" s="48" t="str">
        <f>IF(H147="","",IF(Main!$A152="H",H147,""))</f>
        <v/>
      </c>
      <c r="Z147" s="48" t="str">
        <f>IF(I147="","",IF(Main!$A152="H",I147,""))</f>
        <v/>
      </c>
      <c r="AA147" s="48" t="str">
        <f>IF(J147="","",IF(Main!$A152="H",J147,""))</f>
        <v/>
      </c>
      <c r="AB147" s="48" t="str">
        <f>IF(K147="","",IF(Main!$A152="H",K147,""))</f>
        <v/>
      </c>
      <c r="AC147" s="48" t="str">
        <f>IF(L147="","",IF(Main!$A152="H",L147,""))</f>
        <v/>
      </c>
      <c r="AD147" s="48" t="str">
        <f>IF(M147="","",IF(Main!$A152="H",M147,""))</f>
        <v/>
      </c>
      <c r="AE147" s="48" t="str">
        <f>IF(N147="","",IF(Main!$A152="H",N147,""))</f>
        <v/>
      </c>
      <c r="AF147" s="48" t="str">
        <f>IF(O147="","",IF(Main!$A152="H",O147,""))</f>
        <v/>
      </c>
      <c r="AG147" s="48" t="str">
        <f>IF(P147="","",IF(Main!$A152="H",P147,""))</f>
        <v/>
      </c>
      <c r="AI147" s="49">
        <f>IF(Main!$A152="C",1,0)</f>
        <v>0</v>
      </c>
      <c r="AJ147" s="54" t="str">
        <f>IF(Main!$A152="C",Main!C152,"")</f>
        <v/>
      </c>
      <c r="AK147" s="54" t="str">
        <f t="shared" si="187"/>
        <v/>
      </c>
      <c r="AL147" s="48" t="str">
        <f>IF('Chemical Shifts'!B142="","",IF(Main!$A152="C",'Chemical Shifts'!B142,""))</f>
        <v/>
      </c>
      <c r="AM147" s="48" t="str">
        <f>IF('Chemical Shifts'!C142="","",IF(Main!$A152="C",'Chemical Shifts'!C142,""))</f>
        <v/>
      </c>
      <c r="AN147" s="48" t="str">
        <f>IF('Chemical Shifts'!D142="","",IF(Main!$A152="C",'Chemical Shifts'!D142,""))</f>
        <v/>
      </c>
      <c r="AO147" s="48" t="str">
        <f>IF('Chemical Shifts'!E142="","",IF(Main!$A152="C",'Chemical Shifts'!E142,""))</f>
        <v/>
      </c>
      <c r="AP147" s="48" t="str">
        <f>IF('Chemical Shifts'!F142="","",IF(Main!$A152="C",'Chemical Shifts'!F142,""))</f>
        <v/>
      </c>
      <c r="AQ147" s="48" t="str">
        <f>IF('Chemical Shifts'!G142="","",IF(Main!$A152="C",'Chemical Shifts'!G142,""))</f>
        <v/>
      </c>
      <c r="AR147" s="48" t="str">
        <f>IF('Chemical Shifts'!H142="","",IF(Main!$A152="C",'Chemical Shifts'!H142,""))</f>
        <v/>
      </c>
      <c r="AS147" s="48" t="str">
        <f>IF('Chemical Shifts'!I142="","",IF(Main!$A152="C",'Chemical Shifts'!I142,""))</f>
        <v/>
      </c>
      <c r="AT147" s="48" t="str">
        <f>IF('Chemical Shifts'!J142="","",IF(Main!$A152="C",'Chemical Shifts'!J142,""))</f>
        <v/>
      </c>
      <c r="AU147" s="48" t="str">
        <f>IF('Chemical Shifts'!K142="","",IF(Main!$A152="C",'Chemical Shifts'!K142,""))</f>
        <v/>
      </c>
      <c r="AV147" s="48" t="str">
        <f>IF('Chemical Shifts'!L142="","",IF(Main!$A152="C",'Chemical Shifts'!L142,""))</f>
        <v/>
      </c>
      <c r="AW147" s="48" t="str">
        <f>IF('Chemical Shifts'!M142="","",IF(Main!$A152="C",'Chemical Shifts'!M142,""))</f>
        <v/>
      </c>
      <c r="AX147" s="48" t="str">
        <f>IF('Chemical Shifts'!N142="","",IF(Main!$A152="C",'Chemical Shifts'!N142,""))</f>
        <v/>
      </c>
      <c r="AY147" s="48" t="str">
        <f>IF('Chemical Shifts'!O142="","",IF(Main!$A152="C",'Chemical Shifts'!O142,""))</f>
        <v/>
      </c>
      <c r="AZ147" s="48" t="str">
        <f>IF('Chemical Shifts'!P142="","",IF(Main!$A152="C",'Chemical Shifts'!P142,""))</f>
        <v/>
      </c>
      <c r="BA147" s="48" t="str">
        <f>IF('Chemical Shifts'!Q142="","",IF(Main!$A152="C",'Chemical Shifts'!Q142,""))</f>
        <v/>
      </c>
      <c r="BC147" s="48" t="str">
        <f t="shared" si="188"/>
        <v/>
      </c>
      <c r="BD147" s="48" t="str">
        <f t="shared" si="189"/>
        <v/>
      </c>
      <c r="BE147" s="48" t="str">
        <f t="shared" si="190"/>
        <v/>
      </c>
      <c r="BF147" s="48" t="str">
        <f t="shared" si="191"/>
        <v/>
      </c>
      <c r="BG147" s="48" t="str">
        <f t="shared" si="192"/>
        <v/>
      </c>
      <c r="BH147" s="48" t="str">
        <f t="shared" si="193"/>
        <v/>
      </c>
      <c r="BI147" s="48" t="str">
        <f t="shared" si="194"/>
        <v/>
      </c>
      <c r="BJ147" s="48" t="str">
        <f t="shared" si="195"/>
        <v/>
      </c>
      <c r="BK147" s="48" t="str">
        <f t="shared" si="196"/>
        <v/>
      </c>
      <c r="BL147" s="48" t="str">
        <f t="shared" si="197"/>
        <v/>
      </c>
      <c r="BM147" s="48" t="str">
        <f t="shared" si="198"/>
        <v/>
      </c>
      <c r="BN147" s="48" t="str">
        <f t="shared" si="199"/>
        <v/>
      </c>
      <c r="BO147" s="48" t="str">
        <f t="shared" si="200"/>
        <v/>
      </c>
      <c r="BP147" s="48" t="str">
        <f t="shared" si="201"/>
        <v/>
      </c>
      <c r="BQ147" s="48" t="str">
        <f t="shared" si="202"/>
        <v/>
      </c>
      <c r="BR147" s="48" t="str">
        <f t="shared" si="203"/>
        <v/>
      </c>
      <c r="BT147" s="49">
        <f>IF(Main!$A152="H",1,0)</f>
        <v>0</v>
      </c>
      <c r="BU147" s="54" t="str">
        <f>IF(Main!$A152="H",Main!C152,"")</f>
        <v/>
      </c>
      <c r="BV147" s="54" t="str">
        <f t="shared" si="204"/>
        <v/>
      </c>
      <c r="BW147" s="48" t="str">
        <f>IF('Chemical Shifts'!B142="","",IF(Main!$A152="H",'Chemical Shifts'!B142,""))</f>
        <v/>
      </c>
      <c r="BX147" s="48" t="str">
        <f>IF('Chemical Shifts'!C142="","",IF(Main!$A152="H",'Chemical Shifts'!C142,""))</f>
        <v/>
      </c>
      <c r="BY147" s="48" t="str">
        <f>IF('Chemical Shifts'!D142="","",IF(Main!$A152="H",'Chemical Shifts'!D142,""))</f>
        <v/>
      </c>
      <c r="BZ147" s="48" t="str">
        <f>IF('Chemical Shifts'!E142="","",IF(Main!$A152="H",'Chemical Shifts'!E142,""))</f>
        <v/>
      </c>
      <c r="CA147" s="48" t="str">
        <f>IF('Chemical Shifts'!F142="","",IF(Main!$A152="H",'Chemical Shifts'!F142,""))</f>
        <v/>
      </c>
      <c r="CB147" s="48" t="str">
        <f>IF('Chemical Shifts'!G142="","",IF(Main!$A152="H",'Chemical Shifts'!G142,""))</f>
        <v/>
      </c>
      <c r="CC147" s="48" t="str">
        <f>IF('Chemical Shifts'!H142="","",IF(Main!$A152="H",'Chemical Shifts'!H142,""))</f>
        <v/>
      </c>
      <c r="CD147" s="48" t="str">
        <f>IF('Chemical Shifts'!I142="","",IF(Main!$A152="H",'Chemical Shifts'!I142,""))</f>
        <v/>
      </c>
      <c r="CE147" s="48" t="str">
        <f>IF('Chemical Shifts'!J142="","",IF(Main!$A152="H",'Chemical Shifts'!J142,""))</f>
        <v/>
      </c>
      <c r="CF147" s="48" t="str">
        <f>IF('Chemical Shifts'!K142="","",IF(Main!$A152="H",'Chemical Shifts'!K142,""))</f>
        <v/>
      </c>
      <c r="CG147" s="48" t="str">
        <f>IF('Chemical Shifts'!L142="","",IF(Main!$A152="H",'Chemical Shifts'!L142,""))</f>
        <v/>
      </c>
      <c r="CH147" s="48" t="str">
        <f>IF('Chemical Shifts'!M142="","",IF(Main!$A152="H",'Chemical Shifts'!M142,""))</f>
        <v/>
      </c>
      <c r="CI147" s="48" t="str">
        <f>IF('Chemical Shifts'!N142="","",IF(Main!$A152="H",'Chemical Shifts'!N142,""))</f>
        <v/>
      </c>
      <c r="CJ147" s="48" t="str">
        <f>IF('Chemical Shifts'!O142="","",IF(Main!$A152="H",'Chemical Shifts'!O142,""))</f>
        <v/>
      </c>
      <c r="CK147" s="48" t="str">
        <f>IF('Chemical Shifts'!P142="","",IF(Main!$A152="H",'Chemical Shifts'!P142,""))</f>
        <v/>
      </c>
      <c r="CL147" s="48" t="str">
        <f>IF('Chemical Shifts'!Q142="","",IF(Main!$A152="H",'Chemical Shifts'!Q142,""))</f>
        <v/>
      </c>
      <c r="CN147" s="48" t="str">
        <f t="shared" si="205"/>
        <v/>
      </c>
      <c r="CO147" s="48" t="str">
        <f t="shared" si="206"/>
        <v/>
      </c>
      <c r="CP147" s="48" t="str">
        <f t="shared" si="207"/>
        <v/>
      </c>
      <c r="CQ147" s="48" t="str">
        <f t="shared" si="208"/>
        <v/>
      </c>
      <c r="CR147" s="48" t="str">
        <f t="shared" si="209"/>
        <v/>
      </c>
      <c r="CS147" s="48" t="str">
        <f t="shared" si="210"/>
        <v/>
      </c>
      <c r="CT147" s="48" t="str">
        <f t="shared" si="211"/>
        <v/>
      </c>
      <c r="CU147" s="48" t="str">
        <f t="shared" si="212"/>
        <v/>
      </c>
      <c r="CV147" s="48" t="str">
        <f t="shared" si="213"/>
        <v/>
      </c>
      <c r="CW147" s="48" t="str">
        <f t="shared" si="214"/>
        <v/>
      </c>
      <c r="CX147" s="48" t="str">
        <f t="shared" si="215"/>
        <v/>
      </c>
      <c r="CY147" s="48" t="str">
        <f t="shared" si="216"/>
        <v/>
      </c>
      <c r="CZ147" s="48" t="str">
        <f t="shared" si="217"/>
        <v/>
      </c>
      <c r="DA147" s="48" t="str">
        <f t="shared" si="218"/>
        <v/>
      </c>
      <c r="DB147" s="48" t="str">
        <f t="shared" si="219"/>
        <v/>
      </c>
      <c r="DC147" s="48" t="str">
        <f t="shared" si="220"/>
        <v/>
      </c>
      <c r="DE147" s="64" t="str">
        <f>IF('Chemical Shifts'!S142="","",IF(Main!$A152="C","",IF(Main!D$13="Scaled Shifts",Main!D152,IF(Main!$B152="x",TDIST(ABS('Chemical Shifts'!S142-$F$2)/$F$3,$F$4,1),TDIST(ABS('Chemical Shifts'!S142-$G$2)/$G$3,$G$4,1)))))</f>
        <v/>
      </c>
      <c r="DF147" s="64" t="str">
        <f>IF('Chemical Shifts'!T142="","",IF(Main!$A152="C","",IF(Main!E$13="Scaled Shifts",Main!E152,IF(Main!$B152="x",TDIST(ABS('Chemical Shifts'!T142-$F$2)/$F$3,$F$4,1),TDIST(ABS('Chemical Shifts'!T142-$G$2)/$G$3,$G$4,1)))))</f>
        <v/>
      </c>
      <c r="DG147" s="64" t="str">
        <f>IF('Chemical Shifts'!U142="","",IF(Main!$A152="C","",IF(Main!F$13="Scaled Shifts",Main!F152,IF(Main!$B152="x",TDIST(ABS('Chemical Shifts'!U142-$F$2)/$F$3,$F$4,1),TDIST(ABS('Chemical Shifts'!U142-$G$2)/$G$3,$G$4,1)))))</f>
        <v/>
      </c>
      <c r="DH147" s="64" t="str">
        <f>IF('Chemical Shifts'!V142="","",IF(Main!$A152="C","",IF(Main!G$13="Scaled Shifts",Main!G152,IF(Main!$B152="x",TDIST(ABS('Chemical Shifts'!V142-$F$2)/$F$3,$F$4,1),TDIST(ABS('Chemical Shifts'!V142-$G$2)/$G$3,$G$4,1)))))</f>
        <v/>
      </c>
      <c r="DI147" s="64" t="str">
        <f>IF('Chemical Shifts'!W142="","",IF(Main!$A152="C","",IF(Main!H$13="Scaled Shifts",Main!H152,IF(Main!$B152="x",TDIST(ABS('Chemical Shifts'!W142-$F$2)/$F$3,$F$4,1),TDIST(ABS('Chemical Shifts'!W142-$G$2)/$G$3,$G$4,1)))))</f>
        <v/>
      </c>
      <c r="DJ147" s="64" t="str">
        <f>IF('Chemical Shifts'!X142="","",IF(Main!$A152="C","",IF(Main!I$13="Scaled Shifts",Main!I152,IF(Main!$B152="x",TDIST(ABS('Chemical Shifts'!X142-$F$2)/$F$3,$F$4,1),TDIST(ABS('Chemical Shifts'!X142-$G$2)/$G$3,$G$4,1)))))</f>
        <v/>
      </c>
      <c r="DK147" s="64" t="str">
        <f>IF('Chemical Shifts'!Y142="","",IF(Main!$A152="C","",IF(Main!J$13="Scaled Shifts",Main!J152,IF(Main!$B152="x",TDIST(ABS('Chemical Shifts'!Y142-$F$2)/$F$3,$F$4,1),TDIST(ABS('Chemical Shifts'!Y142-$G$2)/$G$3,$G$4,1)))))</f>
        <v/>
      </c>
      <c r="DL147" s="64" t="str">
        <f>IF('Chemical Shifts'!Z142="","",IF(Main!$A152="C","",IF(Main!K$13="Scaled Shifts",Main!K152,IF(Main!$B152="x",TDIST(ABS('Chemical Shifts'!Z142-$F$2)/$F$3,$F$4,1),TDIST(ABS('Chemical Shifts'!Z142-$G$2)/$G$3,$G$4,1)))))</f>
        <v/>
      </c>
      <c r="DM147" s="64" t="str">
        <f>IF('Chemical Shifts'!AA142="","",IF(Main!$A152="C","",IF(Main!L$13="Scaled Shifts",Main!L152,IF(Main!$B152="x",TDIST(ABS('Chemical Shifts'!AA142-$F$2)/$F$3,$F$4,1),TDIST(ABS('Chemical Shifts'!AA142-$G$2)/$G$3,$G$4,1)))))</f>
        <v/>
      </c>
      <c r="DN147" s="64" t="str">
        <f>IF('Chemical Shifts'!AB142="","",IF(Main!$A152="C","",IF(Main!M$13="Scaled Shifts",Main!M152,IF(Main!$B152="x",TDIST(ABS('Chemical Shifts'!AB142-$F$2)/$F$3,$F$4,1),TDIST(ABS('Chemical Shifts'!AB142-$G$2)/$G$3,$G$4,1)))))</f>
        <v/>
      </c>
      <c r="DO147" s="64" t="str">
        <f>IF('Chemical Shifts'!AC142="","",IF(Main!$A152="C","",IF(Main!N$13="Scaled Shifts",Main!N152,IF(Main!$B152="x",TDIST(ABS('Chemical Shifts'!AC142-$F$2)/$F$3,$F$4,1),TDIST(ABS('Chemical Shifts'!AC142-$G$2)/$G$3,$G$4,1)))))</f>
        <v/>
      </c>
      <c r="DP147" s="64" t="str">
        <f>IF('Chemical Shifts'!AD142="","",IF(Main!$A152="C","",IF(Main!O$13="Scaled Shifts",Main!O152,IF(Main!$B152="x",TDIST(ABS('Chemical Shifts'!AD142-$F$2)/$F$3,$F$4,1),TDIST(ABS('Chemical Shifts'!AD142-$G$2)/$G$3,$G$4,1)))))</f>
        <v/>
      </c>
      <c r="DQ147" s="64" t="str">
        <f>IF('Chemical Shifts'!AE142="","",IF(Main!$A152="C","",IF(Main!P$13="Scaled Shifts",Main!P152,IF(Main!$B152="x",TDIST(ABS('Chemical Shifts'!AE142-$F$2)/$F$3,$F$4,1),TDIST(ABS('Chemical Shifts'!AE142-$G$2)/$G$3,$G$4,1)))))</f>
        <v/>
      </c>
      <c r="DR147" s="64" t="str">
        <f>IF('Chemical Shifts'!AF142="","",IF(Main!$A152="C","",IF(Main!Q$13="Scaled Shifts",Main!Q152,IF(Main!$B152="x",TDIST(ABS('Chemical Shifts'!AF142-$F$2)/$F$3,$F$4,1),TDIST(ABS('Chemical Shifts'!AF142-$G$2)/$G$3,$G$4,1)))))</f>
        <v/>
      </c>
      <c r="DS147" s="64" t="str">
        <f>IF('Chemical Shifts'!AG142="","",IF(Main!$A152="C","",IF(Main!R$13="Scaled Shifts",Main!R152,IF(Main!$B152="x",TDIST(ABS('Chemical Shifts'!AG142-$F$2)/$F$3,$F$4,1),TDIST(ABS('Chemical Shifts'!AG142-$G$2)/$G$3,$G$4,1)))))</f>
        <v/>
      </c>
      <c r="DT147" s="64" t="str">
        <f>IF('Chemical Shifts'!AH142="","",IF(Main!$A152="C","",IF(Main!S$13="Scaled Shifts",Main!S152,IF(Main!$B152="x",TDIST(ABS('Chemical Shifts'!AH142-$F$2)/$F$3,$F$4,1),TDIST(ABS('Chemical Shifts'!AH142-$G$2)/$G$3,$G$4,1)))))</f>
        <v/>
      </c>
      <c r="DV147" s="64" t="str">
        <f>IF('Chemical Shifts'!S142="","",IF(Main!$A152="H","",IF(Main!D$13="Scaled Shifts",Main!D152,IF(Main!$B152="x",TDIST(ABS('Chemical Shifts'!S142-$D$2)/$D$3,$D$4,1),TDIST(ABS('Chemical Shifts'!S142-$E$2)/$E$3,$E$4,1)))))</f>
        <v/>
      </c>
      <c r="DW147" s="64" t="str">
        <f>IF('Chemical Shifts'!T142="","",IF(Main!$A152="H","",IF(Main!E$13="Scaled Shifts",Main!E152,IF(Main!$B152="x",TDIST(ABS('Chemical Shifts'!T142-$D$2)/$D$3,$D$4,1),TDIST(ABS('Chemical Shifts'!T142-$E$2)/$E$3,$E$4,1)))))</f>
        <v/>
      </c>
      <c r="DX147" s="64" t="str">
        <f>IF('Chemical Shifts'!U142="","",IF(Main!$A152="H","",IF(Main!F$13="Scaled Shifts",Main!F152,IF(Main!$B152="x",TDIST(ABS('Chemical Shifts'!U142-$D$2)/$D$3,$D$4,1),TDIST(ABS('Chemical Shifts'!U142-$E$2)/$E$3,$E$4,1)))))</f>
        <v/>
      </c>
      <c r="DY147" s="64" t="str">
        <f>IF('Chemical Shifts'!V142="","",IF(Main!$A152="H","",IF(Main!G$13="Scaled Shifts",Main!G152,IF(Main!$B152="x",TDIST(ABS('Chemical Shifts'!V142-$D$2)/$D$3,$D$4,1),TDIST(ABS('Chemical Shifts'!V142-$E$2)/$E$3,$E$4,1)))))</f>
        <v/>
      </c>
      <c r="DZ147" s="64" t="str">
        <f>IF('Chemical Shifts'!W142="","",IF(Main!$A152="H","",IF(Main!H$13="Scaled Shifts",Main!H152,IF(Main!$B152="x",TDIST(ABS('Chemical Shifts'!W142-$D$2)/$D$3,$D$4,1),TDIST(ABS('Chemical Shifts'!W142-$E$2)/$E$3,$E$4,1)))))</f>
        <v/>
      </c>
      <c r="EA147" s="64" t="str">
        <f>IF('Chemical Shifts'!X142="","",IF(Main!$A152="H","",IF(Main!I$13="Scaled Shifts",Main!I152,IF(Main!$B152="x",TDIST(ABS('Chemical Shifts'!X142-$D$2)/$D$3,$D$4,1),TDIST(ABS('Chemical Shifts'!X142-$E$2)/$E$3,$E$4,1)))))</f>
        <v/>
      </c>
      <c r="EB147" s="64" t="str">
        <f>IF('Chemical Shifts'!Y142="","",IF(Main!$A152="H","",IF(Main!J$13="Scaled Shifts",Main!J152,IF(Main!$B152="x",TDIST(ABS('Chemical Shifts'!Y142-$D$2)/$D$3,$D$4,1),TDIST(ABS('Chemical Shifts'!Y142-$E$2)/$E$3,$E$4,1)))))</f>
        <v/>
      </c>
      <c r="EC147" s="64" t="str">
        <f>IF('Chemical Shifts'!Z142="","",IF(Main!$A152="H","",IF(Main!K$13="Scaled Shifts",Main!K152,IF(Main!$B152="x",TDIST(ABS('Chemical Shifts'!Z142-$D$2)/$D$3,$D$4,1),TDIST(ABS('Chemical Shifts'!Z142-$E$2)/$E$3,$E$4,1)))))</f>
        <v/>
      </c>
      <c r="ED147" s="64" t="str">
        <f>IF('Chemical Shifts'!AA142="","",IF(Main!$A152="H","",IF(Main!L$13="Scaled Shifts",Main!L152,IF(Main!$B152="x",TDIST(ABS('Chemical Shifts'!AA142-$D$2)/$D$3,$D$4,1),TDIST(ABS('Chemical Shifts'!AA142-$E$2)/$E$3,$E$4,1)))))</f>
        <v/>
      </c>
      <c r="EE147" s="64" t="str">
        <f>IF('Chemical Shifts'!AB142="","",IF(Main!$A152="H","",IF(Main!M$13="Scaled Shifts",Main!M152,IF(Main!$B152="x",TDIST(ABS('Chemical Shifts'!AB142-$D$2)/$D$3,$D$4,1),TDIST(ABS('Chemical Shifts'!AB142-$E$2)/$E$3,$E$4,1)))))</f>
        <v/>
      </c>
      <c r="EF147" s="64" t="str">
        <f>IF('Chemical Shifts'!AC142="","",IF(Main!$A152="H","",IF(Main!N$13="Scaled Shifts",Main!N152,IF(Main!$B152="x",TDIST(ABS('Chemical Shifts'!AC142-$D$2)/$D$3,$D$4,1),TDIST(ABS('Chemical Shifts'!AC142-$E$2)/$E$3,$E$4,1)))))</f>
        <v/>
      </c>
      <c r="EG147" s="64" t="str">
        <f>IF('Chemical Shifts'!AD142="","",IF(Main!$A152="H","",IF(Main!O$13="Scaled Shifts",Main!O152,IF(Main!$B152="x",TDIST(ABS('Chemical Shifts'!AD142-$D$2)/$D$3,$D$4,1),TDIST(ABS('Chemical Shifts'!AD142-$E$2)/$E$3,$E$4,1)))))</f>
        <v/>
      </c>
      <c r="EH147" s="64" t="str">
        <f>IF('Chemical Shifts'!AE142="","",IF(Main!$A152="H","",IF(Main!P$13="Scaled Shifts",Main!P152,IF(Main!$B152="x",TDIST(ABS('Chemical Shifts'!AE142-$D$2)/$D$3,$D$4,1),TDIST(ABS('Chemical Shifts'!AE142-$E$2)/$E$3,$E$4,1)))))</f>
        <v/>
      </c>
      <c r="EI147" s="64" t="str">
        <f>IF('Chemical Shifts'!AF142="","",IF(Main!$A152="H","",IF(Main!Q$13="Scaled Shifts",Main!Q152,IF(Main!$B152="x",TDIST(ABS('Chemical Shifts'!AF142-$D$2)/$D$3,$D$4,1),TDIST(ABS('Chemical Shifts'!AF142-$E$2)/$E$3,$E$4,1)))))</f>
        <v/>
      </c>
      <c r="EJ147" s="64" t="str">
        <f>IF('Chemical Shifts'!AG142="","",IF(Main!$A152="H","",IF(Main!R$13="Scaled Shifts",Main!R152,IF(Main!$B152="x",TDIST(ABS('Chemical Shifts'!AG142-$D$2)/$D$3,$D$4,1),TDIST(ABS('Chemical Shifts'!AG142-$E$2)/$E$3,$E$4,1)))))</f>
        <v/>
      </c>
      <c r="EK147" s="64" t="str">
        <f>IF('Chemical Shifts'!AH142="","",IF(Main!$A152="H","",IF(Main!S$13="Scaled Shifts",Main!S152,IF(Main!$B152="x",TDIST(ABS('Chemical Shifts'!AH142-$D$2)/$D$3,$D$4,1),TDIST(ABS('Chemical Shifts'!AH142-$E$2)/$E$3,$E$4,1)))))</f>
        <v/>
      </c>
    </row>
    <row r="148" spans="1:141" x14ac:dyDescent="0.15">
      <c r="A148" s="64" t="str">
        <f>IF('Chemical Shifts'!BA143="","",IF(Main!$A153="C",TDIST(ABS('Chemical Shifts'!BA143)/$B$3,$B$4,1),TDIST(ABS('Chemical Shifts'!BA143)/$C$3,$C$4,1)))</f>
        <v/>
      </c>
      <c r="B148" s="64" t="str">
        <f>IF('Chemical Shifts'!BB143="","",IF(Main!$A153="C",TDIST(ABS('Chemical Shifts'!BB143)/$B$3,$B$4,1),TDIST(ABS('Chemical Shifts'!BB143)/$C$3,$C$4,1)))</f>
        <v/>
      </c>
      <c r="C148" s="64" t="str">
        <f>IF('Chemical Shifts'!BC143="","",IF(Main!$A153="C",TDIST(ABS('Chemical Shifts'!BC143)/$B$3,$B$4,1),TDIST(ABS('Chemical Shifts'!BC143)/$C$3,$C$4,1)))</f>
        <v/>
      </c>
      <c r="D148" s="64" t="str">
        <f>IF('Chemical Shifts'!BD143="","",IF(Main!$A153="C",TDIST(ABS('Chemical Shifts'!BD143)/$B$3,$B$4,1),TDIST(ABS('Chemical Shifts'!BD143)/$C$3,$C$4,1)))</f>
        <v/>
      </c>
      <c r="E148" s="64" t="str">
        <f>IF('Chemical Shifts'!BE143="","",IF(Main!$A153="C",TDIST(ABS('Chemical Shifts'!BE143)/$B$3,$B$4,1),TDIST(ABS('Chemical Shifts'!BE143)/$C$3,$C$4,1)))</f>
        <v/>
      </c>
      <c r="F148" s="64" t="str">
        <f>IF('Chemical Shifts'!BF143="","",IF(Main!$A153="C",TDIST(ABS('Chemical Shifts'!BF143)/$B$3,$B$4,1),TDIST(ABS('Chemical Shifts'!BF143)/$C$3,$C$4,1)))</f>
        <v/>
      </c>
      <c r="G148" s="64" t="str">
        <f>IF('Chemical Shifts'!BG143="","",IF(Main!$A153="C",TDIST(ABS('Chemical Shifts'!BG143)/$B$3,$B$4,1),TDIST(ABS('Chemical Shifts'!BG143)/$C$3,$C$4,1)))</f>
        <v/>
      </c>
      <c r="H148" s="64" t="str">
        <f>IF('Chemical Shifts'!BH143="","",IF(Main!$A153="C",TDIST(ABS('Chemical Shifts'!BH143)/$B$3,$B$4,1),TDIST(ABS('Chemical Shifts'!BH143)/$C$3,$C$4,1)))</f>
        <v/>
      </c>
      <c r="I148" s="64" t="str">
        <f>IF('Chemical Shifts'!BI143="","",IF(Main!$A153="C",TDIST(ABS('Chemical Shifts'!BI143)/$B$3,$B$4,1),TDIST(ABS('Chemical Shifts'!BI143)/$C$3,$C$4,1)))</f>
        <v/>
      </c>
      <c r="J148" s="64" t="str">
        <f>IF('Chemical Shifts'!BJ143="","",IF(Main!$A153="C",TDIST(ABS('Chemical Shifts'!BJ143)/$B$3,$B$4,1),TDIST(ABS('Chemical Shifts'!BJ143)/$C$3,$C$4,1)))</f>
        <v/>
      </c>
      <c r="K148" s="64" t="str">
        <f>IF('Chemical Shifts'!BK143="","",IF(Main!$A153="C",TDIST(ABS('Chemical Shifts'!BK143)/$B$3,$B$4,1),TDIST(ABS('Chemical Shifts'!BK143)/$C$3,$C$4,1)))</f>
        <v/>
      </c>
      <c r="L148" s="64" t="str">
        <f>IF('Chemical Shifts'!BL143="","",IF(Main!$A153="C",TDIST(ABS('Chemical Shifts'!BL143)/$B$3,$B$4,1),TDIST(ABS('Chemical Shifts'!BL143)/$C$3,$C$4,1)))</f>
        <v/>
      </c>
      <c r="M148" s="64" t="str">
        <f>IF('Chemical Shifts'!BM143="","",IF(Main!$A153="C",TDIST(ABS('Chemical Shifts'!BM143)/$B$3,$B$4,1),TDIST(ABS('Chemical Shifts'!BM143)/$C$3,$C$4,1)))</f>
        <v/>
      </c>
      <c r="N148" s="64" t="str">
        <f>IF('Chemical Shifts'!BN143="","",IF(Main!$A153="C",TDIST(ABS('Chemical Shifts'!BN143)/$B$3,$B$4,1),TDIST(ABS('Chemical Shifts'!BN143)/$C$3,$C$4,1)))</f>
        <v/>
      </c>
      <c r="O148" s="64" t="str">
        <f>IF('Chemical Shifts'!BO143="","",IF(Main!$A153="C",TDIST(ABS('Chemical Shifts'!BO143)/$B$3,$B$4,1),TDIST(ABS('Chemical Shifts'!BO143)/$C$3,$C$4,1)))</f>
        <v/>
      </c>
      <c r="P148" s="64" t="str">
        <f>IF('Chemical Shifts'!BP143="","",IF(Main!$A153="C",TDIST(ABS('Chemical Shifts'!BP143)/$B$3,$B$4,1),TDIST(ABS('Chemical Shifts'!BP143)/$C$3,$C$4,1)))</f>
        <v/>
      </c>
      <c r="R148" s="48" t="str">
        <f>IF(A148="","",IF(Main!$A153="H",A148,""))</f>
        <v/>
      </c>
      <c r="S148" s="48" t="str">
        <f>IF(B148="","",IF(Main!$A153="H",B148,""))</f>
        <v/>
      </c>
      <c r="T148" s="48" t="str">
        <f>IF(C148="","",IF(Main!$A153="H",C148,""))</f>
        <v/>
      </c>
      <c r="U148" s="48" t="str">
        <f>IF(D148="","",IF(Main!$A153="H",D148,""))</f>
        <v/>
      </c>
      <c r="V148" s="48" t="str">
        <f>IF(E148="","",IF(Main!$A153="H",E148,""))</f>
        <v/>
      </c>
      <c r="W148" s="48" t="str">
        <f>IF(F148="","",IF(Main!$A153="H",F148,""))</f>
        <v/>
      </c>
      <c r="X148" s="48" t="str">
        <f>IF(G148="","",IF(Main!$A153="H",G148,""))</f>
        <v/>
      </c>
      <c r="Y148" s="48" t="str">
        <f>IF(H148="","",IF(Main!$A153="H",H148,""))</f>
        <v/>
      </c>
      <c r="Z148" s="48" t="str">
        <f>IF(I148="","",IF(Main!$A153="H",I148,""))</f>
        <v/>
      </c>
      <c r="AA148" s="48" t="str">
        <f>IF(J148="","",IF(Main!$A153="H",J148,""))</f>
        <v/>
      </c>
      <c r="AB148" s="48" t="str">
        <f>IF(K148="","",IF(Main!$A153="H",K148,""))</f>
        <v/>
      </c>
      <c r="AC148" s="48" t="str">
        <f>IF(L148="","",IF(Main!$A153="H",L148,""))</f>
        <v/>
      </c>
      <c r="AD148" s="48" t="str">
        <f>IF(M148="","",IF(Main!$A153="H",M148,""))</f>
        <v/>
      </c>
      <c r="AE148" s="48" t="str">
        <f>IF(N148="","",IF(Main!$A153="H",N148,""))</f>
        <v/>
      </c>
      <c r="AF148" s="48" t="str">
        <f>IF(O148="","",IF(Main!$A153="H",O148,""))</f>
        <v/>
      </c>
      <c r="AG148" s="48" t="str">
        <f>IF(P148="","",IF(Main!$A153="H",P148,""))</f>
        <v/>
      </c>
      <c r="AI148" s="49">
        <f>IF(Main!$A153="C",1,0)</f>
        <v>0</v>
      </c>
      <c r="AJ148" s="54" t="str">
        <f>IF(Main!$A153="C",Main!C153,"")</f>
        <v/>
      </c>
      <c r="AK148" s="54" t="str">
        <f t="shared" si="187"/>
        <v/>
      </c>
      <c r="AL148" s="48" t="str">
        <f>IF('Chemical Shifts'!B143="","",IF(Main!$A153="C",'Chemical Shifts'!B143,""))</f>
        <v/>
      </c>
      <c r="AM148" s="48" t="str">
        <f>IF('Chemical Shifts'!C143="","",IF(Main!$A153="C",'Chemical Shifts'!C143,""))</f>
        <v/>
      </c>
      <c r="AN148" s="48" t="str">
        <f>IF('Chemical Shifts'!D143="","",IF(Main!$A153="C",'Chemical Shifts'!D143,""))</f>
        <v/>
      </c>
      <c r="AO148" s="48" t="str">
        <f>IF('Chemical Shifts'!E143="","",IF(Main!$A153="C",'Chemical Shifts'!E143,""))</f>
        <v/>
      </c>
      <c r="AP148" s="48" t="str">
        <f>IF('Chemical Shifts'!F143="","",IF(Main!$A153="C",'Chemical Shifts'!F143,""))</f>
        <v/>
      </c>
      <c r="AQ148" s="48" t="str">
        <f>IF('Chemical Shifts'!G143="","",IF(Main!$A153="C",'Chemical Shifts'!G143,""))</f>
        <v/>
      </c>
      <c r="AR148" s="48" t="str">
        <f>IF('Chemical Shifts'!H143="","",IF(Main!$A153="C",'Chemical Shifts'!H143,""))</f>
        <v/>
      </c>
      <c r="AS148" s="48" t="str">
        <f>IF('Chemical Shifts'!I143="","",IF(Main!$A153="C",'Chemical Shifts'!I143,""))</f>
        <v/>
      </c>
      <c r="AT148" s="48" t="str">
        <f>IF('Chemical Shifts'!J143="","",IF(Main!$A153="C",'Chemical Shifts'!J143,""))</f>
        <v/>
      </c>
      <c r="AU148" s="48" t="str">
        <f>IF('Chemical Shifts'!K143="","",IF(Main!$A153="C",'Chemical Shifts'!K143,""))</f>
        <v/>
      </c>
      <c r="AV148" s="48" t="str">
        <f>IF('Chemical Shifts'!L143="","",IF(Main!$A153="C",'Chemical Shifts'!L143,""))</f>
        <v/>
      </c>
      <c r="AW148" s="48" t="str">
        <f>IF('Chemical Shifts'!M143="","",IF(Main!$A153="C",'Chemical Shifts'!M143,""))</f>
        <v/>
      </c>
      <c r="AX148" s="48" t="str">
        <f>IF('Chemical Shifts'!N143="","",IF(Main!$A153="C",'Chemical Shifts'!N143,""))</f>
        <v/>
      </c>
      <c r="AY148" s="48" t="str">
        <f>IF('Chemical Shifts'!O143="","",IF(Main!$A153="C",'Chemical Shifts'!O143,""))</f>
        <v/>
      </c>
      <c r="AZ148" s="48" t="str">
        <f>IF('Chemical Shifts'!P143="","",IF(Main!$A153="C",'Chemical Shifts'!P143,""))</f>
        <v/>
      </c>
      <c r="BA148" s="48" t="str">
        <f>IF('Chemical Shifts'!Q143="","",IF(Main!$A153="C",'Chemical Shifts'!Q143,""))</f>
        <v/>
      </c>
      <c r="BC148" s="48" t="str">
        <f t="shared" si="188"/>
        <v/>
      </c>
      <c r="BD148" s="48" t="str">
        <f t="shared" si="189"/>
        <v/>
      </c>
      <c r="BE148" s="48" t="str">
        <f t="shared" si="190"/>
        <v/>
      </c>
      <c r="BF148" s="48" t="str">
        <f t="shared" si="191"/>
        <v/>
      </c>
      <c r="BG148" s="48" t="str">
        <f t="shared" si="192"/>
        <v/>
      </c>
      <c r="BH148" s="48" t="str">
        <f t="shared" si="193"/>
        <v/>
      </c>
      <c r="BI148" s="48" t="str">
        <f t="shared" si="194"/>
        <v/>
      </c>
      <c r="BJ148" s="48" t="str">
        <f t="shared" si="195"/>
        <v/>
      </c>
      <c r="BK148" s="48" t="str">
        <f t="shared" si="196"/>
        <v/>
      </c>
      <c r="BL148" s="48" t="str">
        <f t="shared" si="197"/>
        <v/>
      </c>
      <c r="BM148" s="48" t="str">
        <f t="shared" si="198"/>
        <v/>
      </c>
      <c r="BN148" s="48" t="str">
        <f t="shared" si="199"/>
        <v/>
      </c>
      <c r="BO148" s="48" t="str">
        <f t="shared" si="200"/>
        <v/>
      </c>
      <c r="BP148" s="48" t="str">
        <f t="shared" si="201"/>
        <v/>
      </c>
      <c r="BQ148" s="48" t="str">
        <f t="shared" si="202"/>
        <v/>
      </c>
      <c r="BR148" s="48" t="str">
        <f t="shared" si="203"/>
        <v/>
      </c>
      <c r="BT148" s="49">
        <f>IF(Main!$A153="H",1,0)</f>
        <v>0</v>
      </c>
      <c r="BU148" s="54" t="str">
        <f>IF(Main!$A153="H",Main!C153,"")</f>
        <v/>
      </c>
      <c r="BV148" s="54" t="str">
        <f t="shared" si="204"/>
        <v/>
      </c>
      <c r="BW148" s="48" t="str">
        <f>IF('Chemical Shifts'!B143="","",IF(Main!$A153="H",'Chemical Shifts'!B143,""))</f>
        <v/>
      </c>
      <c r="BX148" s="48" t="str">
        <f>IF('Chemical Shifts'!C143="","",IF(Main!$A153="H",'Chemical Shifts'!C143,""))</f>
        <v/>
      </c>
      <c r="BY148" s="48" t="str">
        <f>IF('Chemical Shifts'!D143="","",IF(Main!$A153="H",'Chemical Shifts'!D143,""))</f>
        <v/>
      </c>
      <c r="BZ148" s="48" t="str">
        <f>IF('Chemical Shifts'!E143="","",IF(Main!$A153="H",'Chemical Shifts'!E143,""))</f>
        <v/>
      </c>
      <c r="CA148" s="48" t="str">
        <f>IF('Chemical Shifts'!F143="","",IF(Main!$A153="H",'Chemical Shifts'!F143,""))</f>
        <v/>
      </c>
      <c r="CB148" s="48" t="str">
        <f>IF('Chemical Shifts'!G143="","",IF(Main!$A153="H",'Chemical Shifts'!G143,""))</f>
        <v/>
      </c>
      <c r="CC148" s="48" t="str">
        <f>IF('Chemical Shifts'!H143="","",IF(Main!$A153="H",'Chemical Shifts'!H143,""))</f>
        <v/>
      </c>
      <c r="CD148" s="48" t="str">
        <f>IF('Chemical Shifts'!I143="","",IF(Main!$A153="H",'Chemical Shifts'!I143,""))</f>
        <v/>
      </c>
      <c r="CE148" s="48" t="str">
        <f>IF('Chemical Shifts'!J143="","",IF(Main!$A153="H",'Chemical Shifts'!J143,""))</f>
        <v/>
      </c>
      <c r="CF148" s="48" t="str">
        <f>IF('Chemical Shifts'!K143="","",IF(Main!$A153="H",'Chemical Shifts'!K143,""))</f>
        <v/>
      </c>
      <c r="CG148" s="48" t="str">
        <f>IF('Chemical Shifts'!L143="","",IF(Main!$A153="H",'Chemical Shifts'!L143,""))</f>
        <v/>
      </c>
      <c r="CH148" s="48" t="str">
        <f>IF('Chemical Shifts'!M143="","",IF(Main!$A153="H",'Chemical Shifts'!M143,""))</f>
        <v/>
      </c>
      <c r="CI148" s="48" t="str">
        <f>IF('Chemical Shifts'!N143="","",IF(Main!$A153="H",'Chemical Shifts'!N143,""))</f>
        <v/>
      </c>
      <c r="CJ148" s="48" t="str">
        <f>IF('Chemical Shifts'!O143="","",IF(Main!$A153="H",'Chemical Shifts'!O143,""))</f>
        <v/>
      </c>
      <c r="CK148" s="48" t="str">
        <f>IF('Chemical Shifts'!P143="","",IF(Main!$A153="H",'Chemical Shifts'!P143,""))</f>
        <v/>
      </c>
      <c r="CL148" s="48" t="str">
        <f>IF('Chemical Shifts'!Q143="","",IF(Main!$A153="H",'Chemical Shifts'!Q143,""))</f>
        <v/>
      </c>
      <c r="CN148" s="48" t="str">
        <f t="shared" si="205"/>
        <v/>
      </c>
      <c r="CO148" s="48" t="str">
        <f t="shared" si="206"/>
        <v/>
      </c>
      <c r="CP148" s="48" t="str">
        <f t="shared" si="207"/>
        <v/>
      </c>
      <c r="CQ148" s="48" t="str">
        <f t="shared" si="208"/>
        <v/>
      </c>
      <c r="CR148" s="48" t="str">
        <f t="shared" si="209"/>
        <v/>
      </c>
      <c r="CS148" s="48" t="str">
        <f t="shared" si="210"/>
        <v/>
      </c>
      <c r="CT148" s="48" t="str">
        <f t="shared" si="211"/>
        <v/>
      </c>
      <c r="CU148" s="48" t="str">
        <f t="shared" si="212"/>
        <v/>
      </c>
      <c r="CV148" s="48" t="str">
        <f t="shared" si="213"/>
        <v/>
      </c>
      <c r="CW148" s="48" t="str">
        <f t="shared" si="214"/>
        <v/>
      </c>
      <c r="CX148" s="48" t="str">
        <f t="shared" si="215"/>
        <v/>
      </c>
      <c r="CY148" s="48" t="str">
        <f t="shared" si="216"/>
        <v/>
      </c>
      <c r="CZ148" s="48" t="str">
        <f t="shared" si="217"/>
        <v/>
      </c>
      <c r="DA148" s="48" t="str">
        <f t="shared" si="218"/>
        <v/>
      </c>
      <c r="DB148" s="48" t="str">
        <f t="shared" si="219"/>
        <v/>
      </c>
      <c r="DC148" s="48" t="str">
        <f t="shared" si="220"/>
        <v/>
      </c>
      <c r="DE148" s="64" t="str">
        <f>IF('Chemical Shifts'!S143="","",IF(Main!$A153="C","",IF(Main!D$13="Scaled Shifts",Main!D153,IF(Main!$B153="x",TDIST(ABS('Chemical Shifts'!S143-$F$2)/$F$3,$F$4,1),TDIST(ABS('Chemical Shifts'!S143-$G$2)/$G$3,$G$4,1)))))</f>
        <v/>
      </c>
      <c r="DF148" s="64" t="str">
        <f>IF('Chemical Shifts'!T143="","",IF(Main!$A153="C","",IF(Main!E$13="Scaled Shifts",Main!E153,IF(Main!$B153="x",TDIST(ABS('Chemical Shifts'!T143-$F$2)/$F$3,$F$4,1),TDIST(ABS('Chemical Shifts'!T143-$G$2)/$G$3,$G$4,1)))))</f>
        <v/>
      </c>
      <c r="DG148" s="64" t="str">
        <f>IF('Chemical Shifts'!U143="","",IF(Main!$A153="C","",IF(Main!F$13="Scaled Shifts",Main!F153,IF(Main!$B153="x",TDIST(ABS('Chemical Shifts'!U143-$F$2)/$F$3,$F$4,1),TDIST(ABS('Chemical Shifts'!U143-$G$2)/$G$3,$G$4,1)))))</f>
        <v/>
      </c>
      <c r="DH148" s="64" t="str">
        <f>IF('Chemical Shifts'!V143="","",IF(Main!$A153="C","",IF(Main!G$13="Scaled Shifts",Main!G153,IF(Main!$B153="x",TDIST(ABS('Chemical Shifts'!V143-$F$2)/$F$3,$F$4,1),TDIST(ABS('Chemical Shifts'!V143-$G$2)/$G$3,$G$4,1)))))</f>
        <v/>
      </c>
      <c r="DI148" s="64" t="str">
        <f>IF('Chemical Shifts'!W143="","",IF(Main!$A153="C","",IF(Main!H$13="Scaled Shifts",Main!H153,IF(Main!$B153="x",TDIST(ABS('Chemical Shifts'!W143-$F$2)/$F$3,$F$4,1),TDIST(ABS('Chemical Shifts'!W143-$G$2)/$G$3,$G$4,1)))))</f>
        <v/>
      </c>
      <c r="DJ148" s="64" t="str">
        <f>IF('Chemical Shifts'!X143="","",IF(Main!$A153="C","",IF(Main!I$13="Scaled Shifts",Main!I153,IF(Main!$B153="x",TDIST(ABS('Chemical Shifts'!X143-$F$2)/$F$3,$F$4,1),TDIST(ABS('Chemical Shifts'!X143-$G$2)/$G$3,$G$4,1)))))</f>
        <v/>
      </c>
      <c r="DK148" s="64" t="str">
        <f>IF('Chemical Shifts'!Y143="","",IF(Main!$A153="C","",IF(Main!J$13="Scaled Shifts",Main!J153,IF(Main!$B153="x",TDIST(ABS('Chemical Shifts'!Y143-$F$2)/$F$3,$F$4,1),TDIST(ABS('Chemical Shifts'!Y143-$G$2)/$G$3,$G$4,1)))))</f>
        <v/>
      </c>
      <c r="DL148" s="64" t="str">
        <f>IF('Chemical Shifts'!Z143="","",IF(Main!$A153="C","",IF(Main!K$13="Scaled Shifts",Main!K153,IF(Main!$B153="x",TDIST(ABS('Chemical Shifts'!Z143-$F$2)/$F$3,$F$4,1),TDIST(ABS('Chemical Shifts'!Z143-$G$2)/$G$3,$G$4,1)))))</f>
        <v/>
      </c>
      <c r="DM148" s="64" t="str">
        <f>IF('Chemical Shifts'!AA143="","",IF(Main!$A153="C","",IF(Main!L$13="Scaled Shifts",Main!L153,IF(Main!$B153="x",TDIST(ABS('Chemical Shifts'!AA143-$F$2)/$F$3,$F$4,1),TDIST(ABS('Chemical Shifts'!AA143-$G$2)/$G$3,$G$4,1)))))</f>
        <v/>
      </c>
      <c r="DN148" s="64" t="str">
        <f>IF('Chemical Shifts'!AB143="","",IF(Main!$A153="C","",IF(Main!M$13="Scaled Shifts",Main!M153,IF(Main!$B153="x",TDIST(ABS('Chemical Shifts'!AB143-$F$2)/$F$3,$F$4,1),TDIST(ABS('Chemical Shifts'!AB143-$G$2)/$G$3,$G$4,1)))))</f>
        <v/>
      </c>
      <c r="DO148" s="64" t="str">
        <f>IF('Chemical Shifts'!AC143="","",IF(Main!$A153="C","",IF(Main!N$13="Scaled Shifts",Main!N153,IF(Main!$B153="x",TDIST(ABS('Chemical Shifts'!AC143-$F$2)/$F$3,$F$4,1),TDIST(ABS('Chemical Shifts'!AC143-$G$2)/$G$3,$G$4,1)))))</f>
        <v/>
      </c>
      <c r="DP148" s="64" t="str">
        <f>IF('Chemical Shifts'!AD143="","",IF(Main!$A153="C","",IF(Main!O$13="Scaled Shifts",Main!O153,IF(Main!$B153="x",TDIST(ABS('Chemical Shifts'!AD143-$F$2)/$F$3,$F$4,1),TDIST(ABS('Chemical Shifts'!AD143-$G$2)/$G$3,$G$4,1)))))</f>
        <v/>
      </c>
      <c r="DQ148" s="64" t="str">
        <f>IF('Chemical Shifts'!AE143="","",IF(Main!$A153="C","",IF(Main!P$13="Scaled Shifts",Main!P153,IF(Main!$B153="x",TDIST(ABS('Chemical Shifts'!AE143-$F$2)/$F$3,$F$4,1),TDIST(ABS('Chemical Shifts'!AE143-$G$2)/$G$3,$G$4,1)))))</f>
        <v/>
      </c>
      <c r="DR148" s="64" t="str">
        <f>IF('Chemical Shifts'!AF143="","",IF(Main!$A153="C","",IF(Main!Q$13="Scaled Shifts",Main!Q153,IF(Main!$B153="x",TDIST(ABS('Chemical Shifts'!AF143-$F$2)/$F$3,$F$4,1),TDIST(ABS('Chemical Shifts'!AF143-$G$2)/$G$3,$G$4,1)))))</f>
        <v/>
      </c>
      <c r="DS148" s="64" t="str">
        <f>IF('Chemical Shifts'!AG143="","",IF(Main!$A153="C","",IF(Main!R$13="Scaled Shifts",Main!R153,IF(Main!$B153="x",TDIST(ABS('Chemical Shifts'!AG143-$F$2)/$F$3,$F$4,1),TDIST(ABS('Chemical Shifts'!AG143-$G$2)/$G$3,$G$4,1)))))</f>
        <v/>
      </c>
      <c r="DT148" s="64" t="str">
        <f>IF('Chemical Shifts'!AH143="","",IF(Main!$A153="C","",IF(Main!S$13="Scaled Shifts",Main!S153,IF(Main!$B153="x",TDIST(ABS('Chemical Shifts'!AH143-$F$2)/$F$3,$F$4,1),TDIST(ABS('Chemical Shifts'!AH143-$G$2)/$G$3,$G$4,1)))))</f>
        <v/>
      </c>
      <c r="DV148" s="64" t="str">
        <f>IF('Chemical Shifts'!S143="","",IF(Main!$A153="H","",IF(Main!D$13="Scaled Shifts",Main!D153,IF(Main!$B153="x",TDIST(ABS('Chemical Shifts'!S143-$D$2)/$D$3,$D$4,1),TDIST(ABS('Chemical Shifts'!S143-$E$2)/$E$3,$E$4,1)))))</f>
        <v/>
      </c>
      <c r="DW148" s="64" t="str">
        <f>IF('Chemical Shifts'!T143="","",IF(Main!$A153="H","",IF(Main!E$13="Scaled Shifts",Main!E153,IF(Main!$B153="x",TDIST(ABS('Chemical Shifts'!T143-$D$2)/$D$3,$D$4,1),TDIST(ABS('Chemical Shifts'!T143-$E$2)/$E$3,$E$4,1)))))</f>
        <v/>
      </c>
      <c r="DX148" s="64" t="str">
        <f>IF('Chemical Shifts'!U143="","",IF(Main!$A153="H","",IF(Main!F$13="Scaled Shifts",Main!F153,IF(Main!$B153="x",TDIST(ABS('Chemical Shifts'!U143-$D$2)/$D$3,$D$4,1),TDIST(ABS('Chemical Shifts'!U143-$E$2)/$E$3,$E$4,1)))))</f>
        <v/>
      </c>
      <c r="DY148" s="64" t="str">
        <f>IF('Chemical Shifts'!V143="","",IF(Main!$A153="H","",IF(Main!G$13="Scaled Shifts",Main!G153,IF(Main!$B153="x",TDIST(ABS('Chemical Shifts'!V143-$D$2)/$D$3,$D$4,1),TDIST(ABS('Chemical Shifts'!V143-$E$2)/$E$3,$E$4,1)))))</f>
        <v/>
      </c>
      <c r="DZ148" s="64" t="str">
        <f>IF('Chemical Shifts'!W143="","",IF(Main!$A153="H","",IF(Main!H$13="Scaled Shifts",Main!H153,IF(Main!$B153="x",TDIST(ABS('Chemical Shifts'!W143-$D$2)/$D$3,$D$4,1),TDIST(ABS('Chemical Shifts'!W143-$E$2)/$E$3,$E$4,1)))))</f>
        <v/>
      </c>
      <c r="EA148" s="64" t="str">
        <f>IF('Chemical Shifts'!X143="","",IF(Main!$A153="H","",IF(Main!I$13="Scaled Shifts",Main!I153,IF(Main!$B153="x",TDIST(ABS('Chemical Shifts'!X143-$D$2)/$D$3,$D$4,1),TDIST(ABS('Chemical Shifts'!X143-$E$2)/$E$3,$E$4,1)))))</f>
        <v/>
      </c>
      <c r="EB148" s="64" t="str">
        <f>IF('Chemical Shifts'!Y143="","",IF(Main!$A153="H","",IF(Main!J$13="Scaled Shifts",Main!J153,IF(Main!$B153="x",TDIST(ABS('Chemical Shifts'!Y143-$D$2)/$D$3,$D$4,1),TDIST(ABS('Chemical Shifts'!Y143-$E$2)/$E$3,$E$4,1)))))</f>
        <v/>
      </c>
      <c r="EC148" s="64" t="str">
        <f>IF('Chemical Shifts'!Z143="","",IF(Main!$A153="H","",IF(Main!K$13="Scaled Shifts",Main!K153,IF(Main!$B153="x",TDIST(ABS('Chemical Shifts'!Z143-$D$2)/$D$3,$D$4,1),TDIST(ABS('Chemical Shifts'!Z143-$E$2)/$E$3,$E$4,1)))))</f>
        <v/>
      </c>
      <c r="ED148" s="64" t="str">
        <f>IF('Chemical Shifts'!AA143="","",IF(Main!$A153="H","",IF(Main!L$13="Scaled Shifts",Main!L153,IF(Main!$B153="x",TDIST(ABS('Chemical Shifts'!AA143-$D$2)/$D$3,$D$4,1),TDIST(ABS('Chemical Shifts'!AA143-$E$2)/$E$3,$E$4,1)))))</f>
        <v/>
      </c>
      <c r="EE148" s="64" t="str">
        <f>IF('Chemical Shifts'!AB143="","",IF(Main!$A153="H","",IF(Main!M$13="Scaled Shifts",Main!M153,IF(Main!$B153="x",TDIST(ABS('Chemical Shifts'!AB143-$D$2)/$D$3,$D$4,1),TDIST(ABS('Chemical Shifts'!AB143-$E$2)/$E$3,$E$4,1)))))</f>
        <v/>
      </c>
      <c r="EF148" s="64" t="str">
        <f>IF('Chemical Shifts'!AC143="","",IF(Main!$A153="H","",IF(Main!N$13="Scaled Shifts",Main!N153,IF(Main!$B153="x",TDIST(ABS('Chemical Shifts'!AC143-$D$2)/$D$3,$D$4,1),TDIST(ABS('Chemical Shifts'!AC143-$E$2)/$E$3,$E$4,1)))))</f>
        <v/>
      </c>
      <c r="EG148" s="64" t="str">
        <f>IF('Chemical Shifts'!AD143="","",IF(Main!$A153="H","",IF(Main!O$13="Scaled Shifts",Main!O153,IF(Main!$B153="x",TDIST(ABS('Chemical Shifts'!AD143-$D$2)/$D$3,$D$4,1),TDIST(ABS('Chemical Shifts'!AD143-$E$2)/$E$3,$E$4,1)))))</f>
        <v/>
      </c>
      <c r="EH148" s="64" t="str">
        <f>IF('Chemical Shifts'!AE143="","",IF(Main!$A153="H","",IF(Main!P$13="Scaled Shifts",Main!P153,IF(Main!$B153="x",TDIST(ABS('Chemical Shifts'!AE143-$D$2)/$D$3,$D$4,1),TDIST(ABS('Chemical Shifts'!AE143-$E$2)/$E$3,$E$4,1)))))</f>
        <v/>
      </c>
      <c r="EI148" s="64" t="str">
        <f>IF('Chemical Shifts'!AF143="","",IF(Main!$A153="H","",IF(Main!Q$13="Scaled Shifts",Main!Q153,IF(Main!$B153="x",TDIST(ABS('Chemical Shifts'!AF143-$D$2)/$D$3,$D$4,1),TDIST(ABS('Chemical Shifts'!AF143-$E$2)/$E$3,$E$4,1)))))</f>
        <v/>
      </c>
      <c r="EJ148" s="64" t="str">
        <f>IF('Chemical Shifts'!AG143="","",IF(Main!$A153="H","",IF(Main!R$13="Scaled Shifts",Main!R153,IF(Main!$B153="x",TDIST(ABS('Chemical Shifts'!AG143-$D$2)/$D$3,$D$4,1),TDIST(ABS('Chemical Shifts'!AG143-$E$2)/$E$3,$E$4,1)))))</f>
        <v/>
      </c>
      <c r="EK148" s="64" t="str">
        <f>IF('Chemical Shifts'!AH143="","",IF(Main!$A153="H","",IF(Main!S$13="Scaled Shifts",Main!S153,IF(Main!$B153="x",TDIST(ABS('Chemical Shifts'!AH143-$D$2)/$D$3,$D$4,1),TDIST(ABS('Chemical Shifts'!AH143-$E$2)/$E$3,$E$4,1)))))</f>
        <v/>
      </c>
    </row>
    <row r="149" spans="1:141" x14ac:dyDescent="0.15">
      <c r="A149" s="64" t="str">
        <f>IF('Chemical Shifts'!BA144="","",IF(Main!$A154="C",TDIST(ABS('Chemical Shifts'!BA144)/$B$3,$B$4,1),TDIST(ABS('Chemical Shifts'!BA144)/$C$3,$C$4,1)))</f>
        <v/>
      </c>
      <c r="B149" s="64" t="str">
        <f>IF('Chemical Shifts'!BB144="","",IF(Main!$A154="C",TDIST(ABS('Chemical Shifts'!BB144)/$B$3,$B$4,1),TDIST(ABS('Chemical Shifts'!BB144)/$C$3,$C$4,1)))</f>
        <v/>
      </c>
      <c r="C149" s="64" t="str">
        <f>IF('Chemical Shifts'!BC144="","",IF(Main!$A154="C",TDIST(ABS('Chemical Shifts'!BC144)/$B$3,$B$4,1),TDIST(ABS('Chemical Shifts'!BC144)/$C$3,$C$4,1)))</f>
        <v/>
      </c>
      <c r="D149" s="64" t="str">
        <f>IF('Chemical Shifts'!BD144="","",IF(Main!$A154="C",TDIST(ABS('Chemical Shifts'!BD144)/$B$3,$B$4,1),TDIST(ABS('Chemical Shifts'!BD144)/$C$3,$C$4,1)))</f>
        <v/>
      </c>
      <c r="E149" s="64" t="str">
        <f>IF('Chemical Shifts'!BE144="","",IF(Main!$A154="C",TDIST(ABS('Chemical Shifts'!BE144)/$B$3,$B$4,1),TDIST(ABS('Chemical Shifts'!BE144)/$C$3,$C$4,1)))</f>
        <v/>
      </c>
      <c r="F149" s="64" t="str">
        <f>IF('Chemical Shifts'!BF144="","",IF(Main!$A154="C",TDIST(ABS('Chemical Shifts'!BF144)/$B$3,$B$4,1),TDIST(ABS('Chemical Shifts'!BF144)/$C$3,$C$4,1)))</f>
        <v/>
      </c>
      <c r="G149" s="64" t="str">
        <f>IF('Chemical Shifts'!BG144="","",IF(Main!$A154="C",TDIST(ABS('Chemical Shifts'!BG144)/$B$3,$B$4,1),TDIST(ABS('Chemical Shifts'!BG144)/$C$3,$C$4,1)))</f>
        <v/>
      </c>
      <c r="H149" s="64" t="str">
        <f>IF('Chemical Shifts'!BH144="","",IF(Main!$A154="C",TDIST(ABS('Chemical Shifts'!BH144)/$B$3,$B$4,1),TDIST(ABS('Chemical Shifts'!BH144)/$C$3,$C$4,1)))</f>
        <v/>
      </c>
      <c r="I149" s="64" t="str">
        <f>IF('Chemical Shifts'!BI144="","",IF(Main!$A154="C",TDIST(ABS('Chemical Shifts'!BI144)/$B$3,$B$4,1),TDIST(ABS('Chemical Shifts'!BI144)/$C$3,$C$4,1)))</f>
        <v/>
      </c>
      <c r="J149" s="64" t="str">
        <f>IF('Chemical Shifts'!BJ144="","",IF(Main!$A154="C",TDIST(ABS('Chemical Shifts'!BJ144)/$B$3,$B$4,1),TDIST(ABS('Chemical Shifts'!BJ144)/$C$3,$C$4,1)))</f>
        <v/>
      </c>
      <c r="K149" s="64" t="str">
        <f>IF('Chemical Shifts'!BK144="","",IF(Main!$A154="C",TDIST(ABS('Chemical Shifts'!BK144)/$B$3,$B$4,1),TDIST(ABS('Chemical Shifts'!BK144)/$C$3,$C$4,1)))</f>
        <v/>
      </c>
      <c r="L149" s="64" t="str">
        <f>IF('Chemical Shifts'!BL144="","",IF(Main!$A154="C",TDIST(ABS('Chemical Shifts'!BL144)/$B$3,$B$4,1),TDIST(ABS('Chemical Shifts'!BL144)/$C$3,$C$4,1)))</f>
        <v/>
      </c>
      <c r="M149" s="64" t="str">
        <f>IF('Chemical Shifts'!BM144="","",IF(Main!$A154="C",TDIST(ABS('Chemical Shifts'!BM144)/$B$3,$B$4,1),TDIST(ABS('Chemical Shifts'!BM144)/$C$3,$C$4,1)))</f>
        <v/>
      </c>
      <c r="N149" s="64" t="str">
        <f>IF('Chemical Shifts'!BN144="","",IF(Main!$A154="C",TDIST(ABS('Chemical Shifts'!BN144)/$B$3,$B$4,1),TDIST(ABS('Chemical Shifts'!BN144)/$C$3,$C$4,1)))</f>
        <v/>
      </c>
      <c r="O149" s="64" t="str">
        <f>IF('Chemical Shifts'!BO144="","",IF(Main!$A154="C",TDIST(ABS('Chemical Shifts'!BO144)/$B$3,$B$4,1),TDIST(ABS('Chemical Shifts'!BO144)/$C$3,$C$4,1)))</f>
        <v/>
      </c>
      <c r="P149" s="64" t="str">
        <f>IF('Chemical Shifts'!BP144="","",IF(Main!$A154="C",TDIST(ABS('Chemical Shifts'!BP144)/$B$3,$B$4,1),TDIST(ABS('Chemical Shifts'!BP144)/$C$3,$C$4,1)))</f>
        <v/>
      </c>
      <c r="R149" s="48" t="str">
        <f>IF(A149="","",IF(Main!$A154="H",A149,""))</f>
        <v/>
      </c>
      <c r="S149" s="48" t="str">
        <f>IF(B149="","",IF(Main!$A154="H",B149,""))</f>
        <v/>
      </c>
      <c r="T149" s="48" t="str">
        <f>IF(C149="","",IF(Main!$A154="H",C149,""))</f>
        <v/>
      </c>
      <c r="U149" s="48" t="str">
        <f>IF(D149="","",IF(Main!$A154="H",D149,""))</f>
        <v/>
      </c>
      <c r="V149" s="48" t="str">
        <f>IF(E149="","",IF(Main!$A154="H",E149,""))</f>
        <v/>
      </c>
      <c r="W149" s="48" t="str">
        <f>IF(F149="","",IF(Main!$A154="H",F149,""))</f>
        <v/>
      </c>
      <c r="X149" s="48" t="str">
        <f>IF(G149="","",IF(Main!$A154="H",G149,""))</f>
        <v/>
      </c>
      <c r="Y149" s="48" t="str">
        <f>IF(H149="","",IF(Main!$A154="H",H149,""))</f>
        <v/>
      </c>
      <c r="Z149" s="48" t="str">
        <f>IF(I149="","",IF(Main!$A154="H",I149,""))</f>
        <v/>
      </c>
      <c r="AA149" s="48" t="str">
        <f>IF(J149="","",IF(Main!$A154="H",J149,""))</f>
        <v/>
      </c>
      <c r="AB149" s="48" t="str">
        <f>IF(K149="","",IF(Main!$A154="H",K149,""))</f>
        <v/>
      </c>
      <c r="AC149" s="48" t="str">
        <f>IF(L149="","",IF(Main!$A154="H",L149,""))</f>
        <v/>
      </c>
      <c r="AD149" s="48" t="str">
        <f>IF(M149="","",IF(Main!$A154="H",M149,""))</f>
        <v/>
      </c>
      <c r="AE149" s="48" t="str">
        <f>IF(N149="","",IF(Main!$A154="H",N149,""))</f>
        <v/>
      </c>
      <c r="AF149" s="48" t="str">
        <f>IF(O149="","",IF(Main!$A154="H",O149,""))</f>
        <v/>
      </c>
      <c r="AG149" s="48" t="str">
        <f>IF(P149="","",IF(Main!$A154="H",P149,""))</f>
        <v/>
      </c>
      <c r="AI149" s="49">
        <f>IF(Main!$A154="C",1,0)</f>
        <v>0</v>
      </c>
      <c r="AJ149" s="54" t="str">
        <f>IF(Main!$A154="C",Main!C154,"")</f>
        <v/>
      </c>
      <c r="AK149" s="54" t="str">
        <f t="shared" si="187"/>
        <v/>
      </c>
      <c r="AL149" s="48" t="str">
        <f>IF('Chemical Shifts'!B144="","",IF(Main!$A154="C",'Chemical Shifts'!B144,""))</f>
        <v/>
      </c>
      <c r="AM149" s="48" t="str">
        <f>IF('Chemical Shifts'!C144="","",IF(Main!$A154="C",'Chemical Shifts'!C144,""))</f>
        <v/>
      </c>
      <c r="AN149" s="48" t="str">
        <f>IF('Chemical Shifts'!D144="","",IF(Main!$A154="C",'Chemical Shifts'!D144,""))</f>
        <v/>
      </c>
      <c r="AO149" s="48" t="str">
        <f>IF('Chemical Shifts'!E144="","",IF(Main!$A154="C",'Chemical Shifts'!E144,""))</f>
        <v/>
      </c>
      <c r="AP149" s="48" t="str">
        <f>IF('Chemical Shifts'!F144="","",IF(Main!$A154="C",'Chemical Shifts'!F144,""))</f>
        <v/>
      </c>
      <c r="AQ149" s="48" t="str">
        <f>IF('Chemical Shifts'!G144="","",IF(Main!$A154="C",'Chemical Shifts'!G144,""))</f>
        <v/>
      </c>
      <c r="AR149" s="48" t="str">
        <f>IF('Chemical Shifts'!H144="","",IF(Main!$A154="C",'Chemical Shifts'!H144,""))</f>
        <v/>
      </c>
      <c r="AS149" s="48" t="str">
        <f>IF('Chemical Shifts'!I144="","",IF(Main!$A154="C",'Chemical Shifts'!I144,""))</f>
        <v/>
      </c>
      <c r="AT149" s="48" t="str">
        <f>IF('Chemical Shifts'!J144="","",IF(Main!$A154="C",'Chemical Shifts'!J144,""))</f>
        <v/>
      </c>
      <c r="AU149" s="48" t="str">
        <f>IF('Chemical Shifts'!K144="","",IF(Main!$A154="C",'Chemical Shifts'!K144,""))</f>
        <v/>
      </c>
      <c r="AV149" s="48" t="str">
        <f>IF('Chemical Shifts'!L144="","",IF(Main!$A154="C",'Chemical Shifts'!L144,""))</f>
        <v/>
      </c>
      <c r="AW149" s="48" t="str">
        <f>IF('Chemical Shifts'!M144="","",IF(Main!$A154="C",'Chemical Shifts'!M144,""))</f>
        <v/>
      </c>
      <c r="AX149" s="48" t="str">
        <f>IF('Chemical Shifts'!N144="","",IF(Main!$A154="C",'Chemical Shifts'!N144,""))</f>
        <v/>
      </c>
      <c r="AY149" s="48" t="str">
        <f>IF('Chemical Shifts'!O144="","",IF(Main!$A154="C",'Chemical Shifts'!O144,""))</f>
        <v/>
      </c>
      <c r="AZ149" s="48" t="str">
        <f>IF('Chemical Shifts'!P144="","",IF(Main!$A154="C",'Chemical Shifts'!P144,""))</f>
        <v/>
      </c>
      <c r="BA149" s="48" t="str">
        <f>IF('Chemical Shifts'!Q144="","",IF(Main!$A154="C",'Chemical Shifts'!Q144,""))</f>
        <v/>
      </c>
      <c r="BC149" s="48" t="str">
        <f t="shared" si="188"/>
        <v/>
      </c>
      <c r="BD149" s="48" t="str">
        <f t="shared" si="189"/>
        <v/>
      </c>
      <c r="BE149" s="48" t="str">
        <f t="shared" si="190"/>
        <v/>
      </c>
      <c r="BF149" s="48" t="str">
        <f t="shared" si="191"/>
        <v/>
      </c>
      <c r="BG149" s="48" t="str">
        <f t="shared" si="192"/>
        <v/>
      </c>
      <c r="BH149" s="48" t="str">
        <f t="shared" si="193"/>
        <v/>
      </c>
      <c r="BI149" s="48" t="str">
        <f t="shared" si="194"/>
        <v/>
      </c>
      <c r="BJ149" s="48" t="str">
        <f t="shared" si="195"/>
        <v/>
      </c>
      <c r="BK149" s="48" t="str">
        <f t="shared" si="196"/>
        <v/>
      </c>
      <c r="BL149" s="48" t="str">
        <f t="shared" si="197"/>
        <v/>
      </c>
      <c r="BM149" s="48" t="str">
        <f t="shared" si="198"/>
        <v/>
      </c>
      <c r="BN149" s="48" t="str">
        <f t="shared" si="199"/>
        <v/>
      </c>
      <c r="BO149" s="48" t="str">
        <f t="shared" si="200"/>
        <v/>
      </c>
      <c r="BP149" s="48" t="str">
        <f t="shared" si="201"/>
        <v/>
      </c>
      <c r="BQ149" s="48" t="str">
        <f t="shared" si="202"/>
        <v/>
      </c>
      <c r="BR149" s="48" t="str">
        <f t="shared" si="203"/>
        <v/>
      </c>
      <c r="BT149" s="49">
        <f>IF(Main!$A154="H",1,0)</f>
        <v>0</v>
      </c>
      <c r="BU149" s="54" t="str">
        <f>IF(Main!$A154="H",Main!C154,"")</f>
        <v/>
      </c>
      <c r="BV149" s="54" t="str">
        <f t="shared" si="204"/>
        <v/>
      </c>
      <c r="BW149" s="48" t="str">
        <f>IF('Chemical Shifts'!B144="","",IF(Main!$A154="H",'Chemical Shifts'!B144,""))</f>
        <v/>
      </c>
      <c r="BX149" s="48" t="str">
        <f>IF('Chemical Shifts'!C144="","",IF(Main!$A154="H",'Chemical Shifts'!C144,""))</f>
        <v/>
      </c>
      <c r="BY149" s="48" t="str">
        <f>IF('Chemical Shifts'!D144="","",IF(Main!$A154="H",'Chemical Shifts'!D144,""))</f>
        <v/>
      </c>
      <c r="BZ149" s="48" t="str">
        <f>IF('Chemical Shifts'!E144="","",IF(Main!$A154="H",'Chemical Shifts'!E144,""))</f>
        <v/>
      </c>
      <c r="CA149" s="48" t="str">
        <f>IF('Chemical Shifts'!F144="","",IF(Main!$A154="H",'Chemical Shifts'!F144,""))</f>
        <v/>
      </c>
      <c r="CB149" s="48" t="str">
        <f>IF('Chemical Shifts'!G144="","",IF(Main!$A154="H",'Chemical Shifts'!G144,""))</f>
        <v/>
      </c>
      <c r="CC149" s="48" t="str">
        <f>IF('Chemical Shifts'!H144="","",IF(Main!$A154="H",'Chemical Shifts'!H144,""))</f>
        <v/>
      </c>
      <c r="CD149" s="48" t="str">
        <f>IF('Chemical Shifts'!I144="","",IF(Main!$A154="H",'Chemical Shifts'!I144,""))</f>
        <v/>
      </c>
      <c r="CE149" s="48" t="str">
        <f>IF('Chemical Shifts'!J144="","",IF(Main!$A154="H",'Chemical Shifts'!J144,""))</f>
        <v/>
      </c>
      <c r="CF149" s="48" t="str">
        <f>IF('Chemical Shifts'!K144="","",IF(Main!$A154="H",'Chemical Shifts'!K144,""))</f>
        <v/>
      </c>
      <c r="CG149" s="48" t="str">
        <f>IF('Chemical Shifts'!L144="","",IF(Main!$A154="H",'Chemical Shifts'!L144,""))</f>
        <v/>
      </c>
      <c r="CH149" s="48" t="str">
        <f>IF('Chemical Shifts'!M144="","",IF(Main!$A154="H",'Chemical Shifts'!M144,""))</f>
        <v/>
      </c>
      <c r="CI149" s="48" t="str">
        <f>IF('Chemical Shifts'!N144="","",IF(Main!$A154="H",'Chemical Shifts'!N144,""))</f>
        <v/>
      </c>
      <c r="CJ149" s="48" t="str">
        <f>IF('Chemical Shifts'!O144="","",IF(Main!$A154="H",'Chemical Shifts'!O144,""))</f>
        <v/>
      </c>
      <c r="CK149" s="48" t="str">
        <f>IF('Chemical Shifts'!P144="","",IF(Main!$A154="H",'Chemical Shifts'!P144,""))</f>
        <v/>
      </c>
      <c r="CL149" s="48" t="str">
        <f>IF('Chemical Shifts'!Q144="","",IF(Main!$A154="H",'Chemical Shifts'!Q144,""))</f>
        <v/>
      </c>
      <c r="CN149" s="48" t="str">
        <f t="shared" si="205"/>
        <v/>
      </c>
      <c r="CO149" s="48" t="str">
        <f t="shared" si="206"/>
        <v/>
      </c>
      <c r="CP149" s="48" t="str">
        <f t="shared" si="207"/>
        <v/>
      </c>
      <c r="CQ149" s="48" t="str">
        <f t="shared" si="208"/>
        <v/>
      </c>
      <c r="CR149" s="48" t="str">
        <f t="shared" si="209"/>
        <v/>
      </c>
      <c r="CS149" s="48" t="str">
        <f t="shared" si="210"/>
        <v/>
      </c>
      <c r="CT149" s="48" t="str">
        <f t="shared" si="211"/>
        <v/>
      </c>
      <c r="CU149" s="48" t="str">
        <f t="shared" si="212"/>
        <v/>
      </c>
      <c r="CV149" s="48" t="str">
        <f t="shared" si="213"/>
        <v/>
      </c>
      <c r="CW149" s="48" t="str">
        <f t="shared" si="214"/>
        <v/>
      </c>
      <c r="CX149" s="48" t="str">
        <f t="shared" si="215"/>
        <v/>
      </c>
      <c r="CY149" s="48" t="str">
        <f t="shared" si="216"/>
        <v/>
      </c>
      <c r="CZ149" s="48" t="str">
        <f t="shared" si="217"/>
        <v/>
      </c>
      <c r="DA149" s="48" t="str">
        <f t="shared" si="218"/>
        <v/>
      </c>
      <c r="DB149" s="48" t="str">
        <f t="shared" si="219"/>
        <v/>
      </c>
      <c r="DC149" s="48" t="str">
        <f t="shared" si="220"/>
        <v/>
      </c>
      <c r="DE149" s="64" t="str">
        <f>IF('Chemical Shifts'!S144="","",IF(Main!$A154="C","",IF(Main!D$13="Scaled Shifts",Main!D154,IF(Main!$B154="x",TDIST(ABS('Chemical Shifts'!S144-$F$2)/$F$3,$F$4,1),TDIST(ABS('Chemical Shifts'!S144-$G$2)/$G$3,$G$4,1)))))</f>
        <v/>
      </c>
      <c r="DF149" s="64" t="str">
        <f>IF('Chemical Shifts'!T144="","",IF(Main!$A154="C","",IF(Main!E$13="Scaled Shifts",Main!E154,IF(Main!$B154="x",TDIST(ABS('Chemical Shifts'!T144-$F$2)/$F$3,$F$4,1),TDIST(ABS('Chemical Shifts'!T144-$G$2)/$G$3,$G$4,1)))))</f>
        <v/>
      </c>
      <c r="DG149" s="64" t="str">
        <f>IF('Chemical Shifts'!U144="","",IF(Main!$A154="C","",IF(Main!F$13="Scaled Shifts",Main!F154,IF(Main!$B154="x",TDIST(ABS('Chemical Shifts'!U144-$F$2)/$F$3,$F$4,1),TDIST(ABS('Chemical Shifts'!U144-$G$2)/$G$3,$G$4,1)))))</f>
        <v/>
      </c>
      <c r="DH149" s="64" t="str">
        <f>IF('Chemical Shifts'!V144="","",IF(Main!$A154="C","",IF(Main!G$13="Scaled Shifts",Main!G154,IF(Main!$B154="x",TDIST(ABS('Chemical Shifts'!V144-$F$2)/$F$3,$F$4,1),TDIST(ABS('Chemical Shifts'!V144-$G$2)/$G$3,$G$4,1)))))</f>
        <v/>
      </c>
      <c r="DI149" s="64" t="str">
        <f>IF('Chemical Shifts'!W144="","",IF(Main!$A154="C","",IF(Main!H$13="Scaled Shifts",Main!H154,IF(Main!$B154="x",TDIST(ABS('Chemical Shifts'!W144-$F$2)/$F$3,$F$4,1),TDIST(ABS('Chemical Shifts'!W144-$G$2)/$G$3,$G$4,1)))))</f>
        <v/>
      </c>
      <c r="DJ149" s="64" t="str">
        <f>IF('Chemical Shifts'!X144="","",IF(Main!$A154="C","",IF(Main!I$13="Scaled Shifts",Main!I154,IF(Main!$B154="x",TDIST(ABS('Chemical Shifts'!X144-$F$2)/$F$3,$F$4,1),TDIST(ABS('Chemical Shifts'!X144-$G$2)/$G$3,$G$4,1)))))</f>
        <v/>
      </c>
      <c r="DK149" s="64" t="str">
        <f>IF('Chemical Shifts'!Y144="","",IF(Main!$A154="C","",IF(Main!J$13="Scaled Shifts",Main!J154,IF(Main!$B154="x",TDIST(ABS('Chemical Shifts'!Y144-$F$2)/$F$3,$F$4,1),TDIST(ABS('Chemical Shifts'!Y144-$G$2)/$G$3,$G$4,1)))))</f>
        <v/>
      </c>
      <c r="DL149" s="64" t="str">
        <f>IF('Chemical Shifts'!Z144="","",IF(Main!$A154="C","",IF(Main!K$13="Scaled Shifts",Main!K154,IF(Main!$B154="x",TDIST(ABS('Chemical Shifts'!Z144-$F$2)/$F$3,$F$4,1),TDIST(ABS('Chemical Shifts'!Z144-$G$2)/$G$3,$G$4,1)))))</f>
        <v/>
      </c>
      <c r="DM149" s="64" t="str">
        <f>IF('Chemical Shifts'!AA144="","",IF(Main!$A154="C","",IF(Main!L$13="Scaled Shifts",Main!L154,IF(Main!$B154="x",TDIST(ABS('Chemical Shifts'!AA144-$F$2)/$F$3,$F$4,1),TDIST(ABS('Chemical Shifts'!AA144-$G$2)/$G$3,$G$4,1)))))</f>
        <v/>
      </c>
      <c r="DN149" s="64" t="str">
        <f>IF('Chemical Shifts'!AB144="","",IF(Main!$A154="C","",IF(Main!M$13="Scaled Shifts",Main!M154,IF(Main!$B154="x",TDIST(ABS('Chemical Shifts'!AB144-$F$2)/$F$3,$F$4,1),TDIST(ABS('Chemical Shifts'!AB144-$G$2)/$G$3,$G$4,1)))))</f>
        <v/>
      </c>
      <c r="DO149" s="64" t="str">
        <f>IF('Chemical Shifts'!AC144="","",IF(Main!$A154="C","",IF(Main!N$13="Scaled Shifts",Main!N154,IF(Main!$B154="x",TDIST(ABS('Chemical Shifts'!AC144-$F$2)/$F$3,$F$4,1),TDIST(ABS('Chemical Shifts'!AC144-$G$2)/$G$3,$G$4,1)))))</f>
        <v/>
      </c>
      <c r="DP149" s="64" t="str">
        <f>IF('Chemical Shifts'!AD144="","",IF(Main!$A154="C","",IF(Main!O$13="Scaled Shifts",Main!O154,IF(Main!$B154="x",TDIST(ABS('Chemical Shifts'!AD144-$F$2)/$F$3,$F$4,1),TDIST(ABS('Chemical Shifts'!AD144-$G$2)/$G$3,$G$4,1)))))</f>
        <v/>
      </c>
      <c r="DQ149" s="64" t="str">
        <f>IF('Chemical Shifts'!AE144="","",IF(Main!$A154="C","",IF(Main!P$13="Scaled Shifts",Main!P154,IF(Main!$B154="x",TDIST(ABS('Chemical Shifts'!AE144-$F$2)/$F$3,$F$4,1),TDIST(ABS('Chemical Shifts'!AE144-$G$2)/$G$3,$G$4,1)))))</f>
        <v/>
      </c>
      <c r="DR149" s="64" t="str">
        <f>IF('Chemical Shifts'!AF144="","",IF(Main!$A154="C","",IF(Main!Q$13="Scaled Shifts",Main!Q154,IF(Main!$B154="x",TDIST(ABS('Chemical Shifts'!AF144-$F$2)/$F$3,$F$4,1),TDIST(ABS('Chemical Shifts'!AF144-$G$2)/$G$3,$G$4,1)))))</f>
        <v/>
      </c>
      <c r="DS149" s="64" t="str">
        <f>IF('Chemical Shifts'!AG144="","",IF(Main!$A154="C","",IF(Main!R$13="Scaled Shifts",Main!R154,IF(Main!$B154="x",TDIST(ABS('Chemical Shifts'!AG144-$F$2)/$F$3,$F$4,1),TDIST(ABS('Chemical Shifts'!AG144-$G$2)/$G$3,$G$4,1)))))</f>
        <v/>
      </c>
      <c r="DT149" s="64" t="str">
        <f>IF('Chemical Shifts'!AH144="","",IF(Main!$A154="C","",IF(Main!S$13="Scaled Shifts",Main!S154,IF(Main!$B154="x",TDIST(ABS('Chemical Shifts'!AH144-$F$2)/$F$3,$F$4,1),TDIST(ABS('Chemical Shifts'!AH144-$G$2)/$G$3,$G$4,1)))))</f>
        <v/>
      </c>
      <c r="DV149" s="64" t="str">
        <f>IF('Chemical Shifts'!S144="","",IF(Main!$A154="H","",IF(Main!D$13="Scaled Shifts",Main!D154,IF(Main!$B154="x",TDIST(ABS('Chemical Shifts'!S144-$D$2)/$D$3,$D$4,1),TDIST(ABS('Chemical Shifts'!S144-$E$2)/$E$3,$E$4,1)))))</f>
        <v/>
      </c>
      <c r="DW149" s="64" t="str">
        <f>IF('Chemical Shifts'!T144="","",IF(Main!$A154="H","",IF(Main!E$13="Scaled Shifts",Main!E154,IF(Main!$B154="x",TDIST(ABS('Chemical Shifts'!T144-$D$2)/$D$3,$D$4,1),TDIST(ABS('Chemical Shifts'!T144-$E$2)/$E$3,$E$4,1)))))</f>
        <v/>
      </c>
      <c r="DX149" s="64" t="str">
        <f>IF('Chemical Shifts'!U144="","",IF(Main!$A154="H","",IF(Main!F$13="Scaled Shifts",Main!F154,IF(Main!$B154="x",TDIST(ABS('Chemical Shifts'!U144-$D$2)/$D$3,$D$4,1),TDIST(ABS('Chemical Shifts'!U144-$E$2)/$E$3,$E$4,1)))))</f>
        <v/>
      </c>
      <c r="DY149" s="64" t="str">
        <f>IF('Chemical Shifts'!V144="","",IF(Main!$A154="H","",IF(Main!G$13="Scaled Shifts",Main!G154,IF(Main!$B154="x",TDIST(ABS('Chemical Shifts'!V144-$D$2)/$D$3,$D$4,1),TDIST(ABS('Chemical Shifts'!V144-$E$2)/$E$3,$E$4,1)))))</f>
        <v/>
      </c>
      <c r="DZ149" s="64" t="str">
        <f>IF('Chemical Shifts'!W144="","",IF(Main!$A154="H","",IF(Main!H$13="Scaled Shifts",Main!H154,IF(Main!$B154="x",TDIST(ABS('Chemical Shifts'!W144-$D$2)/$D$3,$D$4,1),TDIST(ABS('Chemical Shifts'!W144-$E$2)/$E$3,$E$4,1)))))</f>
        <v/>
      </c>
      <c r="EA149" s="64" t="str">
        <f>IF('Chemical Shifts'!X144="","",IF(Main!$A154="H","",IF(Main!I$13="Scaled Shifts",Main!I154,IF(Main!$B154="x",TDIST(ABS('Chemical Shifts'!X144-$D$2)/$D$3,$D$4,1),TDIST(ABS('Chemical Shifts'!X144-$E$2)/$E$3,$E$4,1)))))</f>
        <v/>
      </c>
      <c r="EB149" s="64" t="str">
        <f>IF('Chemical Shifts'!Y144="","",IF(Main!$A154="H","",IF(Main!J$13="Scaled Shifts",Main!J154,IF(Main!$B154="x",TDIST(ABS('Chemical Shifts'!Y144-$D$2)/$D$3,$D$4,1),TDIST(ABS('Chemical Shifts'!Y144-$E$2)/$E$3,$E$4,1)))))</f>
        <v/>
      </c>
      <c r="EC149" s="64" t="str">
        <f>IF('Chemical Shifts'!Z144="","",IF(Main!$A154="H","",IF(Main!K$13="Scaled Shifts",Main!K154,IF(Main!$B154="x",TDIST(ABS('Chemical Shifts'!Z144-$D$2)/$D$3,$D$4,1),TDIST(ABS('Chemical Shifts'!Z144-$E$2)/$E$3,$E$4,1)))))</f>
        <v/>
      </c>
      <c r="ED149" s="64" t="str">
        <f>IF('Chemical Shifts'!AA144="","",IF(Main!$A154="H","",IF(Main!L$13="Scaled Shifts",Main!L154,IF(Main!$B154="x",TDIST(ABS('Chemical Shifts'!AA144-$D$2)/$D$3,$D$4,1),TDIST(ABS('Chemical Shifts'!AA144-$E$2)/$E$3,$E$4,1)))))</f>
        <v/>
      </c>
      <c r="EE149" s="64" t="str">
        <f>IF('Chemical Shifts'!AB144="","",IF(Main!$A154="H","",IF(Main!M$13="Scaled Shifts",Main!M154,IF(Main!$B154="x",TDIST(ABS('Chemical Shifts'!AB144-$D$2)/$D$3,$D$4,1),TDIST(ABS('Chemical Shifts'!AB144-$E$2)/$E$3,$E$4,1)))))</f>
        <v/>
      </c>
      <c r="EF149" s="64" t="str">
        <f>IF('Chemical Shifts'!AC144="","",IF(Main!$A154="H","",IF(Main!N$13="Scaled Shifts",Main!N154,IF(Main!$B154="x",TDIST(ABS('Chemical Shifts'!AC144-$D$2)/$D$3,$D$4,1),TDIST(ABS('Chemical Shifts'!AC144-$E$2)/$E$3,$E$4,1)))))</f>
        <v/>
      </c>
      <c r="EG149" s="64" t="str">
        <f>IF('Chemical Shifts'!AD144="","",IF(Main!$A154="H","",IF(Main!O$13="Scaled Shifts",Main!O154,IF(Main!$B154="x",TDIST(ABS('Chemical Shifts'!AD144-$D$2)/$D$3,$D$4,1),TDIST(ABS('Chemical Shifts'!AD144-$E$2)/$E$3,$E$4,1)))))</f>
        <v/>
      </c>
      <c r="EH149" s="64" t="str">
        <f>IF('Chemical Shifts'!AE144="","",IF(Main!$A154="H","",IF(Main!P$13="Scaled Shifts",Main!P154,IF(Main!$B154="x",TDIST(ABS('Chemical Shifts'!AE144-$D$2)/$D$3,$D$4,1),TDIST(ABS('Chemical Shifts'!AE144-$E$2)/$E$3,$E$4,1)))))</f>
        <v/>
      </c>
      <c r="EI149" s="64" t="str">
        <f>IF('Chemical Shifts'!AF144="","",IF(Main!$A154="H","",IF(Main!Q$13="Scaled Shifts",Main!Q154,IF(Main!$B154="x",TDIST(ABS('Chemical Shifts'!AF144-$D$2)/$D$3,$D$4,1),TDIST(ABS('Chemical Shifts'!AF144-$E$2)/$E$3,$E$4,1)))))</f>
        <v/>
      </c>
      <c r="EJ149" s="64" t="str">
        <f>IF('Chemical Shifts'!AG144="","",IF(Main!$A154="H","",IF(Main!R$13="Scaled Shifts",Main!R154,IF(Main!$B154="x",TDIST(ABS('Chemical Shifts'!AG144-$D$2)/$D$3,$D$4,1),TDIST(ABS('Chemical Shifts'!AG144-$E$2)/$E$3,$E$4,1)))))</f>
        <v/>
      </c>
      <c r="EK149" s="64" t="str">
        <f>IF('Chemical Shifts'!AH144="","",IF(Main!$A154="H","",IF(Main!S$13="Scaled Shifts",Main!S154,IF(Main!$B154="x",TDIST(ABS('Chemical Shifts'!AH144-$D$2)/$D$3,$D$4,1),TDIST(ABS('Chemical Shifts'!AH144-$E$2)/$E$3,$E$4,1)))))</f>
        <v/>
      </c>
    </row>
    <row r="150" spans="1:141" x14ac:dyDescent="0.15">
      <c r="A150" s="64" t="str">
        <f>IF('Chemical Shifts'!BA145="","",IF(Main!$A155="C",TDIST(ABS('Chemical Shifts'!BA145)/$B$3,$B$4,1),TDIST(ABS('Chemical Shifts'!BA145)/$C$3,$C$4,1)))</f>
        <v/>
      </c>
      <c r="B150" s="64" t="str">
        <f>IF('Chemical Shifts'!BB145="","",IF(Main!$A155="C",TDIST(ABS('Chemical Shifts'!BB145)/$B$3,$B$4,1),TDIST(ABS('Chemical Shifts'!BB145)/$C$3,$C$4,1)))</f>
        <v/>
      </c>
      <c r="C150" s="64" t="str">
        <f>IF('Chemical Shifts'!BC145="","",IF(Main!$A155="C",TDIST(ABS('Chemical Shifts'!BC145)/$B$3,$B$4,1),TDIST(ABS('Chemical Shifts'!BC145)/$C$3,$C$4,1)))</f>
        <v/>
      </c>
      <c r="D150" s="64" t="str">
        <f>IF('Chemical Shifts'!BD145="","",IF(Main!$A155="C",TDIST(ABS('Chemical Shifts'!BD145)/$B$3,$B$4,1),TDIST(ABS('Chemical Shifts'!BD145)/$C$3,$C$4,1)))</f>
        <v/>
      </c>
      <c r="E150" s="64" t="str">
        <f>IF('Chemical Shifts'!BE145="","",IF(Main!$A155="C",TDIST(ABS('Chemical Shifts'!BE145)/$B$3,$B$4,1),TDIST(ABS('Chemical Shifts'!BE145)/$C$3,$C$4,1)))</f>
        <v/>
      </c>
      <c r="F150" s="64" t="str">
        <f>IF('Chemical Shifts'!BF145="","",IF(Main!$A155="C",TDIST(ABS('Chemical Shifts'!BF145)/$B$3,$B$4,1),TDIST(ABS('Chemical Shifts'!BF145)/$C$3,$C$4,1)))</f>
        <v/>
      </c>
      <c r="G150" s="64" t="str">
        <f>IF('Chemical Shifts'!BG145="","",IF(Main!$A155="C",TDIST(ABS('Chemical Shifts'!BG145)/$B$3,$B$4,1),TDIST(ABS('Chemical Shifts'!BG145)/$C$3,$C$4,1)))</f>
        <v/>
      </c>
      <c r="H150" s="64" t="str">
        <f>IF('Chemical Shifts'!BH145="","",IF(Main!$A155="C",TDIST(ABS('Chemical Shifts'!BH145)/$B$3,$B$4,1),TDIST(ABS('Chemical Shifts'!BH145)/$C$3,$C$4,1)))</f>
        <v/>
      </c>
      <c r="I150" s="64" t="str">
        <f>IF('Chemical Shifts'!BI145="","",IF(Main!$A155="C",TDIST(ABS('Chemical Shifts'!BI145)/$B$3,$B$4,1),TDIST(ABS('Chemical Shifts'!BI145)/$C$3,$C$4,1)))</f>
        <v/>
      </c>
      <c r="J150" s="64" t="str">
        <f>IF('Chemical Shifts'!BJ145="","",IF(Main!$A155="C",TDIST(ABS('Chemical Shifts'!BJ145)/$B$3,$B$4,1),TDIST(ABS('Chemical Shifts'!BJ145)/$C$3,$C$4,1)))</f>
        <v/>
      </c>
      <c r="K150" s="64" t="str">
        <f>IF('Chemical Shifts'!BK145="","",IF(Main!$A155="C",TDIST(ABS('Chemical Shifts'!BK145)/$B$3,$B$4,1),TDIST(ABS('Chemical Shifts'!BK145)/$C$3,$C$4,1)))</f>
        <v/>
      </c>
      <c r="L150" s="64" t="str">
        <f>IF('Chemical Shifts'!BL145="","",IF(Main!$A155="C",TDIST(ABS('Chemical Shifts'!BL145)/$B$3,$B$4,1),TDIST(ABS('Chemical Shifts'!BL145)/$C$3,$C$4,1)))</f>
        <v/>
      </c>
      <c r="M150" s="64" t="str">
        <f>IF('Chemical Shifts'!BM145="","",IF(Main!$A155="C",TDIST(ABS('Chemical Shifts'!BM145)/$B$3,$B$4,1),TDIST(ABS('Chemical Shifts'!BM145)/$C$3,$C$4,1)))</f>
        <v/>
      </c>
      <c r="N150" s="64" t="str">
        <f>IF('Chemical Shifts'!BN145="","",IF(Main!$A155="C",TDIST(ABS('Chemical Shifts'!BN145)/$B$3,$B$4,1),TDIST(ABS('Chemical Shifts'!BN145)/$C$3,$C$4,1)))</f>
        <v/>
      </c>
      <c r="O150" s="64" t="str">
        <f>IF('Chemical Shifts'!BO145="","",IF(Main!$A155="C",TDIST(ABS('Chemical Shifts'!BO145)/$B$3,$B$4,1),TDIST(ABS('Chemical Shifts'!BO145)/$C$3,$C$4,1)))</f>
        <v/>
      </c>
      <c r="P150" s="64" t="str">
        <f>IF('Chemical Shifts'!BP145="","",IF(Main!$A155="C",TDIST(ABS('Chemical Shifts'!BP145)/$B$3,$B$4,1),TDIST(ABS('Chemical Shifts'!BP145)/$C$3,$C$4,1)))</f>
        <v/>
      </c>
      <c r="R150" s="48" t="str">
        <f>IF(A150="","",IF(Main!$A155="H",A150,""))</f>
        <v/>
      </c>
      <c r="S150" s="48" t="str">
        <f>IF(B150="","",IF(Main!$A155="H",B150,""))</f>
        <v/>
      </c>
      <c r="T150" s="48" t="str">
        <f>IF(C150="","",IF(Main!$A155="H",C150,""))</f>
        <v/>
      </c>
      <c r="U150" s="48" t="str">
        <f>IF(D150="","",IF(Main!$A155="H",D150,""))</f>
        <v/>
      </c>
      <c r="V150" s="48" t="str">
        <f>IF(E150="","",IF(Main!$A155="H",E150,""))</f>
        <v/>
      </c>
      <c r="W150" s="48" t="str">
        <f>IF(F150="","",IF(Main!$A155="H",F150,""))</f>
        <v/>
      </c>
      <c r="X150" s="48" t="str">
        <f>IF(G150="","",IF(Main!$A155="H",G150,""))</f>
        <v/>
      </c>
      <c r="Y150" s="48" t="str">
        <f>IF(H150="","",IF(Main!$A155="H",H150,""))</f>
        <v/>
      </c>
      <c r="Z150" s="48" t="str">
        <f>IF(I150="","",IF(Main!$A155="H",I150,""))</f>
        <v/>
      </c>
      <c r="AA150" s="48" t="str">
        <f>IF(J150="","",IF(Main!$A155="H",J150,""))</f>
        <v/>
      </c>
      <c r="AB150" s="48" t="str">
        <f>IF(K150="","",IF(Main!$A155="H",K150,""))</f>
        <v/>
      </c>
      <c r="AC150" s="48" t="str">
        <f>IF(L150="","",IF(Main!$A155="H",L150,""))</f>
        <v/>
      </c>
      <c r="AD150" s="48" t="str">
        <f>IF(M150="","",IF(Main!$A155="H",M150,""))</f>
        <v/>
      </c>
      <c r="AE150" s="48" t="str">
        <f>IF(N150="","",IF(Main!$A155="H",N150,""))</f>
        <v/>
      </c>
      <c r="AF150" s="48" t="str">
        <f>IF(O150="","",IF(Main!$A155="H",O150,""))</f>
        <v/>
      </c>
      <c r="AG150" s="48" t="str">
        <f>IF(P150="","",IF(Main!$A155="H",P150,""))</f>
        <v/>
      </c>
      <c r="AI150" s="49">
        <f>IF(Main!$A155="C",1,0)</f>
        <v>0</v>
      </c>
      <c r="AJ150" s="54" t="str">
        <f>IF(Main!$A155="C",Main!C155,"")</f>
        <v/>
      </c>
      <c r="AK150" s="54" t="str">
        <f t="shared" si="187"/>
        <v/>
      </c>
      <c r="AL150" s="48" t="str">
        <f>IF('Chemical Shifts'!B145="","",IF(Main!$A155="C",'Chemical Shifts'!B145,""))</f>
        <v/>
      </c>
      <c r="AM150" s="48" t="str">
        <f>IF('Chemical Shifts'!C145="","",IF(Main!$A155="C",'Chemical Shifts'!C145,""))</f>
        <v/>
      </c>
      <c r="AN150" s="48" t="str">
        <f>IF('Chemical Shifts'!D145="","",IF(Main!$A155="C",'Chemical Shifts'!D145,""))</f>
        <v/>
      </c>
      <c r="AO150" s="48" t="str">
        <f>IF('Chemical Shifts'!E145="","",IF(Main!$A155="C",'Chemical Shifts'!E145,""))</f>
        <v/>
      </c>
      <c r="AP150" s="48" t="str">
        <f>IF('Chemical Shifts'!F145="","",IF(Main!$A155="C",'Chemical Shifts'!F145,""))</f>
        <v/>
      </c>
      <c r="AQ150" s="48" t="str">
        <f>IF('Chemical Shifts'!G145="","",IF(Main!$A155="C",'Chemical Shifts'!G145,""))</f>
        <v/>
      </c>
      <c r="AR150" s="48" t="str">
        <f>IF('Chemical Shifts'!H145="","",IF(Main!$A155="C",'Chemical Shifts'!H145,""))</f>
        <v/>
      </c>
      <c r="AS150" s="48" t="str">
        <f>IF('Chemical Shifts'!I145="","",IF(Main!$A155="C",'Chemical Shifts'!I145,""))</f>
        <v/>
      </c>
      <c r="AT150" s="48" t="str">
        <f>IF('Chemical Shifts'!J145="","",IF(Main!$A155="C",'Chemical Shifts'!J145,""))</f>
        <v/>
      </c>
      <c r="AU150" s="48" t="str">
        <f>IF('Chemical Shifts'!K145="","",IF(Main!$A155="C",'Chemical Shifts'!K145,""))</f>
        <v/>
      </c>
      <c r="AV150" s="48" t="str">
        <f>IF('Chemical Shifts'!L145="","",IF(Main!$A155="C",'Chemical Shifts'!L145,""))</f>
        <v/>
      </c>
      <c r="AW150" s="48" t="str">
        <f>IF('Chemical Shifts'!M145="","",IF(Main!$A155="C",'Chemical Shifts'!M145,""))</f>
        <v/>
      </c>
      <c r="AX150" s="48" t="str">
        <f>IF('Chemical Shifts'!N145="","",IF(Main!$A155="C",'Chemical Shifts'!N145,""))</f>
        <v/>
      </c>
      <c r="AY150" s="48" t="str">
        <f>IF('Chemical Shifts'!O145="","",IF(Main!$A155="C",'Chemical Shifts'!O145,""))</f>
        <v/>
      </c>
      <c r="AZ150" s="48" t="str">
        <f>IF('Chemical Shifts'!P145="","",IF(Main!$A155="C",'Chemical Shifts'!P145,""))</f>
        <v/>
      </c>
      <c r="BA150" s="48" t="str">
        <f>IF('Chemical Shifts'!Q145="","",IF(Main!$A155="C",'Chemical Shifts'!Q145,""))</f>
        <v/>
      </c>
      <c r="BC150" s="48" t="str">
        <f t="shared" si="188"/>
        <v/>
      </c>
      <c r="BD150" s="48" t="str">
        <f t="shared" si="189"/>
        <v/>
      </c>
      <c r="BE150" s="48" t="str">
        <f t="shared" si="190"/>
        <v/>
      </c>
      <c r="BF150" s="48" t="str">
        <f t="shared" si="191"/>
        <v/>
      </c>
      <c r="BG150" s="48" t="str">
        <f t="shared" si="192"/>
        <v/>
      </c>
      <c r="BH150" s="48" t="str">
        <f t="shared" si="193"/>
        <v/>
      </c>
      <c r="BI150" s="48" t="str">
        <f t="shared" si="194"/>
        <v/>
      </c>
      <c r="BJ150" s="48" t="str">
        <f t="shared" si="195"/>
        <v/>
      </c>
      <c r="BK150" s="48" t="str">
        <f t="shared" si="196"/>
        <v/>
      </c>
      <c r="BL150" s="48" t="str">
        <f t="shared" si="197"/>
        <v/>
      </c>
      <c r="BM150" s="48" t="str">
        <f t="shared" si="198"/>
        <v/>
      </c>
      <c r="BN150" s="48" t="str">
        <f t="shared" si="199"/>
        <v/>
      </c>
      <c r="BO150" s="48" t="str">
        <f t="shared" si="200"/>
        <v/>
      </c>
      <c r="BP150" s="48" t="str">
        <f t="shared" si="201"/>
        <v/>
      </c>
      <c r="BQ150" s="48" t="str">
        <f t="shared" si="202"/>
        <v/>
      </c>
      <c r="BR150" s="48" t="str">
        <f t="shared" si="203"/>
        <v/>
      </c>
      <c r="BT150" s="49">
        <f>IF(Main!$A155="H",1,0)</f>
        <v>0</v>
      </c>
      <c r="BU150" s="54" t="str">
        <f>IF(Main!$A155="H",Main!C155,"")</f>
        <v/>
      </c>
      <c r="BV150" s="54" t="str">
        <f t="shared" si="204"/>
        <v/>
      </c>
      <c r="BW150" s="48" t="str">
        <f>IF('Chemical Shifts'!B145="","",IF(Main!$A155="H",'Chemical Shifts'!B145,""))</f>
        <v/>
      </c>
      <c r="BX150" s="48" t="str">
        <f>IF('Chemical Shifts'!C145="","",IF(Main!$A155="H",'Chemical Shifts'!C145,""))</f>
        <v/>
      </c>
      <c r="BY150" s="48" t="str">
        <f>IF('Chemical Shifts'!D145="","",IF(Main!$A155="H",'Chemical Shifts'!D145,""))</f>
        <v/>
      </c>
      <c r="BZ150" s="48" t="str">
        <f>IF('Chemical Shifts'!E145="","",IF(Main!$A155="H",'Chemical Shifts'!E145,""))</f>
        <v/>
      </c>
      <c r="CA150" s="48" t="str">
        <f>IF('Chemical Shifts'!F145="","",IF(Main!$A155="H",'Chemical Shifts'!F145,""))</f>
        <v/>
      </c>
      <c r="CB150" s="48" t="str">
        <f>IF('Chemical Shifts'!G145="","",IF(Main!$A155="H",'Chemical Shifts'!G145,""))</f>
        <v/>
      </c>
      <c r="CC150" s="48" t="str">
        <f>IF('Chemical Shifts'!H145="","",IF(Main!$A155="H",'Chemical Shifts'!H145,""))</f>
        <v/>
      </c>
      <c r="CD150" s="48" t="str">
        <f>IF('Chemical Shifts'!I145="","",IF(Main!$A155="H",'Chemical Shifts'!I145,""))</f>
        <v/>
      </c>
      <c r="CE150" s="48" t="str">
        <f>IF('Chemical Shifts'!J145="","",IF(Main!$A155="H",'Chemical Shifts'!J145,""))</f>
        <v/>
      </c>
      <c r="CF150" s="48" t="str">
        <f>IF('Chemical Shifts'!K145="","",IF(Main!$A155="H",'Chemical Shifts'!K145,""))</f>
        <v/>
      </c>
      <c r="CG150" s="48" t="str">
        <f>IF('Chemical Shifts'!L145="","",IF(Main!$A155="H",'Chemical Shifts'!L145,""))</f>
        <v/>
      </c>
      <c r="CH150" s="48" t="str">
        <f>IF('Chemical Shifts'!M145="","",IF(Main!$A155="H",'Chemical Shifts'!M145,""))</f>
        <v/>
      </c>
      <c r="CI150" s="48" t="str">
        <f>IF('Chemical Shifts'!N145="","",IF(Main!$A155="H",'Chemical Shifts'!N145,""))</f>
        <v/>
      </c>
      <c r="CJ150" s="48" t="str">
        <f>IF('Chemical Shifts'!O145="","",IF(Main!$A155="H",'Chemical Shifts'!O145,""))</f>
        <v/>
      </c>
      <c r="CK150" s="48" t="str">
        <f>IF('Chemical Shifts'!P145="","",IF(Main!$A155="H",'Chemical Shifts'!P145,""))</f>
        <v/>
      </c>
      <c r="CL150" s="48" t="str">
        <f>IF('Chemical Shifts'!Q145="","",IF(Main!$A155="H",'Chemical Shifts'!Q145,""))</f>
        <v/>
      </c>
      <c r="CN150" s="48" t="str">
        <f t="shared" si="205"/>
        <v/>
      </c>
      <c r="CO150" s="48" t="str">
        <f t="shared" si="206"/>
        <v/>
      </c>
      <c r="CP150" s="48" t="str">
        <f t="shared" si="207"/>
        <v/>
      </c>
      <c r="CQ150" s="48" t="str">
        <f t="shared" si="208"/>
        <v/>
      </c>
      <c r="CR150" s="48" t="str">
        <f t="shared" si="209"/>
        <v/>
      </c>
      <c r="CS150" s="48" t="str">
        <f t="shared" si="210"/>
        <v/>
      </c>
      <c r="CT150" s="48" t="str">
        <f t="shared" si="211"/>
        <v/>
      </c>
      <c r="CU150" s="48" t="str">
        <f t="shared" si="212"/>
        <v/>
      </c>
      <c r="CV150" s="48" t="str">
        <f t="shared" si="213"/>
        <v/>
      </c>
      <c r="CW150" s="48" t="str">
        <f t="shared" si="214"/>
        <v/>
      </c>
      <c r="CX150" s="48" t="str">
        <f t="shared" si="215"/>
        <v/>
      </c>
      <c r="CY150" s="48" t="str">
        <f t="shared" si="216"/>
        <v/>
      </c>
      <c r="CZ150" s="48" t="str">
        <f t="shared" si="217"/>
        <v/>
      </c>
      <c r="DA150" s="48" t="str">
        <f t="shared" si="218"/>
        <v/>
      </c>
      <c r="DB150" s="48" t="str">
        <f t="shared" si="219"/>
        <v/>
      </c>
      <c r="DC150" s="48" t="str">
        <f t="shared" si="220"/>
        <v/>
      </c>
      <c r="DE150" s="64" t="str">
        <f>IF('Chemical Shifts'!S145="","",IF(Main!$A155="C","",IF(Main!D$13="Scaled Shifts",Main!D155,IF(Main!$B155="x",TDIST(ABS('Chemical Shifts'!S145-$F$2)/$F$3,$F$4,1),TDIST(ABS('Chemical Shifts'!S145-$G$2)/$G$3,$G$4,1)))))</f>
        <v/>
      </c>
      <c r="DF150" s="64" t="str">
        <f>IF('Chemical Shifts'!T145="","",IF(Main!$A155="C","",IF(Main!E$13="Scaled Shifts",Main!E155,IF(Main!$B155="x",TDIST(ABS('Chemical Shifts'!T145-$F$2)/$F$3,$F$4,1),TDIST(ABS('Chemical Shifts'!T145-$G$2)/$G$3,$G$4,1)))))</f>
        <v/>
      </c>
      <c r="DG150" s="64" t="str">
        <f>IF('Chemical Shifts'!U145="","",IF(Main!$A155="C","",IF(Main!F$13="Scaled Shifts",Main!F155,IF(Main!$B155="x",TDIST(ABS('Chemical Shifts'!U145-$F$2)/$F$3,$F$4,1),TDIST(ABS('Chemical Shifts'!U145-$G$2)/$G$3,$G$4,1)))))</f>
        <v/>
      </c>
      <c r="DH150" s="64" t="str">
        <f>IF('Chemical Shifts'!V145="","",IF(Main!$A155="C","",IF(Main!G$13="Scaled Shifts",Main!G155,IF(Main!$B155="x",TDIST(ABS('Chemical Shifts'!V145-$F$2)/$F$3,$F$4,1),TDIST(ABS('Chemical Shifts'!V145-$G$2)/$G$3,$G$4,1)))))</f>
        <v/>
      </c>
      <c r="DI150" s="64" t="str">
        <f>IF('Chemical Shifts'!W145="","",IF(Main!$A155="C","",IF(Main!H$13="Scaled Shifts",Main!H155,IF(Main!$B155="x",TDIST(ABS('Chemical Shifts'!W145-$F$2)/$F$3,$F$4,1),TDIST(ABS('Chemical Shifts'!W145-$G$2)/$G$3,$G$4,1)))))</f>
        <v/>
      </c>
      <c r="DJ150" s="64" t="str">
        <f>IF('Chemical Shifts'!X145="","",IF(Main!$A155="C","",IF(Main!I$13="Scaled Shifts",Main!I155,IF(Main!$B155="x",TDIST(ABS('Chemical Shifts'!X145-$F$2)/$F$3,$F$4,1),TDIST(ABS('Chemical Shifts'!X145-$G$2)/$G$3,$G$4,1)))))</f>
        <v/>
      </c>
      <c r="DK150" s="64" t="str">
        <f>IF('Chemical Shifts'!Y145="","",IF(Main!$A155="C","",IF(Main!J$13="Scaled Shifts",Main!J155,IF(Main!$B155="x",TDIST(ABS('Chemical Shifts'!Y145-$F$2)/$F$3,$F$4,1),TDIST(ABS('Chemical Shifts'!Y145-$G$2)/$G$3,$G$4,1)))))</f>
        <v/>
      </c>
      <c r="DL150" s="64" t="str">
        <f>IF('Chemical Shifts'!Z145="","",IF(Main!$A155="C","",IF(Main!K$13="Scaled Shifts",Main!K155,IF(Main!$B155="x",TDIST(ABS('Chemical Shifts'!Z145-$F$2)/$F$3,$F$4,1),TDIST(ABS('Chemical Shifts'!Z145-$G$2)/$G$3,$G$4,1)))))</f>
        <v/>
      </c>
      <c r="DM150" s="64" t="str">
        <f>IF('Chemical Shifts'!AA145="","",IF(Main!$A155="C","",IF(Main!L$13="Scaled Shifts",Main!L155,IF(Main!$B155="x",TDIST(ABS('Chemical Shifts'!AA145-$F$2)/$F$3,$F$4,1),TDIST(ABS('Chemical Shifts'!AA145-$G$2)/$G$3,$G$4,1)))))</f>
        <v/>
      </c>
      <c r="DN150" s="64" t="str">
        <f>IF('Chemical Shifts'!AB145="","",IF(Main!$A155="C","",IF(Main!M$13="Scaled Shifts",Main!M155,IF(Main!$B155="x",TDIST(ABS('Chemical Shifts'!AB145-$F$2)/$F$3,$F$4,1),TDIST(ABS('Chemical Shifts'!AB145-$G$2)/$G$3,$G$4,1)))))</f>
        <v/>
      </c>
      <c r="DO150" s="64" t="str">
        <f>IF('Chemical Shifts'!AC145="","",IF(Main!$A155="C","",IF(Main!N$13="Scaled Shifts",Main!N155,IF(Main!$B155="x",TDIST(ABS('Chemical Shifts'!AC145-$F$2)/$F$3,$F$4,1),TDIST(ABS('Chemical Shifts'!AC145-$G$2)/$G$3,$G$4,1)))))</f>
        <v/>
      </c>
      <c r="DP150" s="64" t="str">
        <f>IF('Chemical Shifts'!AD145="","",IF(Main!$A155="C","",IF(Main!O$13="Scaled Shifts",Main!O155,IF(Main!$B155="x",TDIST(ABS('Chemical Shifts'!AD145-$F$2)/$F$3,$F$4,1),TDIST(ABS('Chemical Shifts'!AD145-$G$2)/$G$3,$G$4,1)))))</f>
        <v/>
      </c>
      <c r="DQ150" s="64" t="str">
        <f>IF('Chemical Shifts'!AE145="","",IF(Main!$A155="C","",IF(Main!P$13="Scaled Shifts",Main!P155,IF(Main!$B155="x",TDIST(ABS('Chemical Shifts'!AE145-$F$2)/$F$3,$F$4,1),TDIST(ABS('Chemical Shifts'!AE145-$G$2)/$G$3,$G$4,1)))))</f>
        <v/>
      </c>
      <c r="DR150" s="64" t="str">
        <f>IF('Chemical Shifts'!AF145="","",IF(Main!$A155="C","",IF(Main!Q$13="Scaled Shifts",Main!Q155,IF(Main!$B155="x",TDIST(ABS('Chemical Shifts'!AF145-$F$2)/$F$3,$F$4,1),TDIST(ABS('Chemical Shifts'!AF145-$G$2)/$G$3,$G$4,1)))))</f>
        <v/>
      </c>
      <c r="DS150" s="64" t="str">
        <f>IF('Chemical Shifts'!AG145="","",IF(Main!$A155="C","",IF(Main!R$13="Scaled Shifts",Main!R155,IF(Main!$B155="x",TDIST(ABS('Chemical Shifts'!AG145-$F$2)/$F$3,$F$4,1),TDIST(ABS('Chemical Shifts'!AG145-$G$2)/$G$3,$G$4,1)))))</f>
        <v/>
      </c>
      <c r="DT150" s="64" t="str">
        <f>IF('Chemical Shifts'!AH145="","",IF(Main!$A155="C","",IF(Main!S$13="Scaled Shifts",Main!S155,IF(Main!$B155="x",TDIST(ABS('Chemical Shifts'!AH145-$F$2)/$F$3,$F$4,1),TDIST(ABS('Chemical Shifts'!AH145-$G$2)/$G$3,$G$4,1)))))</f>
        <v/>
      </c>
      <c r="DV150" s="64" t="str">
        <f>IF('Chemical Shifts'!S145="","",IF(Main!$A155="H","",IF(Main!D$13="Scaled Shifts",Main!D155,IF(Main!$B155="x",TDIST(ABS('Chemical Shifts'!S145-$D$2)/$D$3,$D$4,1),TDIST(ABS('Chemical Shifts'!S145-$E$2)/$E$3,$E$4,1)))))</f>
        <v/>
      </c>
      <c r="DW150" s="64" t="str">
        <f>IF('Chemical Shifts'!T145="","",IF(Main!$A155="H","",IF(Main!E$13="Scaled Shifts",Main!E155,IF(Main!$B155="x",TDIST(ABS('Chemical Shifts'!T145-$D$2)/$D$3,$D$4,1),TDIST(ABS('Chemical Shifts'!T145-$E$2)/$E$3,$E$4,1)))))</f>
        <v/>
      </c>
      <c r="DX150" s="64" t="str">
        <f>IF('Chemical Shifts'!U145="","",IF(Main!$A155="H","",IF(Main!F$13="Scaled Shifts",Main!F155,IF(Main!$B155="x",TDIST(ABS('Chemical Shifts'!U145-$D$2)/$D$3,$D$4,1),TDIST(ABS('Chemical Shifts'!U145-$E$2)/$E$3,$E$4,1)))))</f>
        <v/>
      </c>
      <c r="DY150" s="64" t="str">
        <f>IF('Chemical Shifts'!V145="","",IF(Main!$A155="H","",IF(Main!G$13="Scaled Shifts",Main!G155,IF(Main!$B155="x",TDIST(ABS('Chemical Shifts'!V145-$D$2)/$D$3,$D$4,1),TDIST(ABS('Chemical Shifts'!V145-$E$2)/$E$3,$E$4,1)))))</f>
        <v/>
      </c>
      <c r="DZ150" s="64" t="str">
        <f>IF('Chemical Shifts'!W145="","",IF(Main!$A155="H","",IF(Main!H$13="Scaled Shifts",Main!H155,IF(Main!$B155="x",TDIST(ABS('Chemical Shifts'!W145-$D$2)/$D$3,$D$4,1),TDIST(ABS('Chemical Shifts'!W145-$E$2)/$E$3,$E$4,1)))))</f>
        <v/>
      </c>
      <c r="EA150" s="64" t="str">
        <f>IF('Chemical Shifts'!X145="","",IF(Main!$A155="H","",IF(Main!I$13="Scaled Shifts",Main!I155,IF(Main!$B155="x",TDIST(ABS('Chemical Shifts'!X145-$D$2)/$D$3,$D$4,1),TDIST(ABS('Chemical Shifts'!X145-$E$2)/$E$3,$E$4,1)))))</f>
        <v/>
      </c>
      <c r="EB150" s="64" t="str">
        <f>IF('Chemical Shifts'!Y145="","",IF(Main!$A155="H","",IF(Main!J$13="Scaled Shifts",Main!J155,IF(Main!$B155="x",TDIST(ABS('Chemical Shifts'!Y145-$D$2)/$D$3,$D$4,1),TDIST(ABS('Chemical Shifts'!Y145-$E$2)/$E$3,$E$4,1)))))</f>
        <v/>
      </c>
      <c r="EC150" s="64" t="str">
        <f>IF('Chemical Shifts'!Z145="","",IF(Main!$A155="H","",IF(Main!K$13="Scaled Shifts",Main!K155,IF(Main!$B155="x",TDIST(ABS('Chemical Shifts'!Z145-$D$2)/$D$3,$D$4,1),TDIST(ABS('Chemical Shifts'!Z145-$E$2)/$E$3,$E$4,1)))))</f>
        <v/>
      </c>
      <c r="ED150" s="64" t="str">
        <f>IF('Chemical Shifts'!AA145="","",IF(Main!$A155="H","",IF(Main!L$13="Scaled Shifts",Main!L155,IF(Main!$B155="x",TDIST(ABS('Chemical Shifts'!AA145-$D$2)/$D$3,$D$4,1),TDIST(ABS('Chemical Shifts'!AA145-$E$2)/$E$3,$E$4,1)))))</f>
        <v/>
      </c>
      <c r="EE150" s="64" t="str">
        <f>IF('Chemical Shifts'!AB145="","",IF(Main!$A155="H","",IF(Main!M$13="Scaled Shifts",Main!M155,IF(Main!$B155="x",TDIST(ABS('Chemical Shifts'!AB145-$D$2)/$D$3,$D$4,1),TDIST(ABS('Chemical Shifts'!AB145-$E$2)/$E$3,$E$4,1)))))</f>
        <v/>
      </c>
      <c r="EF150" s="64" t="str">
        <f>IF('Chemical Shifts'!AC145="","",IF(Main!$A155="H","",IF(Main!N$13="Scaled Shifts",Main!N155,IF(Main!$B155="x",TDIST(ABS('Chemical Shifts'!AC145-$D$2)/$D$3,$D$4,1),TDIST(ABS('Chemical Shifts'!AC145-$E$2)/$E$3,$E$4,1)))))</f>
        <v/>
      </c>
      <c r="EG150" s="64" t="str">
        <f>IF('Chemical Shifts'!AD145="","",IF(Main!$A155="H","",IF(Main!O$13="Scaled Shifts",Main!O155,IF(Main!$B155="x",TDIST(ABS('Chemical Shifts'!AD145-$D$2)/$D$3,$D$4,1),TDIST(ABS('Chemical Shifts'!AD145-$E$2)/$E$3,$E$4,1)))))</f>
        <v/>
      </c>
      <c r="EH150" s="64" t="str">
        <f>IF('Chemical Shifts'!AE145="","",IF(Main!$A155="H","",IF(Main!P$13="Scaled Shifts",Main!P155,IF(Main!$B155="x",TDIST(ABS('Chemical Shifts'!AE145-$D$2)/$D$3,$D$4,1),TDIST(ABS('Chemical Shifts'!AE145-$E$2)/$E$3,$E$4,1)))))</f>
        <v/>
      </c>
      <c r="EI150" s="64" t="str">
        <f>IF('Chemical Shifts'!AF145="","",IF(Main!$A155="H","",IF(Main!Q$13="Scaled Shifts",Main!Q155,IF(Main!$B155="x",TDIST(ABS('Chemical Shifts'!AF145-$D$2)/$D$3,$D$4,1),TDIST(ABS('Chemical Shifts'!AF145-$E$2)/$E$3,$E$4,1)))))</f>
        <v/>
      </c>
      <c r="EJ150" s="64" t="str">
        <f>IF('Chemical Shifts'!AG145="","",IF(Main!$A155="H","",IF(Main!R$13="Scaled Shifts",Main!R155,IF(Main!$B155="x",TDIST(ABS('Chemical Shifts'!AG145-$D$2)/$D$3,$D$4,1),TDIST(ABS('Chemical Shifts'!AG145-$E$2)/$E$3,$E$4,1)))))</f>
        <v/>
      </c>
      <c r="EK150" s="64" t="str">
        <f>IF('Chemical Shifts'!AH145="","",IF(Main!$A155="H","",IF(Main!S$13="Scaled Shifts",Main!S155,IF(Main!$B155="x",TDIST(ABS('Chemical Shifts'!AH145-$D$2)/$D$3,$D$4,1),TDIST(ABS('Chemical Shifts'!AH145-$E$2)/$E$3,$E$4,1)))))</f>
        <v/>
      </c>
    </row>
    <row r="151" spans="1:141" x14ac:dyDescent="0.15">
      <c r="A151" s="64" t="str">
        <f>IF('Chemical Shifts'!BA146="","",IF(Main!$A156="C",TDIST(ABS('Chemical Shifts'!BA146)/$B$3,$B$4,1),TDIST(ABS('Chemical Shifts'!BA146)/$C$3,$C$4,1)))</f>
        <v/>
      </c>
      <c r="B151" s="64" t="str">
        <f>IF('Chemical Shifts'!BB146="","",IF(Main!$A156="C",TDIST(ABS('Chemical Shifts'!BB146)/$B$3,$B$4,1),TDIST(ABS('Chemical Shifts'!BB146)/$C$3,$C$4,1)))</f>
        <v/>
      </c>
      <c r="C151" s="64" t="str">
        <f>IF('Chemical Shifts'!BC146="","",IF(Main!$A156="C",TDIST(ABS('Chemical Shifts'!BC146)/$B$3,$B$4,1),TDIST(ABS('Chemical Shifts'!BC146)/$C$3,$C$4,1)))</f>
        <v/>
      </c>
      <c r="D151" s="64" t="str">
        <f>IF('Chemical Shifts'!BD146="","",IF(Main!$A156="C",TDIST(ABS('Chemical Shifts'!BD146)/$B$3,$B$4,1),TDIST(ABS('Chemical Shifts'!BD146)/$C$3,$C$4,1)))</f>
        <v/>
      </c>
      <c r="E151" s="64" t="str">
        <f>IF('Chemical Shifts'!BE146="","",IF(Main!$A156="C",TDIST(ABS('Chemical Shifts'!BE146)/$B$3,$B$4,1),TDIST(ABS('Chemical Shifts'!BE146)/$C$3,$C$4,1)))</f>
        <v/>
      </c>
      <c r="F151" s="64" t="str">
        <f>IF('Chemical Shifts'!BF146="","",IF(Main!$A156="C",TDIST(ABS('Chemical Shifts'!BF146)/$B$3,$B$4,1),TDIST(ABS('Chemical Shifts'!BF146)/$C$3,$C$4,1)))</f>
        <v/>
      </c>
      <c r="G151" s="64" t="str">
        <f>IF('Chemical Shifts'!BG146="","",IF(Main!$A156="C",TDIST(ABS('Chemical Shifts'!BG146)/$B$3,$B$4,1),TDIST(ABS('Chemical Shifts'!BG146)/$C$3,$C$4,1)))</f>
        <v/>
      </c>
      <c r="H151" s="64" t="str">
        <f>IF('Chemical Shifts'!BH146="","",IF(Main!$A156="C",TDIST(ABS('Chemical Shifts'!BH146)/$B$3,$B$4,1),TDIST(ABS('Chemical Shifts'!BH146)/$C$3,$C$4,1)))</f>
        <v/>
      </c>
      <c r="I151" s="64" t="str">
        <f>IF('Chemical Shifts'!BI146="","",IF(Main!$A156="C",TDIST(ABS('Chemical Shifts'!BI146)/$B$3,$B$4,1),TDIST(ABS('Chemical Shifts'!BI146)/$C$3,$C$4,1)))</f>
        <v/>
      </c>
      <c r="J151" s="64" t="str">
        <f>IF('Chemical Shifts'!BJ146="","",IF(Main!$A156="C",TDIST(ABS('Chemical Shifts'!BJ146)/$B$3,$B$4,1),TDIST(ABS('Chemical Shifts'!BJ146)/$C$3,$C$4,1)))</f>
        <v/>
      </c>
      <c r="K151" s="64" t="str">
        <f>IF('Chemical Shifts'!BK146="","",IF(Main!$A156="C",TDIST(ABS('Chemical Shifts'!BK146)/$B$3,$B$4,1),TDIST(ABS('Chemical Shifts'!BK146)/$C$3,$C$4,1)))</f>
        <v/>
      </c>
      <c r="L151" s="64" t="str">
        <f>IF('Chemical Shifts'!BL146="","",IF(Main!$A156="C",TDIST(ABS('Chemical Shifts'!BL146)/$B$3,$B$4,1),TDIST(ABS('Chemical Shifts'!BL146)/$C$3,$C$4,1)))</f>
        <v/>
      </c>
      <c r="M151" s="64" t="str">
        <f>IF('Chemical Shifts'!BM146="","",IF(Main!$A156="C",TDIST(ABS('Chemical Shifts'!BM146)/$B$3,$B$4,1),TDIST(ABS('Chemical Shifts'!BM146)/$C$3,$C$4,1)))</f>
        <v/>
      </c>
      <c r="N151" s="64" t="str">
        <f>IF('Chemical Shifts'!BN146="","",IF(Main!$A156="C",TDIST(ABS('Chemical Shifts'!BN146)/$B$3,$B$4,1),TDIST(ABS('Chemical Shifts'!BN146)/$C$3,$C$4,1)))</f>
        <v/>
      </c>
      <c r="O151" s="64" t="str">
        <f>IF('Chemical Shifts'!BO146="","",IF(Main!$A156="C",TDIST(ABS('Chemical Shifts'!BO146)/$B$3,$B$4,1),TDIST(ABS('Chemical Shifts'!BO146)/$C$3,$C$4,1)))</f>
        <v/>
      </c>
      <c r="P151" s="64" t="str">
        <f>IF('Chemical Shifts'!BP146="","",IF(Main!$A156="C",TDIST(ABS('Chemical Shifts'!BP146)/$B$3,$B$4,1),TDIST(ABS('Chemical Shifts'!BP146)/$C$3,$C$4,1)))</f>
        <v/>
      </c>
      <c r="R151" s="48" t="str">
        <f>IF(A151="","",IF(Main!$A156="H",A151,""))</f>
        <v/>
      </c>
      <c r="S151" s="48" t="str">
        <f>IF(B151="","",IF(Main!$A156="H",B151,""))</f>
        <v/>
      </c>
      <c r="T151" s="48" t="str">
        <f>IF(C151="","",IF(Main!$A156="H",C151,""))</f>
        <v/>
      </c>
      <c r="U151" s="48" t="str">
        <f>IF(D151="","",IF(Main!$A156="H",D151,""))</f>
        <v/>
      </c>
      <c r="V151" s="48" t="str">
        <f>IF(E151="","",IF(Main!$A156="H",E151,""))</f>
        <v/>
      </c>
      <c r="W151" s="48" t="str">
        <f>IF(F151="","",IF(Main!$A156="H",F151,""))</f>
        <v/>
      </c>
      <c r="X151" s="48" t="str">
        <f>IF(G151="","",IF(Main!$A156="H",G151,""))</f>
        <v/>
      </c>
      <c r="Y151" s="48" t="str">
        <f>IF(H151="","",IF(Main!$A156="H",H151,""))</f>
        <v/>
      </c>
      <c r="Z151" s="48" t="str">
        <f>IF(I151="","",IF(Main!$A156="H",I151,""))</f>
        <v/>
      </c>
      <c r="AA151" s="48" t="str">
        <f>IF(J151="","",IF(Main!$A156="H",J151,""))</f>
        <v/>
      </c>
      <c r="AB151" s="48" t="str">
        <f>IF(K151="","",IF(Main!$A156="H",K151,""))</f>
        <v/>
      </c>
      <c r="AC151" s="48" t="str">
        <f>IF(L151="","",IF(Main!$A156="H",L151,""))</f>
        <v/>
      </c>
      <c r="AD151" s="48" t="str">
        <f>IF(M151="","",IF(Main!$A156="H",M151,""))</f>
        <v/>
      </c>
      <c r="AE151" s="48" t="str">
        <f>IF(N151="","",IF(Main!$A156="H",N151,""))</f>
        <v/>
      </c>
      <c r="AF151" s="48" t="str">
        <f>IF(O151="","",IF(Main!$A156="H",O151,""))</f>
        <v/>
      </c>
      <c r="AG151" s="48" t="str">
        <f>IF(P151="","",IF(Main!$A156="H",P151,""))</f>
        <v/>
      </c>
      <c r="AI151" s="49">
        <f>IF(Main!$A156="C",1,0)</f>
        <v>0</v>
      </c>
      <c r="AJ151" s="54" t="str">
        <f>IF(Main!$A156="C",Main!C156,"")</f>
        <v/>
      </c>
      <c r="AK151" s="54" t="str">
        <f t="shared" si="187"/>
        <v/>
      </c>
      <c r="AL151" s="48" t="str">
        <f>IF('Chemical Shifts'!B146="","",IF(Main!$A156="C",'Chemical Shifts'!B146,""))</f>
        <v/>
      </c>
      <c r="AM151" s="48" t="str">
        <f>IF('Chemical Shifts'!C146="","",IF(Main!$A156="C",'Chemical Shifts'!C146,""))</f>
        <v/>
      </c>
      <c r="AN151" s="48" t="str">
        <f>IF('Chemical Shifts'!D146="","",IF(Main!$A156="C",'Chemical Shifts'!D146,""))</f>
        <v/>
      </c>
      <c r="AO151" s="48" t="str">
        <f>IF('Chemical Shifts'!E146="","",IF(Main!$A156="C",'Chemical Shifts'!E146,""))</f>
        <v/>
      </c>
      <c r="AP151" s="48" t="str">
        <f>IF('Chemical Shifts'!F146="","",IF(Main!$A156="C",'Chemical Shifts'!F146,""))</f>
        <v/>
      </c>
      <c r="AQ151" s="48" t="str">
        <f>IF('Chemical Shifts'!G146="","",IF(Main!$A156="C",'Chemical Shifts'!G146,""))</f>
        <v/>
      </c>
      <c r="AR151" s="48" t="str">
        <f>IF('Chemical Shifts'!H146="","",IF(Main!$A156="C",'Chemical Shifts'!H146,""))</f>
        <v/>
      </c>
      <c r="AS151" s="48" t="str">
        <f>IF('Chemical Shifts'!I146="","",IF(Main!$A156="C",'Chemical Shifts'!I146,""))</f>
        <v/>
      </c>
      <c r="AT151" s="48" t="str">
        <f>IF('Chemical Shifts'!J146="","",IF(Main!$A156="C",'Chemical Shifts'!J146,""))</f>
        <v/>
      </c>
      <c r="AU151" s="48" t="str">
        <f>IF('Chemical Shifts'!K146="","",IF(Main!$A156="C",'Chemical Shifts'!K146,""))</f>
        <v/>
      </c>
      <c r="AV151" s="48" t="str">
        <f>IF('Chemical Shifts'!L146="","",IF(Main!$A156="C",'Chemical Shifts'!L146,""))</f>
        <v/>
      </c>
      <c r="AW151" s="48" t="str">
        <f>IF('Chemical Shifts'!M146="","",IF(Main!$A156="C",'Chemical Shifts'!M146,""))</f>
        <v/>
      </c>
      <c r="AX151" s="48" t="str">
        <f>IF('Chemical Shifts'!N146="","",IF(Main!$A156="C",'Chemical Shifts'!N146,""))</f>
        <v/>
      </c>
      <c r="AY151" s="48" t="str">
        <f>IF('Chemical Shifts'!O146="","",IF(Main!$A156="C",'Chemical Shifts'!O146,""))</f>
        <v/>
      </c>
      <c r="AZ151" s="48" t="str">
        <f>IF('Chemical Shifts'!P146="","",IF(Main!$A156="C",'Chemical Shifts'!P146,""))</f>
        <v/>
      </c>
      <c r="BA151" s="48" t="str">
        <f>IF('Chemical Shifts'!Q146="","",IF(Main!$A156="C",'Chemical Shifts'!Q146,""))</f>
        <v/>
      </c>
      <c r="BC151" s="48" t="str">
        <f t="shared" si="188"/>
        <v/>
      </c>
      <c r="BD151" s="48" t="str">
        <f t="shared" si="189"/>
        <v/>
      </c>
      <c r="BE151" s="48" t="str">
        <f t="shared" si="190"/>
        <v/>
      </c>
      <c r="BF151" s="48" t="str">
        <f t="shared" si="191"/>
        <v/>
      </c>
      <c r="BG151" s="48" t="str">
        <f t="shared" si="192"/>
        <v/>
      </c>
      <c r="BH151" s="48" t="str">
        <f t="shared" si="193"/>
        <v/>
      </c>
      <c r="BI151" s="48" t="str">
        <f t="shared" si="194"/>
        <v/>
      </c>
      <c r="BJ151" s="48" t="str">
        <f t="shared" si="195"/>
        <v/>
      </c>
      <c r="BK151" s="48" t="str">
        <f t="shared" si="196"/>
        <v/>
      </c>
      <c r="BL151" s="48" t="str">
        <f t="shared" si="197"/>
        <v/>
      </c>
      <c r="BM151" s="48" t="str">
        <f t="shared" si="198"/>
        <v/>
      </c>
      <c r="BN151" s="48" t="str">
        <f t="shared" si="199"/>
        <v/>
      </c>
      <c r="BO151" s="48" t="str">
        <f t="shared" si="200"/>
        <v/>
      </c>
      <c r="BP151" s="48" t="str">
        <f t="shared" si="201"/>
        <v/>
      </c>
      <c r="BQ151" s="48" t="str">
        <f t="shared" si="202"/>
        <v/>
      </c>
      <c r="BR151" s="48" t="str">
        <f t="shared" si="203"/>
        <v/>
      </c>
      <c r="BT151" s="49">
        <f>IF(Main!$A156="H",1,0)</f>
        <v>0</v>
      </c>
      <c r="BU151" s="54" t="str">
        <f>IF(Main!$A156="H",Main!C156,"")</f>
        <v/>
      </c>
      <c r="BV151" s="54" t="str">
        <f t="shared" si="204"/>
        <v/>
      </c>
      <c r="BW151" s="48" t="str">
        <f>IF('Chemical Shifts'!B146="","",IF(Main!$A156="H",'Chemical Shifts'!B146,""))</f>
        <v/>
      </c>
      <c r="BX151" s="48" t="str">
        <f>IF('Chemical Shifts'!C146="","",IF(Main!$A156="H",'Chemical Shifts'!C146,""))</f>
        <v/>
      </c>
      <c r="BY151" s="48" t="str">
        <f>IF('Chemical Shifts'!D146="","",IF(Main!$A156="H",'Chemical Shifts'!D146,""))</f>
        <v/>
      </c>
      <c r="BZ151" s="48" t="str">
        <f>IF('Chemical Shifts'!E146="","",IF(Main!$A156="H",'Chemical Shifts'!E146,""))</f>
        <v/>
      </c>
      <c r="CA151" s="48" t="str">
        <f>IF('Chemical Shifts'!F146="","",IF(Main!$A156="H",'Chemical Shifts'!F146,""))</f>
        <v/>
      </c>
      <c r="CB151" s="48" t="str">
        <f>IF('Chemical Shifts'!G146="","",IF(Main!$A156="H",'Chemical Shifts'!G146,""))</f>
        <v/>
      </c>
      <c r="CC151" s="48" t="str">
        <f>IF('Chemical Shifts'!H146="","",IF(Main!$A156="H",'Chemical Shifts'!H146,""))</f>
        <v/>
      </c>
      <c r="CD151" s="48" t="str">
        <f>IF('Chemical Shifts'!I146="","",IF(Main!$A156="H",'Chemical Shifts'!I146,""))</f>
        <v/>
      </c>
      <c r="CE151" s="48" t="str">
        <f>IF('Chemical Shifts'!J146="","",IF(Main!$A156="H",'Chemical Shifts'!J146,""))</f>
        <v/>
      </c>
      <c r="CF151" s="48" t="str">
        <f>IF('Chemical Shifts'!K146="","",IF(Main!$A156="H",'Chemical Shifts'!K146,""))</f>
        <v/>
      </c>
      <c r="CG151" s="48" t="str">
        <f>IF('Chemical Shifts'!L146="","",IF(Main!$A156="H",'Chemical Shifts'!L146,""))</f>
        <v/>
      </c>
      <c r="CH151" s="48" t="str">
        <f>IF('Chemical Shifts'!M146="","",IF(Main!$A156="H",'Chemical Shifts'!M146,""))</f>
        <v/>
      </c>
      <c r="CI151" s="48" t="str">
        <f>IF('Chemical Shifts'!N146="","",IF(Main!$A156="H",'Chemical Shifts'!N146,""))</f>
        <v/>
      </c>
      <c r="CJ151" s="48" t="str">
        <f>IF('Chemical Shifts'!O146="","",IF(Main!$A156="H",'Chemical Shifts'!O146,""))</f>
        <v/>
      </c>
      <c r="CK151" s="48" t="str">
        <f>IF('Chemical Shifts'!P146="","",IF(Main!$A156="H",'Chemical Shifts'!P146,""))</f>
        <v/>
      </c>
      <c r="CL151" s="48" t="str">
        <f>IF('Chemical Shifts'!Q146="","",IF(Main!$A156="H",'Chemical Shifts'!Q146,""))</f>
        <v/>
      </c>
      <c r="CN151" s="48" t="str">
        <f t="shared" si="205"/>
        <v/>
      </c>
      <c r="CO151" s="48" t="str">
        <f t="shared" si="206"/>
        <v/>
      </c>
      <c r="CP151" s="48" t="str">
        <f t="shared" si="207"/>
        <v/>
      </c>
      <c r="CQ151" s="48" t="str">
        <f t="shared" si="208"/>
        <v/>
      </c>
      <c r="CR151" s="48" t="str">
        <f t="shared" si="209"/>
        <v/>
      </c>
      <c r="CS151" s="48" t="str">
        <f t="shared" si="210"/>
        <v/>
      </c>
      <c r="CT151" s="48" t="str">
        <f t="shared" si="211"/>
        <v/>
      </c>
      <c r="CU151" s="48" t="str">
        <f t="shared" si="212"/>
        <v/>
      </c>
      <c r="CV151" s="48" t="str">
        <f t="shared" si="213"/>
        <v/>
      </c>
      <c r="CW151" s="48" t="str">
        <f t="shared" si="214"/>
        <v/>
      </c>
      <c r="CX151" s="48" t="str">
        <f t="shared" si="215"/>
        <v/>
      </c>
      <c r="CY151" s="48" t="str">
        <f t="shared" si="216"/>
        <v/>
      </c>
      <c r="CZ151" s="48" t="str">
        <f t="shared" si="217"/>
        <v/>
      </c>
      <c r="DA151" s="48" t="str">
        <f t="shared" si="218"/>
        <v/>
      </c>
      <c r="DB151" s="48" t="str">
        <f t="shared" si="219"/>
        <v/>
      </c>
      <c r="DC151" s="48" t="str">
        <f t="shared" si="220"/>
        <v/>
      </c>
      <c r="DE151" s="64" t="str">
        <f>IF('Chemical Shifts'!S146="","",IF(Main!$A156="C","",IF(Main!D$13="Scaled Shifts",Main!D156,IF(Main!$B156="x",TDIST(ABS('Chemical Shifts'!S146-$F$2)/$F$3,$F$4,1),TDIST(ABS('Chemical Shifts'!S146-$G$2)/$G$3,$G$4,1)))))</f>
        <v/>
      </c>
      <c r="DF151" s="64" t="str">
        <f>IF('Chemical Shifts'!T146="","",IF(Main!$A156="C","",IF(Main!E$13="Scaled Shifts",Main!E156,IF(Main!$B156="x",TDIST(ABS('Chemical Shifts'!T146-$F$2)/$F$3,$F$4,1),TDIST(ABS('Chemical Shifts'!T146-$G$2)/$G$3,$G$4,1)))))</f>
        <v/>
      </c>
      <c r="DG151" s="64" t="str">
        <f>IF('Chemical Shifts'!U146="","",IF(Main!$A156="C","",IF(Main!F$13="Scaled Shifts",Main!F156,IF(Main!$B156="x",TDIST(ABS('Chemical Shifts'!U146-$F$2)/$F$3,$F$4,1),TDIST(ABS('Chemical Shifts'!U146-$G$2)/$G$3,$G$4,1)))))</f>
        <v/>
      </c>
      <c r="DH151" s="64" t="str">
        <f>IF('Chemical Shifts'!V146="","",IF(Main!$A156="C","",IF(Main!G$13="Scaled Shifts",Main!G156,IF(Main!$B156="x",TDIST(ABS('Chemical Shifts'!V146-$F$2)/$F$3,$F$4,1),TDIST(ABS('Chemical Shifts'!V146-$G$2)/$G$3,$G$4,1)))))</f>
        <v/>
      </c>
      <c r="DI151" s="64" t="str">
        <f>IF('Chemical Shifts'!W146="","",IF(Main!$A156="C","",IF(Main!H$13="Scaled Shifts",Main!H156,IF(Main!$B156="x",TDIST(ABS('Chemical Shifts'!W146-$F$2)/$F$3,$F$4,1),TDIST(ABS('Chemical Shifts'!W146-$G$2)/$G$3,$G$4,1)))))</f>
        <v/>
      </c>
      <c r="DJ151" s="64" t="str">
        <f>IF('Chemical Shifts'!X146="","",IF(Main!$A156="C","",IF(Main!I$13="Scaled Shifts",Main!I156,IF(Main!$B156="x",TDIST(ABS('Chemical Shifts'!X146-$F$2)/$F$3,$F$4,1),TDIST(ABS('Chemical Shifts'!X146-$G$2)/$G$3,$G$4,1)))))</f>
        <v/>
      </c>
      <c r="DK151" s="64" t="str">
        <f>IF('Chemical Shifts'!Y146="","",IF(Main!$A156="C","",IF(Main!J$13="Scaled Shifts",Main!J156,IF(Main!$B156="x",TDIST(ABS('Chemical Shifts'!Y146-$F$2)/$F$3,$F$4,1),TDIST(ABS('Chemical Shifts'!Y146-$G$2)/$G$3,$G$4,1)))))</f>
        <v/>
      </c>
      <c r="DL151" s="64" t="str">
        <f>IF('Chemical Shifts'!Z146="","",IF(Main!$A156="C","",IF(Main!K$13="Scaled Shifts",Main!K156,IF(Main!$B156="x",TDIST(ABS('Chemical Shifts'!Z146-$F$2)/$F$3,$F$4,1),TDIST(ABS('Chemical Shifts'!Z146-$G$2)/$G$3,$G$4,1)))))</f>
        <v/>
      </c>
      <c r="DM151" s="64" t="str">
        <f>IF('Chemical Shifts'!AA146="","",IF(Main!$A156="C","",IF(Main!L$13="Scaled Shifts",Main!L156,IF(Main!$B156="x",TDIST(ABS('Chemical Shifts'!AA146-$F$2)/$F$3,$F$4,1),TDIST(ABS('Chemical Shifts'!AA146-$G$2)/$G$3,$G$4,1)))))</f>
        <v/>
      </c>
      <c r="DN151" s="64" t="str">
        <f>IF('Chemical Shifts'!AB146="","",IF(Main!$A156="C","",IF(Main!M$13="Scaled Shifts",Main!M156,IF(Main!$B156="x",TDIST(ABS('Chemical Shifts'!AB146-$F$2)/$F$3,$F$4,1),TDIST(ABS('Chemical Shifts'!AB146-$G$2)/$G$3,$G$4,1)))))</f>
        <v/>
      </c>
      <c r="DO151" s="64" t="str">
        <f>IF('Chemical Shifts'!AC146="","",IF(Main!$A156="C","",IF(Main!N$13="Scaled Shifts",Main!N156,IF(Main!$B156="x",TDIST(ABS('Chemical Shifts'!AC146-$F$2)/$F$3,$F$4,1),TDIST(ABS('Chemical Shifts'!AC146-$G$2)/$G$3,$G$4,1)))))</f>
        <v/>
      </c>
      <c r="DP151" s="64" t="str">
        <f>IF('Chemical Shifts'!AD146="","",IF(Main!$A156="C","",IF(Main!O$13="Scaled Shifts",Main!O156,IF(Main!$B156="x",TDIST(ABS('Chemical Shifts'!AD146-$F$2)/$F$3,$F$4,1),TDIST(ABS('Chemical Shifts'!AD146-$G$2)/$G$3,$G$4,1)))))</f>
        <v/>
      </c>
      <c r="DQ151" s="64" t="str">
        <f>IF('Chemical Shifts'!AE146="","",IF(Main!$A156="C","",IF(Main!P$13="Scaled Shifts",Main!P156,IF(Main!$B156="x",TDIST(ABS('Chemical Shifts'!AE146-$F$2)/$F$3,$F$4,1),TDIST(ABS('Chemical Shifts'!AE146-$G$2)/$G$3,$G$4,1)))))</f>
        <v/>
      </c>
      <c r="DR151" s="64" t="str">
        <f>IF('Chemical Shifts'!AF146="","",IF(Main!$A156="C","",IF(Main!Q$13="Scaled Shifts",Main!Q156,IF(Main!$B156="x",TDIST(ABS('Chemical Shifts'!AF146-$F$2)/$F$3,$F$4,1),TDIST(ABS('Chemical Shifts'!AF146-$G$2)/$G$3,$G$4,1)))))</f>
        <v/>
      </c>
      <c r="DS151" s="64" t="str">
        <f>IF('Chemical Shifts'!AG146="","",IF(Main!$A156="C","",IF(Main!R$13="Scaled Shifts",Main!R156,IF(Main!$B156="x",TDIST(ABS('Chemical Shifts'!AG146-$F$2)/$F$3,$F$4,1),TDIST(ABS('Chemical Shifts'!AG146-$G$2)/$G$3,$G$4,1)))))</f>
        <v/>
      </c>
      <c r="DT151" s="64" t="str">
        <f>IF('Chemical Shifts'!AH146="","",IF(Main!$A156="C","",IF(Main!S$13="Scaled Shifts",Main!S156,IF(Main!$B156="x",TDIST(ABS('Chemical Shifts'!AH146-$F$2)/$F$3,$F$4,1),TDIST(ABS('Chemical Shifts'!AH146-$G$2)/$G$3,$G$4,1)))))</f>
        <v/>
      </c>
      <c r="DV151" s="64" t="str">
        <f>IF('Chemical Shifts'!S146="","",IF(Main!$A156="H","",IF(Main!D$13="Scaled Shifts",Main!D156,IF(Main!$B156="x",TDIST(ABS('Chemical Shifts'!S146-$D$2)/$D$3,$D$4,1),TDIST(ABS('Chemical Shifts'!S146-$E$2)/$E$3,$E$4,1)))))</f>
        <v/>
      </c>
      <c r="DW151" s="64" t="str">
        <f>IF('Chemical Shifts'!T146="","",IF(Main!$A156="H","",IF(Main!E$13="Scaled Shifts",Main!E156,IF(Main!$B156="x",TDIST(ABS('Chemical Shifts'!T146-$D$2)/$D$3,$D$4,1),TDIST(ABS('Chemical Shifts'!T146-$E$2)/$E$3,$E$4,1)))))</f>
        <v/>
      </c>
      <c r="DX151" s="64" t="str">
        <f>IF('Chemical Shifts'!U146="","",IF(Main!$A156="H","",IF(Main!F$13="Scaled Shifts",Main!F156,IF(Main!$B156="x",TDIST(ABS('Chemical Shifts'!U146-$D$2)/$D$3,$D$4,1),TDIST(ABS('Chemical Shifts'!U146-$E$2)/$E$3,$E$4,1)))))</f>
        <v/>
      </c>
      <c r="DY151" s="64" t="str">
        <f>IF('Chemical Shifts'!V146="","",IF(Main!$A156="H","",IF(Main!G$13="Scaled Shifts",Main!G156,IF(Main!$B156="x",TDIST(ABS('Chemical Shifts'!V146-$D$2)/$D$3,$D$4,1),TDIST(ABS('Chemical Shifts'!V146-$E$2)/$E$3,$E$4,1)))))</f>
        <v/>
      </c>
      <c r="DZ151" s="64" t="str">
        <f>IF('Chemical Shifts'!W146="","",IF(Main!$A156="H","",IF(Main!H$13="Scaled Shifts",Main!H156,IF(Main!$B156="x",TDIST(ABS('Chemical Shifts'!W146-$D$2)/$D$3,$D$4,1),TDIST(ABS('Chemical Shifts'!W146-$E$2)/$E$3,$E$4,1)))))</f>
        <v/>
      </c>
      <c r="EA151" s="64" t="str">
        <f>IF('Chemical Shifts'!X146="","",IF(Main!$A156="H","",IF(Main!I$13="Scaled Shifts",Main!I156,IF(Main!$B156="x",TDIST(ABS('Chemical Shifts'!X146-$D$2)/$D$3,$D$4,1),TDIST(ABS('Chemical Shifts'!X146-$E$2)/$E$3,$E$4,1)))))</f>
        <v/>
      </c>
      <c r="EB151" s="64" t="str">
        <f>IF('Chemical Shifts'!Y146="","",IF(Main!$A156="H","",IF(Main!J$13="Scaled Shifts",Main!J156,IF(Main!$B156="x",TDIST(ABS('Chemical Shifts'!Y146-$D$2)/$D$3,$D$4,1),TDIST(ABS('Chemical Shifts'!Y146-$E$2)/$E$3,$E$4,1)))))</f>
        <v/>
      </c>
      <c r="EC151" s="64" t="str">
        <f>IF('Chemical Shifts'!Z146="","",IF(Main!$A156="H","",IF(Main!K$13="Scaled Shifts",Main!K156,IF(Main!$B156="x",TDIST(ABS('Chemical Shifts'!Z146-$D$2)/$D$3,$D$4,1),TDIST(ABS('Chemical Shifts'!Z146-$E$2)/$E$3,$E$4,1)))))</f>
        <v/>
      </c>
      <c r="ED151" s="64" t="str">
        <f>IF('Chemical Shifts'!AA146="","",IF(Main!$A156="H","",IF(Main!L$13="Scaled Shifts",Main!L156,IF(Main!$B156="x",TDIST(ABS('Chemical Shifts'!AA146-$D$2)/$D$3,$D$4,1),TDIST(ABS('Chemical Shifts'!AA146-$E$2)/$E$3,$E$4,1)))))</f>
        <v/>
      </c>
      <c r="EE151" s="64" t="str">
        <f>IF('Chemical Shifts'!AB146="","",IF(Main!$A156="H","",IF(Main!M$13="Scaled Shifts",Main!M156,IF(Main!$B156="x",TDIST(ABS('Chemical Shifts'!AB146-$D$2)/$D$3,$D$4,1),TDIST(ABS('Chemical Shifts'!AB146-$E$2)/$E$3,$E$4,1)))))</f>
        <v/>
      </c>
      <c r="EF151" s="64" t="str">
        <f>IF('Chemical Shifts'!AC146="","",IF(Main!$A156="H","",IF(Main!N$13="Scaled Shifts",Main!N156,IF(Main!$B156="x",TDIST(ABS('Chemical Shifts'!AC146-$D$2)/$D$3,$D$4,1),TDIST(ABS('Chemical Shifts'!AC146-$E$2)/$E$3,$E$4,1)))))</f>
        <v/>
      </c>
      <c r="EG151" s="64" t="str">
        <f>IF('Chemical Shifts'!AD146="","",IF(Main!$A156="H","",IF(Main!O$13="Scaled Shifts",Main!O156,IF(Main!$B156="x",TDIST(ABS('Chemical Shifts'!AD146-$D$2)/$D$3,$D$4,1),TDIST(ABS('Chemical Shifts'!AD146-$E$2)/$E$3,$E$4,1)))))</f>
        <v/>
      </c>
      <c r="EH151" s="64" t="str">
        <f>IF('Chemical Shifts'!AE146="","",IF(Main!$A156="H","",IF(Main!P$13="Scaled Shifts",Main!P156,IF(Main!$B156="x",TDIST(ABS('Chemical Shifts'!AE146-$D$2)/$D$3,$D$4,1),TDIST(ABS('Chemical Shifts'!AE146-$E$2)/$E$3,$E$4,1)))))</f>
        <v/>
      </c>
      <c r="EI151" s="64" t="str">
        <f>IF('Chemical Shifts'!AF146="","",IF(Main!$A156="H","",IF(Main!Q$13="Scaled Shifts",Main!Q156,IF(Main!$B156="x",TDIST(ABS('Chemical Shifts'!AF146-$D$2)/$D$3,$D$4,1),TDIST(ABS('Chemical Shifts'!AF146-$E$2)/$E$3,$E$4,1)))))</f>
        <v/>
      </c>
      <c r="EJ151" s="64" t="str">
        <f>IF('Chemical Shifts'!AG146="","",IF(Main!$A156="H","",IF(Main!R$13="Scaled Shifts",Main!R156,IF(Main!$B156="x",TDIST(ABS('Chemical Shifts'!AG146-$D$2)/$D$3,$D$4,1),TDIST(ABS('Chemical Shifts'!AG146-$E$2)/$E$3,$E$4,1)))))</f>
        <v/>
      </c>
      <c r="EK151" s="64" t="str">
        <f>IF('Chemical Shifts'!AH146="","",IF(Main!$A156="H","",IF(Main!S$13="Scaled Shifts",Main!S156,IF(Main!$B156="x",TDIST(ABS('Chemical Shifts'!AH146-$D$2)/$D$3,$D$4,1),TDIST(ABS('Chemical Shifts'!AH146-$E$2)/$E$3,$E$4,1)))))</f>
        <v/>
      </c>
    </row>
    <row r="152" spans="1:141" x14ac:dyDescent="0.15">
      <c r="A152" s="64" t="str">
        <f>IF('Chemical Shifts'!BA147="","",IF(Main!$A157="C",TDIST(ABS('Chemical Shifts'!BA147)/$B$3,$B$4,1),TDIST(ABS('Chemical Shifts'!BA147)/$C$3,$C$4,1)))</f>
        <v/>
      </c>
      <c r="B152" s="64" t="str">
        <f>IF('Chemical Shifts'!BB147="","",IF(Main!$A157="C",TDIST(ABS('Chemical Shifts'!BB147)/$B$3,$B$4,1),TDIST(ABS('Chemical Shifts'!BB147)/$C$3,$C$4,1)))</f>
        <v/>
      </c>
      <c r="C152" s="64" t="str">
        <f>IF('Chemical Shifts'!BC147="","",IF(Main!$A157="C",TDIST(ABS('Chemical Shifts'!BC147)/$B$3,$B$4,1),TDIST(ABS('Chemical Shifts'!BC147)/$C$3,$C$4,1)))</f>
        <v/>
      </c>
      <c r="D152" s="64" t="str">
        <f>IF('Chemical Shifts'!BD147="","",IF(Main!$A157="C",TDIST(ABS('Chemical Shifts'!BD147)/$B$3,$B$4,1),TDIST(ABS('Chemical Shifts'!BD147)/$C$3,$C$4,1)))</f>
        <v/>
      </c>
      <c r="E152" s="64" t="str">
        <f>IF('Chemical Shifts'!BE147="","",IF(Main!$A157="C",TDIST(ABS('Chemical Shifts'!BE147)/$B$3,$B$4,1),TDIST(ABS('Chemical Shifts'!BE147)/$C$3,$C$4,1)))</f>
        <v/>
      </c>
      <c r="F152" s="64" t="str">
        <f>IF('Chemical Shifts'!BF147="","",IF(Main!$A157="C",TDIST(ABS('Chemical Shifts'!BF147)/$B$3,$B$4,1),TDIST(ABS('Chemical Shifts'!BF147)/$C$3,$C$4,1)))</f>
        <v/>
      </c>
      <c r="G152" s="64" t="str">
        <f>IF('Chemical Shifts'!BG147="","",IF(Main!$A157="C",TDIST(ABS('Chemical Shifts'!BG147)/$B$3,$B$4,1),TDIST(ABS('Chemical Shifts'!BG147)/$C$3,$C$4,1)))</f>
        <v/>
      </c>
      <c r="H152" s="64" t="str">
        <f>IF('Chemical Shifts'!BH147="","",IF(Main!$A157="C",TDIST(ABS('Chemical Shifts'!BH147)/$B$3,$B$4,1),TDIST(ABS('Chemical Shifts'!BH147)/$C$3,$C$4,1)))</f>
        <v/>
      </c>
      <c r="I152" s="64" t="str">
        <f>IF('Chemical Shifts'!BI147="","",IF(Main!$A157="C",TDIST(ABS('Chemical Shifts'!BI147)/$B$3,$B$4,1),TDIST(ABS('Chemical Shifts'!BI147)/$C$3,$C$4,1)))</f>
        <v/>
      </c>
      <c r="J152" s="64" t="str">
        <f>IF('Chemical Shifts'!BJ147="","",IF(Main!$A157="C",TDIST(ABS('Chemical Shifts'!BJ147)/$B$3,$B$4,1),TDIST(ABS('Chemical Shifts'!BJ147)/$C$3,$C$4,1)))</f>
        <v/>
      </c>
      <c r="K152" s="64" t="str">
        <f>IF('Chemical Shifts'!BK147="","",IF(Main!$A157="C",TDIST(ABS('Chemical Shifts'!BK147)/$B$3,$B$4,1),TDIST(ABS('Chemical Shifts'!BK147)/$C$3,$C$4,1)))</f>
        <v/>
      </c>
      <c r="L152" s="64" t="str">
        <f>IF('Chemical Shifts'!BL147="","",IF(Main!$A157="C",TDIST(ABS('Chemical Shifts'!BL147)/$B$3,$B$4,1),TDIST(ABS('Chemical Shifts'!BL147)/$C$3,$C$4,1)))</f>
        <v/>
      </c>
      <c r="M152" s="64" t="str">
        <f>IF('Chemical Shifts'!BM147="","",IF(Main!$A157="C",TDIST(ABS('Chemical Shifts'!BM147)/$B$3,$B$4,1),TDIST(ABS('Chemical Shifts'!BM147)/$C$3,$C$4,1)))</f>
        <v/>
      </c>
      <c r="N152" s="64" t="str">
        <f>IF('Chemical Shifts'!BN147="","",IF(Main!$A157="C",TDIST(ABS('Chemical Shifts'!BN147)/$B$3,$B$4,1),TDIST(ABS('Chemical Shifts'!BN147)/$C$3,$C$4,1)))</f>
        <v/>
      </c>
      <c r="O152" s="64" t="str">
        <f>IF('Chemical Shifts'!BO147="","",IF(Main!$A157="C",TDIST(ABS('Chemical Shifts'!BO147)/$B$3,$B$4,1),TDIST(ABS('Chemical Shifts'!BO147)/$C$3,$C$4,1)))</f>
        <v/>
      </c>
      <c r="P152" s="64" t="str">
        <f>IF('Chemical Shifts'!BP147="","",IF(Main!$A157="C",TDIST(ABS('Chemical Shifts'!BP147)/$B$3,$B$4,1),TDIST(ABS('Chemical Shifts'!BP147)/$C$3,$C$4,1)))</f>
        <v/>
      </c>
      <c r="R152" s="48" t="str">
        <f>IF(A152="","",IF(Main!$A157="H",A152,""))</f>
        <v/>
      </c>
      <c r="S152" s="48" t="str">
        <f>IF(B152="","",IF(Main!$A157="H",B152,""))</f>
        <v/>
      </c>
      <c r="T152" s="48" t="str">
        <f>IF(C152="","",IF(Main!$A157="H",C152,""))</f>
        <v/>
      </c>
      <c r="U152" s="48" t="str">
        <f>IF(D152="","",IF(Main!$A157="H",D152,""))</f>
        <v/>
      </c>
      <c r="V152" s="48" t="str">
        <f>IF(E152="","",IF(Main!$A157="H",E152,""))</f>
        <v/>
      </c>
      <c r="W152" s="48" t="str">
        <f>IF(F152="","",IF(Main!$A157="H",F152,""))</f>
        <v/>
      </c>
      <c r="X152" s="48" t="str">
        <f>IF(G152="","",IF(Main!$A157="H",G152,""))</f>
        <v/>
      </c>
      <c r="Y152" s="48" t="str">
        <f>IF(H152="","",IF(Main!$A157="H",H152,""))</f>
        <v/>
      </c>
      <c r="Z152" s="48" t="str">
        <f>IF(I152="","",IF(Main!$A157="H",I152,""))</f>
        <v/>
      </c>
      <c r="AA152" s="48" t="str">
        <f>IF(J152="","",IF(Main!$A157="H",J152,""))</f>
        <v/>
      </c>
      <c r="AB152" s="48" t="str">
        <f>IF(K152="","",IF(Main!$A157="H",K152,""))</f>
        <v/>
      </c>
      <c r="AC152" s="48" t="str">
        <f>IF(L152="","",IF(Main!$A157="H",L152,""))</f>
        <v/>
      </c>
      <c r="AD152" s="48" t="str">
        <f>IF(M152="","",IF(Main!$A157="H",M152,""))</f>
        <v/>
      </c>
      <c r="AE152" s="48" t="str">
        <f>IF(N152="","",IF(Main!$A157="H",N152,""))</f>
        <v/>
      </c>
      <c r="AF152" s="48" t="str">
        <f>IF(O152="","",IF(Main!$A157="H",O152,""))</f>
        <v/>
      </c>
      <c r="AG152" s="48" t="str">
        <f>IF(P152="","",IF(Main!$A157="H",P152,""))</f>
        <v/>
      </c>
      <c r="AI152" s="49">
        <f>IF(Main!$A157="C",1,0)</f>
        <v>0</v>
      </c>
      <c r="AJ152" s="54" t="str">
        <f>IF(Main!$A157="C",Main!C157,"")</f>
        <v/>
      </c>
      <c r="AK152" s="54" t="str">
        <f t="shared" si="187"/>
        <v/>
      </c>
      <c r="AL152" s="48" t="str">
        <f>IF('Chemical Shifts'!B147="","",IF(Main!$A157="C",'Chemical Shifts'!B147,""))</f>
        <v/>
      </c>
      <c r="AM152" s="48" t="str">
        <f>IF('Chemical Shifts'!C147="","",IF(Main!$A157="C",'Chemical Shifts'!C147,""))</f>
        <v/>
      </c>
      <c r="AN152" s="48" t="str">
        <f>IF('Chemical Shifts'!D147="","",IF(Main!$A157="C",'Chemical Shifts'!D147,""))</f>
        <v/>
      </c>
      <c r="AO152" s="48" t="str">
        <f>IF('Chemical Shifts'!E147="","",IF(Main!$A157="C",'Chemical Shifts'!E147,""))</f>
        <v/>
      </c>
      <c r="AP152" s="48" t="str">
        <f>IF('Chemical Shifts'!F147="","",IF(Main!$A157="C",'Chemical Shifts'!F147,""))</f>
        <v/>
      </c>
      <c r="AQ152" s="48" t="str">
        <f>IF('Chemical Shifts'!G147="","",IF(Main!$A157="C",'Chemical Shifts'!G147,""))</f>
        <v/>
      </c>
      <c r="AR152" s="48" t="str">
        <f>IF('Chemical Shifts'!H147="","",IF(Main!$A157="C",'Chemical Shifts'!H147,""))</f>
        <v/>
      </c>
      <c r="AS152" s="48" t="str">
        <f>IF('Chemical Shifts'!I147="","",IF(Main!$A157="C",'Chemical Shifts'!I147,""))</f>
        <v/>
      </c>
      <c r="AT152" s="48" t="str">
        <f>IF('Chemical Shifts'!J147="","",IF(Main!$A157="C",'Chemical Shifts'!J147,""))</f>
        <v/>
      </c>
      <c r="AU152" s="48" t="str">
        <f>IF('Chemical Shifts'!K147="","",IF(Main!$A157="C",'Chemical Shifts'!K147,""))</f>
        <v/>
      </c>
      <c r="AV152" s="48" t="str">
        <f>IF('Chemical Shifts'!L147="","",IF(Main!$A157="C",'Chemical Shifts'!L147,""))</f>
        <v/>
      </c>
      <c r="AW152" s="48" t="str">
        <f>IF('Chemical Shifts'!M147="","",IF(Main!$A157="C",'Chemical Shifts'!M147,""))</f>
        <v/>
      </c>
      <c r="AX152" s="48" t="str">
        <f>IF('Chemical Shifts'!N147="","",IF(Main!$A157="C",'Chemical Shifts'!N147,""))</f>
        <v/>
      </c>
      <c r="AY152" s="48" t="str">
        <f>IF('Chemical Shifts'!O147="","",IF(Main!$A157="C",'Chemical Shifts'!O147,""))</f>
        <v/>
      </c>
      <c r="AZ152" s="48" t="str">
        <f>IF('Chemical Shifts'!P147="","",IF(Main!$A157="C",'Chemical Shifts'!P147,""))</f>
        <v/>
      </c>
      <c r="BA152" s="48" t="str">
        <f>IF('Chemical Shifts'!Q147="","",IF(Main!$A157="C",'Chemical Shifts'!Q147,""))</f>
        <v/>
      </c>
      <c r="BC152" s="48" t="str">
        <f t="shared" si="188"/>
        <v/>
      </c>
      <c r="BD152" s="48" t="str">
        <f t="shared" si="189"/>
        <v/>
      </c>
      <c r="BE152" s="48" t="str">
        <f t="shared" si="190"/>
        <v/>
      </c>
      <c r="BF152" s="48" t="str">
        <f t="shared" si="191"/>
        <v/>
      </c>
      <c r="BG152" s="48" t="str">
        <f t="shared" si="192"/>
        <v/>
      </c>
      <c r="BH152" s="48" t="str">
        <f t="shared" si="193"/>
        <v/>
      </c>
      <c r="BI152" s="48" t="str">
        <f t="shared" si="194"/>
        <v/>
      </c>
      <c r="BJ152" s="48" t="str">
        <f t="shared" si="195"/>
        <v/>
      </c>
      <c r="BK152" s="48" t="str">
        <f t="shared" si="196"/>
        <v/>
      </c>
      <c r="BL152" s="48" t="str">
        <f t="shared" si="197"/>
        <v/>
      </c>
      <c r="BM152" s="48" t="str">
        <f t="shared" si="198"/>
        <v/>
      </c>
      <c r="BN152" s="48" t="str">
        <f t="shared" si="199"/>
        <v/>
      </c>
      <c r="BO152" s="48" t="str">
        <f t="shared" si="200"/>
        <v/>
      </c>
      <c r="BP152" s="48" t="str">
        <f t="shared" si="201"/>
        <v/>
      </c>
      <c r="BQ152" s="48" t="str">
        <f t="shared" si="202"/>
        <v/>
      </c>
      <c r="BR152" s="48" t="str">
        <f t="shared" si="203"/>
        <v/>
      </c>
      <c r="BT152" s="49">
        <f>IF(Main!$A157="H",1,0)</f>
        <v>0</v>
      </c>
      <c r="BU152" s="54" t="str">
        <f>IF(Main!$A157="H",Main!C157,"")</f>
        <v/>
      </c>
      <c r="BV152" s="54" t="str">
        <f t="shared" si="204"/>
        <v/>
      </c>
      <c r="BW152" s="48" t="str">
        <f>IF('Chemical Shifts'!B147="","",IF(Main!$A157="H",'Chemical Shifts'!B147,""))</f>
        <v/>
      </c>
      <c r="BX152" s="48" t="str">
        <f>IF('Chemical Shifts'!C147="","",IF(Main!$A157="H",'Chemical Shifts'!C147,""))</f>
        <v/>
      </c>
      <c r="BY152" s="48" t="str">
        <f>IF('Chemical Shifts'!D147="","",IF(Main!$A157="H",'Chemical Shifts'!D147,""))</f>
        <v/>
      </c>
      <c r="BZ152" s="48" t="str">
        <f>IF('Chemical Shifts'!E147="","",IF(Main!$A157="H",'Chemical Shifts'!E147,""))</f>
        <v/>
      </c>
      <c r="CA152" s="48" t="str">
        <f>IF('Chemical Shifts'!F147="","",IF(Main!$A157="H",'Chemical Shifts'!F147,""))</f>
        <v/>
      </c>
      <c r="CB152" s="48" t="str">
        <f>IF('Chemical Shifts'!G147="","",IF(Main!$A157="H",'Chemical Shifts'!G147,""))</f>
        <v/>
      </c>
      <c r="CC152" s="48" t="str">
        <f>IF('Chemical Shifts'!H147="","",IF(Main!$A157="H",'Chemical Shifts'!H147,""))</f>
        <v/>
      </c>
      <c r="CD152" s="48" t="str">
        <f>IF('Chemical Shifts'!I147="","",IF(Main!$A157="H",'Chemical Shifts'!I147,""))</f>
        <v/>
      </c>
      <c r="CE152" s="48" t="str">
        <f>IF('Chemical Shifts'!J147="","",IF(Main!$A157="H",'Chemical Shifts'!J147,""))</f>
        <v/>
      </c>
      <c r="CF152" s="48" t="str">
        <f>IF('Chemical Shifts'!K147="","",IF(Main!$A157="H",'Chemical Shifts'!K147,""))</f>
        <v/>
      </c>
      <c r="CG152" s="48" t="str">
        <f>IF('Chemical Shifts'!L147="","",IF(Main!$A157="H",'Chemical Shifts'!L147,""))</f>
        <v/>
      </c>
      <c r="CH152" s="48" t="str">
        <f>IF('Chemical Shifts'!M147="","",IF(Main!$A157="H",'Chemical Shifts'!M147,""))</f>
        <v/>
      </c>
      <c r="CI152" s="48" t="str">
        <f>IF('Chemical Shifts'!N147="","",IF(Main!$A157="H",'Chemical Shifts'!N147,""))</f>
        <v/>
      </c>
      <c r="CJ152" s="48" t="str">
        <f>IF('Chemical Shifts'!O147="","",IF(Main!$A157="H",'Chemical Shifts'!O147,""))</f>
        <v/>
      </c>
      <c r="CK152" s="48" t="str">
        <f>IF('Chemical Shifts'!P147="","",IF(Main!$A157="H",'Chemical Shifts'!P147,""))</f>
        <v/>
      </c>
      <c r="CL152" s="48" t="str">
        <f>IF('Chemical Shifts'!Q147="","",IF(Main!$A157="H",'Chemical Shifts'!Q147,""))</f>
        <v/>
      </c>
      <c r="CN152" s="48" t="str">
        <f t="shared" si="205"/>
        <v/>
      </c>
      <c r="CO152" s="48" t="str">
        <f t="shared" si="206"/>
        <v/>
      </c>
      <c r="CP152" s="48" t="str">
        <f t="shared" si="207"/>
        <v/>
      </c>
      <c r="CQ152" s="48" t="str">
        <f t="shared" si="208"/>
        <v/>
      </c>
      <c r="CR152" s="48" t="str">
        <f t="shared" si="209"/>
        <v/>
      </c>
      <c r="CS152" s="48" t="str">
        <f t="shared" si="210"/>
        <v/>
      </c>
      <c r="CT152" s="48" t="str">
        <f t="shared" si="211"/>
        <v/>
      </c>
      <c r="CU152" s="48" t="str">
        <f t="shared" si="212"/>
        <v/>
      </c>
      <c r="CV152" s="48" t="str">
        <f t="shared" si="213"/>
        <v/>
      </c>
      <c r="CW152" s="48" t="str">
        <f t="shared" si="214"/>
        <v/>
      </c>
      <c r="CX152" s="48" t="str">
        <f t="shared" si="215"/>
        <v/>
      </c>
      <c r="CY152" s="48" t="str">
        <f t="shared" si="216"/>
        <v/>
      </c>
      <c r="CZ152" s="48" t="str">
        <f t="shared" si="217"/>
        <v/>
      </c>
      <c r="DA152" s="48" t="str">
        <f t="shared" si="218"/>
        <v/>
      </c>
      <c r="DB152" s="48" t="str">
        <f t="shared" si="219"/>
        <v/>
      </c>
      <c r="DC152" s="48" t="str">
        <f t="shared" si="220"/>
        <v/>
      </c>
      <c r="DE152" s="64" t="str">
        <f>IF('Chemical Shifts'!S147="","",IF(Main!$A157="C","",IF(Main!D$13="Scaled Shifts",Main!D157,IF(Main!$B157="x",TDIST(ABS('Chemical Shifts'!S147-$F$2)/$F$3,$F$4,1),TDIST(ABS('Chemical Shifts'!S147-$G$2)/$G$3,$G$4,1)))))</f>
        <v/>
      </c>
      <c r="DF152" s="64" t="str">
        <f>IF('Chemical Shifts'!T147="","",IF(Main!$A157="C","",IF(Main!E$13="Scaled Shifts",Main!E157,IF(Main!$B157="x",TDIST(ABS('Chemical Shifts'!T147-$F$2)/$F$3,$F$4,1),TDIST(ABS('Chemical Shifts'!T147-$G$2)/$G$3,$G$4,1)))))</f>
        <v/>
      </c>
      <c r="DG152" s="64" t="str">
        <f>IF('Chemical Shifts'!U147="","",IF(Main!$A157="C","",IF(Main!F$13="Scaled Shifts",Main!F157,IF(Main!$B157="x",TDIST(ABS('Chemical Shifts'!U147-$F$2)/$F$3,$F$4,1),TDIST(ABS('Chemical Shifts'!U147-$G$2)/$G$3,$G$4,1)))))</f>
        <v/>
      </c>
      <c r="DH152" s="64" t="str">
        <f>IF('Chemical Shifts'!V147="","",IF(Main!$A157="C","",IF(Main!G$13="Scaled Shifts",Main!G157,IF(Main!$B157="x",TDIST(ABS('Chemical Shifts'!V147-$F$2)/$F$3,$F$4,1),TDIST(ABS('Chemical Shifts'!V147-$G$2)/$G$3,$G$4,1)))))</f>
        <v/>
      </c>
      <c r="DI152" s="64" t="str">
        <f>IF('Chemical Shifts'!W147="","",IF(Main!$A157="C","",IF(Main!H$13="Scaled Shifts",Main!H157,IF(Main!$B157="x",TDIST(ABS('Chemical Shifts'!W147-$F$2)/$F$3,$F$4,1),TDIST(ABS('Chemical Shifts'!W147-$G$2)/$G$3,$G$4,1)))))</f>
        <v/>
      </c>
      <c r="DJ152" s="64" t="str">
        <f>IF('Chemical Shifts'!X147="","",IF(Main!$A157="C","",IF(Main!I$13="Scaled Shifts",Main!I157,IF(Main!$B157="x",TDIST(ABS('Chemical Shifts'!X147-$F$2)/$F$3,$F$4,1),TDIST(ABS('Chemical Shifts'!X147-$G$2)/$G$3,$G$4,1)))))</f>
        <v/>
      </c>
      <c r="DK152" s="64" t="str">
        <f>IF('Chemical Shifts'!Y147="","",IF(Main!$A157="C","",IF(Main!J$13="Scaled Shifts",Main!J157,IF(Main!$B157="x",TDIST(ABS('Chemical Shifts'!Y147-$F$2)/$F$3,$F$4,1),TDIST(ABS('Chemical Shifts'!Y147-$G$2)/$G$3,$G$4,1)))))</f>
        <v/>
      </c>
      <c r="DL152" s="64" t="str">
        <f>IF('Chemical Shifts'!Z147="","",IF(Main!$A157="C","",IF(Main!K$13="Scaled Shifts",Main!K157,IF(Main!$B157="x",TDIST(ABS('Chemical Shifts'!Z147-$F$2)/$F$3,$F$4,1),TDIST(ABS('Chemical Shifts'!Z147-$G$2)/$G$3,$G$4,1)))))</f>
        <v/>
      </c>
      <c r="DM152" s="64" t="str">
        <f>IF('Chemical Shifts'!AA147="","",IF(Main!$A157="C","",IF(Main!L$13="Scaled Shifts",Main!L157,IF(Main!$B157="x",TDIST(ABS('Chemical Shifts'!AA147-$F$2)/$F$3,$F$4,1),TDIST(ABS('Chemical Shifts'!AA147-$G$2)/$G$3,$G$4,1)))))</f>
        <v/>
      </c>
      <c r="DN152" s="64" t="str">
        <f>IF('Chemical Shifts'!AB147="","",IF(Main!$A157="C","",IF(Main!M$13="Scaled Shifts",Main!M157,IF(Main!$B157="x",TDIST(ABS('Chemical Shifts'!AB147-$F$2)/$F$3,$F$4,1),TDIST(ABS('Chemical Shifts'!AB147-$G$2)/$G$3,$G$4,1)))))</f>
        <v/>
      </c>
      <c r="DO152" s="64" t="str">
        <f>IF('Chemical Shifts'!AC147="","",IF(Main!$A157="C","",IF(Main!N$13="Scaled Shifts",Main!N157,IF(Main!$B157="x",TDIST(ABS('Chemical Shifts'!AC147-$F$2)/$F$3,$F$4,1),TDIST(ABS('Chemical Shifts'!AC147-$G$2)/$G$3,$G$4,1)))))</f>
        <v/>
      </c>
      <c r="DP152" s="64" t="str">
        <f>IF('Chemical Shifts'!AD147="","",IF(Main!$A157="C","",IF(Main!O$13="Scaled Shifts",Main!O157,IF(Main!$B157="x",TDIST(ABS('Chemical Shifts'!AD147-$F$2)/$F$3,$F$4,1),TDIST(ABS('Chemical Shifts'!AD147-$G$2)/$G$3,$G$4,1)))))</f>
        <v/>
      </c>
      <c r="DQ152" s="64" t="str">
        <f>IF('Chemical Shifts'!AE147="","",IF(Main!$A157="C","",IF(Main!P$13="Scaled Shifts",Main!P157,IF(Main!$B157="x",TDIST(ABS('Chemical Shifts'!AE147-$F$2)/$F$3,$F$4,1),TDIST(ABS('Chemical Shifts'!AE147-$G$2)/$G$3,$G$4,1)))))</f>
        <v/>
      </c>
      <c r="DR152" s="64" t="str">
        <f>IF('Chemical Shifts'!AF147="","",IF(Main!$A157="C","",IF(Main!Q$13="Scaled Shifts",Main!Q157,IF(Main!$B157="x",TDIST(ABS('Chemical Shifts'!AF147-$F$2)/$F$3,$F$4,1),TDIST(ABS('Chemical Shifts'!AF147-$G$2)/$G$3,$G$4,1)))))</f>
        <v/>
      </c>
      <c r="DS152" s="64" t="str">
        <f>IF('Chemical Shifts'!AG147="","",IF(Main!$A157="C","",IF(Main!R$13="Scaled Shifts",Main!R157,IF(Main!$B157="x",TDIST(ABS('Chemical Shifts'!AG147-$F$2)/$F$3,$F$4,1),TDIST(ABS('Chemical Shifts'!AG147-$G$2)/$G$3,$G$4,1)))))</f>
        <v/>
      </c>
      <c r="DT152" s="64" t="str">
        <f>IF('Chemical Shifts'!AH147="","",IF(Main!$A157="C","",IF(Main!S$13="Scaled Shifts",Main!S157,IF(Main!$B157="x",TDIST(ABS('Chemical Shifts'!AH147-$F$2)/$F$3,$F$4,1),TDIST(ABS('Chemical Shifts'!AH147-$G$2)/$G$3,$G$4,1)))))</f>
        <v/>
      </c>
      <c r="DV152" s="64" t="str">
        <f>IF('Chemical Shifts'!S147="","",IF(Main!$A157="H","",IF(Main!D$13="Scaled Shifts",Main!D157,IF(Main!$B157="x",TDIST(ABS('Chemical Shifts'!S147-$D$2)/$D$3,$D$4,1),TDIST(ABS('Chemical Shifts'!S147-$E$2)/$E$3,$E$4,1)))))</f>
        <v/>
      </c>
      <c r="DW152" s="64" t="str">
        <f>IF('Chemical Shifts'!T147="","",IF(Main!$A157="H","",IF(Main!E$13="Scaled Shifts",Main!E157,IF(Main!$B157="x",TDIST(ABS('Chemical Shifts'!T147-$D$2)/$D$3,$D$4,1),TDIST(ABS('Chemical Shifts'!T147-$E$2)/$E$3,$E$4,1)))))</f>
        <v/>
      </c>
      <c r="DX152" s="64" t="str">
        <f>IF('Chemical Shifts'!U147="","",IF(Main!$A157="H","",IF(Main!F$13="Scaled Shifts",Main!F157,IF(Main!$B157="x",TDIST(ABS('Chemical Shifts'!U147-$D$2)/$D$3,$D$4,1),TDIST(ABS('Chemical Shifts'!U147-$E$2)/$E$3,$E$4,1)))))</f>
        <v/>
      </c>
      <c r="DY152" s="64" t="str">
        <f>IF('Chemical Shifts'!V147="","",IF(Main!$A157="H","",IF(Main!G$13="Scaled Shifts",Main!G157,IF(Main!$B157="x",TDIST(ABS('Chemical Shifts'!V147-$D$2)/$D$3,$D$4,1),TDIST(ABS('Chemical Shifts'!V147-$E$2)/$E$3,$E$4,1)))))</f>
        <v/>
      </c>
      <c r="DZ152" s="64" t="str">
        <f>IF('Chemical Shifts'!W147="","",IF(Main!$A157="H","",IF(Main!H$13="Scaled Shifts",Main!H157,IF(Main!$B157="x",TDIST(ABS('Chemical Shifts'!W147-$D$2)/$D$3,$D$4,1),TDIST(ABS('Chemical Shifts'!W147-$E$2)/$E$3,$E$4,1)))))</f>
        <v/>
      </c>
      <c r="EA152" s="64" t="str">
        <f>IF('Chemical Shifts'!X147="","",IF(Main!$A157="H","",IF(Main!I$13="Scaled Shifts",Main!I157,IF(Main!$B157="x",TDIST(ABS('Chemical Shifts'!X147-$D$2)/$D$3,$D$4,1),TDIST(ABS('Chemical Shifts'!X147-$E$2)/$E$3,$E$4,1)))))</f>
        <v/>
      </c>
      <c r="EB152" s="64" t="str">
        <f>IF('Chemical Shifts'!Y147="","",IF(Main!$A157="H","",IF(Main!J$13="Scaled Shifts",Main!J157,IF(Main!$B157="x",TDIST(ABS('Chemical Shifts'!Y147-$D$2)/$D$3,$D$4,1),TDIST(ABS('Chemical Shifts'!Y147-$E$2)/$E$3,$E$4,1)))))</f>
        <v/>
      </c>
      <c r="EC152" s="64" t="str">
        <f>IF('Chemical Shifts'!Z147="","",IF(Main!$A157="H","",IF(Main!K$13="Scaled Shifts",Main!K157,IF(Main!$B157="x",TDIST(ABS('Chemical Shifts'!Z147-$D$2)/$D$3,$D$4,1),TDIST(ABS('Chemical Shifts'!Z147-$E$2)/$E$3,$E$4,1)))))</f>
        <v/>
      </c>
      <c r="ED152" s="64" t="str">
        <f>IF('Chemical Shifts'!AA147="","",IF(Main!$A157="H","",IF(Main!L$13="Scaled Shifts",Main!L157,IF(Main!$B157="x",TDIST(ABS('Chemical Shifts'!AA147-$D$2)/$D$3,$D$4,1),TDIST(ABS('Chemical Shifts'!AA147-$E$2)/$E$3,$E$4,1)))))</f>
        <v/>
      </c>
      <c r="EE152" s="64" t="str">
        <f>IF('Chemical Shifts'!AB147="","",IF(Main!$A157="H","",IF(Main!M$13="Scaled Shifts",Main!M157,IF(Main!$B157="x",TDIST(ABS('Chemical Shifts'!AB147-$D$2)/$D$3,$D$4,1),TDIST(ABS('Chemical Shifts'!AB147-$E$2)/$E$3,$E$4,1)))))</f>
        <v/>
      </c>
      <c r="EF152" s="64" t="str">
        <f>IF('Chemical Shifts'!AC147="","",IF(Main!$A157="H","",IF(Main!N$13="Scaled Shifts",Main!N157,IF(Main!$B157="x",TDIST(ABS('Chemical Shifts'!AC147-$D$2)/$D$3,$D$4,1),TDIST(ABS('Chemical Shifts'!AC147-$E$2)/$E$3,$E$4,1)))))</f>
        <v/>
      </c>
      <c r="EG152" s="64" t="str">
        <f>IF('Chemical Shifts'!AD147="","",IF(Main!$A157="H","",IF(Main!O$13="Scaled Shifts",Main!O157,IF(Main!$B157="x",TDIST(ABS('Chemical Shifts'!AD147-$D$2)/$D$3,$D$4,1),TDIST(ABS('Chemical Shifts'!AD147-$E$2)/$E$3,$E$4,1)))))</f>
        <v/>
      </c>
      <c r="EH152" s="64" t="str">
        <f>IF('Chemical Shifts'!AE147="","",IF(Main!$A157="H","",IF(Main!P$13="Scaled Shifts",Main!P157,IF(Main!$B157="x",TDIST(ABS('Chemical Shifts'!AE147-$D$2)/$D$3,$D$4,1),TDIST(ABS('Chemical Shifts'!AE147-$E$2)/$E$3,$E$4,1)))))</f>
        <v/>
      </c>
      <c r="EI152" s="64" t="str">
        <f>IF('Chemical Shifts'!AF147="","",IF(Main!$A157="H","",IF(Main!Q$13="Scaled Shifts",Main!Q157,IF(Main!$B157="x",TDIST(ABS('Chemical Shifts'!AF147-$D$2)/$D$3,$D$4,1),TDIST(ABS('Chemical Shifts'!AF147-$E$2)/$E$3,$E$4,1)))))</f>
        <v/>
      </c>
      <c r="EJ152" s="64" t="str">
        <f>IF('Chemical Shifts'!AG147="","",IF(Main!$A157="H","",IF(Main!R$13="Scaled Shifts",Main!R157,IF(Main!$B157="x",TDIST(ABS('Chemical Shifts'!AG147-$D$2)/$D$3,$D$4,1),TDIST(ABS('Chemical Shifts'!AG147-$E$2)/$E$3,$E$4,1)))))</f>
        <v/>
      </c>
      <c r="EK152" s="64" t="str">
        <f>IF('Chemical Shifts'!AH147="","",IF(Main!$A157="H","",IF(Main!S$13="Scaled Shifts",Main!S157,IF(Main!$B157="x",TDIST(ABS('Chemical Shifts'!AH147-$D$2)/$D$3,$D$4,1),TDIST(ABS('Chemical Shifts'!AH147-$E$2)/$E$3,$E$4,1)))))</f>
        <v/>
      </c>
    </row>
    <row r="153" spans="1:141" x14ac:dyDescent="0.15">
      <c r="A153" s="64" t="str">
        <f>IF('Chemical Shifts'!BA148="","",IF(Main!$A158="C",TDIST(ABS('Chemical Shifts'!BA148)/$B$3,$B$4,1),TDIST(ABS('Chemical Shifts'!BA148)/$C$3,$C$4,1)))</f>
        <v/>
      </c>
      <c r="B153" s="64" t="str">
        <f>IF('Chemical Shifts'!BB148="","",IF(Main!$A158="C",TDIST(ABS('Chemical Shifts'!BB148)/$B$3,$B$4,1),TDIST(ABS('Chemical Shifts'!BB148)/$C$3,$C$4,1)))</f>
        <v/>
      </c>
      <c r="C153" s="64" t="str">
        <f>IF('Chemical Shifts'!BC148="","",IF(Main!$A158="C",TDIST(ABS('Chemical Shifts'!BC148)/$B$3,$B$4,1),TDIST(ABS('Chemical Shifts'!BC148)/$C$3,$C$4,1)))</f>
        <v/>
      </c>
      <c r="D153" s="64" t="str">
        <f>IF('Chemical Shifts'!BD148="","",IF(Main!$A158="C",TDIST(ABS('Chemical Shifts'!BD148)/$B$3,$B$4,1),TDIST(ABS('Chemical Shifts'!BD148)/$C$3,$C$4,1)))</f>
        <v/>
      </c>
      <c r="E153" s="64" t="str">
        <f>IF('Chemical Shifts'!BE148="","",IF(Main!$A158="C",TDIST(ABS('Chemical Shifts'!BE148)/$B$3,$B$4,1),TDIST(ABS('Chemical Shifts'!BE148)/$C$3,$C$4,1)))</f>
        <v/>
      </c>
      <c r="F153" s="64" t="str">
        <f>IF('Chemical Shifts'!BF148="","",IF(Main!$A158="C",TDIST(ABS('Chemical Shifts'!BF148)/$B$3,$B$4,1),TDIST(ABS('Chemical Shifts'!BF148)/$C$3,$C$4,1)))</f>
        <v/>
      </c>
      <c r="G153" s="64" t="str">
        <f>IF('Chemical Shifts'!BG148="","",IF(Main!$A158="C",TDIST(ABS('Chemical Shifts'!BG148)/$B$3,$B$4,1),TDIST(ABS('Chemical Shifts'!BG148)/$C$3,$C$4,1)))</f>
        <v/>
      </c>
      <c r="H153" s="64" t="str">
        <f>IF('Chemical Shifts'!BH148="","",IF(Main!$A158="C",TDIST(ABS('Chemical Shifts'!BH148)/$B$3,$B$4,1),TDIST(ABS('Chemical Shifts'!BH148)/$C$3,$C$4,1)))</f>
        <v/>
      </c>
      <c r="I153" s="64" t="str">
        <f>IF('Chemical Shifts'!BI148="","",IF(Main!$A158="C",TDIST(ABS('Chemical Shifts'!BI148)/$B$3,$B$4,1),TDIST(ABS('Chemical Shifts'!BI148)/$C$3,$C$4,1)))</f>
        <v/>
      </c>
      <c r="J153" s="64" t="str">
        <f>IF('Chemical Shifts'!BJ148="","",IF(Main!$A158="C",TDIST(ABS('Chemical Shifts'!BJ148)/$B$3,$B$4,1),TDIST(ABS('Chemical Shifts'!BJ148)/$C$3,$C$4,1)))</f>
        <v/>
      </c>
      <c r="K153" s="64" t="str">
        <f>IF('Chemical Shifts'!BK148="","",IF(Main!$A158="C",TDIST(ABS('Chemical Shifts'!BK148)/$B$3,$B$4,1),TDIST(ABS('Chemical Shifts'!BK148)/$C$3,$C$4,1)))</f>
        <v/>
      </c>
      <c r="L153" s="64" t="str">
        <f>IF('Chemical Shifts'!BL148="","",IF(Main!$A158="C",TDIST(ABS('Chemical Shifts'!BL148)/$B$3,$B$4,1),TDIST(ABS('Chemical Shifts'!BL148)/$C$3,$C$4,1)))</f>
        <v/>
      </c>
      <c r="M153" s="64" t="str">
        <f>IF('Chemical Shifts'!BM148="","",IF(Main!$A158="C",TDIST(ABS('Chemical Shifts'!BM148)/$B$3,$B$4,1),TDIST(ABS('Chemical Shifts'!BM148)/$C$3,$C$4,1)))</f>
        <v/>
      </c>
      <c r="N153" s="64" t="str">
        <f>IF('Chemical Shifts'!BN148="","",IF(Main!$A158="C",TDIST(ABS('Chemical Shifts'!BN148)/$B$3,$B$4,1),TDIST(ABS('Chemical Shifts'!BN148)/$C$3,$C$4,1)))</f>
        <v/>
      </c>
      <c r="O153" s="64" t="str">
        <f>IF('Chemical Shifts'!BO148="","",IF(Main!$A158="C",TDIST(ABS('Chemical Shifts'!BO148)/$B$3,$B$4,1),TDIST(ABS('Chemical Shifts'!BO148)/$C$3,$C$4,1)))</f>
        <v/>
      </c>
      <c r="P153" s="64" t="str">
        <f>IF('Chemical Shifts'!BP148="","",IF(Main!$A158="C",TDIST(ABS('Chemical Shifts'!BP148)/$B$3,$B$4,1),TDIST(ABS('Chemical Shifts'!BP148)/$C$3,$C$4,1)))</f>
        <v/>
      </c>
      <c r="R153" s="48" t="str">
        <f>IF(A153="","",IF(Main!$A158="H",A153,""))</f>
        <v/>
      </c>
      <c r="S153" s="48" t="str">
        <f>IF(B153="","",IF(Main!$A158="H",B153,""))</f>
        <v/>
      </c>
      <c r="T153" s="48" t="str">
        <f>IF(C153="","",IF(Main!$A158="H",C153,""))</f>
        <v/>
      </c>
      <c r="U153" s="48" t="str">
        <f>IF(D153="","",IF(Main!$A158="H",D153,""))</f>
        <v/>
      </c>
      <c r="V153" s="48" t="str">
        <f>IF(E153="","",IF(Main!$A158="H",E153,""))</f>
        <v/>
      </c>
      <c r="W153" s="48" t="str">
        <f>IF(F153="","",IF(Main!$A158="H",F153,""))</f>
        <v/>
      </c>
      <c r="X153" s="48" t="str">
        <f>IF(G153="","",IF(Main!$A158="H",G153,""))</f>
        <v/>
      </c>
      <c r="Y153" s="48" t="str">
        <f>IF(H153="","",IF(Main!$A158="H",H153,""))</f>
        <v/>
      </c>
      <c r="Z153" s="48" t="str">
        <f>IF(I153="","",IF(Main!$A158="H",I153,""))</f>
        <v/>
      </c>
      <c r="AA153" s="48" t="str">
        <f>IF(J153="","",IF(Main!$A158="H",J153,""))</f>
        <v/>
      </c>
      <c r="AB153" s="48" t="str">
        <f>IF(K153="","",IF(Main!$A158="H",K153,""))</f>
        <v/>
      </c>
      <c r="AC153" s="48" t="str">
        <f>IF(L153="","",IF(Main!$A158="H",L153,""))</f>
        <v/>
      </c>
      <c r="AD153" s="48" t="str">
        <f>IF(M153="","",IF(Main!$A158="H",M153,""))</f>
        <v/>
      </c>
      <c r="AE153" s="48" t="str">
        <f>IF(N153="","",IF(Main!$A158="H",N153,""))</f>
        <v/>
      </c>
      <c r="AF153" s="48" t="str">
        <f>IF(O153="","",IF(Main!$A158="H",O153,""))</f>
        <v/>
      </c>
      <c r="AG153" s="48" t="str">
        <f>IF(P153="","",IF(Main!$A158="H",P153,""))</f>
        <v/>
      </c>
      <c r="AI153" s="49">
        <f>IF(Main!$A158="C",1,0)</f>
        <v>0</v>
      </c>
      <c r="AJ153" s="54" t="str">
        <f>IF(Main!$A158="C",Main!C158,"")</f>
        <v/>
      </c>
      <c r="AK153" s="54" t="str">
        <f t="shared" si="187"/>
        <v/>
      </c>
      <c r="AL153" s="48" t="str">
        <f>IF('Chemical Shifts'!B148="","",IF(Main!$A158="C",'Chemical Shifts'!B148,""))</f>
        <v/>
      </c>
      <c r="AM153" s="48" t="str">
        <f>IF('Chemical Shifts'!C148="","",IF(Main!$A158="C",'Chemical Shifts'!C148,""))</f>
        <v/>
      </c>
      <c r="AN153" s="48" t="str">
        <f>IF('Chemical Shifts'!D148="","",IF(Main!$A158="C",'Chemical Shifts'!D148,""))</f>
        <v/>
      </c>
      <c r="AO153" s="48" t="str">
        <f>IF('Chemical Shifts'!E148="","",IF(Main!$A158="C",'Chemical Shifts'!E148,""))</f>
        <v/>
      </c>
      <c r="AP153" s="48" t="str">
        <f>IF('Chemical Shifts'!F148="","",IF(Main!$A158="C",'Chemical Shifts'!F148,""))</f>
        <v/>
      </c>
      <c r="AQ153" s="48" t="str">
        <f>IF('Chemical Shifts'!G148="","",IF(Main!$A158="C",'Chemical Shifts'!G148,""))</f>
        <v/>
      </c>
      <c r="AR153" s="48" t="str">
        <f>IF('Chemical Shifts'!H148="","",IF(Main!$A158="C",'Chemical Shifts'!H148,""))</f>
        <v/>
      </c>
      <c r="AS153" s="48" t="str">
        <f>IF('Chemical Shifts'!I148="","",IF(Main!$A158="C",'Chemical Shifts'!I148,""))</f>
        <v/>
      </c>
      <c r="AT153" s="48" t="str">
        <f>IF('Chemical Shifts'!J148="","",IF(Main!$A158="C",'Chemical Shifts'!J148,""))</f>
        <v/>
      </c>
      <c r="AU153" s="48" t="str">
        <f>IF('Chemical Shifts'!K148="","",IF(Main!$A158="C",'Chemical Shifts'!K148,""))</f>
        <v/>
      </c>
      <c r="AV153" s="48" t="str">
        <f>IF('Chemical Shifts'!L148="","",IF(Main!$A158="C",'Chemical Shifts'!L148,""))</f>
        <v/>
      </c>
      <c r="AW153" s="48" t="str">
        <f>IF('Chemical Shifts'!M148="","",IF(Main!$A158="C",'Chemical Shifts'!M148,""))</f>
        <v/>
      </c>
      <c r="AX153" s="48" t="str">
        <f>IF('Chemical Shifts'!N148="","",IF(Main!$A158="C",'Chemical Shifts'!N148,""))</f>
        <v/>
      </c>
      <c r="AY153" s="48" t="str">
        <f>IF('Chemical Shifts'!O148="","",IF(Main!$A158="C",'Chemical Shifts'!O148,""))</f>
        <v/>
      </c>
      <c r="AZ153" s="48" t="str">
        <f>IF('Chemical Shifts'!P148="","",IF(Main!$A158="C",'Chemical Shifts'!P148,""))</f>
        <v/>
      </c>
      <c r="BA153" s="48" t="str">
        <f>IF('Chemical Shifts'!Q148="","",IF(Main!$A158="C",'Chemical Shifts'!Q148,""))</f>
        <v/>
      </c>
      <c r="BC153" s="48" t="str">
        <f t="shared" si="188"/>
        <v/>
      </c>
      <c r="BD153" s="48" t="str">
        <f t="shared" si="189"/>
        <v/>
      </c>
      <c r="BE153" s="48" t="str">
        <f t="shared" si="190"/>
        <v/>
      </c>
      <c r="BF153" s="48" t="str">
        <f t="shared" si="191"/>
        <v/>
      </c>
      <c r="BG153" s="48" t="str">
        <f t="shared" si="192"/>
        <v/>
      </c>
      <c r="BH153" s="48" t="str">
        <f t="shared" si="193"/>
        <v/>
      </c>
      <c r="BI153" s="48" t="str">
        <f t="shared" si="194"/>
        <v/>
      </c>
      <c r="BJ153" s="48" t="str">
        <f t="shared" si="195"/>
        <v/>
      </c>
      <c r="BK153" s="48" t="str">
        <f t="shared" si="196"/>
        <v/>
      </c>
      <c r="BL153" s="48" t="str">
        <f t="shared" si="197"/>
        <v/>
      </c>
      <c r="BM153" s="48" t="str">
        <f t="shared" si="198"/>
        <v/>
      </c>
      <c r="BN153" s="48" t="str">
        <f t="shared" si="199"/>
        <v/>
      </c>
      <c r="BO153" s="48" t="str">
        <f t="shared" si="200"/>
        <v/>
      </c>
      <c r="BP153" s="48" t="str">
        <f t="shared" si="201"/>
        <v/>
      </c>
      <c r="BQ153" s="48" t="str">
        <f t="shared" si="202"/>
        <v/>
      </c>
      <c r="BR153" s="48" t="str">
        <f t="shared" si="203"/>
        <v/>
      </c>
      <c r="BT153" s="49">
        <f>IF(Main!$A158="H",1,0)</f>
        <v>0</v>
      </c>
      <c r="BU153" s="54" t="str">
        <f>IF(Main!$A158="H",Main!C158,"")</f>
        <v/>
      </c>
      <c r="BV153" s="54" t="str">
        <f t="shared" si="204"/>
        <v/>
      </c>
      <c r="BW153" s="48" t="str">
        <f>IF('Chemical Shifts'!B148="","",IF(Main!$A158="H",'Chemical Shifts'!B148,""))</f>
        <v/>
      </c>
      <c r="BX153" s="48" t="str">
        <f>IF('Chemical Shifts'!C148="","",IF(Main!$A158="H",'Chemical Shifts'!C148,""))</f>
        <v/>
      </c>
      <c r="BY153" s="48" t="str">
        <f>IF('Chemical Shifts'!D148="","",IF(Main!$A158="H",'Chemical Shifts'!D148,""))</f>
        <v/>
      </c>
      <c r="BZ153" s="48" t="str">
        <f>IF('Chemical Shifts'!E148="","",IF(Main!$A158="H",'Chemical Shifts'!E148,""))</f>
        <v/>
      </c>
      <c r="CA153" s="48" t="str">
        <f>IF('Chemical Shifts'!F148="","",IF(Main!$A158="H",'Chemical Shifts'!F148,""))</f>
        <v/>
      </c>
      <c r="CB153" s="48" t="str">
        <f>IF('Chemical Shifts'!G148="","",IF(Main!$A158="H",'Chemical Shifts'!G148,""))</f>
        <v/>
      </c>
      <c r="CC153" s="48" t="str">
        <f>IF('Chemical Shifts'!H148="","",IF(Main!$A158="H",'Chemical Shifts'!H148,""))</f>
        <v/>
      </c>
      <c r="CD153" s="48" t="str">
        <f>IF('Chemical Shifts'!I148="","",IF(Main!$A158="H",'Chemical Shifts'!I148,""))</f>
        <v/>
      </c>
      <c r="CE153" s="48" t="str">
        <f>IF('Chemical Shifts'!J148="","",IF(Main!$A158="H",'Chemical Shifts'!J148,""))</f>
        <v/>
      </c>
      <c r="CF153" s="48" t="str">
        <f>IF('Chemical Shifts'!K148="","",IF(Main!$A158="H",'Chemical Shifts'!K148,""))</f>
        <v/>
      </c>
      <c r="CG153" s="48" t="str">
        <f>IF('Chemical Shifts'!L148="","",IF(Main!$A158="H",'Chemical Shifts'!L148,""))</f>
        <v/>
      </c>
      <c r="CH153" s="48" t="str">
        <f>IF('Chemical Shifts'!M148="","",IF(Main!$A158="H",'Chemical Shifts'!M148,""))</f>
        <v/>
      </c>
      <c r="CI153" s="48" t="str">
        <f>IF('Chemical Shifts'!N148="","",IF(Main!$A158="H",'Chemical Shifts'!N148,""))</f>
        <v/>
      </c>
      <c r="CJ153" s="48" t="str">
        <f>IF('Chemical Shifts'!O148="","",IF(Main!$A158="H",'Chemical Shifts'!O148,""))</f>
        <v/>
      </c>
      <c r="CK153" s="48" t="str">
        <f>IF('Chemical Shifts'!P148="","",IF(Main!$A158="H",'Chemical Shifts'!P148,""))</f>
        <v/>
      </c>
      <c r="CL153" s="48" t="str">
        <f>IF('Chemical Shifts'!Q148="","",IF(Main!$A158="H",'Chemical Shifts'!Q148,""))</f>
        <v/>
      </c>
      <c r="CN153" s="48" t="str">
        <f t="shared" si="205"/>
        <v/>
      </c>
      <c r="CO153" s="48" t="str">
        <f t="shared" si="206"/>
        <v/>
      </c>
      <c r="CP153" s="48" t="str">
        <f t="shared" si="207"/>
        <v/>
      </c>
      <c r="CQ153" s="48" t="str">
        <f t="shared" si="208"/>
        <v/>
      </c>
      <c r="CR153" s="48" t="str">
        <f t="shared" si="209"/>
        <v/>
      </c>
      <c r="CS153" s="48" t="str">
        <f t="shared" si="210"/>
        <v/>
      </c>
      <c r="CT153" s="48" t="str">
        <f t="shared" si="211"/>
        <v/>
      </c>
      <c r="CU153" s="48" t="str">
        <f t="shared" si="212"/>
        <v/>
      </c>
      <c r="CV153" s="48" t="str">
        <f t="shared" si="213"/>
        <v/>
      </c>
      <c r="CW153" s="48" t="str">
        <f t="shared" si="214"/>
        <v/>
      </c>
      <c r="CX153" s="48" t="str">
        <f t="shared" si="215"/>
        <v/>
      </c>
      <c r="CY153" s="48" t="str">
        <f t="shared" si="216"/>
        <v/>
      </c>
      <c r="CZ153" s="48" t="str">
        <f t="shared" si="217"/>
        <v/>
      </c>
      <c r="DA153" s="48" t="str">
        <f t="shared" si="218"/>
        <v/>
      </c>
      <c r="DB153" s="48" t="str">
        <f t="shared" si="219"/>
        <v/>
      </c>
      <c r="DC153" s="48" t="str">
        <f t="shared" si="220"/>
        <v/>
      </c>
      <c r="DE153" s="64" t="str">
        <f>IF('Chemical Shifts'!S148="","",IF(Main!$A158="C","",IF(Main!D$13="Scaled Shifts",Main!D158,IF(Main!$B158="x",TDIST(ABS('Chemical Shifts'!S148-$F$2)/$F$3,$F$4,1),TDIST(ABS('Chemical Shifts'!S148-$G$2)/$G$3,$G$4,1)))))</f>
        <v/>
      </c>
      <c r="DF153" s="64" t="str">
        <f>IF('Chemical Shifts'!T148="","",IF(Main!$A158="C","",IF(Main!E$13="Scaled Shifts",Main!E158,IF(Main!$B158="x",TDIST(ABS('Chemical Shifts'!T148-$F$2)/$F$3,$F$4,1),TDIST(ABS('Chemical Shifts'!T148-$G$2)/$G$3,$G$4,1)))))</f>
        <v/>
      </c>
      <c r="DG153" s="64" t="str">
        <f>IF('Chemical Shifts'!U148="","",IF(Main!$A158="C","",IF(Main!F$13="Scaled Shifts",Main!F158,IF(Main!$B158="x",TDIST(ABS('Chemical Shifts'!U148-$F$2)/$F$3,$F$4,1),TDIST(ABS('Chemical Shifts'!U148-$G$2)/$G$3,$G$4,1)))))</f>
        <v/>
      </c>
      <c r="DH153" s="64" t="str">
        <f>IF('Chemical Shifts'!V148="","",IF(Main!$A158="C","",IF(Main!G$13="Scaled Shifts",Main!G158,IF(Main!$B158="x",TDIST(ABS('Chemical Shifts'!V148-$F$2)/$F$3,$F$4,1),TDIST(ABS('Chemical Shifts'!V148-$G$2)/$G$3,$G$4,1)))))</f>
        <v/>
      </c>
      <c r="DI153" s="64" t="str">
        <f>IF('Chemical Shifts'!W148="","",IF(Main!$A158="C","",IF(Main!H$13="Scaled Shifts",Main!H158,IF(Main!$B158="x",TDIST(ABS('Chemical Shifts'!W148-$F$2)/$F$3,$F$4,1),TDIST(ABS('Chemical Shifts'!W148-$G$2)/$G$3,$G$4,1)))))</f>
        <v/>
      </c>
      <c r="DJ153" s="64" t="str">
        <f>IF('Chemical Shifts'!X148="","",IF(Main!$A158="C","",IF(Main!I$13="Scaled Shifts",Main!I158,IF(Main!$B158="x",TDIST(ABS('Chemical Shifts'!X148-$F$2)/$F$3,$F$4,1),TDIST(ABS('Chemical Shifts'!X148-$G$2)/$G$3,$G$4,1)))))</f>
        <v/>
      </c>
      <c r="DK153" s="64" t="str">
        <f>IF('Chemical Shifts'!Y148="","",IF(Main!$A158="C","",IF(Main!J$13="Scaled Shifts",Main!J158,IF(Main!$B158="x",TDIST(ABS('Chemical Shifts'!Y148-$F$2)/$F$3,$F$4,1),TDIST(ABS('Chemical Shifts'!Y148-$G$2)/$G$3,$G$4,1)))))</f>
        <v/>
      </c>
      <c r="DL153" s="64" t="str">
        <f>IF('Chemical Shifts'!Z148="","",IF(Main!$A158="C","",IF(Main!K$13="Scaled Shifts",Main!K158,IF(Main!$B158="x",TDIST(ABS('Chemical Shifts'!Z148-$F$2)/$F$3,$F$4,1),TDIST(ABS('Chemical Shifts'!Z148-$G$2)/$G$3,$G$4,1)))))</f>
        <v/>
      </c>
      <c r="DM153" s="64" t="str">
        <f>IF('Chemical Shifts'!AA148="","",IF(Main!$A158="C","",IF(Main!L$13="Scaled Shifts",Main!L158,IF(Main!$B158="x",TDIST(ABS('Chemical Shifts'!AA148-$F$2)/$F$3,$F$4,1),TDIST(ABS('Chemical Shifts'!AA148-$G$2)/$G$3,$G$4,1)))))</f>
        <v/>
      </c>
      <c r="DN153" s="64" t="str">
        <f>IF('Chemical Shifts'!AB148="","",IF(Main!$A158="C","",IF(Main!M$13="Scaled Shifts",Main!M158,IF(Main!$B158="x",TDIST(ABS('Chemical Shifts'!AB148-$F$2)/$F$3,$F$4,1),TDIST(ABS('Chemical Shifts'!AB148-$G$2)/$G$3,$G$4,1)))))</f>
        <v/>
      </c>
      <c r="DO153" s="64" t="str">
        <f>IF('Chemical Shifts'!AC148="","",IF(Main!$A158="C","",IF(Main!N$13="Scaled Shifts",Main!N158,IF(Main!$B158="x",TDIST(ABS('Chemical Shifts'!AC148-$F$2)/$F$3,$F$4,1),TDIST(ABS('Chemical Shifts'!AC148-$G$2)/$G$3,$G$4,1)))))</f>
        <v/>
      </c>
      <c r="DP153" s="64" t="str">
        <f>IF('Chemical Shifts'!AD148="","",IF(Main!$A158="C","",IF(Main!O$13="Scaled Shifts",Main!O158,IF(Main!$B158="x",TDIST(ABS('Chemical Shifts'!AD148-$F$2)/$F$3,$F$4,1),TDIST(ABS('Chemical Shifts'!AD148-$G$2)/$G$3,$G$4,1)))))</f>
        <v/>
      </c>
      <c r="DQ153" s="64" t="str">
        <f>IF('Chemical Shifts'!AE148="","",IF(Main!$A158="C","",IF(Main!P$13="Scaled Shifts",Main!P158,IF(Main!$B158="x",TDIST(ABS('Chemical Shifts'!AE148-$F$2)/$F$3,$F$4,1),TDIST(ABS('Chemical Shifts'!AE148-$G$2)/$G$3,$G$4,1)))))</f>
        <v/>
      </c>
      <c r="DR153" s="64" t="str">
        <f>IF('Chemical Shifts'!AF148="","",IF(Main!$A158="C","",IF(Main!Q$13="Scaled Shifts",Main!Q158,IF(Main!$B158="x",TDIST(ABS('Chemical Shifts'!AF148-$F$2)/$F$3,$F$4,1),TDIST(ABS('Chemical Shifts'!AF148-$G$2)/$G$3,$G$4,1)))))</f>
        <v/>
      </c>
      <c r="DS153" s="64" t="str">
        <f>IF('Chemical Shifts'!AG148="","",IF(Main!$A158="C","",IF(Main!R$13="Scaled Shifts",Main!R158,IF(Main!$B158="x",TDIST(ABS('Chemical Shifts'!AG148-$F$2)/$F$3,$F$4,1),TDIST(ABS('Chemical Shifts'!AG148-$G$2)/$G$3,$G$4,1)))))</f>
        <v/>
      </c>
      <c r="DT153" s="64" t="str">
        <f>IF('Chemical Shifts'!AH148="","",IF(Main!$A158="C","",IF(Main!S$13="Scaled Shifts",Main!S158,IF(Main!$B158="x",TDIST(ABS('Chemical Shifts'!AH148-$F$2)/$F$3,$F$4,1),TDIST(ABS('Chemical Shifts'!AH148-$G$2)/$G$3,$G$4,1)))))</f>
        <v/>
      </c>
      <c r="DV153" s="64" t="str">
        <f>IF('Chemical Shifts'!S148="","",IF(Main!$A158="H","",IF(Main!D$13="Scaled Shifts",Main!D158,IF(Main!$B158="x",TDIST(ABS('Chemical Shifts'!S148-$D$2)/$D$3,$D$4,1),TDIST(ABS('Chemical Shifts'!S148-$E$2)/$E$3,$E$4,1)))))</f>
        <v/>
      </c>
      <c r="DW153" s="64" t="str">
        <f>IF('Chemical Shifts'!T148="","",IF(Main!$A158="H","",IF(Main!E$13="Scaled Shifts",Main!E158,IF(Main!$B158="x",TDIST(ABS('Chemical Shifts'!T148-$D$2)/$D$3,$D$4,1),TDIST(ABS('Chemical Shifts'!T148-$E$2)/$E$3,$E$4,1)))))</f>
        <v/>
      </c>
      <c r="DX153" s="64" t="str">
        <f>IF('Chemical Shifts'!U148="","",IF(Main!$A158="H","",IF(Main!F$13="Scaled Shifts",Main!F158,IF(Main!$B158="x",TDIST(ABS('Chemical Shifts'!U148-$D$2)/$D$3,$D$4,1),TDIST(ABS('Chemical Shifts'!U148-$E$2)/$E$3,$E$4,1)))))</f>
        <v/>
      </c>
      <c r="DY153" s="64" t="str">
        <f>IF('Chemical Shifts'!V148="","",IF(Main!$A158="H","",IF(Main!G$13="Scaled Shifts",Main!G158,IF(Main!$B158="x",TDIST(ABS('Chemical Shifts'!V148-$D$2)/$D$3,$D$4,1),TDIST(ABS('Chemical Shifts'!V148-$E$2)/$E$3,$E$4,1)))))</f>
        <v/>
      </c>
      <c r="DZ153" s="64" t="str">
        <f>IF('Chemical Shifts'!W148="","",IF(Main!$A158="H","",IF(Main!H$13="Scaled Shifts",Main!H158,IF(Main!$B158="x",TDIST(ABS('Chemical Shifts'!W148-$D$2)/$D$3,$D$4,1),TDIST(ABS('Chemical Shifts'!W148-$E$2)/$E$3,$E$4,1)))))</f>
        <v/>
      </c>
      <c r="EA153" s="64" t="str">
        <f>IF('Chemical Shifts'!X148="","",IF(Main!$A158="H","",IF(Main!I$13="Scaled Shifts",Main!I158,IF(Main!$B158="x",TDIST(ABS('Chemical Shifts'!X148-$D$2)/$D$3,$D$4,1),TDIST(ABS('Chemical Shifts'!X148-$E$2)/$E$3,$E$4,1)))))</f>
        <v/>
      </c>
      <c r="EB153" s="64" t="str">
        <f>IF('Chemical Shifts'!Y148="","",IF(Main!$A158="H","",IF(Main!J$13="Scaled Shifts",Main!J158,IF(Main!$B158="x",TDIST(ABS('Chemical Shifts'!Y148-$D$2)/$D$3,$D$4,1),TDIST(ABS('Chemical Shifts'!Y148-$E$2)/$E$3,$E$4,1)))))</f>
        <v/>
      </c>
      <c r="EC153" s="64" t="str">
        <f>IF('Chemical Shifts'!Z148="","",IF(Main!$A158="H","",IF(Main!K$13="Scaled Shifts",Main!K158,IF(Main!$B158="x",TDIST(ABS('Chemical Shifts'!Z148-$D$2)/$D$3,$D$4,1),TDIST(ABS('Chemical Shifts'!Z148-$E$2)/$E$3,$E$4,1)))))</f>
        <v/>
      </c>
      <c r="ED153" s="64" t="str">
        <f>IF('Chemical Shifts'!AA148="","",IF(Main!$A158="H","",IF(Main!L$13="Scaled Shifts",Main!L158,IF(Main!$B158="x",TDIST(ABS('Chemical Shifts'!AA148-$D$2)/$D$3,$D$4,1),TDIST(ABS('Chemical Shifts'!AA148-$E$2)/$E$3,$E$4,1)))))</f>
        <v/>
      </c>
      <c r="EE153" s="64" t="str">
        <f>IF('Chemical Shifts'!AB148="","",IF(Main!$A158="H","",IF(Main!M$13="Scaled Shifts",Main!M158,IF(Main!$B158="x",TDIST(ABS('Chemical Shifts'!AB148-$D$2)/$D$3,$D$4,1),TDIST(ABS('Chemical Shifts'!AB148-$E$2)/$E$3,$E$4,1)))))</f>
        <v/>
      </c>
      <c r="EF153" s="64" t="str">
        <f>IF('Chemical Shifts'!AC148="","",IF(Main!$A158="H","",IF(Main!N$13="Scaled Shifts",Main!N158,IF(Main!$B158="x",TDIST(ABS('Chemical Shifts'!AC148-$D$2)/$D$3,$D$4,1),TDIST(ABS('Chemical Shifts'!AC148-$E$2)/$E$3,$E$4,1)))))</f>
        <v/>
      </c>
      <c r="EG153" s="64" t="str">
        <f>IF('Chemical Shifts'!AD148="","",IF(Main!$A158="H","",IF(Main!O$13="Scaled Shifts",Main!O158,IF(Main!$B158="x",TDIST(ABS('Chemical Shifts'!AD148-$D$2)/$D$3,$D$4,1),TDIST(ABS('Chemical Shifts'!AD148-$E$2)/$E$3,$E$4,1)))))</f>
        <v/>
      </c>
      <c r="EH153" s="64" t="str">
        <f>IF('Chemical Shifts'!AE148="","",IF(Main!$A158="H","",IF(Main!P$13="Scaled Shifts",Main!P158,IF(Main!$B158="x",TDIST(ABS('Chemical Shifts'!AE148-$D$2)/$D$3,$D$4,1),TDIST(ABS('Chemical Shifts'!AE148-$E$2)/$E$3,$E$4,1)))))</f>
        <v/>
      </c>
      <c r="EI153" s="64" t="str">
        <f>IF('Chemical Shifts'!AF148="","",IF(Main!$A158="H","",IF(Main!Q$13="Scaled Shifts",Main!Q158,IF(Main!$B158="x",TDIST(ABS('Chemical Shifts'!AF148-$D$2)/$D$3,$D$4,1),TDIST(ABS('Chemical Shifts'!AF148-$E$2)/$E$3,$E$4,1)))))</f>
        <v/>
      </c>
      <c r="EJ153" s="64" t="str">
        <f>IF('Chemical Shifts'!AG148="","",IF(Main!$A158="H","",IF(Main!R$13="Scaled Shifts",Main!R158,IF(Main!$B158="x",TDIST(ABS('Chemical Shifts'!AG148-$D$2)/$D$3,$D$4,1),TDIST(ABS('Chemical Shifts'!AG148-$E$2)/$E$3,$E$4,1)))))</f>
        <v/>
      </c>
      <c r="EK153" s="64" t="str">
        <f>IF('Chemical Shifts'!AH148="","",IF(Main!$A158="H","",IF(Main!S$13="Scaled Shifts",Main!S158,IF(Main!$B158="x",TDIST(ABS('Chemical Shifts'!AH148-$D$2)/$D$3,$D$4,1),TDIST(ABS('Chemical Shifts'!AH148-$E$2)/$E$3,$E$4,1)))))</f>
        <v/>
      </c>
    </row>
    <row r="154" spans="1:141" x14ac:dyDescent="0.15">
      <c r="A154" s="64" t="str">
        <f>IF('Chemical Shifts'!BA149="","",IF(Main!$A159="C",TDIST(ABS('Chemical Shifts'!BA149)/$B$3,$B$4,1),TDIST(ABS('Chemical Shifts'!BA149)/$C$3,$C$4,1)))</f>
        <v/>
      </c>
      <c r="B154" s="64" t="str">
        <f>IF('Chemical Shifts'!BB149="","",IF(Main!$A159="C",TDIST(ABS('Chemical Shifts'!BB149)/$B$3,$B$4,1),TDIST(ABS('Chemical Shifts'!BB149)/$C$3,$C$4,1)))</f>
        <v/>
      </c>
      <c r="C154" s="64" t="str">
        <f>IF('Chemical Shifts'!BC149="","",IF(Main!$A159="C",TDIST(ABS('Chemical Shifts'!BC149)/$B$3,$B$4,1),TDIST(ABS('Chemical Shifts'!BC149)/$C$3,$C$4,1)))</f>
        <v/>
      </c>
      <c r="D154" s="64" t="str">
        <f>IF('Chemical Shifts'!BD149="","",IF(Main!$A159="C",TDIST(ABS('Chemical Shifts'!BD149)/$B$3,$B$4,1),TDIST(ABS('Chemical Shifts'!BD149)/$C$3,$C$4,1)))</f>
        <v/>
      </c>
      <c r="E154" s="64" t="str">
        <f>IF('Chemical Shifts'!BE149="","",IF(Main!$A159="C",TDIST(ABS('Chemical Shifts'!BE149)/$B$3,$B$4,1),TDIST(ABS('Chemical Shifts'!BE149)/$C$3,$C$4,1)))</f>
        <v/>
      </c>
      <c r="F154" s="64" t="str">
        <f>IF('Chemical Shifts'!BF149="","",IF(Main!$A159="C",TDIST(ABS('Chemical Shifts'!BF149)/$B$3,$B$4,1),TDIST(ABS('Chemical Shifts'!BF149)/$C$3,$C$4,1)))</f>
        <v/>
      </c>
      <c r="G154" s="64" t="str">
        <f>IF('Chemical Shifts'!BG149="","",IF(Main!$A159="C",TDIST(ABS('Chemical Shifts'!BG149)/$B$3,$B$4,1),TDIST(ABS('Chemical Shifts'!BG149)/$C$3,$C$4,1)))</f>
        <v/>
      </c>
      <c r="H154" s="64" t="str">
        <f>IF('Chemical Shifts'!BH149="","",IF(Main!$A159="C",TDIST(ABS('Chemical Shifts'!BH149)/$B$3,$B$4,1),TDIST(ABS('Chemical Shifts'!BH149)/$C$3,$C$4,1)))</f>
        <v/>
      </c>
      <c r="I154" s="64" t="str">
        <f>IF('Chemical Shifts'!BI149="","",IF(Main!$A159="C",TDIST(ABS('Chemical Shifts'!BI149)/$B$3,$B$4,1),TDIST(ABS('Chemical Shifts'!BI149)/$C$3,$C$4,1)))</f>
        <v/>
      </c>
      <c r="J154" s="64" t="str">
        <f>IF('Chemical Shifts'!BJ149="","",IF(Main!$A159="C",TDIST(ABS('Chemical Shifts'!BJ149)/$B$3,$B$4,1),TDIST(ABS('Chemical Shifts'!BJ149)/$C$3,$C$4,1)))</f>
        <v/>
      </c>
      <c r="K154" s="64" t="str">
        <f>IF('Chemical Shifts'!BK149="","",IF(Main!$A159="C",TDIST(ABS('Chemical Shifts'!BK149)/$B$3,$B$4,1),TDIST(ABS('Chemical Shifts'!BK149)/$C$3,$C$4,1)))</f>
        <v/>
      </c>
      <c r="L154" s="64" t="str">
        <f>IF('Chemical Shifts'!BL149="","",IF(Main!$A159="C",TDIST(ABS('Chemical Shifts'!BL149)/$B$3,$B$4,1),TDIST(ABS('Chemical Shifts'!BL149)/$C$3,$C$4,1)))</f>
        <v/>
      </c>
      <c r="M154" s="64" t="str">
        <f>IF('Chemical Shifts'!BM149="","",IF(Main!$A159="C",TDIST(ABS('Chemical Shifts'!BM149)/$B$3,$B$4,1),TDIST(ABS('Chemical Shifts'!BM149)/$C$3,$C$4,1)))</f>
        <v/>
      </c>
      <c r="N154" s="64" t="str">
        <f>IF('Chemical Shifts'!BN149="","",IF(Main!$A159="C",TDIST(ABS('Chemical Shifts'!BN149)/$B$3,$B$4,1),TDIST(ABS('Chemical Shifts'!BN149)/$C$3,$C$4,1)))</f>
        <v/>
      </c>
      <c r="O154" s="64" t="str">
        <f>IF('Chemical Shifts'!BO149="","",IF(Main!$A159="C",TDIST(ABS('Chemical Shifts'!BO149)/$B$3,$B$4,1),TDIST(ABS('Chemical Shifts'!BO149)/$C$3,$C$4,1)))</f>
        <v/>
      </c>
      <c r="P154" s="64" t="str">
        <f>IF('Chemical Shifts'!BP149="","",IF(Main!$A159="C",TDIST(ABS('Chemical Shifts'!BP149)/$B$3,$B$4,1),TDIST(ABS('Chemical Shifts'!BP149)/$C$3,$C$4,1)))</f>
        <v/>
      </c>
      <c r="R154" s="48" t="str">
        <f>IF(A154="","",IF(Main!$A159="H",A154,""))</f>
        <v/>
      </c>
      <c r="S154" s="48" t="str">
        <f>IF(B154="","",IF(Main!$A159="H",B154,""))</f>
        <v/>
      </c>
      <c r="T154" s="48" t="str">
        <f>IF(C154="","",IF(Main!$A159="H",C154,""))</f>
        <v/>
      </c>
      <c r="U154" s="48" t="str">
        <f>IF(D154="","",IF(Main!$A159="H",D154,""))</f>
        <v/>
      </c>
      <c r="V154" s="48" t="str">
        <f>IF(E154="","",IF(Main!$A159="H",E154,""))</f>
        <v/>
      </c>
      <c r="W154" s="48" t="str">
        <f>IF(F154="","",IF(Main!$A159="H",F154,""))</f>
        <v/>
      </c>
      <c r="X154" s="48" t="str">
        <f>IF(G154="","",IF(Main!$A159="H",G154,""))</f>
        <v/>
      </c>
      <c r="Y154" s="48" t="str">
        <f>IF(H154="","",IF(Main!$A159="H",H154,""))</f>
        <v/>
      </c>
      <c r="Z154" s="48" t="str">
        <f>IF(I154="","",IF(Main!$A159="H",I154,""))</f>
        <v/>
      </c>
      <c r="AA154" s="48" t="str">
        <f>IF(J154="","",IF(Main!$A159="H",J154,""))</f>
        <v/>
      </c>
      <c r="AB154" s="48" t="str">
        <f>IF(K154="","",IF(Main!$A159="H",K154,""))</f>
        <v/>
      </c>
      <c r="AC154" s="48" t="str">
        <f>IF(L154="","",IF(Main!$A159="H",L154,""))</f>
        <v/>
      </c>
      <c r="AD154" s="48" t="str">
        <f>IF(M154="","",IF(Main!$A159="H",M154,""))</f>
        <v/>
      </c>
      <c r="AE154" s="48" t="str">
        <f>IF(N154="","",IF(Main!$A159="H",N154,""))</f>
        <v/>
      </c>
      <c r="AF154" s="48" t="str">
        <f>IF(O154="","",IF(Main!$A159="H",O154,""))</f>
        <v/>
      </c>
      <c r="AG154" s="48" t="str">
        <f>IF(P154="","",IF(Main!$A159="H",P154,""))</f>
        <v/>
      </c>
      <c r="AI154" s="49">
        <f>IF(Main!$A159="C",1,0)</f>
        <v>0</v>
      </c>
      <c r="AJ154" s="54" t="str">
        <f>IF(Main!$A159="C",Main!C159,"")</f>
        <v/>
      </c>
      <c r="AK154" s="54" t="str">
        <f t="shared" si="187"/>
        <v/>
      </c>
      <c r="AL154" s="48" t="str">
        <f>IF('Chemical Shifts'!B149="","",IF(Main!$A159="C",'Chemical Shifts'!B149,""))</f>
        <v/>
      </c>
      <c r="AM154" s="48" t="str">
        <f>IF('Chemical Shifts'!C149="","",IF(Main!$A159="C",'Chemical Shifts'!C149,""))</f>
        <v/>
      </c>
      <c r="AN154" s="48" t="str">
        <f>IF('Chemical Shifts'!D149="","",IF(Main!$A159="C",'Chemical Shifts'!D149,""))</f>
        <v/>
      </c>
      <c r="AO154" s="48" t="str">
        <f>IF('Chemical Shifts'!E149="","",IF(Main!$A159="C",'Chemical Shifts'!E149,""))</f>
        <v/>
      </c>
      <c r="AP154" s="48" t="str">
        <f>IF('Chemical Shifts'!F149="","",IF(Main!$A159="C",'Chemical Shifts'!F149,""))</f>
        <v/>
      </c>
      <c r="AQ154" s="48" t="str">
        <f>IF('Chemical Shifts'!G149="","",IF(Main!$A159="C",'Chemical Shifts'!G149,""))</f>
        <v/>
      </c>
      <c r="AR154" s="48" t="str">
        <f>IF('Chemical Shifts'!H149="","",IF(Main!$A159="C",'Chemical Shifts'!H149,""))</f>
        <v/>
      </c>
      <c r="AS154" s="48" t="str">
        <f>IF('Chemical Shifts'!I149="","",IF(Main!$A159="C",'Chemical Shifts'!I149,""))</f>
        <v/>
      </c>
      <c r="AT154" s="48" t="str">
        <f>IF('Chemical Shifts'!J149="","",IF(Main!$A159="C",'Chemical Shifts'!J149,""))</f>
        <v/>
      </c>
      <c r="AU154" s="48" t="str">
        <f>IF('Chemical Shifts'!K149="","",IF(Main!$A159="C",'Chemical Shifts'!K149,""))</f>
        <v/>
      </c>
      <c r="AV154" s="48" t="str">
        <f>IF('Chemical Shifts'!L149="","",IF(Main!$A159="C",'Chemical Shifts'!L149,""))</f>
        <v/>
      </c>
      <c r="AW154" s="48" t="str">
        <f>IF('Chemical Shifts'!M149="","",IF(Main!$A159="C",'Chemical Shifts'!M149,""))</f>
        <v/>
      </c>
      <c r="AX154" s="48" t="str">
        <f>IF('Chemical Shifts'!N149="","",IF(Main!$A159="C",'Chemical Shifts'!N149,""))</f>
        <v/>
      </c>
      <c r="AY154" s="48" t="str">
        <f>IF('Chemical Shifts'!O149="","",IF(Main!$A159="C",'Chemical Shifts'!O149,""))</f>
        <v/>
      </c>
      <c r="AZ154" s="48" t="str">
        <f>IF('Chemical Shifts'!P149="","",IF(Main!$A159="C",'Chemical Shifts'!P149,""))</f>
        <v/>
      </c>
      <c r="BA154" s="48" t="str">
        <f>IF('Chemical Shifts'!Q149="","",IF(Main!$A159="C",'Chemical Shifts'!Q149,""))</f>
        <v/>
      </c>
      <c r="BC154" s="48" t="str">
        <f t="shared" si="188"/>
        <v/>
      </c>
      <c r="BD154" s="48" t="str">
        <f t="shared" si="189"/>
        <v/>
      </c>
      <c r="BE154" s="48" t="str">
        <f t="shared" si="190"/>
        <v/>
      </c>
      <c r="BF154" s="48" t="str">
        <f t="shared" si="191"/>
        <v/>
      </c>
      <c r="BG154" s="48" t="str">
        <f t="shared" si="192"/>
        <v/>
      </c>
      <c r="BH154" s="48" t="str">
        <f t="shared" si="193"/>
        <v/>
      </c>
      <c r="BI154" s="48" t="str">
        <f t="shared" si="194"/>
        <v/>
      </c>
      <c r="BJ154" s="48" t="str">
        <f t="shared" si="195"/>
        <v/>
      </c>
      <c r="BK154" s="48" t="str">
        <f t="shared" si="196"/>
        <v/>
      </c>
      <c r="BL154" s="48" t="str">
        <f t="shared" si="197"/>
        <v/>
      </c>
      <c r="BM154" s="48" t="str">
        <f t="shared" si="198"/>
        <v/>
      </c>
      <c r="BN154" s="48" t="str">
        <f t="shared" si="199"/>
        <v/>
      </c>
      <c r="BO154" s="48" t="str">
        <f t="shared" si="200"/>
        <v/>
      </c>
      <c r="BP154" s="48" t="str">
        <f t="shared" si="201"/>
        <v/>
      </c>
      <c r="BQ154" s="48" t="str">
        <f t="shared" si="202"/>
        <v/>
      </c>
      <c r="BR154" s="48" t="str">
        <f t="shared" si="203"/>
        <v/>
      </c>
      <c r="BT154" s="49">
        <f>IF(Main!$A159="H",1,0)</f>
        <v>0</v>
      </c>
      <c r="BU154" s="54" t="str">
        <f>IF(Main!$A159="H",Main!C159,"")</f>
        <v/>
      </c>
      <c r="BV154" s="54" t="str">
        <f t="shared" si="204"/>
        <v/>
      </c>
      <c r="BW154" s="48" t="str">
        <f>IF('Chemical Shifts'!B149="","",IF(Main!$A159="H",'Chemical Shifts'!B149,""))</f>
        <v/>
      </c>
      <c r="BX154" s="48" t="str">
        <f>IF('Chemical Shifts'!C149="","",IF(Main!$A159="H",'Chemical Shifts'!C149,""))</f>
        <v/>
      </c>
      <c r="BY154" s="48" t="str">
        <f>IF('Chemical Shifts'!D149="","",IF(Main!$A159="H",'Chemical Shifts'!D149,""))</f>
        <v/>
      </c>
      <c r="BZ154" s="48" t="str">
        <f>IF('Chemical Shifts'!E149="","",IF(Main!$A159="H",'Chemical Shifts'!E149,""))</f>
        <v/>
      </c>
      <c r="CA154" s="48" t="str">
        <f>IF('Chemical Shifts'!F149="","",IF(Main!$A159="H",'Chemical Shifts'!F149,""))</f>
        <v/>
      </c>
      <c r="CB154" s="48" t="str">
        <f>IF('Chemical Shifts'!G149="","",IF(Main!$A159="H",'Chemical Shifts'!G149,""))</f>
        <v/>
      </c>
      <c r="CC154" s="48" t="str">
        <f>IF('Chemical Shifts'!H149="","",IF(Main!$A159="H",'Chemical Shifts'!H149,""))</f>
        <v/>
      </c>
      <c r="CD154" s="48" t="str">
        <f>IF('Chemical Shifts'!I149="","",IF(Main!$A159="H",'Chemical Shifts'!I149,""))</f>
        <v/>
      </c>
      <c r="CE154" s="48" t="str">
        <f>IF('Chemical Shifts'!J149="","",IF(Main!$A159="H",'Chemical Shifts'!J149,""))</f>
        <v/>
      </c>
      <c r="CF154" s="48" t="str">
        <f>IF('Chemical Shifts'!K149="","",IF(Main!$A159="H",'Chemical Shifts'!K149,""))</f>
        <v/>
      </c>
      <c r="CG154" s="48" t="str">
        <f>IF('Chemical Shifts'!L149="","",IF(Main!$A159="H",'Chemical Shifts'!L149,""))</f>
        <v/>
      </c>
      <c r="CH154" s="48" t="str">
        <f>IF('Chemical Shifts'!M149="","",IF(Main!$A159="H",'Chemical Shifts'!M149,""))</f>
        <v/>
      </c>
      <c r="CI154" s="48" t="str">
        <f>IF('Chemical Shifts'!N149="","",IF(Main!$A159="H",'Chemical Shifts'!N149,""))</f>
        <v/>
      </c>
      <c r="CJ154" s="48" t="str">
        <f>IF('Chemical Shifts'!O149="","",IF(Main!$A159="H",'Chemical Shifts'!O149,""))</f>
        <v/>
      </c>
      <c r="CK154" s="48" t="str">
        <f>IF('Chemical Shifts'!P149="","",IF(Main!$A159="H",'Chemical Shifts'!P149,""))</f>
        <v/>
      </c>
      <c r="CL154" s="48" t="str">
        <f>IF('Chemical Shifts'!Q149="","",IF(Main!$A159="H",'Chemical Shifts'!Q149,""))</f>
        <v/>
      </c>
      <c r="CN154" s="48" t="str">
        <f t="shared" si="205"/>
        <v/>
      </c>
      <c r="CO154" s="48" t="str">
        <f t="shared" si="206"/>
        <v/>
      </c>
      <c r="CP154" s="48" t="str">
        <f t="shared" si="207"/>
        <v/>
      </c>
      <c r="CQ154" s="48" t="str">
        <f t="shared" si="208"/>
        <v/>
      </c>
      <c r="CR154" s="48" t="str">
        <f t="shared" si="209"/>
        <v/>
      </c>
      <c r="CS154" s="48" t="str">
        <f t="shared" si="210"/>
        <v/>
      </c>
      <c r="CT154" s="48" t="str">
        <f t="shared" si="211"/>
        <v/>
      </c>
      <c r="CU154" s="48" t="str">
        <f t="shared" si="212"/>
        <v/>
      </c>
      <c r="CV154" s="48" t="str">
        <f t="shared" si="213"/>
        <v/>
      </c>
      <c r="CW154" s="48" t="str">
        <f t="shared" si="214"/>
        <v/>
      </c>
      <c r="CX154" s="48" t="str">
        <f t="shared" si="215"/>
        <v/>
      </c>
      <c r="CY154" s="48" t="str">
        <f t="shared" si="216"/>
        <v/>
      </c>
      <c r="CZ154" s="48" t="str">
        <f t="shared" si="217"/>
        <v/>
      </c>
      <c r="DA154" s="48" t="str">
        <f t="shared" si="218"/>
        <v/>
      </c>
      <c r="DB154" s="48" t="str">
        <f t="shared" si="219"/>
        <v/>
      </c>
      <c r="DC154" s="48" t="str">
        <f t="shared" si="220"/>
        <v/>
      </c>
      <c r="DE154" s="64" t="str">
        <f>IF('Chemical Shifts'!S149="","",IF(Main!$A159="C","",IF(Main!D$13="Scaled Shifts",Main!D159,IF(Main!$B159="x",TDIST(ABS('Chemical Shifts'!S149-$F$2)/$F$3,$F$4,1),TDIST(ABS('Chemical Shifts'!S149-$G$2)/$G$3,$G$4,1)))))</f>
        <v/>
      </c>
      <c r="DF154" s="64" t="str">
        <f>IF('Chemical Shifts'!T149="","",IF(Main!$A159="C","",IF(Main!E$13="Scaled Shifts",Main!E159,IF(Main!$B159="x",TDIST(ABS('Chemical Shifts'!T149-$F$2)/$F$3,$F$4,1),TDIST(ABS('Chemical Shifts'!T149-$G$2)/$G$3,$G$4,1)))))</f>
        <v/>
      </c>
      <c r="DG154" s="64" t="str">
        <f>IF('Chemical Shifts'!U149="","",IF(Main!$A159="C","",IF(Main!F$13="Scaled Shifts",Main!F159,IF(Main!$B159="x",TDIST(ABS('Chemical Shifts'!U149-$F$2)/$F$3,$F$4,1),TDIST(ABS('Chemical Shifts'!U149-$G$2)/$G$3,$G$4,1)))))</f>
        <v/>
      </c>
      <c r="DH154" s="64" t="str">
        <f>IF('Chemical Shifts'!V149="","",IF(Main!$A159="C","",IF(Main!G$13="Scaled Shifts",Main!G159,IF(Main!$B159="x",TDIST(ABS('Chemical Shifts'!V149-$F$2)/$F$3,$F$4,1),TDIST(ABS('Chemical Shifts'!V149-$G$2)/$G$3,$G$4,1)))))</f>
        <v/>
      </c>
      <c r="DI154" s="64" t="str">
        <f>IF('Chemical Shifts'!W149="","",IF(Main!$A159="C","",IF(Main!H$13="Scaled Shifts",Main!H159,IF(Main!$B159="x",TDIST(ABS('Chemical Shifts'!W149-$F$2)/$F$3,$F$4,1),TDIST(ABS('Chemical Shifts'!W149-$G$2)/$G$3,$G$4,1)))))</f>
        <v/>
      </c>
      <c r="DJ154" s="64" t="str">
        <f>IF('Chemical Shifts'!X149="","",IF(Main!$A159="C","",IF(Main!I$13="Scaled Shifts",Main!I159,IF(Main!$B159="x",TDIST(ABS('Chemical Shifts'!X149-$F$2)/$F$3,$F$4,1),TDIST(ABS('Chemical Shifts'!X149-$G$2)/$G$3,$G$4,1)))))</f>
        <v/>
      </c>
      <c r="DK154" s="64" t="str">
        <f>IF('Chemical Shifts'!Y149="","",IF(Main!$A159="C","",IF(Main!J$13="Scaled Shifts",Main!J159,IF(Main!$B159="x",TDIST(ABS('Chemical Shifts'!Y149-$F$2)/$F$3,$F$4,1),TDIST(ABS('Chemical Shifts'!Y149-$G$2)/$G$3,$G$4,1)))))</f>
        <v/>
      </c>
      <c r="DL154" s="64" t="str">
        <f>IF('Chemical Shifts'!Z149="","",IF(Main!$A159="C","",IF(Main!K$13="Scaled Shifts",Main!K159,IF(Main!$B159="x",TDIST(ABS('Chemical Shifts'!Z149-$F$2)/$F$3,$F$4,1),TDIST(ABS('Chemical Shifts'!Z149-$G$2)/$G$3,$G$4,1)))))</f>
        <v/>
      </c>
      <c r="DM154" s="64" t="str">
        <f>IF('Chemical Shifts'!AA149="","",IF(Main!$A159="C","",IF(Main!L$13="Scaled Shifts",Main!L159,IF(Main!$B159="x",TDIST(ABS('Chemical Shifts'!AA149-$F$2)/$F$3,$F$4,1),TDIST(ABS('Chemical Shifts'!AA149-$G$2)/$G$3,$G$4,1)))))</f>
        <v/>
      </c>
      <c r="DN154" s="64" t="str">
        <f>IF('Chemical Shifts'!AB149="","",IF(Main!$A159="C","",IF(Main!M$13="Scaled Shifts",Main!M159,IF(Main!$B159="x",TDIST(ABS('Chemical Shifts'!AB149-$F$2)/$F$3,$F$4,1),TDIST(ABS('Chemical Shifts'!AB149-$G$2)/$G$3,$G$4,1)))))</f>
        <v/>
      </c>
      <c r="DO154" s="64" t="str">
        <f>IF('Chemical Shifts'!AC149="","",IF(Main!$A159="C","",IF(Main!N$13="Scaled Shifts",Main!N159,IF(Main!$B159="x",TDIST(ABS('Chemical Shifts'!AC149-$F$2)/$F$3,$F$4,1),TDIST(ABS('Chemical Shifts'!AC149-$G$2)/$G$3,$G$4,1)))))</f>
        <v/>
      </c>
      <c r="DP154" s="64" t="str">
        <f>IF('Chemical Shifts'!AD149="","",IF(Main!$A159="C","",IF(Main!O$13="Scaled Shifts",Main!O159,IF(Main!$B159="x",TDIST(ABS('Chemical Shifts'!AD149-$F$2)/$F$3,$F$4,1),TDIST(ABS('Chemical Shifts'!AD149-$G$2)/$G$3,$G$4,1)))))</f>
        <v/>
      </c>
      <c r="DQ154" s="64" t="str">
        <f>IF('Chemical Shifts'!AE149="","",IF(Main!$A159="C","",IF(Main!P$13="Scaled Shifts",Main!P159,IF(Main!$B159="x",TDIST(ABS('Chemical Shifts'!AE149-$F$2)/$F$3,$F$4,1),TDIST(ABS('Chemical Shifts'!AE149-$G$2)/$G$3,$G$4,1)))))</f>
        <v/>
      </c>
      <c r="DR154" s="64" t="str">
        <f>IF('Chemical Shifts'!AF149="","",IF(Main!$A159="C","",IF(Main!Q$13="Scaled Shifts",Main!Q159,IF(Main!$B159="x",TDIST(ABS('Chemical Shifts'!AF149-$F$2)/$F$3,$F$4,1),TDIST(ABS('Chemical Shifts'!AF149-$G$2)/$G$3,$G$4,1)))))</f>
        <v/>
      </c>
      <c r="DS154" s="64" t="str">
        <f>IF('Chemical Shifts'!AG149="","",IF(Main!$A159="C","",IF(Main!R$13="Scaled Shifts",Main!R159,IF(Main!$B159="x",TDIST(ABS('Chemical Shifts'!AG149-$F$2)/$F$3,$F$4,1),TDIST(ABS('Chemical Shifts'!AG149-$G$2)/$G$3,$G$4,1)))))</f>
        <v/>
      </c>
      <c r="DT154" s="64" t="str">
        <f>IF('Chemical Shifts'!AH149="","",IF(Main!$A159="C","",IF(Main!S$13="Scaled Shifts",Main!S159,IF(Main!$B159="x",TDIST(ABS('Chemical Shifts'!AH149-$F$2)/$F$3,$F$4,1),TDIST(ABS('Chemical Shifts'!AH149-$G$2)/$G$3,$G$4,1)))))</f>
        <v/>
      </c>
      <c r="DV154" s="64" t="str">
        <f>IF('Chemical Shifts'!S149="","",IF(Main!$A159="H","",IF(Main!D$13="Scaled Shifts",Main!D159,IF(Main!$B159="x",TDIST(ABS('Chemical Shifts'!S149-$D$2)/$D$3,$D$4,1),TDIST(ABS('Chemical Shifts'!S149-$E$2)/$E$3,$E$4,1)))))</f>
        <v/>
      </c>
      <c r="DW154" s="64" t="str">
        <f>IF('Chemical Shifts'!T149="","",IF(Main!$A159="H","",IF(Main!E$13="Scaled Shifts",Main!E159,IF(Main!$B159="x",TDIST(ABS('Chemical Shifts'!T149-$D$2)/$D$3,$D$4,1),TDIST(ABS('Chemical Shifts'!T149-$E$2)/$E$3,$E$4,1)))))</f>
        <v/>
      </c>
      <c r="DX154" s="64" t="str">
        <f>IF('Chemical Shifts'!U149="","",IF(Main!$A159="H","",IF(Main!F$13="Scaled Shifts",Main!F159,IF(Main!$B159="x",TDIST(ABS('Chemical Shifts'!U149-$D$2)/$D$3,$D$4,1),TDIST(ABS('Chemical Shifts'!U149-$E$2)/$E$3,$E$4,1)))))</f>
        <v/>
      </c>
      <c r="DY154" s="64" t="str">
        <f>IF('Chemical Shifts'!V149="","",IF(Main!$A159="H","",IF(Main!G$13="Scaled Shifts",Main!G159,IF(Main!$B159="x",TDIST(ABS('Chemical Shifts'!V149-$D$2)/$D$3,$D$4,1),TDIST(ABS('Chemical Shifts'!V149-$E$2)/$E$3,$E$4,1)))))</f>
        <v/>
      </c>
      <c r="DZ154" s="64" t="str">
        <f>IF('Chemical Shifts'!W149="","",IF(Main!$A159="H","",IF(Main!H$13="Scaled Shifts",Main!H159,IF(Main!$B159="x",TDIST(ABS('Chemical Shifts'!W149-$D$2)/$D$3,$D$4,1),TDIST(ABS('Chemical Shifts'!W149-$E$2)/$E$3,$E$4,1)))))</f>
        <v/>
      </c>
      <c r="EA154" s="64" t="str">
        <f>IF('Chemical Shifts'!X149="","",IF(Main!$A159="H","",IF(Main!I$13="Scaled Shifts",Main!I159,IF(Main!$B159="x",TDIST(ABS('Chemical Shifts'!X149-$D$2)/$D$3,$D$4,1),TDIST(ABS('Chemical Shifts'!X149-$E$2)/$E$3,$E$4,1)))))</f>
        <v/>
      </c>
      <c r="EB154" s="64" t="str">
        <f>IF('Chemical Shifts'!Y149="","",IF(Main!$A159="H","",IF(Main!J$13="Scaled Shifts",Main!J159,IF(Main!$B159="x",TDIST(ABS('Chemical Shifts'!Y149-$D$2)/$D$3,$D$4,1),TDIST(ABS('Chemical Shifts'!Y149-$E$2)/$E$3,$E$4,1)))))</f>
        <v/>
      </c>
      <c r="EC154" s="64" t="str">
        <f>IF('Chemical Shifts'!Z149="","",IF(Main!$A159="H","",IF(Main!K$13="Scaled Shifts",Main!K159,IF(Main!$B159="x",TDIST(ABS('Chemical Shifts'!Z149-$D$2)/$D$3,$D$4,1),TDIST(ABS('Chemical Shifts'!Z149-$E$2)/$E$3,$E$4,1)))))</f>
        <v/>
      </c>
      <c r="ED154" s="64" t="str">
        <f>IF('Chemical Shifts'!AA149="","",IF(Main!$A159="H","",IF(Main!L$13="Scaled Shifts",Main!L159,IF(Main!$B159="x",TDIST(ABS('Chemical Shifts'!AA149-$D$2)/$D$3,$D$4,1),TDIST(ABS('Chemical Shifts'!AA149-$E$2)/$E$3,$E$4,1)))))</f>
        <v/>
      </c>
      <c r="EE154" s="64" t="str">
        <f>IF('Chemical Shifts'!AB149="","",IF(Main!$A159="H","",IF(Main!M$13="Scaled Shifts",Main!M159,IF(Main!$B159="x",TDIST(ABS('Chemical Shifts'!AB149-$D$2)/$D$3,$D$4,1),TDIST(ABS('Chemical Shifts'!AB149-$E$2)/$E$3,$E$4,1)))))</f>
        <v/>
      </c>
      <c r="EF154" s="64" t="str">
        <f>IF('Chemical Shifts'!AC149="","",IF(Main!$A159="H","",IF(Main!N$13="Scaled Shifts",Main!N159,IF(Main!$B159="x",TDIST(ABS('Chemical Shifts'!AC149-$D$2)/$D$3,$D$4,1),TDIST(ABS('Chemical Shifts'!AC149-$E$2)/$E$3,$E$4,1)))))</f>
        <v/>
      </c>
      <c r="EG154" s="64" t="str">
        <f>IF('Chemical Shifts'!AD149="","",IF(Main!$A159="H","",IF(Main!O$13="Scaled Shifts",Main!O159,IF(Main!$B159="x",TDIST(ABS('Chemical Shifts'!AD149-$D$2)/$D$3,$D$4,1),TDIST(ABS('Chemical Shifts'!AD149-$E$2)/$E$3,$E$4,1)))))</f>
        <v/>
      </c>
      <c r="EH154" s="64" t="str">
        <f>IF('Chemical Shifts'!AE149="","",IF(Main!$A159="H","",IF(Main!P$13="Scaled Shifts",Main!P159,IF(Main!$B159="x",TDIST(ABS('Chemical Shifts'!AE149-$D$2)/$D$3,$D$4,1),TDIST(ABS('Chemical Shifts'!AE149-$E$2)/$E$3,$E$4,1)))))</f>
        <v/>
      </c>
      <c r="EI154" s="64" t="str">
        <f>IF('Chemical Shifts'!AF149="","",IF(Main!$A159="H","",IF(Main!Q$13="Scaled Shifts",Main!Q159,IF(Main!$B159="x",TDIST(ABS('Chemical Shifts'!AF149-$D$2)/$D$3,$D$4,1),TDIST(ABS('Chemical Shifts'!AF149-$E$2)/$E$3,$E$4,1)))))</f>
        <v/>
      </c>
      <c r="EJ154" s="64" t="str">
        <f>IF('Chemical Shifts'!AG149="","",IF(Main!$A159="H","",IF(Main!R$13="Scaled Shifts",Main!R159,IF(Main!$B159="x",TDIST(ABS('Chemical Shifts'!AG149-$D$2)/$D$3,$D$4,1),TDIST(ABS('Chemical Shifts'!AG149-$E$2)/$E$3,$E$4,1)))))</f>
        <v/>
      </c>
      <c r="EK154" s="64" t="str">
        <f>IF('Chemical Shifts'!AH149="","",IF(Main!$A159="H","",IF(Main!S$13="Scaled Shifts",Main!S159,IF(Main!$B159="x",TDIST(ABS('Chemical Shifts'!AH149-$D$2)/$D$3,$D$4,1),TDIST(ABS('Chemical Shifts'!AH149-$E$2)/$E$3,$E$4,1)))))</f>
        <v/>
      </c>
    </row>
    <row r="155" spans="1:141" x14ac:dyDescent="0.15">
      <c r="A155" s="64" t="str">
        <f>IF('Chemical Shifts'!BA150="","",IF(Main!$A160="C",TDIST(ABS('Chemical Shifts'!BA150)/$B$3,$B$4,1),TDIST(ABS('Chemical Shifts'!BA150)/$C$3,$C$4,1)))</f>
        <v/>
      </c>
      <c r="B155" s="64" t="str">
        <f>IF('Chemical Shifts'!BB150="","",IF(Main!$A160="C",TDIST(ABS('Chemical Shifts'!BB150)/$B$3,$B$4,1),TDIST(ABS('Chemical Shifts'!BB150)/$C$3,$C$4,1)))</f>
        <v/>
      </c>
      <c r="C155" s="64" t="str">
        <f>IF('Chemical Shifts'!BC150="","",IF(Main!$A160="C",TDIST(ABS('Chemical Shifts'!BC150)/$B$3,$B$4,1),TDIST(ABS('Chemical Shifts'!BC150)/$C$3,$C$4,1)))</f>
        <v/>
      </c>
      <c r="D155" s="64" t="str">
        <f>IF('Chemical Shifts'!BD150="","",IF(Main!$A160="C",TDIST(ABS('Chemical Shifts'!BD150)/$B$3,$B$4,1),TDIST(ABS('Chemical Shifts'!BD150)/$C$3,$C$4,1)))</f>
        <v/>
      </c>
      <c r="E155" s="64" t="str">
        <f>IF('Chemical Shifts'!BE150="","",IF(Main!$A160="C",TDIST(ABS('Chemical Shifts'!BE150)/$B$3,$B$4,1),TDIST(ABS('Chemical Shifts'!BE150)/$C$3,$C$4,1)))</f>
        <v/>
      </c>
      <c r="F155" s="64" t="str">
        <f>IF('Chemical Shifts'!BF150="","",IF(Main!$A160="C",TDIST(ABS('Chemical Shifts'!BF150)/$B$3,$B$4,1),TDIST(ABS('Chemical Shifts'!BF150)/$C$3,$C$4,1)))</f>
        <v/>
      </c>
      <c r="G155" s="64" t="str">
        <f>IF('Chemical Shifts'!BG150="","",IF(Main!$A160="C",TDIST(ABS('Chemical Shifts'!BG150)/$B$3,$B$4,1),TDIST(ABS('Chemical Shifts'!BG150)/$C$3,$C$4,1)))</f>
        <v/>
      </c>
      <c r="H155" s="64" t="str">
        <f>IF('Chemical Shifts'!BH150="","",IF(Main!$A160="C",TDIST(ABS('Chemical Shifts'!BH150)/$B$3,$B$4,1),TDIST(ABS('Chemical Shifts'!BH150)/$C$3,$C$4,1)))</f>
        <v/>
      </c>
      <c r="I155" s="64" t="str">
        <f>IF('Chemical Shifts'!BI150="","",IF(Main!$A160="C",TDIST(ABS('Chemical Shifts'!BI150)/$B$3,$B$4,1),TDIST(ABS('Chemical Shifts'!BI150)/$C$3,$C$4,1)))</f>
        <v/>
      </c>
      <c r="J155" s="64" t="str">
        <f>IF('Chemical Shifts'!BJ150="","",IF(Main!$A160="C",TDIST(ABS('Chemical Shifts'!BJ150)/$B$3,$B$4,1),TDIST(ABS('Chemical Shifts'!BJ150)/$C$3,$C$4,1)))</f>
        <v/>
      </c>
      <c r="K155" s="64" t="str">
        <f>IF('Chemical Shifts'!BK150="","",IF(Main!$A160="C",TDIST(ABS('Chemical Shifts'!BK150)/$B$3,$B$4,1),TDIST(ABS('Chemical Shifts'!BK150)/$C$3,$C$4,1)))</f>
        <v/>
      </c>
      <c r="L155" s="64" t="str">
        <f>IF('Chemical Shifts'!BL150="","",IF(Main!$A160="C",TDIST(ABS('Chemical Shifts'!BL150)/$B$3,$B$4,1),TDIST(ABS('Chemical Shifts'!BL150)/$C$3,$C$4,1)))</f>
        <v/>
      </c>
      <c r="M155" s="64" t="str">
        <f>IF('Chemical Shifts'!BM150="","",IF(Main!$A160="C",TDIST(ABS('Chemical Shifts'!BM150)/$B$3,$B$4,1),TDIST(ABS('Chemical Shifts'!BM150)/$C$3,$C$4,1)))</f>
        <v/>
      </c>
      <c r="N155" s="64" t="str">
        <f>IF('Chemical Shifts'!BN150="","",IF(Main!$A160="C",TDIST(ABS('Chemical Shifts'!BN150)/$B$3,$B$4,1),TDIST(ABS('Chemical Shifts'!BN150)/$C$3,$C$4,1)))</f>
        <v/>
      </c>
      <c r="O155" s="64" t="str">
        <f>IF('Chemical Shifts'!BO150="","",IF(Main!$A160="C",TDIST(ABS('Chemical Shifts'!BO150)/$B$3,$B$4,1),TDIST(ABS('Chemical Shifts'!BO150)/$C$3,$C$4,1)))</f>
        <v/>
      </c>
      <c r="P155" s="64" t="str">
        <f>IF('Chemical Shifts'!BP150="","",IF(Main!$A160="C",TDIST(ABS('Chemical Shifts'!BP150)/$B$3,$B$4,1),TDIST(ABS('Chemical Shifts'!BP150)/$C$3,$C$4,1)))</f>
        <v/>
      </c>
      <c r="R155" s="48" t="str">
        <f>IF(A155="","",IF(Main!$A160="H",A155,""))</f>
        <v/>
      </c>
      <c r="S155" s="48" t="str">
        <f>IF(B155="","",IF(Main!$A160="H",B155,""))</f>
        <v/>
      </c>
      <c r="T155" s="48" t="str">
        <f>IF(C155="","",IF(Main!$A160="H",C155,""))</f>
        <v/>
      </c>
      <c r="U155" s="48" t="str">
        <f>IF(D155="","",IF(Main!$A160="H",D155,""))</f>
        <v/>
      </c>
      <c r="V155" s="48" t="str">
        <f>IF(E155="","",IF(Main!$A160="H",E155,""))</f>
        <v/>
      </c>
      <c r="W155" s="48" t="str">
        <f>IF(F155="","",IF(Main!$A160="H",F155,""))</f>
        <v/>
      </c>
      <c r="X155" s="48" t="str">
        <f>IF(G155="","",IF(Main!$A160="H",G155,""))</f>
        <v/>
      </c>
      <c r="Y155" s="48" t="str">
        <f>IF(H155="","",IF(Main!$A160="H",H155,""))</f>
        <v/>
      </c>
      <c r="Z155" s="48" t="str">
        <f>IF(I155="","",IF(Main!$A160="H",I155,""))</f>
        <v/>
      </c>
      <c r="AA155" s="48" t="str">
        <f>IF(J155="","",IF(Main!$A160="H",J155,""))</f>
        <v/>
      </c>
      <c r="AB155" s="48" t="str">
        <f>IF(K155="","",IF(Main!$A160="H",K155,""))</f>
        <v/>
      </c>
      <c r="AC155" s="48" t="str">
        <f>IF(L155="","",IF(Main!$A160="H",L155,""))</f>
        <v/>
      </c>
      <c r="AD155" s="48" t="str">
        <f>IF(M155="","",IF(Main!$A160="H",M155,""))</f>
        <v/>
      </c>
      <c r="AE155" s="48" t="str">
        <f>IF(N155="","",IF(Main!$A160="H",N155,""))</f>
        <v/>
      </c>
      <c r="AF155" s="48" t="str">
        <f>IF(O155="","",IF(Main!$A160="H",O155,""))</f>
        <v/>
      </c>
      <c r="AG155" s="48" t="str">
        <f>IF(P155="","",IF(Main!$A160="H",P155,""))</f>
        <v/>
      </c>
      <c r="AI155" s="49">
        <f>IF(Main!$A160="C",1,0)</f>
        <v>0</v>
      </c>
      <c r="AJ155" s="54" t="str">
        <f>IF(Main!$A160="C",Main!C160,"")</f>
        <v/>
      </c>
      <c r="AK155" s="54" t="str">
        <f t="shared" si="187"/>
        <v/>
      </c>
      <c r="AL155" s="48" t="str">
        <f>IF('Chemical Shifts'!B150="","",IF(Main!$A160="C",'Chemical Shifts'!B150,""))</f>
        <v/>
      </c>
      <c r="AM155" s="48" t="str">
        <f>IF('Chemical Shifts'!C150="","",IF(Main!$A160="C",'Chemical Shifts'!C150,""))</f>
        <v/>
      </c>
      <c r="AN155" s="48" t="str">
        <f>IF('Chemical Shifts'!D150="","",IF(Main!$A160="C",'Chemical Shifts'!D150,""))</f>
        <v/>
      </c>
      <c r="AO155" s="48" t="str">
        <f>IF('Chemical Shifts'!E150="","",IF(Main!$A160="C",'Chemical Shifts'!E150,""))</f>
        <v/>
      </c>
      <c r="AP155" s="48" t="str">
        <f>IF('Chemical Shifts'!F150="","",IF(Main!$A160="C",'Chemical Shifts'!F150,""))</f>
        <v/>
      </c>
      <c r="AQ155" s="48" t="str">
        <f>IF('Chemical Shifts'!G150="","",IF(Main!$A160="C",'Chemical Shifts'!G150,""))</f>
        <v/>
      </c>
      <c r="AR155" s="48" t="str">
        <f>IF('Chemical Shifts'!H150="","",IF(Main!$A160="C",'Chemical Shifts'!H150,""))</f>
        <v/>
      </c>
      <c r="AS155" s="48" t="str">
        <f>IF('Chemical Shifts'!I150="","",IF(Main!$A160="C",'Chemical Shifts'!I150,""))</f>
        <v/>
      </c>
      <c r="AT155" s="48" t="str">
        <f>IF('Chemical Shifts'!J150="","",IF(Main!$A160="C",'Chemical Shifts'!J150,""))</f>
        <v/>
      </c>
      <c r="AU155" s="48" t="str">
        <f>IF('Chemical Shifts'!K150="","",IF(Main!$A160="C",'Chemical Shifts'!K150,""))</f>
        <v/>
      </c>
      <c r="AV155" s="48" t="str">
        <f>IF('Chemical Shifts'!L150="","",IF(Main!$A160="C",'Chemical Shifts'!L150,""))</f>
        <v/>
      </c>
      <c r="AW155" s="48" t="str">
        <f>IF('Chemical Shifts'!M150="","",IF(Main!$A160="C",'Chemical Shifts'!M150,""))</f>
        <v/>
      </c>
      <c r="AX155" s="48" t="str">
        <f>IF('Chemical Shifts'!N150="","",IF(Main!$A160="C",'Chemical Shifts'!N150,""))</f>
        <v/>
      </c>
      <c r="AY155" s="48" t="str">
        <f>IF('Chemical Shifts'!O150="","",IF(Main!$A160="C",'Chemical Shifts'!O150,""))</f>
        <v/>
      </c>
      <c r="AZ155" s="48" t="str">
        <f>IF('Chemical Shifts'!P150="","",IF(Main!$A160="C",'Chemical Shifts'!P150,""))</f>
        <v/>
      </c>
      <c r="BA155" s="48" t="str">
        <f>IF('Chemical Shifts'!Q150="","",IF(Main!$A160="C",'Chemical Shifts'!Q150,""))</f>
        <v/>
      </c>
      <c r="BC155" s="48" t="str">
        <f t="shared" si="188"/>
        <v/>
      </c>
      <c r="BD155" s="48" t="str">
        <f t="shared" si="189"/>
        <v/>
      </c>
      <c r="BE155" s="48" t="str">
        <f t="shared" si="190"/>
        <v/>
      </c>
      <c r="BF155" s="48" t="str">
        <f t="shared" si="191"/>
        <v/>
      </c>
      <c r="BG155" s="48" t="str">
        <f t="shared" si="192"/>
        <v/>
      </c>
      <c r="BH155" s="48" t="str">
        <f t="shared" si="193"/>
        <v/>
      </c>
      <c r="BI155" s="48" t="str">
        <f t="shared" si="194"/>
        <v/>
      </c>
      <c r="BJ155" s="48" t="str">
        <f t="shared" si="195"/>
        <v/>
      </c>
      <c r="BK155" s="48" t="str">
        <f t="shared" si="196"/>
        <v/>
      </c>
      <c r="BL155" s="48" t="str">
        <f t="shared" si="197"/>
        <v/>
      </c>
      <c r="BM155" s="48" t="str">
        <f t="shared" si="198"/>
        <v/>
      </c>
      <c r="BN155" s="48" t="str">
        <f t="shared" si="199"/>
        <v/>
      </c>
      <c r="BO155" s="48" t="str">
        <f t="shared" si="200"/>
        <v/>
      </c>
      <c r="BP155" s="48" t="str">
        <f t="shared" si="201"/>
        <v/>
      </c>
      <c r="BQ155" s="48" t="str">
        <f t="shared" si="202"/>
        <v/>
      </c>
      <c r="BR155" s="48" t="str">
        <f t="shared" si="203"/>
        <v/>
      </c>
      <c r="BT155" s="49">
        <f>IF(Main!$A160="H",1,0)</f>
        <v>0</v>
      </c>
      <c r="BU155" s="54" t="str">
        <f>IF(Main!$A160="H",Main!C160,"")</f>
        <v/>
      </c>
      <c r="BV155" s="54" t="str">
        <f t="shared" si="204"/>
        <v/>
      </c>
      <c r="BW155" s="48" t="str">
        <f>IF('Chemical Shifts'!B150="","",IF(Main!$A160="H",'Chemical Shifts'!B150,""))</f>
        <v/>
      </c>
      <c r="BX155" s="48" t="str">
        <f>IF('Chemical Shifts'!C150="","",IF(Main!$A160="H",'Chemical Shifts'!C150,""))</f>
        <v/>
      </c>
      <c r="BY155" s="48" t="str">
        <f>IF('Chemical Shifts'!D150="","",IF(Main!$A160="H",'Chemical Shifts'!D150,""))</f>
        <v/>
      </c>
      <c r="BZ155" s="48" t="str">
        <f>IF('Chemical Shifts'!E150="","",IF(Main!$A160="H",'Chemical Shifts'!E150,""))</f>
        <v/>
      </c>
      <c r="CA155" s="48" t="str">
        <f>IF('Chemical Shifts'!F150="","",IF(Main!$A160="H",'Chemical Shifts'!F150,""))</f>
        <v/>
      </c>
      <c r="CB155" s="48" t="str">
        <f>IF('Chemical Shifts'!G150="","",IF(Main!$A160="H",'Chemical Shifts'!G150,""))</f>
        <v/>
      </c>
      <c r="CC155" s="48" t="str">
        <f>IF('Chemical Shifts'!H150="","",IF(Main!$A160="H",'Chemical Shifts'!H150,""))</f>
        <v/>
      </c>
      <c r="CD155" s="48" t="str">
        <f>IF('Chemical Shifts'!I150="","",IF(Main!$A160="H",'Chemical Shifts'!I150,""))</f>
        <v/>
      </c>
      <c r="CE155" s="48" t="str">
        <f>IF('Chemical Shifts'!J150="","",IF(Main!$A160="H",'Chemical Shifts'!J150,""))</f>
        <v/>
      </c>
      <c r="CF155" s="48" t="str">
        <f>IF('Chemical Shifts'!K150="","",IF(Main!$A160="H",'Chemical Shifts'!K150,""))</f>
        <v/>
      </c>
      <c r="CG155" s="48" t="str">
        <f>IF('Chemical Shifts'!L150="","",IF(Main!$A160="H",'Chemical Shifts'!L150,""))</f>
        <v/>
      </c>
      <c r="CH155" s="48" t="str">
        <f>IF('Chemical Shifts'!M150="","",IF(Main!$A160="H",'Chemical Shifts'!M150,""))</f>
        <v/>
      </c>
      <c r="CI155" s="48" t="str">
        <f>IF('Chemical Shifts'!N150="","",IF(Main!$A160="H",'Chemical Shifts'!N150,""))</f>
        <v/>
      </c>
      <c r="CJ155" s="48" t="str">
        <f>IF('Chemical Shifts'!O150="","",IF(Main!$A160="H",'Chemical Shifts'!O150,""))</f>
        <v/>
      </c>
      <c r="CK155" s="48" t="str">
        <f>IF('Chemical Shifts'!P150="","",IF(Main!$A160="H",'Chemical Shifts'!P150,""))</f>
        <v/>
      </c>
      <c r="CL155" s="48" t="str">
        <f>IF('Chemical Shifts'!Q150="","",IF(Main!$A160="H",'Chemical Shifts'!Q150,""))</f>
        <v/>
      </c>
      <c r="CN155" s="48" t="str">
        <f t="shared" si="205"/>
        <v/>
      </c>
      <c r="CO155" s="48" t="str">
        <f t="shared" si="206"/>
        <v/>
      </c>
      <c r="CP155" s="48" t="str">
        <f t="shared" si="207"/>
        <v/>
      </c>
      <c r="CQ155" s="48" t="str">
        <f t="shared" si="208"/>
        <v/>
      </c>
      <c r="CR155" s="48" t="str">
        <f t="shared" si="209"/>
        <v/>
      </c>
      <c r="CS155" s="48" t="str">
        <f t="shared" si="210"/>
        <v/>
      </c>
      <c r="CT155" s="48" t="str">
        <f t="shared" si="211"/>
        <v/>
      </c>
      <c r="CU155" s="48" t="str">
        <f t="shared" si="212"/>
        <v/>
      </c>
      <c r="CV155" s="48" t="str">
        <f t="shared" si="213"/>
        <v/>
      </c>
      <c r="CW155" s="48" t="str">
        <f t="shared" si="214"/>
        <v/>
      </c>
      <c r="CX155" s="48" t="str">
        <f t="shared" si="215"/>
        <v/>
      </c>
      <c r="CY155" s="48" t="str">
        <f t="shared" si="216"/>
        <v/>
      </c>
      <c r="CZ155" s="48" t="str">
        <f t="shared" si="217"/>
        <v/>
      </c>
      <c r="DA155" s="48" t="str">
        <f t="shared" si="218"/>
        <v/>
      </c>
      <c r="DB155" s="48" t="str">
        <f t="shared" si="219"/>
        <v/>
      </c>
      <c r="DC155" s="48" t="str">
        <f t="shared" si="220"/>
        <v/>
      </c>
      <c r="DE155" s="64" t="str">
        <f>IF('Chemical Shifts'!S150="","",IF(Main!$A160="C","",IF(Main!D$13="Scaled Shifts",Main!D160,IF(Main!$B160="x",TDIST(ABS('Chemical Shifts'!S150-$F$2)/$F$3,$F$4,1),TDIST(ABS('Chemical Shifts'!S150-$G$2)/$G$3,$G$4,1)))))</f>
        <v/>
      </c>
      <c r="DF155" s="64" t="str">
        <f>IF('Chemical Shifts'!T150="","",IF(Main!$A160="C","",IF(Main!E$13="Scaled Shifts",Main!E160,IF(Main!$B160="x",TDIST(ABS('Chemical Shifts'!T150-$F$2)/$F$3,$F$4,1),TDIST(ABS('Chemical Shifts'!T150-$G$2)/$G$3,$G$4,1)))))</f>
        <v/>
      </c>
      <c r="DG155" s="64" t="str">
        <f>IF('Chemical Shifts'!U150="","",IF(Main!$A160="C","",IF(Main!F$13="Scaled Shifts",Main!F160,IF(Main!$B160="x",TDIST(ABS('Chemical Shifts'!U150-$F$2)/$F$3,$F$4,1),TDIST(ABS('Chemical Shifts'!U150-$G$2)/$G$3,$G$4,1)))))</f>
        <v/>
      </c>
      <c r="DH155" s="64" t="str">
        <f>IF('Chemical Shifts'!V150="","",IF(Main!$A160="C","",IF(Main!G$13="Scaled Shifts",Main!G160,IF(Main!$B160="x",TDIST(ABS('Chemical Shifts'!V150-$F$2)/$F$3,$F$4,1),TDIST(ABS('Chemical Shifts'!V150-$G$2)/$G$3,$G$4,1)))))</f>
        <v/>
      </c>
      <c r="DI155" s="64" t="str">
        <f>IF('Chemical Shifts'!W150="","",IF(Main!$A160="C","",IF(Main!H$13="Scaled Shifts",Main!H160,IF(Main!$B160="x",TDIST(ABS('Chemical Shifts'!W150-$F$2)/$F$3,$F$4,1),TDIST(ABS('Chemical Shifts'!W150-$G$2)/$G$3,$G$4,1)))))</f>
        <v/>
      </c>
      <c r="DJ155" s="64" t="str">
        <f>IF('Chemical Shifts'!X150="","",IF(Main!$A160="C","",IF(Main!I$13="Scaled Shifts",Main!I160,IF(Main!$B160="x",TDIST(ABS('Chemical Shifts'!X150-$F$2)/$F$3,$F$4,1),TDIST(ABS('Chemical Shifts'!X150-$G$2)/$G$3,$G$4,1)))))</f>
        <v/>
      </c>
      <c r="DK155" s="64" t="str">
        <f>IF('Chemical Shifts'!Y150="","",IF(Main!$A160="C","",IF(Main!J$13="Scaled Shifts",Main!J160,IF(Main!$B160="x",TDIST(ABS('Chemical Shifts'!Y150-$F$2)/$F$3,$F$4,1),TDIST(ABS('Chemical Shifts'!Y150-$G$2)/$G$3,$G$4,1)))))</f>
        <v/>
      </c>
      <c r="DL155" s="64" t="str">
        <f>IF('Chemical Shifts'!Z150="","",IF(Main!$A160="C","",IF(Main!K$13="Scaled Shifts",Main!K160,IF(Main!$B160="x",TDIST(ABS('Chemical Shifts'!Z150-$F$2)/$F$3,$F$4,1),TDIST(ABS('Chemical Shifts'!Z150-$G$2)/$G$3,$G$4,1)))))</f>
        <v/>
      </c>
      <c r="DM155" s="64" t="str">
        <f>IF('Chemical Shifts'!AA150="","",IF(Main!$A160="C","",IF(Main!L$13="Scaled Shifts",Main!L160,IF(Main!$B160="x",TDIST(ABS('Chemical Shifts'!AA150-$F$2)/$F$3,$F$4,1),TDIST(ABS('Chemical Shifts'!AA150-$G$2)/$G$3,$G$4,1)))))</f>
        <v/>
      </c>
      <c r="DN155" s="64" t="str">
        <f>IF('Chemical Shifts'!AB150="","",IF(Main!$A160="C","",IF(Main!M$13="Scaled Shifts",Main!M160,IF(Main!$B160="x",TDIST(ABS('Chemical Shifts'!AB150-$F$2)/$F$3,$F$4,1),TDIST(ABS('Chemical Shifts'!AB150-$G$2)/$G$3,$G$4,1)))))</f>
        <v/>
      </c>
      <c r="DO155" s="64" t="str">
        <f>IF('Chemical Shifts'!AC150="","",IF(Main!$A160="C","",IF(Main!N$13="Scaled Shifts",Main!N160,IF(Main!$B160="x",TDIST(ABS('Chemical Shifts'!AC150-$F$2)/$F$3,$F$4,1),TDIST(ABS('Chemical Shifts'!AC150-$G$2)/$G$3,$G$4,1)))))</f>
        <v/>
      </c>
      <c r="DP155" s="64" t="str">
        <f>IF('Chemical Shifts'!AD150="","",IF(Main!$A160="C","",IF(Main!O$13="Scaled Shifts",Main!O160,IF(Main!$B160="x",TDIST(ABS('Chemical Shifts'!AD150-$F$2)/$F$3,$F$4,1),TDIST(ABS('Chemical Shifts'!AD150-$G$2)/$G$3,$G$4,1)))))</f>
        <v/>
      </c>
      <c r="DQ155" s="64" t="str">
        <f>IF('Chemical Shifts'!AE150="","",IF(Main!$A160="C","",IF(Main!P$13="Scaled Shifts",Main!P160,IF(Main!$B160="x",TDIST(ABS('Chemical Shifts'!AE150-$F$2)/$F$3,$F$4,1),TDIST(ABS('Chemical Shifts'!AE150-$G$2)/$G$3,$G$4,1)))))</f>
        <v/>
      </c>
      <c r="DR155" s="64" t="str">
        <f>IF('Chemical Shifts'!AF150="","",IF(Main!$A160="C","",IF(Main!Q$13="Scaled Shifts",Main!Q160,IF(Main!$B160="x",TDIST(ABS('Chemical Shifts'!AF150-$F$2)/$F$3,$F$4,1),TDIST(ABS('Chemical Shifts'!AF150-$G$2)/$G$3,$G$4,1)))))</f>
        <v/>
      </c>
      <c r="DS155" s="64" t="str">
        <f>IF('Chemical Shifts'!AG150="","",IF(Main!$A160="C","",IF(Main!R$13="Scaled Shifts",Main!R160,IF(Main!$B160="x",TDIST(ABS('Chemical Shifts'!AG150-$F$2)/$F$3,$F$4,1),TDIST(ABS('Chemical Shifts'!AG150-$G$2)/$G$3,$G$4,1)))))</f>
        <v/>
      </c>
      <c r="DT155" s="64" t="str">
        <f>IF('Chemical Shifts'!AH150="","",IF(Main!$A160="C","",IF(Main!S$13="Scaled Shifts",Main!S160,IF(Main!$B160="x",TDIST(ABS('Chemical Shifts'!AH150-$F$2)/$F$3,$F$4,1),TDIST(ABS('Chemical Shifts'!AH150-$G$2)/$G$3,$G$4,1)))))</f>
        <v/>
      </c>
      <c r="DV155" s="64" t="str">
        <f>IF('Chemical Shifts'!S150="","",IF(Main!$A160="H","",IF(Main!D$13="Scaled Shifts",Main!D160,IF(Main!$B160="x",TDIST(ABS('Chemical Shifts'!S150-$D$2)/$D$3,$D$4,1),TDIST(ABS('Chemical Shifts'!S150-$E$2)/$E$3,$E$4,1)))))</f>
        <v/>
      </c>
      <c r="DW155" s="64" t="str">
        <f>IF('Chemical Shifts'!T150="","",IF(Main!$A160="H","",IF(Main!E$13="Scaled Shifts",Main!E160,IF(Main!$B160="x",TDIST(ABS('Chemical Shifts'!T150-$D$2)/$D$3,$D$4,1),TDIST(ABS('Chemical Shifts'!T150-$E$2)/$E$3,$E$4,1)))))</f>
        <v/>
      </c>
      <c r="DX155" s="64" t="str">
        <f>IF('Chemical Shifts'!U150="","",IF(Main!$A160="H","",IF(Main!F$13="Scaled Shifts",Main!F160,IF(Main!$B160="x",TDIST(ABS('Chemical Shifts'!U150-$D$2)/$D$3,$D$4,1),TDIST(ABS('Chemical Shifts'!U150-$E$2)/$E$3,$E$4,1)))))</f>
        <v/>
      </c>
      <c r="DY155" s="64" t="str">
        <f>IF('Chemical Shifts'!V150="","",IF(Main!$A160="H","",IF(Main!G$13="Scaled Shifts",Main!G160,IF(Main!$B160="x",TDIST(ABS('Chemical Shifts'!V150-$D$2)/$D$3,$D$4,1),TDIST(ABS('Chemical Shifts'!V150-$E$2)/$E$3,$E$4,1)))))</f>
        <v/>
      </c>
      <c r="DZ155" s="64" t="str">
        <f>IF('Chemical Shifts'!W150="","",IF(Main!$A160="H","",IF(Main!H$13="Scaled Shifts",Main!H160,IF(Main!$B160="x",TDIST(ABS('Chemical Shifts'!W150-$D$2)/$D$3,$D$4,1),TDIST(ABS('Chemical Shifts'!W150-$E$2)/$E$3,$E$4,1)))))</f>
        <v/>
      </c>
      <c r="EA155" s="64" t="str">
        <f>IF('Chemical Shifts'!X150="","",IF(Main!$A160="H","",IF(Main!I$13="Scaled Shifts",Main!I160,IF(Main!$B160="x",TDIST(ABS('Chemical Shifts'!X150-$D$2)/$D$3,$D$4,1),TDIST(ABS('Chemical Shifts'!X150-$E$2)/$E$3,$E$4,1)))))</f>
        <v/>
      </c>
      <c r="EB155" s="64" t="str">
        <f>IF('Chemical Shifts'!Y150="","",IF(Main!$A160="H","",IF(Main!J$13="Scaled Shifts",Main!J160,IF(Main!$B160="x",TDIST(ABS('Chemical Shifts'!Y150-$D$2)/$D$3,$D$4,1),TDIST(ABS('Chemical Shifts'!Y150-$E$2)/$E$3,$E$4,1)))))</f>
        <v/>
      </c>
      <c r="EC155" s="64" t="str">
        <f>IF('Chemical Shifts'!Z150="","",IF(Main!$A160="H","",IF(Main!K$13="Scaled Shifts",Main!K160,IF(Main!$B160="x",TDIST(ABS('Chemical Shifts'!Z150-$D$2)/$D$3,$D$4,1),TDIST(ABS('Chemical Shifts'!Z150-$E$2)/$E$3,$E$4,1)))))</f>
        <v/>
      </c>
      <c r="ED155" s="64" t="str">
        <f>IF('Chemical Shifts'!AA150="","",IF(Main!$A160="H","",IF(Main!L$13="Scaled Shifts",Main!L160,IF(Main!$B160="x",TDIST(ABS('Chemical Shifts'!AA150-$D$2)/$D$3,$D$4,1),TDIST(ABS('Chemical Shifts'!AA150-$E$2)/$E$3,$E$4,1)))))</f>
        <v/>
      </c>
      <c r="EE155" s="64" t="str">
        <f>IF('Chemical Shifts'!AB150="","",IF(Main!$A160="H","",IF(Main!M$13="Scaled Shifts",Main!M160,IF(Main!$B160="x",TDIST(ABS('Chemical Shifts'!AB150-$D$2)/$D$3,$D$4,1),TDIST(ABS('Chemical Shifts'!AB150-$E$2)/$E$3,$E$4,1)))))</f>
        <v/>
      </c>
      <c r="EF155" s="64" t="str">
        <f>IF('Chemical Shifts'!AC150="","",IF(Main!$A160="H","",IF(Main!N$13="Scaled Shifts",Main!N160,IF(Main!$B160="x",TDIST(ABS('Chemical Shifts'!AC150-$D$2)/$D$3,$D$4,1),TDIST(ABS('Chemical Shifts'!AC150-$E$2)/$E$3,$E$4,1)))))</f>
        <v/>
      </c>
      <c r="EG155" s="64" t="str">
        <f>IF('Chemical Shifts'!AD150="","",IF(Main!$A160="H","",IF(Main!O$13="Scaled Shifts",Main!O160,IF(Main!$B160="x",TDIST(ABS('Chemical Shifts'!AD150-$D$2)/$D$3,$D$4,1),TDIST(ABS('Chemical Shifts'!AD150-$E$2)/$E$3,$E$4,1)))))</f>
        <v/>
      </c>
      <c r="EH155" s="64" t="str">
        <f>IF('Chemical Shifts'!AE150="","",IF(Main!$A160="H","",IF(Main!P$13="Scaled Shifts",Main!P160,IF(Main!$B160="x",TDIST(ABS('Chemical Shifts'!AE150-$D$2)/$D$3,$D$4,1),TDIST(ABS('Chemical Shifts'!AE150-$E$2)/$E$3,$E$4,1)))))</f>
        <v/>
      </c>
      <c r="EI155" s="64" t="str">
        <f>IF('Chemical Shifts'!AF150="","",IF(Main!$A160="H","",IF(Main!Q$13="Scaled Shifts",Main!Q160,IF(Main!$B160="x",TDIST(ABS('Chemical Shifts'!AF150-$D$2)/$D$3,$D$4,1),TDIST(ABS('Chemical Shifts'!AF150-$E$2)/$E$3,$E$4,1)))))</f>
        <v/>
      </c>
      <c r="EJ155" s="64" t="str">
        <f>IF('Chemical Shifts'!AG150="","",IF(Main!$A160="H","",IF(Main!R$13="Scaled Shifts",Main!R160,IF(Main!$B160="x",TDIST(ABS('Chemical Shifts'!AG150-$D$2)/$D$3,$D$4,1),TDIST(ABS('Chemical Shifts'!AG150-$E$2)/$E$3,$E$4,1)))))</f>
        <v/>
      </c>
      <c r="EK155" s="64" t="str">
        <f>IF('Chemical Shifts'!AH150="","",IF(Main!$A160="H","",IF(Main!S$13="Scaled Shifts",Main!S160,IF(Main!$B160="x",TDIST(ABS('Chemical Shifts'!AH150-$D$2)/$D$3,$D$4,1),TDIST(ABS('Chemical Shifts'!AH150-$E$2)/$E$3,$E$4,1)))))</f>
        <v/>
      </c>
    </row>
    <row r="156" spans="1:141" x14ac:dyDescent="0.15">
      <c r="A156" s="64" t="str">
        <f>IF('Chemical Shifts'!BA151="","",IF(Main!$A161="C",TDIST(ABS('Chemical Shifts'!BA151)/$B$3,$B$4,1),TDIST(ABS('Chemical Shifts'!BA151)/$C$3,$C$4,1)))</f>
        <v/>
      </c>
      <c r="B156" s="64" t="str">
        <f>IF('Chemical Shifts'!BB151="","",IF(Main!$A161="C",TDIST(ABS('Chemical Shifts'!BB151)/$B$3,$B$4,1),TDIST(ABS('Chemical Shifts'!BB151)/$C$3,$C$4,1)))</f>
        <v/>
      </c>
      <c r="C156" s="64" t="str">
        <f>IF('Chemical Shifts'!BC151="","",IF(Main!$A161="C",TDIST(ABS('Chemical Shifts'!BC151)/$B$3,$B$4,1),TDIST(ABS('Chemical Shifts'!BC151)/$C$3,$C$4,1)))</f>
        <v/>
      </c>
      <c r="D156" s="64" t="str">
        <f>IF('Chemical Shifts'!BD151="","",IF(Main!$A161="C",TDIST(ABS('Chemical Shifts'!BD151)/$B$3,$B$4,1),TDIST(ABS('Chemical Shifts'!BD151)/$C$3,$C$4,1)))</f>
        <v/>
      </c>
      <c r="E156" s="64" t="str">
        <f>IF('Chemical Shifts'!BE151="","",IF(Main!$A161="C",TDIST(ABS('Chemical Shifts'!BE151)/$B$3,$B$4,1),TDIST(ABS('Chemical Shifts'!BE151)/$C$3,$C$4,1)))</f>
        <v/>
      </c>
      <c r="F156" s="64" t="str">
        <f>IF('Chemical Shifts'!BF151="","",IF(Main!$A161="C",TDIST(ABS('Chemical Shifts'!BF151)/$B$3,$B$4,1),TDIST(ABS('Chemical Shifts'!BF151)/$C$3,$C$4,1)))</f>
        <v/>
      </c>
      <c r="G156" s="64" t="str">
        <f>IF('Chemical Shifts'!BG151="","",IF(Main!$A161="C",TDIST(ABS('Chemical Shifts'!BG151)/$B$3,$B$4,1),TDIST(ABS('Chemical Shifts'!BG151)/$C$3,$C$4,1)))</f>
        <v/>
      </c>
      <c r="H156" s="64" t="str">
        <f>IF('Chemical Shifts'!BH151="","",IF(Main!$A161="C",TDIST(ABS('Chemical Shifts'!BH151)/$B$3,$B$4,1),TDIST(ABS('Chemical Shifts'!BH151)/$C$3,$C$4,1)))</f>
        <v/>
      </c>
      <c r="I156" s="64" t="str">
        <f>IF('Chemical Shifts'!BI151="","",IF(Main!$A161="C",TDIST(ABS('Chemical Shifts'!BI151)/$B$3,$B$4,1),TDIST(ABS('Chemical Shifts'!BI151)/$C$3,$C$4,1)))</f>
        <v/>
      </c>
      <c r="J156" s="64" t="str">
        <f>IF('Chemical Shifts'!BJ151="","",IF(Main!$A161="C",TDIST(ABS('Chemical Shifts'!BJ151)/$B$3,$B$4,1),TDIST(ABS('Chemical Shifts'!BJ151)/$C$3,$C$4,1)))</f>
        <v/>
      </c>
      <c r="K156" s="64" t="str">
        <f>IF('Chemical Shifts'!BK151="","",IF(Main!$A161="C",TDIST(ABS('Chemical Shifts'!BK151)/$B$3,$B$4,1),TDIST(ABS('Chemical Shifts'!BK151)/$C$3,$C$4,1)))</f>
        <v/>
      </c>
      <c r="L156" s="64" t="str">
        <f>IF('Chemical Shifts'!BL151="","",IF(Main!$A161="C",TDIST(ABS('Chemical Shifts'!BL151)/$B$3,$B$4,1),TDIST(ABS('Chemical Shifts'!BL151)/$C$3,$C$4,1)))</f>
        <v/>
      </c>
      <c r="M156" s="64" t="str">
        <f>IF('Chemical Shifts'!BM151="","",IF(Main!$A161="C",TDIST(ABS('Chemical Shifts'!BM151)/$B$3,$B$4,1),TDIST(ABS('Chemical Shifts'!BM151)/$C$3,$C$4,1)))</f>
        <v/>
      </c>
      <c r="N156" s="64" t="str">
        <f>IF('Chemical Shifts'!BN151="","",IF(Main!$A161="C",TDIST(ABS('Chemical Shifts'!BN151)/$B$3,$B$4,1),TDIST(ABS('Chemical Shifts'!BN151)/$C$3,$C$4,1)))</f>
        <v/>
      </c>
      <c r="O156" s="64" t="str">
        <f>IF('Chemical Shifts'!BO151="","",IF(Main!$A161="C",TDIST(ABS('Chemical Shifts'!BO151)/$B$3,$B$4,1),TDIST(ABS('Chemical Shifts'!BO151)/$C$3,$C$4,1)))</f>
        <v/>
      </c>
      <c r="P156" s="64" t="str">
        <f>IF('Chemical Shifts'!BP151="","",IF(Main!$A161="C",TDIST(ABS('Chemical Shifts'!BP151)/$B$3,$B$4,1),TDIST(ABS('Chemical Shifts'!BP151)/$C$3,$C$4,1)))</f>
        <v/>
      </c>
      <c r="R156" s="48" t="str">
        <f>IF(A156="","",IF(Main!$A161="H",A156,""))</f>
        <v/>
      </c>
      <c r="S156" s="48" t="str">
        <f>IF(B156="","",IF(Main!$A161="H",B156,""))</f>
        <v/>
      </c>
      <c r="T156" s="48" t="str">
        <f>IF(C156="","",IF(Main!$A161="H",C156,""))</f>
        <v/>
      </c>
      <c r="U156" s="48" t="str">
        <f>IF(D156="","",IF(Main!$A161="H",D156,""))</f>
        <v/>
      </c>
      <c r="V156" s="48" t="str">
        <f>IF(E156="","",IF(Main!$A161="H",E156,""))</f>
        <v/>
      </c>
      <c r="W156" s="48" t="str">
        <f>IF(F156="","",IF(Main!$A161="H",F156,""))</f>
        <v/>
      </c>
      <c r="X156" s="48" t="str">
        <f>IF(G156="","",IF(Main!$A161="H",G156,""))</f>
        <v/>
      </c>
      <c r="Y156" s="48" t="str">
        <f>IF(H156="","",IF(Main!$A161="H",H156,""))</f>
        <v/>
      </c>
      <c r="Z156" s="48" t="str">
        <f>IF(I156="","",IF(Main!$A161="H",I156,""))</f>
        <v/>
      </c>
      <c r="AA156" s="48" t="str">
        <f>IF(J156="","",IF(Main!$A161="H",J156,""))</f>
        <v/>
      </c>
      <c r="AB156" s="48" t="str">
        <f>IF(K156="","",IF(Main!$A161="H",K156,""))</f>
        <v/>
      </c>
      <c r="AC156" s="48" t="str">
        <f>IF(L156="","",IF(Main!$A161="H",L156,""))</f>
        <v/>
      </c>
      <c r="AD156" s="48" t="str">
        <f>IF(M156="","",IF(Main!$A161="H",M156,""))</f>
        <v/>
      </c>
      <c r="AE156" s="48" t="str">
        <f>IF(N156="","",IF(Main!$A161="H",N156,""))</f>
        <v/>
      </c>
      <c r="AF156" s="48" t="str">
        <f>IF(O156="","",IF(Main!$A161="H",O156,""))</f>
        <v/>
      </c>
      <c r="AG156" s="48" t="str">
        <f>IF(P156="","",IF(Main!$A161="H",P156,""))</f>
        <v/>
      </c>
      <c r="AI156" s="49">
        <f>IF(Main!$A161="C",1,0)</f>
        <v>0</v>
      </c>
      <c r="AJ156" s="54" t="str">
        <f>IF(Main!$A161="C",Main!C161,"")</f>
        <v/>
      </c>
      <c r="AK156" s="54" t="str">
        <f t="shared" si="187"/>
        <v/>
      </c>
      <c r="AL156" s="48" t="str">
        <f>IF('Chemical Shifts'!B151="","",IF(Main!$A161="C",'Chemical Shifts'!B151,""))</f>
        <v/>
      </c>
      <c r="AM156" s="48" t="str">
        <f>IF('Chemical Shifts'!C151="","",IF(Main!$A161="C",'Chemical Shifts'!C151,""))</f>
        <v/>
      </c>
      <c r="AN156" s="48" t="str">
        <f>IF('Chemical Shifts'!D151="","",IF(Main!$A161="C",'Chemical Shifts'!D151,""))</f>
        <v/>
      </c>
      <c r="AO156" s="48" t="str">
        <f>IF('Chemical Shifts'!E151="","",IF(Main!$A161="C",'Chemical Shifts'!E151,""))</f>
        <v/>
      </c>
      <c r="AP156" s="48" t="str">
        <f>IF('Chemical Shifts'!F151="","",IF(Main!$A161="C",'Chemical Shifts'!F151,""))</f>
        <v/>
      </c>
      <c r="AQ156" s="48" t="str">
        <f>IF('Chemical Shifts'!G151="","",IF(Main!$A161="C",'Chemical Shifts'!G151,""))</f>
        <v/>
      </c>
      <c r="AR156" s="48" t="str">
        <f>IF('Chemical Shifts'!H151="","",IF(Main!$A161="C",'Chemical Shifts'!H151,""))</f>
        <v/>
      </c>
      <c r="AS156" s="48" t="str">
        <f>IF('Chemical Shifts'!I151="","",IF(Main!$A161="C",'Chemical Shifts'!I151,""))</f>
        <v/>
      </c>
      <c r="AT156" s="48" t="str">
        <f>IF('Chemical Shifts'!J151="","",IF(Main!$A161="C",'Chemical Shifts'!J151,""))</f>
        <v/>
      </c>
      <c r="AU156" s="48" t="str">
        <f>IF('Chemical Shifts'!K151="","",IF(Main!$A161="C",'Chemical Shifts'!K151,""))</f>
        <v/>
      </c>
      <c r="AV156" s="48" t="str">
        <f>IF('Chemical Shifts'!L151="","",IF(Main!$A161="C",'Chemical Shifts'!L151,""))</f>
        <v/>
      </c>
      <c r="AW156" s="48" t="str">
        <f>IF('Chemical Shifts'!M151="","",IF(Main!$A161="C",'Chemical Shifts'!M151,""))</f>
        <v/>
      </c>
      <c r="AX156" s="48" t="str">
        <f>IF('Chemical Shifts'!N151="","",IF(Main!$A161="C",'Chemical Shifts'!N151,""))</f>
        <v/>
      </c>
      <c r="AY156" s="48" t="str">
        <f>IF('Chemical Shifts'!O151="","",IF(Main!$A161="C",'Chemical Shifts'!O151,""))</f>
        <v/>
      </c>
      <c r="AZ156" s="48" t="str">
        <f>IF('Chemical Shifts'!P151="","",IF(Main!$A161="C",'Chemical Shifts'!P151,""))</f>
        <v/>
      </c>
      <c r="BA156" s="48" t="str">
        <f>IF('Chemical Shifts'!Q151="","",IF(Main!$A161="C",'Chemical Shifts'!Q151,""))</f>
        <v/>
      </c>
      <c r="BC156" s="48" t="str">
        <f t="shared" si="188"/>
        <v/>
      </c>
      <c r="BD156" s="48" t="str">
        <f t="shared" si="189"/>
        <v/>
      </c>
      <c r="BE156" s="48" t="str">
        <f t="shared" si="190"/>
        <v/>
      </c>
      <c r="BF156" s="48" t="str">
        <f t="shared" si="191"/>
        <v/>
      </c>
      <c r="BG156" s="48" t="str">
        <f t="shared" si="192"/>
        <v/>
      </c>
      <c r="BH156" s="48" t="str">
        <f t="shared" si="193"/>
        <v/>
      </c>
      <c r="BI156" s="48" t="str">
        <f t="shared" si="194"/>
        <v/>
      </c>
      <c r="BJ156" s="48" t="str">
        <f t="shared" si="195"/>
        <v/>
      </c>
      <c r="BK156" s="48" t="str">
        <f t="shared" si="196"/>
        <v/>
      </c>
      <c r="BL156" s="48" t="str">
        <f t="shared" si="197"/>
        <v/>
      </c>
      <c r="BM156" s="48" t="str">
        <f t="shared" si="198"/>
        <v/>
      </c>
      <c r="BN156" s="48" t="str">
        <f t="shared" si="199"/>
        <v/>
      </c>
      <c r="BO156" s="48" t="str">
        <f t="shared" si="200"/>
        <v/>
      </c>
      <c r="BP156" s="48" t="str">
        <f t="shared" si="201"/>
        <v/>
      </c>
      <c r="BQ156" s="48" t="str">
        <f t="shared" si="202"/>
        <v/>
      </c>
      <c r="BR156" s="48" t="str">
        <f t="shared" si="203"/>
        <v/>
      </c>
      <c r="BT156" s="49">
        <f>IF(Main!$A161="H",1,0)</f>
        <v>0</v>
      </c>
      <c r="BU156" s="54" t="str">
        <f>IF(Main!$A161="H",Main!C161,"")</f>
        <v/>
      </c>
      <c r="BV156" s="54" t="str">
        <f t="shared" si="204"/>
        <v/>
      </c>
      <c r="BW156" s="48" t="str">
        <f>IF('Chemical Shifts'!B151="","",IF(Main!$A161="H",'Chemical Shifts'!B151,""))</f>
        <v/>
      </c>
      <c r="BX156" s="48" t="str">
        <f>IF('Chemical Shifts'!C151="","",IF(Main!$A161="H",'Chemical Shifts'!C151,""))</f>
        <v/>
      </c>
      <c r="BY156" s="48" t="str">
        <f>IF('Chemical Shifts'!D151="","",IF(Main!$A161="H",'Chemical Shifts'!D151,""))</f>
        <v/>
      </c>
      <c r="BZ156" s="48" t="str">
        <f>IF('Chemical Shifts'!E151="","",IF(Main!$A161="H",'Chemical Shifts'!E151,""))</f>
        <v/>
      </c>
      <c r="CA156" s="48" t="str">
        <f>IF('Chemical Shifts'!F151="","",IF(Main!$A161="H",'Chemical Shifts'!F151,""))</f>
        <v/>
      </c>
      <c r="CB156" s="48" t="str">
        <f>IF('Chemical Shifts'!G151="","",IF(Main!$A161="H",'Chemical Shifts'!G151,""))</f>
        <v/>
      </c>
      <c r="CC156" s="48" t="str">
        <f>IF('Chemical Shifts'!H151="","",IF(Main!$A161="H",'Chemical Shifts'!H151,""))</f>
        <v/>
      </c>
      <c r="CD156" s="48" t="str">
        <f>IF('Chemical Shifts'!I151="","",IF(Main!$A161="H",'Chemical Shifts'!I151,""))</f>
        <v/>
      </c>
      <c r="CE156" s="48" t="str">
        <f>IF('Chemical Shifts'!J151="","",IF(Main!$A161="H",'Chemical Shifts'!J151,""))</f>
        <v/>
      </c>
      <c r="CF156" s="48" t="str">
        <f>IF('Chemical Shifts'!K151="","",IF(Main!$A161="H",'Chemical Shifts'!K151,""))</f>
        <v/>
      </c>
      <c r="CG156" s="48" t="str">
        <f>IF('Chemical Shifts'!L151="","",IF(Main!$A161="H",'Chemical Shifts'!L151,""))</f>
        <v/>
      </c>
      <c r="CH156" s="48" t="str">
        <f>IF('Chemical Shifts'!M151="","",IF(Main!$A161="H",'Chemical Shifts'!M151,""))</f>
        <v/>
      </c>
      <c r="CI156" s="48" t="str">
        <f>IF('Chemical Shifts'!N151="","",IF(Main!$A161="H",'Chemical Shifts'!N151,""))</f>
        <v/>
      </c>
      <c r="CJ156" s="48" t="str">
        <f>IF('Chemical Shifts'!O151="","",IF(Main!$A161="H",'Chemical Shifts'!O151,""))</f>
        <v/>
      </c>
      <c r="CK156" s="48" t="str">
        <f>IF('Chemical Shifts'!P151="","",IF(Main!$A161="H",'Chemical Shifts'!P151,""))</f>
        <v/>
      </c>
      <c r="CL156" s="48" t="str">
        <f>IF('Chemical Shifts'!Q151="","",IF(Main!$A161="H",'Chemical Shifts'!Q151,""))</f>
        <v/>
      </c>
      <c r="CN156" s="48" t="str">
        <f t="shared" si="205"/>
        <v/>
      </c>
      <c r="CO156" s="48" t="str">
        <f t="shared" si="206"/>
        <v/>
      </c>
      <c r="CP156" s="48" t="str">
        <f t="shared" si="207"/>
        <v/>
      </c>
      <c r="CQ156" s="48" t="str">
        <f t="shared" si="208"/>
        <v/>
      </c>
      <c r="CR156" s="48" t="str">
        <f t="shared" si="209"/>
        <v/>
      </c>
      <c r="CS156" s="48" t="str">
        <f t="shared" si="210"/>
        <v/>
      </c>
      <c r="CT156" s="48" t="str">
        <f t="shared" si="211"/>
        <v/>
      </c>
      <c r="CU156" s="48" t="str">
        <f t="shared" si="212"/>
        <v/>
      </c>
      <c r="CV156" s="48" t="str">
        <f t="shared" si="213"/>
        <v/>
      </c>
      <c r="CW156" s="48" t="str">
        <f t="shared" si="214"/>
        <v/>
      </c>
      <c r="CX156" s="48" t="str">
        <f t="shared" si="215"/>
        <v/>
      </c>
      <c r="CY156" s="48" t="str">
        <f t="shared" si="216"/>
        <v/>
      </c>
      <c r="CZ156" s="48" t="str">
        <f t="shared" si="217"/>
        <v/>
      </c>
      <c r="DA156" s="48" t="str">
        <f t="shared" si="218"/>
        <v/>
      </c>
      <c r="DB156" s="48" t="str">
        <f t="shared" si="219"/>
        <v/>
      </c>
      <c r="DC156" s="48" t="str">
        <f t="shared" si="220"/>
        <v/>
      </c>
      <c r="DE156" s="64" t="str">
        <f>IF('Chemical Shifts'!S151="","",IF(Main!$A161="C","",IF(Main!D$13="Scaled Shifts",Main!D161,IF(Main!$B161="x",TDIST(ABS('Chemical Shifts'!S151-$F$2)/$F$3,$F$4,1),TDIST(ABS('Chemical Shifts'!S151-$G$2)/$G$3,$G$4,1)))))</f>
        <v/>
      </c>
      <c r="DF156" s="64" t="str">
        <f>IF('Chemical Shifts'!T151="","",IF(Main!$A161="C","",IF(Main!E$13="Scaled Shifts",Main!E161,IF(Main!$B161="x",TDIST(ABS('Chemical Shifts'!T151-$F$2)/$F$3,$F$4,1),TDIST(ABS('Chemical Shifts'!T151-$G$2)/$G$3,$G$4,1)))))</f>
        <v/>
      </c>
      <c r="DG156" s="64" t="str">
        <f>IF('Chemical Shifts'!U151="","",IF(Main!$A161="C","",IF(Main!F$13="Scaled Shifts",Main!F161,IF(Main!$B161="x",TDIST(ABS('Chemical Shifts'!U151-$F$2)/$F$3,$F$4,1),TDIST(ABS('Chemical Shifts'!U151-$G$2)/$G$3,$G$4,1)))))</f>
        <v/>
      </c>
      <c r="DH156" s="64" t="str">
        <f>IF('Chemical Shifts'!V151="","",IF(Main!$A161="C","",IF(Main!G$13="Scaled Shifts",Main!G161,IF(Main!$B161="x",TDIST(ABS('Chemical Shifts'!V151-$F$2)/$F$3,$F$4,1),TDIST(ABS('Chemical Shifts'!V151-$G$2)/$G$3,$G$4,1)))))</f>
        <v/>
      </c>
      <c r="DI156" s="64" t="str">
        <f>IF('Chemical Shifts'!W151="","",IF(Main!$A161="C","",IF(Main!H$13="Scaled Shifts",Main!H161,IF(Main!$B161="x",TDIST(ABS('Chemical Shifts'!W151-$F$2)/$F$3,$F$4,1),TDIST(ABS('Chemical Shifts'!W151-$G$2)/$G$3,$G$4,1)))))</f>
        <v/>
      </c>
      <c r="DJ156" s="64" t="str">
        <f>IF('Chemical Shifts'!X151="","",IF(Main!$A161="C","",IF(Main!I$13="Scaled Shifts",Main!I161,IF(Main!$B161="x",TDIST(ABS('Chemical Shifts'!X151-$F$2)/$F$3,$F$4,1),TDIST(ABS('Chemical Shifts'!X151-$G$2)/$G$3,$G$4,1)))))</f>
        <v/>
      </c>
      <c r="DK156" s="64" t="str">
        <f>IF('Chemical Shifts'!Y151="","",IF(Main!$A161="C","",IF(Main!J$13="Scaled Shifts",Main!J161,IF(Main!$B161="x",TDIST(ABS('Chemical Shifts'!Y151-$F$2)/$F$3,$F$4,1),TDIST(ABS('Chemical Shifts'!Y151-$G$2)/$G$3,$G$4,1)))))</f>
        <v/>
      </c>
      <c r="DL156" s="64" t="str">
        <f>IF('Chemical Shifts'!Z151="","",IF(Main!$A161="C","",IF(Main!K$13="Scaled Shifts",Main!K161,IF(Main!$B161="x",TDIST(ABS('Chemical Shifts'!Z151-$F$2)/$F$3,$F$4,1),TDIST(ABS('Chemical Shifts'!Z151-$G$2)/$G$3,$G$4,1)))))</f>
        <v/>
      </c>
      <c r="DM156" s="64" t="str">
        <f>IF('Chemical Shifts'!AA151="","",IF(Main!$A161="C","",IF(Main!L$13="Scaled Shifts",Main!L161,IF(Main!$B161="x",TDIST(ABS('Chemical Shifts'!AA151-$F$2)/$F$3,$F$4,1),TDIST(ABS('Chemical Shifts'!AA151-$G$2)/$G$3,$G$4,1)))))</f>
        <v/>
      </c>
      <c r="DN156" s="64" t="str">
        <f>IF('Chemical Shifts'!AB151="","",IF(Main!$A161="C","",IF(Main!M$13="Scaled Shifts",Main!M161,IF(Main!$B161="x",TDIST(ABS('Chemical Shifts'!AB151-$F$2)/$F$3,$F$4,1),TDIST(ABS('Chemical Shifts'!AB151-$G$2)/$G$3,$G$4,1)))))</f>
        <v/>
      </c>
      <c r="DO156" s="64" t="str">
        <f>IF('Chemical Shifts'!AC151="","",IF(Main!$A161="C","",IF(Main!N$13="Scaled Shifts",Main!N161,IF(Main!$B161="x",TDIST(ABS('Chemical Shifts'!AC151-$F$2)/$F$3,$F$4,1),TDIST(ABS('Chemical Shifts'!AC151-$G$2)/$G$3,$G$4,1)))))</f>
        <v/>
      </c>
      <c r="DP156" s="64" t="str">
        <f>IF('Chemical Shifts'!AD151="","",IF(Main!$A161="C","",IF(Main!O$13="Scaled Shifts",Main!O161,IF(Main!$B161="x",TDIST(ABS('Chemical Shifts'!AD151-$F$2)/$F$3,$F$4,1),TDIST(ABS('Chemical Shifts'!AD151-$G$2)/$G$3,$G$4,1)))))</f>
        <v/>
      </c>
      <c r="DQ156" s="64" t="str">
        <f>IF('Chemical Shifts'!AE151="","",IF(Main!$A161="C","",IF(Main!P$13="Scaled Shifts",Main!P161,IF(Main!$B161="x",TDIST(ABS('Chemical Shifts'!AE151-$F$2)/$F$3,$F$4,1),TDIST(ABS('Chemical Shifts'!AE151-$G$2)/$G$3,$G$4,1)))))</f>
        <v/>
      </c>
      <c r="DR156" s="64" t="str">
        <f>IF('Chemical Shifts'!AF151="","",IF(Main!$A161="C","",IF(Main!Q$13="Scaled Shifts",Main!Q161,IF(Main!$B161="x",TDIST(ABS('Chemical Shifts'!AF151-$F$2)/$F$3,$F$4,1),TDIST(ABS('Chemical Shifts'!AF151-$G$2)/$G$3,$G$4,1)))))</f>
        <v/>
      </c>
      <c r="DS156" s="64" t="str">
        <f>IF('Chemical Shifts'!AG151="","",IF(Main!$A161="C","",IF(Main!R$13="Scaled Shifts",Main!R161,IF(Main!$B161="x",TDIST(ABS('Chemical Shifts'!AG151-$F$2)/$F$3,$F$4,1),TDIST(ABS('Chemical Shifts'!AG151-$G$2)/$G$3,$G$4,1)))))</f>
        <v/>
      </c>
      <c r="DT156" s="64" t="str">
        <f>IF('Chemical Shifts'!AH151="","",IF(Main!$A161="C","",IF(Main!S$13="Scaled Shifts",Main!S161,IF(Main!$B161="x",TDIST(ABS('Chemical Shifts'!AH151-$F$2)/$F$3,$F$4,1),TDIST(ABS('Chemical Shifts'!AH151-$G$2)/$G$3,$G$4,1)))))</f>
        <v/>
      </c>
      <c r="DV156" s="64" t="str">
        <f>IF('Chemical Shifts'!S151="","",IF(Main!$A161="H","",IF(Main!D$13="Scaled Shifts",Main!D161,IF(Main!$B161="x",TDIST(ABS('Chemical Shifts'!S151-$D$2)/$D$3,$D$4,1),TDIST(ABS('Chemical Shifts'!S151-$E$2)/$E$3,$E$4,1)))))</f>
        <v/>
      </c>
      <c r="DW156" s="64" t="str">
        <f>IF('Chemical Shifts'!T151="","",IF(Main!$A161="H","",IF(Main!E$13="Scaled Shifts",Main!E161,IF(Main!$B161="x",TDIST(ABS('Chemical Shifts'!T151-$D$2)/$D$3,$D$4,1),TDIST(ABS('Chemical Shifts'!T151-$E$2)/$E$3,$E$4,1)))))</f>
        <v/>
      </c>
      <c r="DX156" s="64" t="str">
        <f>IF('Chemical Shifts'!U151="","",IF(Main!$A161="H","",IF(Main!F$13="Scaled Shifts",Main!F161,IF(Main!$B161="x",TDIST(ABS('Chemical Shifts'!U151-$D$2)/$D$3,$D$4,1),TDIST(ABS('Chemical Shifts'!U151-$E$2)/$E$3,$E$4,1)))))</f>
        <v/>
      </c>
      <c r="DY156" s="64" t="str">
        <f>IF('Chemical Shifts'!V151="","",IF(Main!$A161="H","",IF(Main!G$13="Scaled Shifts",Main!G161,IF(Main!$B161="x",TDIST(ABS('Chemical Shifts'!V151-$D$2)/$D$3,$D$4,1),TDIST(ABS('Chemical Shifts'!V151-$E$2)/$E$3,$E$4,1)))))</f>
        <v/>
      </c>
      <c r="DZ156" s="64" t="str">
        <f>IF('Chemical Shifts'!W151="","",IF(Main!$A161="H","",IF(Main!H$13="Scaled Shifts",Main!H161,IF(Main!$B161="x",TDIST(ABS('Chemical Shifts'!W151-$D$2)/$D$3,$D$4,1),TDIST(ABS('Chemical Shifts'!W151-$E$2)/$E$3,$E$4,1)))))</f>
        <v/>
      </c>
      <c r="EA156" s="64" t="str">
        <f>IF('Chemical Shifts'!X151="","",IF(Main!$A161="H","",IF(Main!I$13="Scaled Shifts",Main!I161,IF(Main!$B161="x",TDIST(ABS('Chemical Shifts'!X151-$D$2)/$D$3,$D$4,1),TDIST(ABS('Chemical Shifts'!X151-$E$2)/$E$3,$E$4,1)))))</f>
        <v/>
      </c>
      <c r="EB156" s="64" t="str">
        <f>IF('Chemical Shifts'!Y151="","",IF(Main!$A161="H","",IF(Main!J$13="Scaled Shifts",Main!J161,IF(Main!$B161="x",TDIST(ABS('Chemical Shifts'!Y151-$D$2)/$D$3,$D$4,1),TDIST(ABS('Chemical Shifts'!Y151-$E$2)/$E$3,$E$4,1)))))</f>
        <v/>
      </c>
      <c r="EC156" s="64" t="str">
        <f>IF('Chemical Shifts'!Z151="","",IF(Main!$A161="H","",IF(Main!K$13="Scaled Shifts",Main!K161,IF(Main!$B161="x",TDIST(ABS('Chemical Shifts'!Z151-$D$2)/$D$3,$D$4,1),TDIST(ABS('Chemical Shifts'!Z151-$E$2)/$E$3,$E$4,1)))))</f>
        <v/>
      </c>
      <c r="ED156" s="64" t="str">
        <f>IF('Chemical Shifts'!AA151="","",IF(Main!$A161="H","",IF(Main!L$13="Scaled Shifts",Main!L161,IF(Main!$B161="x",TDIST(ABS('Chemical Shifts'!AA151-$D$2)/$D$3,$D$4,1),TDIST(ABS('Chemical Shifts'!AA151-$E$2)/$E$3,$E$4,1)))))</f>
        <v/>
      </c>
      <c r="EE156" s="64" t="str">
        <f>IF('Chemical Shifts'!AB151="","",IF(Main!$A161="H","",IF(Main!M$13="Scaled Shifts",Main!M161,IF(Main!$B161="x",TDIST(ABS('Chemical Shifts'!AB151-$D$2)/$D$3,$D$4,1),TDIST(ABS('Chemical Shifts'!AB151-$E$2)/$E$3,$E$4,1)))))</f>
        <v/>
      </c>
      <c r="EF156" s="64" t="str">
        <f>IF('Chemical Shifts'!AC151="","",IF(Main!$A161="H","",IF(Main!N$13="Scaled Shifts",Main!N161,IF(Main!$B161="x",TDIST(ABS('Chemical Shifts'!AC151-$D$2)/$D$3,$D$4,1),TDIST(ABS('Chemical Shifts'!AC151-$E$2)/$E$3,$E$4,1)))))</f>
        <v/>
      </c>
      <c r="EG156" s="64" t="str">
        <f>IF('Chemical Shifts'!AD151="","",IF(Main!$A161="H","",IF(Main!O$13="Scaled Shifts",Main!O161,IF(Main!$B161="x",TDIST(ABS('Chemical Shifts'!AD151-$D$2)/$D$3,$D$4,1),TDIST(ABS('Chemical Shifts'!AD151-$E$2)/$E$3,$E$4,1)))))</f>
        <v/>
      </c>
      <c r="EH156" s="64" t="str">
        <f>IF('Chemical Shifts'!AE151="","",IF(Main!$A161="H","",IF(Main!P$13="Scaled Shifts",Main!P161,IF(Main!$B161="x",TDIST(ABS('Chemical Shifts'!AE151-$D$2)/$D$3,$D$4,1),TDIST(ABS('Chemical Shifts'!AE151-$E$2)/$E$3,$E$4,1)))))</f>
        <v/>
      </c>
      <c r="EI156" s="64" t="str">
        <f>IF('Chemical Shifts'!AF151="","",IF(Main!$A161="H","",IF(Main!Q$13="Scaled Shifts",Main!Q161,IF(Main!$B161="x",TDIST(ABS('Chemical Shifts'!AF151-$D$2)/$D$3,$D$4,1),TDIST(ABS('Chemical Shifts'!AF151-$E$2)/$E$3,$E$4,1)))))</f>
        <v/>
      </c>
      <c r="EJ156" s="64" t="str">
        <f>IF('Chemical Shifts'!AG151="","",IF(Main!$A161="H","",IF(Main!R$13="Scaled Shifts",Main!R161,IF(Main!$B161="x",TDIST(ABS('Chemical Shifts'!AG151-$D$2)/$D$3,$D$4,1),TDIST(ABS('Chemical Shifts'!AG151-$E$2)/$E$3,$E$4,1)))))</f>
        <v/>
      </c>
      <c r="EK156" s="64" t="str">
        <f>IF('Chemical Shifts'!AH151="","",IF(Main!$A161="H","",IF(Main!S$13="Scaled Shifts",Main!S161,IF(Main!$B161="x",TDIST(ABS('Chemical Shifts'!AH151-$D$2)/$D$3,$D$4,1),TDIST(ABS('Chemical Shifts'!AH151-$E$2)/$E$3,$E$4,1)))))</f>
        <v/>
      </c>
    </row>
    <row r="157" spans="1:141" x14ac:dyDescent="0.15">
      <c r="A157" s="64" t="str">
        <f>IF('Chemical Shifts'!BA152="","",IF(Main!$A162="C",TDIST(ABS('Chemical Shifts'!BA152)/$B$3,$B$4,1),TDIST(ABS('Chemical Shifts'!BA152)/$C$3,$C$4,1)))</f>
        <v/>
      </c>
      <c r="B157" s="64" t="str">
        <f>IF('Chemical Shifts'!BB152="","",IF(Main!$A162="C",TDIST(ABS('Chemical Shifts'!BB152)/$B$3,$B$4,1),TDIST(ABS('Chemical Shifts'!BB152)/$C$3,$C$4,1)))</f>
        <v/>
      </c>
      <c r="C157" s="64" t="str">
        <f>IF('Chemical Shifts'!BC152="","",IF(Main!$A162="C",TDIST(ABS('Chemical Shifts'!BC152)/$B$3,$B$4,1),TDIST(ABS('Chemical Shifts'!BC152)/$C$3,$C$4,1)))</f>
        <v/>
      </c>
      <c r="D157" s="64" t="str">
        <f>IF('Chemical Shifts'!BD152="","",IF(Main!$A162="C",TDIST(ABS('Chemical Shifts'!BD152)/$B$3,$B$4,1),TDIST(ABS('Chemical Shifts'!BD152)/$C$3,$C$4,1)))</f>
        <v/>
      </c>
      <c r="E157" s="64" t="str">
        <f>IF('Chemical Shifts'!BE152="","",IF(Main!$A162="C",TDIST(ABS('Chemical Shifts'!BE152)/$B$3,$B$4,1),TDIST(ABS('Chemical Shifts'!BE152)/$C$3,$C$4,1)))</f>
        <v/>
      </c>
      <c r="F157" s="64" t="str">
        <f>IF('Chemical Shifts'!BF152="","",IF(Main!$A162="C",TDIST(ABS('Chemical Shifts'!BF152)/$B$3,$B$4,1),TDIST(ABS('Chemical Shifts'!BF152)/$C$3,$C$4,1)))</f>
        <v/>
      </c>
      <c r="G157" s="64" t="str">
        <f>IF('Chemical Shifts'!BG152="","",IF(Main!$A162="C",TDIST(ABS('Chemical Shifts'!BG152)/$B$3,$B$4,1),TDIST(ABS('Chemical Shifts'!BG152)/$C$3,$C$4,1)))</f>
        <v/>
      </c>
      <c r="H157" s="64" t="str">
        <f>IF('Chemical Shifts'!BH152="","",IF(Main!$A162="C",TDIST(ABS('Chemical Shifts'!BH152)/$B$3,$B$4,1),TDIST(ABS('Chemical Shifts'!BH152)/$C$3,$C$4,1)))</f>
        <v/>
      </c>
      <c r="I157" s="64" t="str">
        <f>IF('Chemical Shifts'!BI152="","",IF(Main!$A162="C",TDIST(ABS('Chemical Shifts'!BI152)/$B$3,$B$4,1),TDIST(ABS('Chemical Shifts'!BI152)/$C$3,$C$4,1)))</f>
        <v/>
      </c>
      <c r="J157" s="64" t="str">
        <f>IF('Chemical Shifts'!BJ152="","",IF(Main!$A162="C",TDIST(ABS('Chemical Shifts'!BJ152)/$B$3,$B$4,1),TDIST(ABS('Chemical Shifts'!BJ152)/$C$3,$C$4,1)))</f>
        <v/>
      </c>
      <c r="K157" s="64" t="str">
        <f>IF('Chemical Shifts'!BK152="","",IF(Main!$A162="C",TDIST(ABS('Chemical Shifts'!BK152)/$B$3,$B$4,1),TDIST(ABS('Chemical Shifts'!BK152)/$C$3,$C$4,1)))</f>
        <v/>
      </c>
      <c r="L157" s="64" t="str">
        <f>IF('Chemical Shifts'!BL152="","",IF(Main!$A162="C",TDIST(ABS('Chemical Shifts'!BL152)/$B$3,$B$4,1),TDIST(ABS('Chemical Shifts'!BL152)/$C$3,$C$4,1)))</f>
        <v/>
      </c>
      <c r="M157" s="64" t="str">
        <f>IF('Chemical Shifts'!BM152="","",IF(Main!$A162="C",TDIST(ABS('Chemical Shifts'!BM152)/$B$3,$B$4,1),TDIST(ABS('Chemical Shifts'!BM152)/$C$3,$C$4,1)))</f>
        <v/>
      </c>
      <c r="N157" s="64" t="str">
        <f>IF('Chemical Shifts'!BN152="","",IF(Main!$A162="C",TDIST(ABS('Chemical Shifts'!BN152)/$B$3,$B$4,1),TDIST(ABS('Chemical Shifts'!BN152)/$C$3,$C$4,1)))</f>
        <v/>
      </c>
      <c r="O157" s="64" t="str">
        <f>IF('Chemical Shifts'!BO152="","",IF(Main!$A162="C",TDIST(ABS('Chemical Shifts'!BO152)/$B$3,$B$4,1),TDIST(ABS('Chemical Shifts'!BO152)/$C$3,$C$4,1)))</f>
        <v/>
      </c>
      <c r="P157" s="64" t="str">
        <f>IF('Chemical Shifts'!BP152="","",IF(Main!$A162="C",TDIST(ABS('Chemical Shifts'!BP152)/$B$3,$B$4,1),TDIST(ABS('Chemical Shifts'!BP152)/$C$3,$C$4,1)))</f>
        <v/>
      </c>
      <c r="R157" s="48" t="str">
        <f>IF(A157="","",IF(Main!$A162="H",A157,""))</f>
        <v/>
      </c>
      <c r="S157" s="48" t="str">
        <f>IF(B157="","",IF(Main!$A162="H",B157,""))</f>
        <v/>
      </c>
      <c r="T157" s="48" t="str">
        <f>IF(C157="","",IF(Main!$A162="H",C157,""))</f>
        <v/>
      </c>
      <c r="U157" s="48" t="str">
        <f>IF(D157="","",IF(Main!$A162="H",D157,""))</f>
        <v/>
      </c>
      <c r="V157" s="48" t="str">
        <f>IF(E157="","",IF(Main!$A162="H",E157,""))</f>
        <v/>
      </c>
      <c r="W157" s="48" t="str">
        <f>IF(F157="","",IF(Main!$A162="H",F157,""))</f>
        <v/>
      </c>
      <c r="X157" s="48" t="str">
        <f>IF(G157="","",IF(Main!$A162="H",G157,""))</f>
        <v/>
      </c>
      <c r="Y157" s="48" t="str">
        <f>IF(H157="","",IF(Main!$A162="H",H157,""))</f>
        <v/>
      </c>
      <c r="Z157" s="48" t="str">
        <f>IF(I157="","",IF(Main!$A162="H",I157,""))</f>
        <v/>
      </c>
      <c r="AA157" s="48" t="str">
        <f>IF(J157="","",IF(Main!$A162="H",J157,""))</f>
        <v/>
      </c>
      <c r="AB157" s="48" t="str">
        <f>IF(K157="","",IF(Main!$A162="H",K157,""))</f>
        <v/>
      </c>
      <c r="AC157" s="48" t="str">
        <f>IF(L157="","",IF(Main!$A162="H",L157,""))</f>
        <v/>
      </c>
      <c r="AD157" s="48" t="str">
        <f>IF(M157="","",IF(Main!$A162="H",M157,""))</f>
        <v/>
      </c>
      <c r="AE157" s="48" t="str">
        <f>IF(N157="","",IF(Main!$A162="H",N157,""))</f>
        <v/>
      </c>
      <c r="AF157" s="48" t="str">
        <f>IF(O157="","",IF(Main!$A162="H",O157,""))</f>
        <v/>
      </c>
      <c r="AG157" s="48" t="str">
        <f>IF(P157="","",IF(Main!$A162="H",P157,""))</f>
        <v/>
      </c>
      <c r="AI157" s="49">
        <f>IF(Main!$A162="C",1,0)</f>
        <v>0</v>
      </c>
      <c r="AJ157" s="54" t="str">
        <f>IF(Main!$A162="C",Main!C162,"")</f>
        <v/>
      </c>
      <c r="AK157" s="54" t="str">
        <f t="shared" si="187"/>
        <v/>
      </c>
      <c r="AL157" s="48" t="str">
        <f>IF('Chemical Shifts'!B152="","",IF(Main!$A162="C",'Chemical Shifts'!B152,""))</f>
        <v/>
      </c>
      <c r="AM157" s="48" t="str">
        <f>IF('Chemical Shifts'!C152="","",IF(Main!$A162="C",'Chemical Shifts'!C152,""))</f>
        <v/>
      </c>
      <c r="AN157" s="48" t="str">
        <f>IF('Chemical Shifts'!D152="","",IF(Main!$A162="C",'Chemical Shifts'!D152,""))</f>
        <v/>
      </c>
      <c r="AO157" s="48" t="str">
        <f>IF('Chemical Shifts'!E152="","",IF(Main!$A162="C",'Chemical Shifts'!E152,""))</f>
        <v/>
      </c>
      <c r="AP157" s="48" t="str">
        <f>IF('Chemical Shifts'!F152="","",IF(Main!$A162="C",'Chemical Shifts'!F152,""))</f>
        <v/>
      </c>
      <c r="AQ157" s="48" t="str">
        <f>IF('Chemical Shifts'!G152="","",IF(Main!$A162="C",'Chemical Shifts'!G152,""))</f>
        <v/>
      </c>
      <c r="AR157" s="48" t="str">
        <f>IF('Chemical Shifts'!H152="","",IF(Main!$A162="C",'Chemical Shifts'!H152,""))</f>
        <v/>
      </c>
      <c r="AS157" s="48" t="str">
        <f>IF('Chemical Shifts'!I152="","",IF(Main!$A162="C",'Chemical Shifts'!I152,""))</f>
        <v/>
      </c>
      <c r="AT157" s="48" t="str">
        <f>IF('Chemical Shifts'!J152="","",IF(Main!$A162="C",'Chemical Shifts'!J152,""))</f>
        <v/>
      </c>
      <c r="AU157" s="48" t="str">
        <f>IF('Chemical Shifts'!K152="","",IF(Main!$A162="C",'Chemical Shifts'!K152,""))</f>
        <v/>
      </c>
      <c r="AV157" s="48" t="str">
        <f>IF('Chemical Shifts'!L152="","",IF(Main!$A162="C",'Chemical Shifts'!L152,""))</f>
        <v/>
      </c>
      <c r="AW157" s="48" t="str">
        <f>IF('Chemical Shifts'!M152="","",IF(Main!$A162="C",'Chemical Shifts'!M152,""))</f>
        <v/>
      </c>
      <c r="AX157" s="48" t="str">
        <f>IF('Chemical Shifts'!N152="","",IF(Main!$A162="C",'Chemical Shifts'!N152,""))</f>
        <v/>
      </c>
      <c r="AY157" s="48" t="str">
        <f>IF('Chemical Shifts'!O152="","",IF(Main!$A162="C",'Chemical Shifts'!O152,""))</f>
        <v/>
      </c>
      <c r="AZ157" s="48" t="str">
        <f>IF('Chemical Shifts'!P152="","",IF(Main!$A162="C",'Chemical Shifts'!P152,""))</f>
        <v/>
      </c>
      <c r="BA157" s="48" t="str">
        <f>IF('Chemical Shifts'!Q152="","",IF(Main!$A162="C",'Chemical Shifts'!Q152,""))</f>
        <v/>
      </c>
      <c r="BC157" s="48" t="str">
        <f t="shared" si="188"/>
        <v/>
      </c>
      <c r="BD157" s="48" t="str">
        <f t="shared" si="189"/>
        <v/>
      </c>
      <c r="BE157" s="48" t="str">
        <f t="shared" si="190"/>
        <v/>
      </c>
      <c r="BF157" s="48" t="str">
        <f t="shared" si="191"/>
        <v/>
      </c>
      <c r="BG157" s="48" t="str">
        <f t="shared" si="192"/>
        <v/>
      </c>
      <c r="BH157" s="48" t="str">
        <f t="shared" si="193"/>
        <v/>
      </c>
      <c r="BI157" s="48" t="str">
        <f t="shared" si="194"/>
        <v/>
      </c>
      <c r="BJ157" s="48" t="str">
        <f t="shared" si="195"/>
        <v/>
      </c>
      <c r="BK157" s="48" t="str">
        <f t="shared" si="196"/>
        <v/>
      </c>
      <c r="BL157" s="48" t="str">
        <f t="shared" si="197"/>
        <v/>
      </c>
      <c r="BM157" s="48" t="str">
        <f t="shared" si="198"/>
        <v/>
      </c>
      <c r="BN157" s="48" t="str">
        <f t="shared" si="199"/>
        <v/>
      </c>
      <c r="BO157" s="48" t="str">
        <f t="shared" si="200"/>
        <v/>
      </c>
      <c r="BP157" s="48" t="str">
        <f t="shared" si="201"/>
        <v/>
      </c>
      <c r="BQ157" s="48" t="str">
        <f t="shared" si="202"/>
        <v/>
      </c>
      <c r="BR157" s="48" t="str">
        <f t="shared" si="203"/>
        <v/>
      </c>
      <c r="BT157" s="49">
        <f>IF(Main!$A162="H",1,0)</f>
        <v>0</v>
      </c>
      <c r="BU157" s="54" t="str">
        <f>IF(Main!$A162="H",Main!C162,"")</f>
        <v/>
      </c>
      <c r="BV157" s="54" t="str">
        <f t="shared" si="204"/>
        <v/>
      </c>
      <c r="BW157" s="48" t="str">
        <f>IF('Chemical Shifts'!B152="","",IF(Main!$A162="H",'Chemical Shifts'!B152,""))</f>
        <v/>
      </c>
      <c r="BX157" s="48" t="str">
        <f>IF('Chemical Shifts'!C152="","",IF(Main!$A162="H",'Chemical Shifts'!C152,""))</f>
        <v/>
      </c>
      <c r="BY157" s="48" t="str">
        <f>IF('Chemical Shifts'!D152="","",IF(Main!$A162="H",'Chemical Shifts'!D152,""))</f>
        <v/>
      </c>
      <c r="BZ157" s="48" t="str">
        <f>IF('Chemical Shifts'!E152="","",IF(Main!$A162="H",'Chemical Shifts'!E152,""))</f>
        <v/>
      </c>
      <c r="CA157" s="48" t="str">
        <f>IF('Chemical Shifts'!F152="","",IF(Main!$A162="H",'Chemical Shifts'!F152,""))</f>
        <v/>
      </c>
      <c r="CB157" s="48" t="str">
        <f>IF('Chemical Shifts'!G152="","",IF(Main!$A162="H",'Chemical Shifts'!G152,""))</f>
        <v/>
      </c>
      <c r="CC157" s="48" t="str">
        <f>IF('Chemical Shifts'!H152="","",IF(Main!$A162="H",'Chemical Shifts'!H152,""))</f>
        <v/>
      </c>
      <c r="CD157" s="48" t="str">
        <f>IF('Chemical Shifts'!I152="","",IF(Main!$A162="H",'Chemical Shifts'!I152,""))</f>
        <v/>
      </c>
      <c r="CE157" s="48" t="str">
        <f>IF('Chemical Shifts'!J152="","",IF(Main!$A162="H",'Chemical Shifts'!J152,""))</f>
        <v/>
      </c>
      <c r="CF157" s="48" t="str">
        <f>IF('Chemical Shifts'!K152="","",IF(Main!$A162="H",'Chemical Shifts'!K152,""))</f>
        <v/>
      </c>
      <c r="CG157" s="48" t="str">
        <f>IF('Chemical Shifts'!L152="","",IF(Main!$A162="H",'Chemical Shifts'!L152,""))</f>
        <v/>
      </c>
      <c r="CH157" s="48" t="str">
        <f>IF('Chemical Shifts'!M152="","",IF(Main!$A162="H",'Chemical Shifts'!M152,""))</f>
        <v/>
      </c>
      <c r="CI157" s="48" t="str">
        <f>IF('Chemical Shifts'!N152="","",IF(Main!$A162="H",'Chemical Shifts'!N152,""))</f>
        <v/>
      </c>
      <c r="CJ157" s="48" t="str">
        <f>IF('Chemical Shifts'!O152="","",IF(Main!$A162="H",'Chemical Shifts'!O152,""))</f>
        <v/>
      </c>
      <c r="CK157" s="48" t="str">
        <f>IF('Chemical Shifts'!P152="","",IF(Main!$A162="H",'Chemical Shifts'!P152,""))</f>
        <v/>
      </c>
      <c r="CL157" s="48" t="str">
        <f>IF('Chemical Shifts'!Q152="","",IF(Main!$A162="H",'Chemical Shifts'!Q152,""))</f>
        <v/>
      </c>
      <c r="CN157" s="48" t="str">
        <f t="shared" si="205"/>
        <v/>
      </c>
      <c r="CO157" s="48" t="str">
        <f t="shared" si="206"/>
        <v/>
      </c>
      <c r="CP157" s="48" t="str">
        <f t="shared" si="207"/>
        <v/>
      </c>
      <c r="CQ157" s="48" t="str">
        <f t="shared" si="208"/>
        <v/>
      </c>
      <c r="CR157" s="48" t="str">
        <f t="shared" si="209"/>
        <v/>
      </c>
      <c r="CS157" s="48" t="str">
        <f t="shared" si="210"/>
        <v/>
      </c>
      <c r="CT157" s="48" t="str">
        <f t="shared" si="211"/>
        <v/>
      </c>
      <c r="CU157" s="48" t="str">
        <f t="shared" si="212"/>
        <v/>
      </c>
      <c r="CV157" s="48" t="str">
        <f t="shared" si="213"/>
        <v/>
      </c>
      <c r="CW157" s="48" t="str">
        <f t="shared" si="214"/>
        <v/>
      </c>
      <c r="CX157" s="48" t="str">
        <f t="shared" si="215"/>
        <v/>
      </c>
      <c r="CY157" s="48" t="str">
        <f t="shared" si="216"/>
        <v/>
      </c>
      <c r="CZ157" s="48" t="str">
        <f t="shared" si="217"/>
        <v/>
      </c>
      <c r="DA157" s="48" t="str">
        <f t="shared" si="218"/>
        <v/>
      </c>
      <c r="DB157" s="48" t="str">
        <f t="shared" si="219"/>
        <v/>
      </c>
      <c r="DC157" s="48" t="str">
        <f t="shared" si="220"/>
        <v/>
      </c>
      <c r="DE157" s="64" t="str">
        <f>IF('Chemical Shifts'!S152="","",IF(Main!$A162="C","",IF(Main!D$13="Scaled Shifts",Main!D162,IF(Main!$B162="x",TDIST(ABS('Chemical Shifts'!S152-$F$2)/$F$3,$F$4,1),TDIST(ABS('Chemical Shifts'!S152-$G$2)/$G$3,$G$4,1)))))</f>
        <v/>
      </c>
      <c r="DF157" s="64" t="str">
        <f>IF('Chemical Shifts'!T152="","",IF(Main!$A162="C","",IF(Main!E$13="Scaled Shifts",Main!E162,IF(Main!$B162="x",TDIST(ABS('Chemical Shifts'!T152-$F$2)/$F$3,$F$4,1),TDIST(ABS('Chemical Shifts'!T152-$G$2)/$G$3,$G$4,1)))))</f>
        <v/>
      </c>
      <c r="DG157" s="64" t="str">
        <f>IF('Chemical Shifts'!U152="","",IF(Main!$A162="C","",IF(Main!F$13="Scaled Shifts",Main!F162,IF(Main!$B162="x",TDIST(ABS('Chemical Shifts'!U152-$F$2)/$F$3,$F$4,1),TDIST(ABS('Chemical Shifts'!U152-$G$2)/$G$3,$G$4,1)))))</f>
        <v/>
      </c>
      <c r="DH157" s="64" t="str">
        <f>IF('Chemical Shifts'!V152="","",IF(Main!$A162="C","",IF(Main!G$13="Scaled Shifts",Main!G162,IF(Main!$B162="x",TDIST(ABS('Chemical Shifts'!V152-$F$2)/$F$3,$F$4,1),TDIST(ABS('Chemical Shifts'!V152-$G$2)/$G$3,$G$4,1)))))</f>
        <v/>
      </c>
      <c r="DI157" s="64" t="str">
        <f>IF('Chemical Shifts'!W152="","",IF(Main!$A162="C","",IF(Main!H$13="Scaled Shifts",Main!H162,IF(Main!$B162="x",TDIST(ABS('Chemical Shifts'!W152-$F$2)/$F$3,$F$4,1),TDIST(ABS('Chemical Shifts'!W152-$G$2)/$G$3,$G$4,1)))))</f>
        <v/>
      </c>
      <c r="DJ157" s="64" t="str">
        <f>IF('Chemical Shifts'!X152="","",IF(Main!$A162="C","",IF(Main!I$13="Scaled Shifts",Main!I162,IF(Main!$B162="x",TDIST(ABS('Chemical Shifts'!X152-$F$2)/$F$3,$F$4,1),TDIST(ABS('Chemical Shifts'!X152-$G$2)/$G$3,$G$4,1)))))</f>
        <v/>
      </c>
      <c r="DK157" s="64" t="str">
        <f>IF('Chemical Shifts'!Y152="","",IF(Main!$A162="C","",IF(Main!J$13="Scaled Shifts",Main!J162,IF(Main!$B162="x",TDIST(ABS('Chemical Shifts'!Y152-$F$2)/$F$3,$F$4,1),TDIST(ABS('Chemical Shifts'!Y152-$G$2)/$G$3,$G$4,1)))))</f>
        <v/>
      </c>
      <c r="DL157" s="64" t="str">
        <f>IF('Chemical Shifts'!Z152="","",IF(Main!$A162="C","",IF(Main!K$13="Scaled Shifts",Main!K162,IF(Main!$B162="x",TDIST(ABS('Chemical Shifts'!Z152-$F$2)/$F$3,$F$4,1),TDIST(ABS('Chemical Shifts'!Z152-$G$2)/$G$3,$G$4,1)))))</f>
        <v/>
      </c>
      <c r="DM157" s="64" t="str">
        <f>IF('Chemical Shifts'!AA152="","",IF(Main!$A162="C","",IF(Main!L$13="Scaled Shifts",Main!L162,IF(Main!$B162="x",TDIST(ABS('Chemical Shifts'!AA152-$F$2)/$F$3,$F$4,1),TDIST(ABS('Chemical Shifts'!AA152-$G$2)/$G$3,$G$4,1)))))</f>
        <v/>
      </c>
      <c r="DN157" s="64" t="str">
        <f>IF('Chemical Shifts'!AB152="","",IF(Main!$A162="C","",IF(Main!M$13="Scaled Shifts",Main!M162,IF(Main!$B162="x",TDIST(ABS('Chemical Shifts'!AB152-$F$2)/$F$3,$F$4,1),TDIST(ABS('Chemical Shifts'!AB152-$G$2)/$G$3,$G$4,1)))))</f>
        <v/>
      </c>
      <c r="DO157" s="64" t="str">
        <f>IF('Chemical Shifts'!AC152="","",IF(Main!$A162="C","",IF(Main!N$13="Scaled Shifts",Main!N162,IF(Main!$B162="x",TDIST(ABS('Chemical Shifts'!AC152-$F$2)/$F$3,$F$4,1),TDIST(ABS('Chemical Shifts'!AC152-$G$2)/$G$3,$G$4,1)))))</f>
        <v/>
      </c>
      <c r="DP157" s="64" t="str">
        <f>IF('Chemical Shifts'!AD152="","",IF(Main!$A162="C","",IF(Main!O$13="Scaled Shifts",Main!O162,IF(Main!$B162="x",TDIST(ABS('Chemical Shifts'!AD152-$F$2)/$F$3,$F$4,1),TDIST(ABS('Chemical Shifts'!AD152-$G$2)/$G$3,$G$4,1)))))</f>
        <v/>
      </c>
      <c r="DQ157" s="64" t="str">
        <f>IF('Chemical Shifts'!AE152="","",IF(Main!$A162="C","",IF(Main!P$13="Scaled Shifts",Main!P162,IF(Main!$B162="x",TDIST(ABS('Chemical Shifts'!AE152-$F$2)/$F$3,$F$4,1),TDIST(ABS('Chemical Shifts'!AE152-$G$2)/$G$3,$G$4,1)))))</f>
        <v/>
      </c>
      <c r="DR157" s="64" t="str">
        <f>IF('Chemical Shifts'!AF152="","",IF(Main!$A162="C","",IF(Main!Q$13="Scaled Shifts",Main!Q162,IF(Main!$B162="x",TDIST(ABS('Chemical Shifts'!AF152-$F$2)/$F$3,$F$4,1),TDIST(ABS('Chemical Shifts'!AF152-$G$2)/$G$3,$G$4,1)))))</f>
        <v/>
      </c>
      <c r="DS157" s="64" t="str">
        <f>IF('Chemical Shifts'!AG152="","",IF(Main!$A162="C","",IF(Main!R$13="Scaled Shifts",Main!R162,IF(Main!$B162="x",TDIST(ABS('Chemical Shifts'!AG152-$F$2)/$F$3,$F$4,1),TDIST(ABS('Chemical Shifts'!AG152-$G$2)/$G$3,$G$4,1)))))</f>
        <v/>
      </c>
      <c r="DT157" s="64" t="str">
        <f>IF('Chemical Shifts'!AH152="","",IF(Main!$A162="C","",IF(Main!S$13="Scaled Shifts",Main!S162,IF(Main!$B162="x",TDIST(ABS('Chemical Shifts'!AH152-$F$2)/$F$3,$F$4,1),TDIST(ABS('Chemical Shifts'!AH152-$G$2)/$G$3,$G$4,1)))))</f>
        <v/>
      </c>
      <c r="DV157" s="64" t="str">
        <f>IF('Chemical Shifts'!S152="","",IF(Main!$A162="H","",IF(Main!D$13="Scaled Shifts",Main!D162,IF(Main!$B162="x",TDIST(ABS('Chemical Shifts'!S152-$D$2)/$D$3,$D$4,1),TDIST(ABS('Chemical Shifts'!S152-$E$2)/$E$3,$E$4,1)))))</f>
        <v/>
      </c>
      <c r="DW157" s="64" t="str">
        <f>IF('Chemical Shifts'!T152="","",IF(Main!$A162="H","",IF(Main!E$13="Scaled Shifts",Main!E162,IF(Main!$B162="x",TDIST(ABS('Chemical Shifts'!T152-$D$2)/$D$3,$D$4,1),TDIST(ABS('Chemical Shifts'!T152-$E$2)/$E$3,$E$4,1)))))</f>
        <v/>
      </c>
      <c r="DX157" s="64" t="str">
        <f>IF('Chemical Shifts'!U152="","",IF(Main!$A162="H","",IF(Main!F$13="Scaled Shifts",Main!F162,IF(Main!$B162="x",TDIST(ABS('Chemical Shifts'!U152-$D$2)/$D$3,$D$4,1),TDIST(ABS('Chemical Shifts'!U152-$E$2)/$E$3,$E$4,1)))))</f>
        <v/>
      </c>
      <c r="DY157" s="64" t="str">
        <f>IF('Chemical Shifts'!V152="","",IF(Main!$A162="H","",IF(Main!G$13="Scaled Shifts",Main!G162,IF(Main!$B162="x",TDIST(ABS('Chemical Shifts'!V152-$D$2)/$D$3,$D$4,1),TDIST(ABS('Chemical Shifts'!V152-$E$2)/$E$3,$E$4,1)))))</f>
        <v/>
      </c>
      <c r="DZ157" s="64" t="str">
        <f>IF('Chemical Shifts'!W152="","",IF(Main!$A162="H","",IF(Main!H$13="Scaled Shifts",Main!H162,IF(Main!$B162="x",TDIST(ABS('Chemical Shifts'!W152-$D$2)/$D$3,$D$4,1),TDIST(ABS('Chemical Shifts'!W152-$E$2)/$E$3,$E$4,1)))))</f>
        <v/>
      </c>
      <c r="EA157" s="64" t="str">
        <f>IF('Chemical Shifts'!X152="","",IF(Main!$A162="H","",IF(Main!I$13="Scaled Shifts",Main!I162,IF(Main!$B162="x",TDIST(ABS('Chemical Shifts'!X152-$D$2)/$D$3,$D$4,1),TDIST(ABS('Chemical Shifts'!X152-$E$2)/$E$3,$E$4,1)))))</f>
        <v/>
      </c>
      <c r="EB157" s="64" t="str">
        <f>IF('Chemical Shifts'!Y152="","",IF(Main!$A162="H","",IF(Main!J$13="Scaled Shifts",Main!J162,IF(Main!$B162="x",TDIST(ABS('Chemical Shifts'!Y152-$D$2)/$D$3,$D$4,1),TDIST(ABS('Chemical Shifts'!Y152-$E$2)/$E$3,$E$4,1)))))</f>
        <v/>
      </c>
      <c r="EC157" s="64" t="str">
        <f>IF('Chemical Shifts'!Z152="","",IF(Main!$A162="H","",IF(Main!K$13="Scaled Shifts",Main!K162,IF(Main!$B162="x",TDIST(ABS('Chemical Shifts'!Z152-$D$2)/$D$3,$D$4,1),TDIST(ABS('Chemical Shifts'!Z152-$E$2)/$E$3,$E$4,1)))))</f>
        <v/>
      </c>
      <c r="ED157" s="64" t="str">
        <f>IF('Chemical Shifts'!AA152="","",IF(Main!$A162="H","",IF(Main!L$13="Scaled Shifts",Main!L162,IF(Main!$B162="x",TDIST(ABS('Chemical Shifts'!AA152-$D$2)/$D$3,$D$4,1),TDIST(ABS('Chemical Shifts'!AA152-$E$2)/$E$3,$E$4,1)))))</f>
        <v/>
      </c>
      <c r="EE157" s="64" t="str">
        <f>IF('Chemical Shifts'!AB152="","",IF(Main!$A162="H","",IF(Main!M$13="Scaled Shifts",Main!M162,IF(Main!$B162="x",TDIST(ABS('Chemical Shifts'!AB152-$D$2)/$D$3,$D$4,1),TDIST(ABS('Chemical Shifts'!AB152-$E$2)/$E$3,$E$4,1)))))</f>
        <v/>
      </c>
      <c r="EF157" s="64" t="str">
        <f>IF('Chemical Shifts'!AC152="","",IF(Main!$A162="H","",IF(Main!N$13="Scaled Shifts",Main!N162,IF(Main!$B162="x",TDIST(ABS('Chemical Shifts'!AC152-$D$2)/$D$3,$D$4,1),TDIST(ABS('Chemical Shifts'!AC152-$E$2)/$E$3,$E$4,1)))))</f>
        <v/>
      </c>
      <c r="EG157" s="64" t="str">
        <f>IF('Chemical Shifts'!AD152="","",IF(Main!$A162="H","",IF(Main!O$13="Scaled Shifts",Main!O162,IF(Main!$B162="x",TDIST(ABS('Chemical Shifts'!AD152-$D$2)/$D$3,$D$4,1),TDIST(ABS('Chemical Shifts'!AD152-$E$2)/$E$3,$E$4,1)))))</f>
        <v/>
      </c>
      <c r="EH157" s="64" t="str">
        <f>IF('Chemical Shifts'!AE152="","",IF(Main!$A162="H","",IF(Main!P$13="Scaled Shifts",Main!P162,IF(Main!$B162="x",TDIST(ABS('Chemical Shifts'!AE152-$D$2)/$D$3,$D$4,1),TDIST(ABS('Chemical Shifts'!AE152-$E$2)/$E$3,$E$4,1)))))</f>
        <v/>
      </c>
      <c r="EI157" s="64" t="str">
        <f>IF('Chemical Shifts'!AF152="","",IF(Main!$A162="H","",IF(Main!Q$13="Scaled Shifts",Main!Q162,IF(Main!$B162="x",TDIST(ABS('Chemical Shifts'!AF152-$D$2)/$D$3,$D$4,1),TDIST(ABS('Chemical Shifts'!AF152-$E$2)/$E$3,$E$4,1)))))</f>
        <v/>
      </c>
      <c r="EJ157" s="64" t="str">
        <f>IF('Chemical Shifts'!AG152="","",IF(Main!$A162="H","",IF(Main!R$13="Scaled Shifts",Main!R162,IF(Main!$B162="x",TDIST(ABS('Chemical Shifts'!AG152-$D$2)/$D$3,$D$4,1),TDIST(ABS('Chemical Shifts'!AG152-$E$2)/$E$3,$E$4,1)))))</f>
        <v/>
      </c>
      <c r="EK157" s="64" t="str">
        <f>IF('Chemical Shifts'!AH152="","",IF(Main!$A162="H","",IF(Main!S$13="Scaled Shifts",Main!S162,IF(Main!$B162="x",TDIST(ABS('Chemical Shifts'!AH152-$D$2)/$D$3,$D$4,1),TDIST(ABS('Chemical Shifts'!AH152-$E$2)/$E$3,$E$4,1)))))</f>
        <v/>
      </c>
    </row>
    <row r="158" spans="1:141" x14ac:dyDescent="0.15">
      <c r="A158" s="64" t="str">
        <f>IF('Chemical Shifts'!BA153="","",IF(Main!$A163="C",TDIST(ABS('Chemical Shifts'!BA153)/$B$3,$B$4,1),TDIST(ABS('Chemical Shifts'!BA153)/$C$3,$C$4,1)))</f>
        <v/>
      </c>
      <c r="B158" s="64" t="str">
        <f>IF('Chemical Shifts'!BB153="","",IF(Main!$A163="C",TDIST(ABS('Chemical Shifts'!BB153)/$B$3,$B$4,1),TDIST(ABS('Chemical Shifts'!BB153)/$C$3,$C$4,1)))</f>
        <v/>
      </c>
      <c r="C158" s="64" t="str">
        <f>IF('Chemical Shifts'!BC153="","",IF(Main!$A163="C",TDIST(ABS('Chemical Shifts'!BC153)/$B$3,$B$4,1),TDIST(ABS('Chemical Shifts'!BC153)/$C$3,$C$4,1)))</f>
        <v/>
      </c>
      <c r="D158" s="64" t="str">
        <f>IF('Chemical Shifts'!BD153="","",IF(Main!$A163="C",TDIST(ABS('Chemical Shifts'!BD153)/$B$3,$B$4,1),TDIST(ABS('Chemical Shifts'!BD153)/$C$3,$C$4,1)))</f>
        <v/>
      </c>
      <c r="E158" s="64" t="str">
        <f>IF('Chemical Shifts'!BE153="","",IF(Main!$A163="C",TDIST(ABS('Chemical Shifts'!BE153)/$B$3,$B$4,1),TDIST(ABS('Chemical Shifts'!BE153)/$C$3,$C$4,1)))</f>
        <v/>
      </c>
      <c r="F158" s="64" t="str">
        <f>IF('Chemical Shifts'!BF153="","",IF(Main!$A163="C",TDIST(ABS('Chemical Shifts'!BF153)/$B$3,$B$4,1),TDIST(ABS('Chemical Shifts'!BF153)/$C$3,$C$4,1)))</f>
        <v/>
      </c>
      <c r="G158" s="64" t="str">
        <f>IF('Chemical Shifts'!BG153="","",IF(Main!$A163="C",TDIST(ABS('Chemical Shifts'!BG153)/$B$3,$B$4,1),TDIST(ABS('Chemical Shifts'!BG153)/$C$3,$C$4,1)))</f>
        <v/>
      </c>
      <c r="H158" s="64" t="str">
        <f>IF('Chemical Shifts'!BH153="","",IF(Main!$A163="C",TDIST(ABS('Chemical Shifts'!BH153)/$B$3,$B$4,1),TDIST(ABS('Chemical Shifts'!BH153)/$C$3,$C$4,1)))</f>
        <v/>
      </c>
      <c r="I158" s="64" t="str">
        <f>IF('Chemical Shifts'!BI153="","",IF(Main!$A163="C",TDIST(ABS('Chemical Shifts'!BI153)/$B$3,$B$4,1),TDIST(ABS('Chemical Shifts'!BI153)/$C$3,$C$4,1)))</f>
        <v/>
      </c>
      <c r="J158" s="64" t="str">
        <f>IF('Chemical Shifts'!BJ153="","",IF(Main!$A163="C",TDIST(ABS('Chemical Shifts'!BJ153)/$B$3,$B$4,1),TDIST(ABS('Chemical Shifts'!BJ153)/$C$3,$C$4,1)))</f>
        <v/>
      </c>
      <c r="K158" s="64" t="str">
        <f>IF('Chemical Shifts'!BK153="","",IF(Main!$A163="C",TDIST(ABS('Chemical Shifts'!BK153)/$B$3,$B$4,1),TDIST(ABS('Chemical Shifts'!BK153)/$C$3,$C$4,1)))</f>
        <v/>
      </c>
      <c r="L158" s="64" t="str">
        <f>IF('Chemical Shifts'!BL153="","",IF(Main!$A163="C",TDIST(ABS('Chemical Shifts'!BL153)/$B$3,$B$4,1),TDIST(ABS('Chemical Shifts'!BL153)/$C$3,$C$4,1)))</f>
        <v/>
      </c>
      <c r="M158" s="64" t="str">
        <f>IF('Chemical Shifts'!BM153="","",IF(Main!$A163="C",TDIST(ABS('Chemical Shifts'!BM153)/$B$3,$B$4,1),TDIST(ABS('Chemical Shifts'!BM153)/$C$3,$C$4,1)))</f>
        <v/>
      </c>
      <c r="N158" s="64" t="str">
        <f>IF('Chemical Shifts'!BN153="","",IF(Main!$A163="C",TDIST(ABS('Chemical Shifts'!BN153)/$B$3,$B$4,1),TDIST(ABS('Chemical Shifts'!BN153)/$C$3,$C$4,1)))</f>
        <v/>
      </c>
      <c r="O158" s="64" t="str">
        <f>IF('Chemical Shifts'!BO153="","",IF(Main!$A163="C",TDIST(ABS('Chemical Shifts'!BO153)/$B$3,$B$4,1),TDIST(ABS('Chemical Shifts'!BO153)/$C$3,$C$4,1)))</f>
        <v/>
      </c>
      <c r="P158" s="64" t="str">
        <f>IF('Chemical Shifts'!BP153="","",IF(Main!$A163="C",TDIST(ABS('Chemical Shifts'!BP153)/$B$3,$B$4,1),TDIST(ABS('Chemical Shifts'!BP153)/$C$3,$C$4,1)))</f>
        <v/>
      </c>
      <c r="R158" s="48" t="str">
        <f>IF(A158="","",IF(Main!$A163="H",A158,""))</f>
        <v/>
      </c>
      <c r="S158" s="48" t="str">
        <f>IF(B158="","",IF(Main!$A163="H",B158,""))</f>
        <v/>
      </c>
      <c r="T158" s="48" t="str">
        <f>IF(C158="","",IF(Main!$A163="H",C158,""))</f>
        <v/>
      </c>
      <c r="U158" s="48" t="str">
        <f>IF(D158="","",IF(Main!$A163="H",D158,""))</f>
        <v/>
      </c>
      <c r="V158" s="48" t="str">
        <f>IF(E158="","",IF(Main!$A163="H",E158,""))</f>
        <v/>
      </c>
      <c r="W158" s="48" t="str">
        <f>IF(F158="","",IF(Main!$A163="H",F158,""))</f>
        <v/>
      </c>
      <c r="X158" s="48" t="str">
        <f>IF(G158="","",IF(Main!$A163="H",G158,""))</f>
        <v/>
      </c>
      <c r="Y158" s="48" t="str">
        <f>IF(H158="","",IF(Main!$A163="H",H158,""))</f>
        <v/>
      </c>
      <c r="Z158" s="48" t="str">
        <f>IF(I158="","",IF(Main!$A163="H",I158,""))</f>
        <v/>
      </c>
      <c r="AA158" s="48" t="str">
        <f>IF(J158="","",IF(Main!$A163="H",J158,""))</f>
        <v/>
      </c>
      <c r="AB158" s="48" t="str">
        <f>IF(K158="","",IF(Main!$A163="H",K158,""))</f>
        <v/>
      </c>
      <c r="AC158" s="48" t="str">
        <f>IF(L158="","",IF(Main!$A163="H",L158,""))</f>
        <v/>
      </c>
      <c r="AD158" s="48" t="str">
        <f>IF(M158="","",IF(Main!$A163="H",M158,""))</f>
        <v/>
      </c>
      <c r="AE158" s="48" t="str">
        <f>IF(N158="","",IF(Main!$A163="H",N158,""))</f>
        <v/>
      </c>
      <c r="AF158" s="48" t="str">
        <f>IF(O158="","",IF(Main!$A163="H",O158,""))</f>
        <v/>
      </c>
      <c r="AG158" s="48" t="str">
        <f>IF(P158="","",IF(Main!$A163="H",P158,""))</f>
        <v/>
      </c>
      <c r="AI158" s="49">
        <f>IF(Main!$A163="C",1,0)</f>
        <v>0</v>
      </c>
      <c r="AJ158" s="54" t="str">
        <f>IF(Main!$A163="C",Main!C163,"")</f>
        <v/>
      </c>
      <c r="AK158" s="54" t="str">
        <f t="shared" si="187"/>
        <v/>
      </c>
      <c r="AL158" s="48" t="str">
        <f>IF('Chemical Shifts'!B153="","",IF(Main!$A163="C",'Chemical Shifts'!B153,""))</f>
        <v/>
      </c>
      <c r="AM158" s="48" t="str">
        <f>IF('Chemical Shifts'!C153="","",IF(Main!$A163="C",'Chemical Shifts'!C153,""))</f>
        <v/>
      </c>
      <c r="AN158" s="48" t="str">
        <f>IF('Chemical Shifts'!D153="","",IF(Main!$A163="C",'Chemical Shifts'!D153,""))</f>
        <v/>
      </c>
      <c r="AO158" s="48" t="str">
        <f>IF('Chemical Shifts'!E153="","",IF(Main!$A163="C",'Chemical Shifts'!E153,""))</f>
        <v/>
      </c>
      <c r="AP158" s="48" t="str">
        <f>IF('Chemical Shifts'!F153="","",IF(Main!$A163="C",'Chemical Shifts'!F153,""))</f>
        <v/>
      </c>
      <c r="AQ158" s="48" t="str">
        <f>IF('Chemical Shifts'!G153="","",IF(Main!$A163="C",'Chemical Shifts'!G153,""))</f>
        <v/>
      </c>
      <c r="AR158" s="48" t="str">
        <f>IF('Chemical Shifts'!H153="","",IF(Main!$A163="C",'Chemical Shifts'!H153,""))</f>
        <v/>
      </c>
      <c r="AS158" s="48" t="str">
        <f>IF('Chemical Shifts'!I153="","",IF(Main!$A163="C",'Chemical Shifts'!I153,""))</f>
        <v/>
      </c>
      <c r="AT158" s="48" t="str">
        <f>IF('Chemical Shifts'!J153="","",IF(Main!$A163="C",'Chemical Shifts'!J153,""))</f>
        <v/>
      </c>
      <c r="AU158" s="48" t="str">
        <f>IF('Chemical Shifts'!K153="","",IF(Main!$A163="C",'Chemical Shifts'!K153,""))</f>
        <v/>
      </c>
      <c r="AV158" s="48" t="str">
        <f>IF('Chemical Shifts'!L153="","",IF(Main!$A163="C",'Chemical Shifts'!L153,""))</f>
        <v/>
      </c>
      <c r="AW158" s="48" t="str">
        <f>IF('Chemical Shifts'!M153="","",IF(Main!$A163="C",'Chemical Shifts'!M153,""))</f>
        <v/>
      </c>
      <c r="AX158" s="48" t="str">
        <f>IF('Chemical Shifts'!N153="","",IF(Main!$A163="C",'Chemical Shifts'!N153,""))</f>
        <v/>
      </c>
      <c r="AY158" s="48" t="str">
        <f>IF('Chemical Shifts'!O153="","",IF(Main!$A163="C",'Chemical Shifts'!O153,""))</f>
        <v/>
      </c>
      <c r="AZ158" s="48" t="str">
        <f>IF('Chemical Shifts'!P153="","",IF(Main!$A163="C",'Chemical Shifts'!P153,""))</f>
        <v/>
      </c>
      <c r="BA158" s="48" t="str">
        <f>IF('Chemical Shifts'!Q153="","",IF(Main!$A163="C",'Chemical Shifts'!Q153,""))</f>
        <v/>
      </c>
      <c r="BC158" s="48" t="str">
        <f t="shared" si="188"/>
        <v/>
      </c>
      <c r="BD158" s="48" t="str">
        <f t="shared" si="189"/>
        <v/>
      </c>
      <c r="BE158" s="48" t="str">
        <f t="shared" si="190"/>
        <v/>
      </c>
      <c r="BF158" s="48" t="str">
        <f t="shared" si="191"/>
        <v/>
      </c>
      <c r="BG158" s="48" t="str">
        <f t="shared" si="192"/>
        <v/>
      </c>
      <c r="BH158" s="48" t="str">
        <f t="shared" si="193"/>
        <v/>
      </c>
      <c r="BI158" s="48" t="str">
        <f t="shared" si="194"/>
        <v/>
      </c>
      <c r="BJ158" s="48" t="str">
        <f t="shared" si="195"/>
        <v/>
      </c>
      <c r="BK158" s="48" t="str">
        <f t="shared" si="196"/>
        <v/>
      </c>
      <c r="BL158" s="48" t="str">
        <f t="shared" si="197"/>
        <v/>
      </c>
      <c r="BM158" s="48" t="str">
        <f t="shared" si="198"/>
        <v/>
      </c>
      <c r="BN158" s="48" t="str">
        <f t="shared" si="199"/>
        <v/>
      </c>
      <c r="BO158" s="48" t="str">
        <f t="shared" si="200"/>
        <v/>
      </c>
      <c r="BP158" s="48" t="str">
        <f t="shared" si="201"/>
        <v/>
      </c>
      <c r="BQ158" s="48" t="str">
        <f t="shared" si="202"/>
        <v/>
      </c>
      <c r="BR158" s="48" t="str">
        <f t="shared" si="203"/>
        <v/>
      </c>
      <c r="BT158" s="49">
        <f>IF(Main!$A163="H",1,0)</f>
        <v>0</v>
      </c>
      <c r="BU158" s="54" t="str">
        <f>IF(Main!$A163="H",Main!C163,"")</f>
        <v/>
      </c>
      <c r="BV158" s="54" t="str">
        <f t="shared" si="204"/>
        <v/>
      </c>
      <c r="BW158" s="48" t="str">
        <f>IF('Chemical Shifts'!B153="","",IF(Main!$A163="H",'Chemical Shifts'!B153,""))</f>
        <v/>
      </c>
      <c r="BX158" s="48" t="str">
        <f>IF('Chemical Shifts'!C153="","",IF(Main!$A163="H",'Chemical Shifts'!C153,""))</f>
        <v/>
      </c>
      <c r="BY158" s="48" t="str">
        <f>IF('Chemical Shifts'!D153="","",IF(Main!$A163="H",'Chemical Shifts'!D153,""))</f>
        <v/>
      </c>
      <c r="BZ158" s="48" t="str">
        <f>IF('Chemical Shifts'!E153="","",IF(Main!$A163="H",'Chemical Shifts'!E153,""))</f>
        <v/>
      </c>
      <c r="CA158" s="48" t="str">
        <f>IF('Chemical Shifts'!F153="","",IF(Main!$A163="H",'Chemical Shifts'!F153,""))</f>
        <v/>
      </c>
      <c r="CB158" s="48" t="str">
        <f>IF('Chemical Shifts'!G153="","",IF(Main!$A163="H",'Chemical Shifts'!G153,""))</f>
        <v/>
      </c>
      <c r="CC158" s="48" t="str">
        <f>IF('Chemical Shifts'!H153="","",IF(Main!$A163="H",'Chemical Shifts'!H153,""))</f>
        <v/>
      </c>
      <c r="CD158" s="48" t="str">
        <f>IF('Chemical Shifts'!I153="","",IF(Main!$A163="H",'Chemical Shifts'!I153,""))</f>
        <v/>
      </c>
      <c r="CE158" s="48" t="str">
        <f>IF('Chemical Shifts'!J153="","",IF(Main!$A163="H",'Chemical Shifts'!J153,""))</f>
        <v/>
      </c>
      <c r="CF158" s="48" t="str">
        <f>IF('Chemical Shifts'!K153="","",IF(Main!$A163="H",'Chemical Shifts'!K153,""))</f>
        <v/>
      </c>
      <c r="CG158" s="48" t="str">
        <f>IF('Chemical Shifts'!L153="","",IF(Main!$A163="H",'Chemical Shifts'!L153,""))</f>
        <v/>
      </c>
      <c r="CH158" s="48" t="str">
        <f>IF('Chemical Shifts'!M153="","",IF(Main!$A163="H",'Chemical Shifts'!M153,""))</f>
        <v/>
      </c>
      <c r="CI158" s="48" t="str">
        <f>IF('Chemical Shifts'!N153="","",IF(Main!$A163="H",'Chemical Shifts'!N153,""))</f>
        <v/>
      </c>
      <c r="CJ158" s="48" t="str">
        <f>IF('Chemical Shifts'!O153="","",IF(Main!$A163="H",'Chemical Shifts'!O153,""))</f>
        <v/>
      </c>
      <c r="CK158" s="48" t="str">
        <f>IF('Chemical Shifts'!P153="","",IF(Main!$A163="H",'Chemical Shifts'!P153,""))</f>
        <v/>
      </c>
      <c r="CL158" s="48" t="str">
        <f>IF('Chemical Shifts'!Q153="","",IF(Main!$A163="H",'Chemical Shifts'!Q153,""))</f>
        <v/>
      </c>
      <c r="CN158" s="48" t="str">
        <f t="shared" si="205"/>
        <v/>
      </c>
      <c r="CO158" s="48" t="str">
        <f t="shared" si="206"/>
        <v/>
      </c>
      <c r="CP158" s="48" t="str">
        <f t="shared" si="207"/>
        <v/>
      </c>
      <c r="CQ158" s="48" t="str">
        <f t="shared" si="208"/>
        <v/>
      </c>
      <c r="CR158" s="48" t="str">
        <f t="shared" si="209"/>
        <v/>
      </c>
      <c r="CS158" s="48" t="str">
        <f t="shared" si="210"/>
        <v/>
      </c>
      <c r="CT158" s="48" t="str">
        <f t="shared" si="211"/>
        <v/>
      </c>
      <c r="CU158" s="48" t="str">
        <f t="shared" si="212"/>
        <v/>
      </c>
      <c r="CV158" s="48" t="str">
        <f t="shared" si="213"/>
        <v/>
      </c>
      <c r="CW158" s="48" t="str">
        <f t="shared" si="214"/>
        <v/>
      </c>
      <c r="CX158" s="48" t="str">
        <f t="shared" si="215"/>
        <v/>
      </c>
      <c r="CY158" s="48" t="str">
        <f t="shared" si="216"/>
        <v/>
      </c>
      <c r="CZ158" s="48" t="str">
        <f t="shared" si="217"/>
        <v/>
      </c>
      <c r="DA158" s="48" t="str">
        <f t="shared" si="218"/>
        <v/>
      </c>
      <c r="DB158" s="48" t="str">
        <f t="shared" si="219"/>
        <v/>
      </c>
      <c r="DC158" s="48" t="str">
        <f t="shared" si="220"/>
        <v/>
      </c>
      <c r="DE158" s="64" t="str">
        <f>IF('Chemical Shifts'!S153="","",IF(Main!$A163="C","",IF(Main!D$13="Scaled Shifts",Main!D163,IF(Main!$B163="x",TDIST(ABS('Chemical Shifts'!S153-$F$2)/$F$3,$F$4,1),TDIST(ABS('Chemical Shifts'!S153-$G$2)/$G$3,$G$4,1)))))</f>
        <v/>
      </c>
      <c r="DF158" s="64" t="str">
        <f>IF('Chemical Shifts'!T153="","",IF(Main!$A163="C","",IF(Main!E$13="Scaled Shifts",Main!E163,IF(Main!$B163="x",TDIST(ABS('Chemical Shifts'!T153-$F$2)/$F$3,$F$4,1),TDIST(ABS('Chemical Shifts'!T153-$G$2)/$G$3,$G$4,1)))))</f>
        <v/>
      </c>
      <c r="DG158" s="64" t="str">
        <f>IF('Chemical Shifts'!U153="","",IF(Main!$A163="C","",IF(Main!F$13="Scaled Shifts",Main!F163,IF(Main!$B163="x",TDIST(ABS('Chemical Shifts'!U153-$F$2)/$F$3,$F$4,1),TDIST(ABS('Chemical Shifts'!U153-$G$2)/$G$3,$G$4,1)))))</f>
        <v/>
      </c>
      <c r="DH158" s="64" t="str">
        <f>IF('Chemical Shifts'!V153="","",IF(Main!$A163="C","",IF(Main!G$13="Scaled Shifts",Main!G163,IF(Main!$B163="x",TDIST(ABS('Chemical Shifts'!V153-$F$2)/$F$3,$F$4,1),TDIST(ABS('Chemical Shifts'!V153-$G$2)/$G$3,$G$4,1)))))</f>
        <v/>
      </c>
      <c r="DI158" s="64" t="str">
        <f>IF('Chemical Shifts'!W153="","",IF(Main!$A163="C","",IF(Main!H$13="Scaled Shifts",Main!H163,IF(Main!$B163="x",TDIST(ABS('Chemical Shifts'!W153-$F$2)/$F$3,$F$4,1),TDIST(ABS('Chemical Shifts'!W153-$G$2)/$G$3,$G$4,1)))))</f>
        <v/>
      </c>
      <c r="DJ158" s="64" t="str">
        <f>IF('Chemical Shifts'!X153="","",IF(Main!$A163="C","",IF(Main!I$13="Scaled Shifts",Main!I163,IF(Main!$B163="x",TDIST(ABS('Chemical Shifts'!X153-$F$2)/$F$3,$F$4,1),TDIST(ABS('Chemical Shifts'!X153-$G$2)/$G$3,$G$4,1)))))</f>
        <v/>
      </c>
      <c r="DK158" s="64" t="str">
        <f>IF('Chemical Shifts'!Y153="","",IF(Main!$A163="C","",IF(Main!J$13="Scaled Shifts",Main!J163,IF(Main!$B163="x",TDIST(ABS('Chemical Shifts'!Y153-$F$2)/$F$3,$F$4,1),TDIST(ABS('Chemical Shifts'!Y153-$G$2)/$G$3,$G$4,1)))))</f>
        <v/>
      </c>
      <c r="DL158" s="64" t="str">
        <f>IF('Chemical Shifts'!Z153="","",IF(Main!$A163="C","",IF(Main!K$13="Scaled Shifts",Main!K163,IF(Main!$B163="x",TDIST(ABS('Chemical Shifts'!Z153-$F$2)/$F$3,$F$4,1),TDIST(ABS('Chemical Shifts'!Z153-$G$2)/$G$3,$G$4,1)))))</f>
        <v/>
      </c>
      <c r="DM158" s="64" t="str">
        <f>IF('Chemical Shifts'!AA153="","",IF(Main!$A163="C","",IF(Main!L$13="Scaled Shifts",Main!L163,IF(Main!$B163="x",TDIST(ABS('Chemical Shifts'!AA153-$F$2)/$F$3,$F$4,1),TDIST(ABS('Chemical Shifts'!AA153-$G$2)/$G$3,$G$4,1)))))</f>
        <v/>
      </c>
      <c r="DN158" s="64" t="str">
        <f>IF('Chemical Shifts'!AB153="","",IF(Main!$A163="C","",IF(Main!M$13="Scaled Shifts",Main!M163,IF(Main!$B163="x",TDIST(ABS('Chemical Shifts'!AB153-$F$2)/$F$3,$F$4,1),TDIST(ABS('Chemical Shifts'!AB153-$G$2)/$G$3,$G$4,1)))))</f>
        <v/>
      </c>
      <c r="DO158" s="64" t="str">
        <f>IF('Chemical Shifts'!AC153="","",IF(Main!$A163="C","",IF(Main!N$13="Scaled Shifts",Main!N163,IF(Main!$B163="x",TDIST(ABS('Chemical Shifts'!AC153-$F$2)/$F$3,$F$4,1),TDIST(ABS('Chemical Shifts'!AC153-$G$2)/$G$3,$G$4,1)))))</f>
        <v/>
      </c>
      <c r="DP158" s="64" t="str">
        <f>IF('Chemical Shifts'!AD153="","",IF(Main!$A163="C","",IF(Main!O$13="Scaled Shifts",Main!O163,IF(Main!$B163="x",TDIST(ABS('Chemical Shifts'!AD153-$F$2)/$F$3,$F$4,1),TDIST(ABS('Chemical Shifts'!AD153-$G$2)/$G$3,$G$4,1)))))</f>
        <v/>
      </c>
      <c r="DQ158" s="64" t="str">
        <f>IF('Chemical Shifts'!AE153="","",IF(Main!$A163="C","",IF(Main!P$13="Scaled Shifts",Main!P163,IF(Main!$B163="x",TDIST(ABS('Chemical Shifts'!AE153-$F$2)/$F$3,$F$4,1),TDIST(ABS('Chemical Shifts'!AE153-$G$2)/$G$3,$G$4,1)))))</f>
        <v/>
      </c>
      <c r="DR158" s="64" t="str">
        <f>IF('Chemical Shifts'!AF153="","",IF(Main!$A163="C","",IF(Main!Q$13="Scaled Shifts",Main!Q163,IF(Main!$B163="x",TDIST(ABS('Chemical Shifts'!AF153-$F$2)/$F$3,$F$4,1),TDIST(ABS('Chemical Shifts'!AF153-$G$2)/$G$3,$G$4,1)))))</f>
        <v/>
      </c>
      <c r="DS158" s="64" t="str">
        <f>IF('Chemical Shifts'!AG153="","",IF(Main!$A163="C","",IF(Main!R$13="Scaled Shifts",Main!R163,IF(Main!$B163="x",TDIST(ABS('Chemical Shifts'!AG153-$F$2)/$F$3,$F$4,1),TDIST(ABS('Chemical Shifts'!AG153-$G$2)/$G$3,$G$4,1)))))</f>
        <v/>
      </c>
      <c r="DT158" s="64" t="str">
        <f>IF('Chemical Shifts'!AH153="","",IF(Main!$A163="C","",IF(Main!S$13="Scaled Shifts",Main!S163,IF(Main!$B163="x",TDIST(ABS('Chemical Shifts'!AH153-$F$2)/$F$3,$F$4,1),TDIST(ABS('Chemical Shifts'!AH153-$G$2)/$G$3,$G$4,1)))))</f>
        <v/>
      </c>
      <c r="DV158" s="64" t="str">
        <f>IF('Chemical Shifts'!S153="","",IF(Main!$A163="H","",IF(Main!D$13="Scaled Shifts",Main!D163,IF(Main!$B163="x",TDIST(ABS('Chemical Shifts'!S153-$D$2)/$D$3,$D$4,1),TDIST(ABS('Chemical Shifts'!S153-$E$2)/$E$3,$E$4,1)))))</f>
        <v/>
      </c>
      <c r="DW158" s="64" t="str">
        <f>IF('Chemical Shifts'!T153="","",IF(Main!$A163="H","",IF(Main!E$13="Scaled Shifts",Main!E163,IF(Main!$B163="x",TDIST(ABS('Chemical Shifts'!T153-$D$2)/$D$3,$D$4,1),TDIST(ABS('Chemical Shifts'!T153-$E$2)/$E$3,$E$4,1)))))</f>
        <v/>
      </c>
      <c r="DX158" s="64" t="str">
        <f>IF('Chemical Shifts'!U153="","",IF(Main!$A163="H","",IF(Main!F$13="Scaled Shifts",Main!F163,IF(Main!$B163="x",TDIST(ABS('Chemical Shifts'!U153-$D$2)/$D$3,$D$4,1),TDIST(ABS('Chemical Shifts'!U153-$E$2)/$E$3,$E$4,1)))))</f>
        <v/>
      </c>
      <c r="DY158" s="64" t="str">
        <f>IF('Chemical Shifts'!V153="","",IF(Main!$A163="H","",IF(Main!G$13="Scaled Shifts",Main!G163,IF(Main!$B163="x",TDIST(ABS('Chemical Shifts'!V153-$D$2)/$D$3,$D$4,1),TDIST(ABS('Chemical Shifts'!V153-$E$2)/$E$3,$E$4,1)))))</f>
        <v/>
      </c>
      <c r="DZ158" s="64" t="str">
        <f>IF('Chemical Shifts'!W153="","",IF(Main!$A163="H","",IF(Main!H$13="Scaled Shifts",Main!H163,IF(Main!$B163="x",TDIST(ABS('Chemical Shifts'!W153-$D$2)/$D$3,$D$4,1),TDIST(ABS('Chemical Shifts'!W153-$E$2)/$E$3,$E$4,1)))))</f>
        <v/>
      </c>
      <c r="EA158" s="64" t="str">
        <f>IF('Chemical Shifts'!X153="","",IF(Main!$A163="H","",IF(Main!I$13="Scaled Shifts",Main!I163,IF(Main!$B163="x",TDIST(ABS('Chemical Shifts'!X153-$D$2)/$D$3,$D$4,1),TDIST(ABS('Chemical Shifts'!X153-$E$2)/$E$3,$E$4,1)))))</f>
        <v/>
      </c>
      <c r="EB158" s="64" t="str">
        <f>IF('Chemical Shifts'!Y153="","",IF(Main!$A163="H","",IF(Main!J$13="Scaled Shifts",Main!J163,IF(Main!$B163="x",TDIST(ABS('Chemical Shifts'!Y153-$D$2)/$D$3,$D$4,1),TDIST(ABS('Chemical Shifts'!Y153-$E$2)/$E$3,$E$4,1)))))</f>
        <v/>
      </c>
      <c r="EC158" s="64" t="str">
        <f>IF('Chemical Shifts'!Z153="","",IF(Main!$A163="H","",IF(Main!K$13="Scaled Shifts",Main!K163,IF(Main!$B163="x",TDIST(ABS('Chemical Shifts'!Z153-$D$2)/$D$3,$D$4,1),TDIST(ABS('Chemical Shifts'!Z153-$E$2)/$E$3,$E$4,1)))))</f>
        <v/>
      </c>
      <c r="ED158" s="64" t="str">
        <f>IF('Chemical Shifts'!AA153="","",IF(Main!$A163="H","",IF(Main!L$13="Scaled Shifts",Main!L163,IF(Main!$B163="x",TDIST(ABS('Chemical Shifts'!AA153-$D$2)/$D$3,$D$4,1),TDIST(ABS('Chemical Shifts'!AA153-$E$2)/$E$3,$E$4,1)))))</f>
        <v/>
      </c>
      <c r="EE158" s="64" t="str">
        <f>IF('Chemical Shifts'!AB153="","",IF(Main!$A163="H","",IF(Main!M$13="Scaled Shifts",Main!M163,IF(Main!$B163="x",TDIST(ABS('Chemical Shifts'!AB153-$D$2)/$D$3,$D$4,1),TDIST(ABS('Chemical Shifts'!AB153-$E$2)/$E$3,$E$4,1)))))</f>
        <v/>
      </c>
      <c r="EF158" s="64" t="str">
        <f>IF('Chemical Shifts'!AC153="","",IF(Main!$A163="H","",IF(Main!N$13="Scaled Shifts",Main!N163,IF(Main!$B163="x",TDIST(ABS('Chemical Shifts'!AC153-$D$2)/$D$3,$D$4,1),TDIST(ABS('Chemical Shifts'!AC153-$E$2)/$E$3,$E$4,1)))))</f>
        <v/>
      </c>
      <c r="EG158" s="64" t="str">
        <f>IF('Chemical Shifts'!AD153="","",IF(Main!$A163="H","",IF(Main!O$13="Scaled Shifts",Main!O163,IF(Main!$B163="x",TDIST(ABS('Chemical Shifts'!AD153-$D$2)/$D$3,$D$4,1),TDIST(ABS('Chemical Shifts'!AD153-$E$2)/$E$3,$E$4,1)))))</f>
        <v/>
      </c>
      <c r="EH158" s="64" t="str">
        <f>IF('Chemical Shifts'!AE153="","",IF(Main!$A163="H","",IF(Main!P$13="Scaled Shifts",Main!P163,IF(Main!$B163="x",TDIST(ABS('Chemical Shifts'!AE153-$D$2)/$D$3,$D$4,1),TDIST(ABS('Chemical Shifts'!AE153-$E$2)/$E$3,$E$4,1)))))</f>
        <v/>
      </c>
      <c r="EI158" s="64" t="str">
        <f>IF('Chemical Shifts'!AF153="","",IF(Main!$A163="H","",IF(Main!Q$13="Scaled Shifts",Main!Q163,IF(Main!$B163="x",TDIST(ABS('Chemical Shifts'!AF153-$D$2)/$D$3,$D$4,1),TDIST(ABS('Chemical Shifts'!AF153-$E$2)/$E$3,$E$4,1)))))</f>
        <v/>
      </c>
      <c r="EJ158" s="64" t="str">
        <f>IF('Chemical Shifts'!AG153="","",IF(Main!$A163="H","",IF(Main!R$13="Scaled Shifts",Main!R163,IF(Main!$B163="x",TDIST(ABS('Chemical Shifts'!AG153-$D$2)/$D$3,$D$4,1),TDIST(ABS('Chemical Shifts'!AG153-$E$2)/$E$3,$E$4,1)))))</f>
        <v/>
      </c>
      <c r="EK158" s="64" t="str">
        <f>IF('Chemical Shifts'!AH153="","",IF(Main!$A163="H","",IF(Main!S$13="Scaled Shifts",Main!S163,IF(Main!$B163="x",TDIST(ABS('Chemical Shifts'!AH153-$D$2)/$D$3,$D$4,1),TDIST(ABS('Chemical Shifts'!AH153-$E$2)/$E$3,$E$4,1)))))</f>
        <v/>
      </c>
    </row>
    <row r="159" spans="1:141" x14ac:dyDescent="0.15">
      <c r="A159" s="64" t="str">
        <f>IF('Chemical Shifts'!BA154="","",IF(Main!$A164="C",TDIST(ABS('Chemical Shifts'!BA154)/$B$3,$B$4,1),TDIST(ABS('Chemical Shifts'!BA154)/$C$3,$C$4,1)))</f>
        <v/>
      </c>
      <c r="B159" s="64" t="str">
        <f>IF('Chemical Shifts'!BB154="","",IF(Main!$A164="C",TDIST(ABS('Chemical Shifts'!BB154)/$B$3,$B$4,1),TDIST(ABS('Chemical Shifts'!BB154)/$C$3,$C$4,1)))</f>
        <v/>
      </c>
      <c r="C159" s="64" t="str">
        <f>IF('Chemical Shifts'!BC154="","",IF(Main!$A164="C",TDIST(ABS('Chemical Shifts'!BC154)/$B$3,$B$4,1),TDIST(ABS('Chemical Shifts'!BC154)/$C$3,$C$4,1)))</f>
        <v/>
      </c>
      <c r="D159" s="64" t="str">
        <f>IF('Chemical Shifts'!BD154="","",IF(Main!$A164="C",TDIST(ABS('Chemical Shifts'!BD154)/$B$3,$B$4,1),TDIST(ABS('Chemical Shifts'!BD154)/$C$3,$C$4,1)))</f>
        <v/>
      </c>
      <c r="E159" s="64" t="str">
        <f>IF('Chemical Shifts'!BE154="","",IF(Main!$A164="C",TDIST(ABS('Chemical Shifts'!BE154)/$B$3,$B$4,1),TDIST(ABS('Chemical Shifts'!BE154)/$C$3,$C$4,1)))</f>
        <v/>
      </c>
      <c r="F159" s="64" t="str">
        <f>IF('Chemical Shifts'!BF154="","",IF(Main!$A164="C",TDIST(ABS('Chemical Shifts'!BF154)/$B$3,$B$4,1),TDIST(ABS('Chemical Shifts'!BF154)/$C$3,$C$4,1)))</f>
        <v/>
      </c>
      <c r="G159" s="64" t="str">
        <f>IF('Chemical Shifts'!BG154="","",IF(Main!$A164="C",TDIST(ABS('Chemical Shifts'!BG154)/$B$3,$B$4,1),TDIST(ABS('Chemical Shifts'!BG154)/$C$3,$C$4,1)))</f>
        <v/>
      </c>
      <c r="H159" s="64" t="str">
        <f>IF('Chemical Shifts'!BH154="","",IF(Main!$A164="C",TDIST(ABS('Chemical Shifts'!BH154)/$B$3,$B$4,1),TDIST(ABS('Chemical Shifts'!BH154)/$C$3,$C$4,1)))</f>
        <v/>
      </c>
      <c r="I159" s="64" t="str">
        <f>IF('Chemical Shifts'!BI154="","",IF(Main!$A164="C",TDIST(ABS('Chemical Shifts'!BI154)/$B$3,$B$4,1),TDIST(ABS('Chemical Shifts'!BI154)/$C$3,$C$4,1)))</f>
        <v/>
      </c>
      <c r="J159" s="64" t="str">
        <f>IF('Chemical Shifts'!BJ154="","",IF(Main!$A164="C",TDIST(ABS('Chemical Shifts'!BJ154)/$B$3,$B$4,1),TDIST(ABS('Chemical Shifts'!BJ154)/$C$3,$C$4,1)))</f>
        <v/>
      </c>
      <c r="K159" s="64" t="str">
        <f>IF('Chemical Shifts'!BK154="","",IF(Main!$A164="C",TDIST(ABS('Chemical Shifts'!BK154)/$B$3,$B$4,1),TDIST(ABS('Chemical Shifts'!BK154)/$C$3,$C$4,1)))</f>
        <v/>
      </c>
      <c r="L159" s="64" t="str">
        <f>IF('Chemical Shifts'!BL154="","",IF(Main!$A164="C",TDIST(ABS('Chemical Shifts'!BL154)/$B$3,$B$4,1),TDIST(ABS('Chemical Shifts'!BL154)/$C$3,$C$4,1)))</f>
        <v/>
      </c>
      <c r="M159" s="64" t="str">
        <f>IF('Chemical Shifts'!BM154="","",IF(Main!$A164="C",TDIST(ABS('Chemical Shifts'!BM154)/$B$3,$B$4,1),TDIST(ABS('Chemical Shifts'!BM154)/$C$3,$C$4,1)))</f>
        <v/>
      </c>
      <c r="N159" s="64" t="str">
        <f>IF('Chemical Shifts'!BN154="","",IF(Main!$A164="C",TDIST(ABS('Chemical Shifts'!BN154)/$B$3,$B$4,1),TDIST(ABS('Chemical Shifts'!BN154)/$C$3,$C$4,1)))</f>
        <v/>
      </c>
      <c r="O159" s="64" t="str">
        <f>IF('Chemical Shifts'!BO154="","",IF(Main!$A164="C",TDIST(ABS('Chemical Shifts'!BO154)/$B$3,$B$4,1),TDIST(ABS('Chemical Shifts'!BO154)/$C$3,$C$4,1)))</f>
        <v/>
      </c>
      <c r="P159" s="64" t="str">
        <f>IF('Chemical Shifts'!BP154="","",IF(Main!$A164="C",TDIST(ABS('Chemical Shifts'!BP154)/$B$3,$B$4,1),TDIST(ABS('Chemical Shifts'!BP154)/$C$3,$C$4,1)))</f>
        <v/>
      </c>
      <c r="R159" s="48" t="str">
        <f>IF(A159="","",IF(Main!$A164="H",A159,""))</f>
        <v/>
      </c>
      <c r="S159" s="48" t="str">
        <f>IF(B159="","",IF(Main!$A164="H",B159,""))</f>
        <v/>
      </c>
      <c r="T159" s="48" t="str">
        <f>IF(C159="","",IF(Main!$A164="H",C159,""))</f>
        <v/>
      </c>
      <c r="U159" s="48" t="str">
        <f>IF(D159="","",IF(Main!$A164="H",D159,""))</f>
        <v/>
      </c>
      <c r="V159" s="48" t="str">
        <f>IF(E159="","",IF(Main!$A164="H",E159,""))</f>
        <v/>
      </c>
      <c r="W159" s="48" t="str">
        <f>IF(F159="","",IF(Main!$A164="H",F159,""))</f>
        <v/>
      </c>
      <c r="X159" s="48" t="str">
        <f>IF(G159="","",IF(Main!$A164="H",G159,""))</f>
        <v/>
      </c>
      <c r="Y159" s="48" t="str">
        <f>IF(H159="","",IF(Main!$A164="H",H159,""))</f>
        <v/>
      </c>
      <c r="Z159" s="48" t="str">
        <f>IF(I159="","",IF(Main!$A164="H",I159,""))</f>
        <v/>
      </c>
      <c r="AA159" s="48" t="str">
        <f>IF(J159="","",IF(Main!$A164="H",J159,""))</f>
        <v/>
      </c>
      <c r="AB159" s="48" t="str">
        <f>IF(K159="","",IF(Main!$A164="H",K159,""))</f>
        <v/>
      </c>
      <c r="AC159" s="48" t="str">
        <f>IF(L159="","",IF(Main!$A164="H",L159,""))</f>
        <v/>
      </c>
      <c r="AD159" s="48" t="str">
        <f>IF(M159="","",IF(Main!$A164="H",M159,""))</f>
        <v/>
      </c>
      <c r="AE159" s="48" t="str">
        <f>IF(N159="","",IF(Main!$A164="H",N159,""))</f>
        <v/>
      </c>
      <c r="AF159" s="48" t="str">
        <f>IF(O159="","",IF(Main!$A164="H",O159,""))</f>
        <v/>
      </c>
      <c r="AG159" s="48" t="str">
        <f>IF(P159="","",IF(Main!$A164="H",P159,""))</f>
        <v/>
      </c>
      <c r="AI159" s="49">
        <f>IF(Main!$A164="C",1,0)</f>
        <v>0</v>
      </c>
      <c r="AJ159" s="54" t="str">
        <f>IF(Main!$A164="C",Main!C164,"")</f>
        <v/>
      </c>
      <c r="AK159" s="54" t="str">
        <f t="shared" si="187"/>
        <v/>
      </c>
      <c r="AL159" s="48" t="str">
        <f>IF('Chemical Shifts'!B154="","",IF(Main!$A164="C",'Chemical Shifts'!B154,""))</f>
        <v/>
      </c>
      <c r="AM159" s="48" t="str">
        <f>IF('Chemical Shifts'!C154="","",IF(Main!$A164="C",'Chemical Shifts'!C154,""))</f>
        <v/>
      </c>
      <c r="AN159" s="48" t="str">
        <f>IF('Chemical Shifts'!D154="","",IF(Main!$A164="C",'Chemical Shifts'!D154,""))</f>
        <v/>
      </c>
      <c r="AO159" s="48" t="str">
        <f>IF('Chemical Shifts'!E154="","",IF(Main!$A164="C",'Chemical Shifts'!E154,""))</f>
        <v/>
      </c>
      <c r="AP159" s="48" t="str">
        <f>IF('Chemical Shifts'!F154="","",IF(Main!$A164="C",'Chemical Shifts'!F154,""))</f>
        <v/>
      </c>
      <c r="AQ159" s="48" t="str">
        <f>IF('Chemical Shifts'!G154="","",IF(Main!$A164="C",'Chemical Shifts'!G154,""))</f>
        <v/>
      </c>
      <c r="AR159" s="48" t="str">
        <f>IF('Chemical Shifts'!H154="","",IF(Main!$A164="C",'Chemical Shifts'!H154,""))</f>
        <v/>
      </c>
      <c r="AS159" s="48" t="str">
        <f>IF('Chemical Shifts'!I154="","",IF(Main!$A164="C",'Chemical Shifts'!I154,""))</f>
        <v/>
      </c>
      <c r="AT159" s="48" t="str">
        <f>IF('Chemical Shifts'!J154="","",IF(Main!$A164="C",'Chemical Shifts'!J154,""))</f>
        <v/>
      </c>
      <c r="AU159" s="48" t="str">
        <f>IF('Chemical Shifts'!K154="","",IF(Main!$A164="C",'Chemical Shifts'!K154,""))</f>
        <v/>
      </c>
      <c r="AV159" s="48" t="str">
        <f>IF('Chemical Shifts'!L154="","",IF(Main!$A164="C",'Chemical Shifts'!L154,""))</f>
        <v/>
      </c>
      <c r="AW159" s="48" t="str">
        <f>IF('Chemical Shifts'!M154="","",IF(Main!$A164="C",'Chemical Shifts'!M154,""))</f>
        <v/>
      </c>
      <c r="AX159" s="48" t="str">
        <f>IF('Chemical Shifts'!N154="","",IF(Main!$A164="C",'Chemical Shifts'!N154,""))</f>
        <v/>
      </c>
      <c r="AY159" s="48" t="str">
        <f>IF('Chemical Shifts'!O154="","",IF(Main!$A164="C",'Chemical Shifts'!O154,""))</f>
        <v/>
      </c>
      <c r="AZ159" s="48" t="str">
        <f>IF('Chemical Shifts'!P154="","",IF(Main!$A164="C",'Chemical Shifts'!P154,""))</f>
        <v/>
      </c>
      <c r="BA159" s="48" t="str">
        <f>IF('Chemical Shifts'!Q154="","",IF(Main!$A164="C",'Chemical Shifts'!Q154,""))</f>
        <v/>
      </c>
      <c r="BC159" s="48" t="str">
        <f t="shared" si="188"/>
        <v/>
      </c>
      <c r="BD159" s="48" t="str">
        <f t="shared" si="189"/>
        <v/>
      </c>
      <c r="BE159" s="48" t="str">
        <f t="shared" si="190"/>
        <v/>
      </c>
      <c r="BF159" s="48" t="str">
        <f t="shared" si="191"/>
        <v/>
      </c>
      <c r="BG159" s="48" t="str">
        <f t="shared" si="192"/>
        <v/>
      </c>
      <c r="BH159" s="48" t="str">
        <f t="shared" si="193"/>
        <v/>
      </c>
      <c r="BI159" s="48" t="str">
        <f t="shared" si="194"/>
        <v/>
      </c>
      <c r="BJ159" s="48" t="str">
        <f t="shared" si="195"/>
        <v/>
      </c>
      <c r="BK159" s="48" t="str">
        <f t="shared" si="196"/>
        <v/>
      </c>
      <c r="BL159" s="48" t="str">
        <f t="shared" si="197"/>
        <v/>
      </c>
      <c r="BM159" s="48" t="str">
        <f t="shared" si="198"/>
        <v/>
      </c>
      <c r="BN159" s="48" t="str">
        <f t="shared" si="199"/>
        <v/>
      </c>
      <c r="BO159" s="48" t="str">
        <f t="shared" si="200"/>
        <v/>
      </c>
      <c r="BP159" s="48" t="str">
        <f t="shared" si="201"/>
        <v/>
      </c>
      <c r="BQ159" s="48" t="str">
        <f t="shared" si="202"/>
        <v/>
      </c>
      <c r="BR159" s="48" t="str">
        <f t="shared" si="203"/>
        <v/>
      </c>
      <c r="BT159" s="49">
        <f>IF(Main!$A164="H",1,0)</f>
        <v>0</v>
      </c>
      <c r="BU159" s="54" t="str">
        <f>IF(Main!$A164="H",Main!C164,"")</f>
        <v/>
      </c>
      <c r="BV159" s="54" t="str">
        <f t="shared" si="204"/>
        <v/>
      </c>
      <c r="BW159" s="48" t="str">
        <f>IF('Chemical Shifts'!B154="","",IF(Main!$A164="H",'Chemical Shifts'!B154,""))</f>
        <v/>
      </c>
      <c r="BX159" s="48" t="str">
        <f>IF('Chemical Shifts'!C154="","",IF(Main!$A164="H",'Chemical Shifts'!C154,""))</f>
        <v/>
      </c>
      <c r="BY159" s="48" t="str">
        <f>IF('Chemical Shifts'!D154="","",IF(Main!$A164="H",'Chemical Shifts'!D154,""))</f>
        <v/>
      </c>
      <c r="BZ159" s="48" t="str">
        <f>IF('Chemical Shifts'!E154="","",IF(Main!$A164="H",'Chemical Shifts'!E154,""))</f>
        <v/>
      </c>
      <c r="CA159" s="48" t="str">
        <f>IF('Chemical Shifts'!F154="","",IF(Main!$A164="H",'Chemical Shifts'!F154,""))</f>
        <v/>
      </c>
      <c r="CB159" s="48" t="str">
        <f>IF('Chemical Shifts'!G154="","",IF(Main!$A164="H",'Chemical Shifts'!G154,""))</f>
        <v/>
      </c>
      <c r="CC159" s="48" t="str">
        <f>IF('Chemical Shifts'!H154="","",IF(Main!$A164="H",'Chemical Shifts'!H154,""))</f>
        <v/>
      </c>
      <c r="CD159" s="48" t="str">
        <f>IF('Chemical Shifts'!I154="","",IF(Main!$A164="H",'Chemical Shifts'!I154,""))</f>
        <v/>
      </c>
      <c r="CE159" s="48" t="str">
        <f>IF('Chemical Shifts'!J154="","",IF(Main!$A164="H",'Chemical Shifts'!J154,""))</f>
        <v/>
      </c>
      <c r="CF159" s="48" t="str">
        <f>IF('Chemical Shifts'!K154="","",IF(Main!$A164="H",'Chemical Shifts'!K154,""))</f>
        <v/>
      </c>
      <c r="CG159" s="48" t="str">
        <f>IF('Chemical Shifts'!L154="","",IF(Main!$A164="H",'Chemical Shifts'!L154,""))</f>
        <v/>
      </c>
      <c r="CH159" s="48" t="str">
        <f>IF('Chemical Shifts'!M154="","",IF(Main!$A164="H",'Chemical Shifts'!M154,""))</f>
        <v/>
      </c>
      <c r="CI159" s="48" t="str">
        <f>IF('Chemical Shifts'!N154="","",IF(Main!$A164="H",'Chemical Shifts'!N154,""))</f>
        <v/>
      </c>
      <c r="CJ159" s="48" t="str">
        <f>IF('Chemical Shifts'!O154="","",IF(Main!$A164="H",'Chemical Shifts'!O154,""))</f>
        <v/>
      </c>
      <c r="CK159" s="48" t="str">
        <f>IF('Chemical Shifts'!P154="","",IF(Main!$A164="H",'Chemical Shifts'!P154,""))</f>
        <v/>
      </c>
      <c r="CL159" s="48" t="str">
        <f>IF('Chemical Shifts'!Q154="","",IF(Main!$A164="H",'Chemical Shifts'!Q154,""))</f>
        <v/>
      </c>
      <c r="CN159" s="48" t="str">
        <f t="shared" si="205"/>
        <v/>
      </c>
      <c r="CO159" s="48" t="str">
        <f t="shared" si="206"/>
        <v/>
      </c>
      <c r="CP159" s="48" t="str">
        <f t="shared" si="207"/>
        <v/>
      </c>
      <c r="CQ159" s="48" t="str">
        <f t="shared" si="208"/>
        <v/>
      </c>
      <c r="CR159" s="48" t="str">
        <f t="shared" si="209"/>
        <v/>
      </c>
      <c r="CS159" s="48" t="str">
        <f t="shared" si="210"/>
        <v/>
      </c>
      <c r="CT159" s="48" t="str">
        <f t="shared" si="211"/>
        <v/>
      </c>
      <c r="CU159" s="48" t="str">
        <f t="shared" si="212"/>
        <v/>
      </c>
      <c r="CV159" s="48" t="str">
        <f t="shared" si="213"/>
        <v/>
      </c>
      <c r="CW159" s="48" t="str">
        <f t="shared" si="214"/>
        <v/>
      </c>
      <c r="CX159" s="48" t="str">
        <f t="shared" si="215"/>
        <v/>
      </c>
      <c r="CY159" s="48" t="str">
        <f t="shared" si="216"/>
        <v/>
      </c>
      <c r="CZ159" s="48" t="str">
        <f t="shared" si="217"/>
        <v/>
      </c>
      <c r="DA159" s="48" t="str">
        <f t="shared" si="218"/>
        <v/>
      </c>
      <c r="DB159" s="48" t="str">
        <f t="shared" si="219"/>
        <v/>
      </c>
      <c r="DC159" s="48" t="str">
        <f t="shared" si="220"/>
        <v/>
      </c>
      <c r="DE159" s="64" t="str">
        <f>IF('Chemical Shifts'!S154="","",IF(Main!$A164="C","",IF(Main!D$13="Scaled Shifts",Main!D164,IF(Main!$B164="x",TDIST(ABS('Chemical Shifts'!S154-$F$2)/$F$3,$F$4,1),TDIST(ABS('Chemical Shifts'!S154-$G$2)/$G$3,$G$4,1)))))</f>
        <v/>
      </c>
      <c r="DF159" s="64" t="str">
        <f>IF('Chemical Shifts'!T154="","",IF(Main!$A164="C","",IF(Main!E$13="Scaled Shifts",Main!E164,IF(Main!$B164="x",TDIST(ABS('Chemical Shifts'!T154-$F$2)/$F$3,$F$4,1),TDIST(ABS('Chemical Shifts'!T154-$G$2)/$G$3,$G$4,1)))))</f>
        <v/>
      </c>
      <c r="DG159" s="64" t="str">
        <f>IF('Chemical Shifts'!U154="","",IF(Main!$A164="C","",IF(Main!F$13="Scaled Shifts",Main!F164,IF(Main!$B164="x",TDIST(ABS('Chemical Shifts'!U154-$F$2)/$F$3,$F$4,1),TDIST(ABS('Chemical Shifts'!U154-$G$2)/$G$3,$G$4,1)))))</f>
        <v/>
      </c>
      <c r="DH159" s="64" t="str">
        <f>IF('Chemical Shifts'!V154="","",IF(Main!$A164="C","",IF(Main!G$13="Scaled Shifts",Main!G164,IF(Main!$B164="x",TDIST(ABS('Chemical Shifts'!V154-$F$2)/$F$3,$F$4,1),TDIST(ABS('Chemical Shifts'!V154-$G$2)/$G$3,$G$4,1)))))</f>
        <v/>
      </c>
      <c r="DI159" s="64" t="str">
        <f>IF('Chemical Shifts'!W154="","",IF(Main!$A164="C","",IF(Main!H$13="Scaled Shifts",Main!H164,IF(Main!$B164="x",TDIST(ABS('Chemical Shifts'!W154-$F$2)/$F$3,$F$4,1),TDIST(ABS('Chemical Shifts'!W154-$G$2)/$G$3,$G$4,1)))))</f>
        <v/>
      </c>
      <c r="DJ159" s="64" t="str">
        <f>IF('Chemical Shifts'!X154="","",IF(Main!$A164="C","",IF(Main!I$13="Scaled Shifts",Main!I164,IF(Main!$B164="x",TDIST(ABS('Chemical Shifts'!X154-$F$2)/$F$3,$F$4,1),TDIST(ABS('Chemical Shifts'!X154-$G$2)/$G$3,$G$4,1)))))</f>
        <v/>
      </c>
      <c r="DK159" s="64" t="str">
        <f>IF('Chemical Shifts'!Y154="","",IF(Main!$A164="C","",IF(Main!J$13="Scaled Shifts",Main!J164,IF(Main!$B164="x",TDIST(ABS('Chemical Shifts'!Y154-$F$2)/$F$3,$F$4,1),TDIST(ABS('Chemical Shifts'!Y154-$G$2)/$G$3,$G$4,1)))))</f>
        <v/>
      </c>
      <c r="DL159" s="64" t="str">
        <f>IF('Chemical Shifts'!Z154="","",IF(Main!$A164="C","",IF(Main!K$13="Scaled Shifts",Main!K164,IF(Main!$B164="x",TDIST(ABS('Chemical Shifts'!Z154-$F$2)/$F$3,$F$4,1),TDIST(ABS('Chemical Shifts'!Z154-$G$2)/$G$3,$G$4,1)))))</f>
        <v/>
      </c>
      <c r="DM159" s="64" t="str">
        <f>IF('Chemical Shifts'!AA154="","",IF(Main!$A164="C","",IF(Main!L$13="Scaled Shifts",Main!L164,IF(Main!$B164="x",TDIST(ABS('Chemical Shifts'!AA154-$F$2)/$F$3,$F$4,1),TDIST(ABS('Chemical Shifts'!AA154-$G$2)/$G$3,$G$4,1)))))</f>
        <v/>
      </c>
      <c r="DN159" s="64" t="str">
        <f>IF('Chemical Shifts'!AB154="","",IF(Main!$A164="C","",IF(Main!M$13="Scaled Shifts",Main!M164,IF(Main!$B164="x",TDIST(ABS('Chemical Shifts'!AB154-$F$2)/$F$3,$F$4,1),TDIST(ABS('Chemical Shifts'!AB154-$G$2)/$G$3,$G$4,1)))))</f>
        <v/>
      </c>
      <c r="DO159" s="64" t="str">
        <f>IF('Chemical Shifts'!AC154="","",IF(Main!$A164="C","",IF(Main!N$13="Scaled Shifts",Main!N164,IF(Main!$B164="x",TDIST(ABS('Chemical Shifts'!AC154-$F$2)/$F$3,$F$4,1),TDIST(ABS('Chemical Shifts'!AC154-$G$2)/$G$3,$G$4,1)))))</f>
        <v/>
      </c>
      <c r="DP159" s="64" t="str">
        <f>IF('Chemical Shifts'!AD154="","",IF(Main!$A164="C","",IF(Main!O$13="Scaled Shifts",Main!O164,IF(Main!$B164="x",TDIST(ABS('Chemical Shifts'!AD154-$F$2)/$F$3,$F$4,1),TDIST(ABS('Chemical Shifts'!AD154-$G$2)/$G$3,$G$4,1)))))</f>
        <v/>
      </c>
      <c r="DQ159" s="64" t="str">
        <f>IF('Chemical Shifts'!AE154="","",IF(Main!$A164="C","",IF(Main!P$13="Scaled Shifts",Main!P164,IF(Main!$B164="x",TDIST(ABS('Chemical Shifts'!AE154-$F$2)/$F$3,$F$4,1),TDIST(ABS('Chemical Shifts'!AE154-$G$2)/$G$3,$G$4,1)))))</f>
        <v/>
      </c>
      <c r="DR159" s="64" t="str">
        <f>IF('Chemical Shifts'!AF154="","",IF(Main!$A164="C","",IF(Main!Q$13="Scaled Shifts",Main!Q164,IF(Main!$B164="x",TDIST(ABS('Chemical Shifts'!AF154-$F$2)/$F$3,$F$4,1),TDIST(ABS('Chemical Shifts'!AF154-$G$2)/$G$3,$G$4,1)))))</f>
        <v/>
      </c>
      <c r="DS159" s="64" t="str">
        <f>IF('Chemical Shifts'!AG154="","",IF(Main!$A164="C","",IF(Main!R$13="Scaled Shifts",Main!R164,IF(Main!$B164="x",TDIST(ABS('Chemical Shifts'!AG154-$F$2)/$F$3,$F$4,1),TDIST(ABS('Chemical Shifts'!AG154-$G$2)/$G$3,$G$4,1)))))</f>
        <v/>
      </c>
      <c r="DT159" s="64" t="str">
        <f>IF('Chemical Shifts'!AH154="","",IF(Main!$A164="C","",IF(Main!S$13="Scaled Shifts",Main!S164,IF(Main!$B164="x",TDIST(ABS('Chemical Shifts'!AH154-$F$2)/$F$3,$F$4,1),TDIST(ABS('Chemical Shifts'!AH154-$G$2)/$G$3,$G$4,1)))))</f>
        <v/>
      </c>
      <c r="DV159" s="64" t="str">
        <f>IF('Chemical Shifts'!S154="","",IF(Main!$A164="H","",IF(Main!D$13="Scaled Shifts",Main!D164,IF(Main!$B164="x",TDIST(ABS('Chemical Shifts'!S154-$D$2)/$D$3,$D$4,1),TDIST(ABS('Chemical Shifts'!S154-$E$2)/$E$3,$E$4,1)))))</f>
        <v/>
      </c>
      <c r="DW159" s="64" t="str">
        <f>IF('Chemical Shifts'!T154="","",IF(Main!$A164="H","",IF(Main!E$13="Scaled Shifts",Main!E164,IF(Main!$B164="x",TDIST(ABS('Chemical Shifts'!T154-$D$2)/$D$3,$D$4,1),TDIST(ABS('Chemical Shifts'!T154-$E$2)/$E$3,$E$4,1)))))</f>
        <v/>
      </c>
      <c r="DX159" s="64" t="str">
        <f>IF('Chemical Shifts'!U154="","",IF(Main!$A164="H","",IF(Main!F$13="Scaled Shifts",Main!F164,IF(Main!$B164="x",TDIST(ABS('Chemical Shifts'!U154-$D$2)/$D$3,$D$4,1),TDIST(ABS('Chemical Shifts'!U154-$E$2)/$E$3,$E$4,1)))))</f>
        <v/>
      </c>
      <c r="DY159" s="64" t="str">
        <f>IF('Chemical Shifts'!V154="","",IF(Main!$A164="H","",IF(Main!G$13="Scaled Shifts",Main!G164,IF(Main!$B164="x",TDIST(ABS('Chemical Shifts'!V154-$D$2)/$D$3,$D$4,1),TDIST(ABS('Chemical Shifts'!V154-$E$2)/$E$3,$E$4,1)))))</f>
        <v/>
      </c>
      <c r="DZ159" s="64" t="str">
        <f>IF('Chemical Shifts'!W154="","",IF(Main!$A164="H","",IF(Main!H$13="Scaled Shifts",Main!H164,IF(Main!$B164="x",TDIST(ABS('Chemical Shifts'!W154-$D$2)/$D$3,$D$4,1),TDIST(ABS('Chemical Shifts'!W154-$E$2)/$E$3,$E$4,1)))))</f>
        <v/>
      </c>
      <c r="EA159" s="64" t="str">
        <f>IF('Chemical Shifts'!X154="","",IF(Main!$A164="H","",IF(Main!I$13="Scaled Shifts",Main!I164,IF(Main!$B164="x",TDIST(ABS('Chemical Shifts'!X154-$D$2)/$D$3,$D$4,1),TDIST(ABS('Chemical Shifts'!X154-$E$2)/$E$3,$E$4,1)))))</f>
        <v/>
      </c>
      <c r="EB159" s="64" t="str">
        <f>IF('Chemical Shifts'!Y154="","",IF(Main!$A164="H","",IF(Main!J$13="Scaled Shifts",Main!J164,IF(Main!$B164="x",TDIST(ABS('Chemical Shifts'!Y154-$D$2)/$D$3,$D$4,1),TDIST(ABS('Chemical Shifts'!Y154-$E$2)/$E$3,$E$4,1)))))</f>
        <v/>
      </c>
      <c r="EC159" s="64" t="str">
        <f>IF('Chemical Shifts'!Z154="","",IF(Main!$A164="H","",IF(Main!K$13="Scaled Shifts",Main!K164,IF(Main!$B164="x",TDIST(ABS('Chemical Shifts'!Z154-$D$2)/$D$3,$D$4,1),TDIST(ABS('Chemical Shifts'!Z154-$E$2)/$E$3,$E$4,1)))))</f>
        <v/>
      </c>
      <c r="ED159" s="64" t="str">
        <f>IF('Chemical Shifts'!AA154="","",IF(Main!$A164="H","",IF(Main!L$13="Scaled Shifts",Main!L164,IF(Main!$B164="x",TDIST(ABS('Chemical Shifts'!AA154-$D$2)/$D$3,$D$4,1),TDIST(ABS('Chemical Shifts'!AA154-$E$2)/$E$3,$E$4,1)))))</f>
        <v/>
      </c>
      <c r="EE159" s="64" t="str">
        <f>IF('Chemical Shifts'!AB154="","",IF(Main!$A164="H","",IF(Main!M$13="Scaled Shifts",Main!M164,IF(Main!$B164="x",TDIST(ABS('Chemical Shifts'!AB154-$D$2)/$D$3,$D$4,1),TDIST(ABS('Chemical Shifts'!AB154-$E$2)/$E$3,$E$4,1)))))</f>
        <v/>
      </c>
      <c r="EF159" s="64" t="str">
        <f>IF('Chemical Shifts'!AC154="","",IF(Main!$A164="H","",IF(Main!N$13="Scaled Shifts",Main!N164,IF(Main!$B164="x",TDIST(ABS('Chemical Shifts'!AC154-$D$2)/$D$3,$D$4,1),TDIST(ABS('Chemical Shifts'!AC154-$E$2)/$E$3,$E$4,1)))))</f>
        <v/>
      </c>
      <c r="EG159" s="64" t="str">
        <f>IF('Chemical Shifts'!AD154="","",IF(Main!$A164="H","",IF(Main!O$13="Scaled Shifts",Main!O164,IF(Main!$B164="x",TDIST(ABS('Chemical Shifts'!AD154-$D$2)/$D$3,$D$4,1),TDIST(ABS('Chemical Shifts'!AD154-$E$2)/$E$3,$E$4,1)))))</f>
        <v/>
      </c>
      <c r="EH159" s="64" t="str">
        <f>IF('Chemical Shifts'!AE154="","",IF(Main!$A164="H","",IF(Main!P$13="Scaled Shifts",Main!P164,IF(Main!$B164="x",TDIST(ABS('Chemical Shifts'!AE154-$D$2)/$D$3,$D$4,1),TDIST(ABS('Chemical Shifts'!AE154-$E$2)/$E$3,$E$4,1)))))</f>
        <v/>
      </c>
      <c r="EI159" s="64" t="str">
        <f>IF('Chemical Shifts'!AF154="","",IF(Main!$A164="H","",IF(Main!Q$13="Scaled Shifts",Main!Q164,IF(Main!$B164="x",TDIST(ABS('Chemical Shifts'!AF154-$D$2)/$D$3,$D$4,1),TDIST(ABS('Chemical Shifts'!AF154-$E$2)/$E$3,$E$4,1)))))</f>
        <v/>
      </c>
      <c r="EJ159" s="64" t="str">
        <f>IF('Chemical Shifts'!AG154="","",IF(Main!$A164="H","",IF(Main!R$13="Scaled Shifts",Main!R164,IF(Main!$B164="x",TDIST(ABS('Chemical Shifts'!AG154-$D$2)/$D$3,$D$4,1),TDIST(ABS('Chemical Shifts'!AG154-$E$2)/$E$3,$E$4,1)))))</f>
        <v/>
      </c>
      <c r="EK159" s="64" t="str">
        <f>IF('Chemical Shifts'!AH154="","",IF(Main!$A164="H","",IF(Main!S$13="Scaled Shifts",Main!S164,IF(Main!$B164="x",TDIST(ABS('Chemical Shifts'!AH154-$D$2)/$D$3,$D$4,1),TDIST(ABS('Chemical Shifts'!AH154-$E$2)/$E$3,$E$4,1)))))</f>
        <v/>
      </c>
    </row>
    <row r="160" spans="1:141" x14ac:dyDescent="0.15">
      <c r="A160" s="64" t="str">
        <f>IF('Chemical Shifts'!BA155="","",IF(Main!$A165="C",TDIST(ABS('Chemical Shifts'!BA155)/$B$3,$B$4,1),TDIST(ABS('Chemical Shifts'!BA155)/$C$3,$C$4,1)))</f>
        <v/>
      </c>
      <c r="B160" s="64" t="str">
        <f>IF('Chemical Shifts'!BB155="","",IF(Main!$A165="C",TDIST(ABS('Chemical Shifts'!BB155)/$B$3,$B$4,1),TDIST(ABS('Chemical Shifts'!BB155)/$C$3,$C$4,1)))</f>
        <v/>
      </c>
      <c r="C160" s="64" t="str">
        <f>IF('Chemical Shifts'!BC155="","",IF(Main!$A165="C",TDIST(ABS('Chemical Shifts'!BC155)/$B$3,$B$4,1),TDIST(ABS('Chemical Shifts'!BC155)/$C$3,$C$4,1)))</f>
        <v/>
      </c>
      <c r="D160" s="64" t="str">
        <f>IF('Chemical Shifts'!BD155="","",IF(Main!$A165="C",TDIST(ABS('Chemical Shifts'!BD155)/$B$3,$B$4,1),TDIST(ABS('Chemical Shifts'!BD155)/$C$3,$C$4,1)))</f>
        <v/>
      </c>
      <c r="E160" s="64" t="str">
        <f>IF('Chemical Shifts'!BE155="","",IF(Main!$A165="C",TDIST(ABS('Chemical Shifts'!BE155)/$B$3,$B$4,1),TDIST(ABS('Chemical Shifts'!BE155)/$C$3,$C$4,1)))</f>
        <v/>
      </c>
      <c r="F160" s="64" t="str">
        <f>IF('Chemical Shifts'!BF155="","",IF(Main!$A165="C",TDIST(ABS('Chemical Shifts'!BF155)/$B$3,$B$4,1),TDIST(ABS('Chemical Shifts'!BF155)/$C$3,$C$4,1)))</f>
        <v/>
      </c>
      <c r="G160" s="64" t="str">
        <f>IF('Chemical Shifts'!BG155="","",IF(Main!$A165="C",TDIST(ABS('Chemical Shifts'!BG155)/$B$3,$B$4,1),TDIST(ABS('Chemical Shifts'!BG155)/$C$3,$C$4,1)))</f>
        <v/>
      </c>
      <c r="H160" s="64" t="str">
        <f>IF('Chemical Shifts'!BH155="","",IF(Main!$A165="C",TDIST(ABS('Chemical Shifts'!BH155)/$B$3,$B$4,1),TDIST(ABS('Chemical Shifts'!BH155)/$C$3,$C$4,1)))</f>
        <v/>
      </c>
      <c r="I160" s="64" t="str">
        <f>IF('Chemical Shifts'!BI155="","",IF(Main!$A165="C",TDIST(ABS('Chemical Shifts'!BI155)/$B$3,$B$4,1),TDIST(ABS('Chemical Shifts'!BI155)/$C$3,$C$4,1)))</f>
        <v/>
      </c>
      <c r="J160" s="64" t="str">
        <f>IF('Chemical Shifts'!BJ155="","",IF(Main!$A165="C",TDIST(ABS('Chemical Shifts'!BJ155)/$B$3,$B$4,1),TDIST(ABS('Chemical Shifts'!BJ155)/$C$3,$C$4,1)))</f>
        <v/>
      </c>
      <c r="K160" s="64" t="str">
        <f>IF('Chemical Shifts'!BK155="","",IF(Main!$A165="C",TDIST(ABS('Chemical Shifts'!BK155)/$B$3,$B$4,1),TDIST(ABS('Chemical Shifts'!BK155)/$C$3,$C$4,1)))</f>
        <v/>
      </c>
      <c r="L160" s="64" t="str">
        <f>IF('Chemical Shifts'!BL155="","",IF(Main!$A165="C",TDIST(ABS('Chemical Shifts'!BL155)/$B$3,$B$4,1),TDIST(ABS('Chemical Shifts'!BL155)/$C$3,$C$4,1)))</f>
        <v/>
      </c>
      <c r="M160" s="64" t="str">
        <f>IF('Chemical Shifts'!BM155="","",IF(Main!$A165="C",TDIST(ABS('Chemical Shifts'!BM155)/$B$3,$B$4,1),TDIST(ABS('Chemical Shifts'!BM155)/$C$3,$C$4,1)))</f>
        <v/>
      </c>
      <c r="N160" s="64" t="str">
        <f>IF('Chemical Shifts'!BN155="","",IF(Main!$A165="C",TDIST(ABS('Chemical Shifts'!BN155)/$B$3,$B$4,1),TDIST(ABS('Chemical Shifts'!BN155)/$C$3,$C$4,1)))</f>
        <v/>
      </c>
      <c r="O160" s="64" t="str">
        <f>IF('Chemical Shifts'!BO155="","",IF(Main!$A165="C",TDIST(ABS('Chemical Shifts'!BO155)/$B$3,$B$4,1),TDIST(ABS('Chemical Shifts'!BO155)/$C$3,$C$4,1)))</f>
        <v/>
      </c>
      <c r="P160" s="64" t="str">
        <f>IF('Chemical Shifts'!BP155="","",IF(Main!$A165="C",TDIST(ABS('Chemical Shifts'!BP155)/$B$3,$B$4,1),TDIST(ABS('Chemical Shifts'!BP155)/$C$3,$C$4,1)))</f>
        <v/>
      </c>
      <c r="R160" s="48" t="str">
        <f>IF(A160="","",IF(Main!$A165="H",A160,""))</f>
        <v/>
      </c>
      <c r="S160" s="48" t="str">
        <f>IF(B160="","",IF(Main!$A165="H",B160,""))</f>
        <v/>
      </c>
      <c r="T160" s="48" t="str">
        <f>IF(C160="","",IF(Main!$A165="H",C160,""))</f>
        <v/>
      </c>
      <c r="U160" s="48" t="str">
        <f>IF(D160="","",IF(Main!$A165="H",D160,""))</f>
        <v/>
      </c>
      <c r="V160" s="48" t="str">
        <f>IF(E160="","",IF(Main!$A165="H",E160,""))</f>
        <v/>
      </c>
      <c r="W160" s="48" t="str">
        <f>IF(F160="","",IF(Main!$A165="H",F160,""))</f>
        <v/>
      </c>
      <c r="X160" s="48" t="str">
        <f>IF(G160="","",IF(Main!$A165="H",G160,""))</f>
        <v/>
      </c>
      <c r="Y160" s="48" t="str">
        <f>IF(H160="","",IF(Main!$A165="H",H160,""))</f>
        <v/>
      </c>
      <c r="Z160" s="48" t="str">
        <f>IF(I160="","",IF(Main!$A165="H",I160,""))</f>
        <v/>
      </c>
      <c r="AA160" s="48" t="str">
        <f>IF(J160="","",IF(Main!$A165="H",J160,""))</f>
        <v/>
      </c>
      <c r="AB160" s="48" t="str">
        <f>IF(K160="","",IF(Main!$A165="H",K160,""))</f>
        <v/>
      </c>
      <c r="AC160" s="48" t="str">
        <f>IF(L160="","",IF(Main!$A165="H",L160,""))</f>
        <v/>
      </c>
      <c r="AD160" s="48" t="str">
        <f>IF(M160="","",IF(Main!$A165="H",M160,""))</f>
        <v/>
      </c>
      <c r="AE160" s="48" t="str">
        <f>IF(N160="","",IF(Main!$A165="H",N160,""))</f>
        <v/>
      </c>
      <c r="AF160" s="48" t="str">
        <f>IF(O160="","",IF(Main!$A165="H",O160,""))</f>
        <v/>
      </c>
      <c r="AG160" s="48" t="str">
        <f>IF(P160="","",IF(Main!$A165="H",P160,""))</f>
        <v/>
      </c>
      <c r="AI160" s="49">
        <f>IF(Main!$A165="C",1,0)</f>
        <v>0</v>
      </c>
      <c r="AJ160" s="54" t="str">
        <f>IF(Main!$A165="C",Main!C165,"")</f>
        <v/>
      </c>
      <c r="AK160" s="54" t="str">
        <f t="shared" si="187"/>
        <v/>
      </c>
      <c r="AL160" s="48" t="str">
        <f>IF('Chemical Shifts'!B155="","",IF(Main!$A165="C",'Chemical Shifts'!B155,""))</f>
        <v/>
      </c>
      <c r="AM160" s="48" t="str">
        <f>IF('Chemical Shifts'!C155="","",IF(Main!$A165="C",'Chemical Shifts'!C155,""))</f>
        <v/>
      </c>
      <c r="AN160" s="48" t="str">
        <f>IF('Chemical Shifts'!D155="","",IF(Main!$A165="C",'Chemical Shifts'!D155,""))</f>
        <v/>
      </c>
      <c r="AO160" s="48" t="str">
        <f>IF('Chemical Shifts'!E155="","",IF(Main!$A165="C",'Chemical Shifts'!E155,""))</f>
        <v/>
      </c>
      <c r="AP160" s="48" t="str">
        <f>IF('Chemical Shifts'!F155="","",IF(Main!$A165="C",'Chemical Shifts'!F155,""))</f>
        <v/>
      </c>
      <c r="AQ160" s="48" t="str">
        <f>IF('Chemical Shifts'!G155="","",IF(Main!$A165="C",'Chemical Shifts'!G155,""))</f>
        <v/>
      </c>
      <c r="AR160" s="48" t="str">
        <f>IF('Chemical Shifts'!H155="","",IF(Main!$A165="C",'Chemical Shifts'!H155,""))</f>
        <v/>
      </c>
      <c r="AS160" s="48" t="str">
        <f>IF('Chemical Shifts'!I155="","",IF(Main!$A165="C",'Chemical Shifts'!I155,""))</f>
        <v/>
      </c>
      <c r="AT160" s="48" t="str">
        <f>IF('Chemical Shifts'!J155="","",IF(Main!$A165="C",'Chemical Shifts'!J155,""))</f>
        <v/>
      </c>
      <c r="AU160" s="48" t="str">
        <f>IF('Chemical Shifts'!K155="","",IF(Main!$A165="C",'Chemical Shifts'!K155,""))</f>
        <v/>
      </c>
      <c r="AV160" s="48" t="str">
        <f>IF('Chemical Shifts'!L155="","",IF(Main!$A165="C",'Chemical Shifts'!L155,""))</f>
        <v/>
      </c>
      <c r="AW160" s="48" t="str">
        <f>IF('Chemical Shifts'!M155="","",IF(Main!$A165="C",'Chemical Shifts'!M155,""))</f>
        <v/>
      </c>
      <c r="AX160" s="48" t="str">
        <f>IF('Chemical Shifts'!N155="","",IF(Main!$A165="C",'Chemical Shifts'!N155,""))</f>
        <v/>
      </c>
      <c r="AY160" s="48" t="str">
        <f>IF('Chemical Shifts'!O155="","",IF(Main!$A165="C",'Chemical Shifts'!O155,""))</f>
        <v/>
      </c>
      <c r="AZ160" s="48" t="str">
        <f>IF('Chemical Shifts'!P155="","",IF(Main!$A165="C",'Chemical Shifts'!P155,""))</f>
        <v/>
      </c>
      <c r="BA160" s="48" t="str">
        <f>IF('Chemical Shifts'!Q155="","",IF(Main!$A165="C",'Chemical Shifts'!Q155,""))</f>
        <v/>
      </c>
      <c r="BC160" s="48" t="str">
        <f t="shared" si="188"/>
        <v/>
      </c>
      <c r="BD160" s="48" t="str">
        <f t="shared" si="189"/>
        <v/>
      </c>
      <c r="BE160" s="48" t="str">
        <f t="shared" si="190"/>
        <v/>
      </c>
      <c r="BF160" s="48" t="str">
        <f t="shared" si="191"/>
        <v/>
      </c>
      <c r="BG160" s="48" t="str">
        <f t="shared" si="192"/>
        <v/>
      </c>
      <c r="BH160" s="48" t="str">
        <f t="shared" si="193"/>
        <v/>
      </c>
      <c r="BI160" s="48" t="str">
        <f t="shared" si="194"/>
        <v/>
      </c>
      <c r="BJ160" s="48" t="str">
        <f t="shared" si="195"/>
        <v/>
      </c>
      <c r="BK160" s="48" t="str">
        <f t="shared" si="196"/>
        <v/>
      </c>
      <c r="BL160" s="48" t="str">
        <f t="shared" si="197"/>
        <v/>
      </c>
      <c r="BM160" s="48" t="str">
        <f t="shared" si="198"/>
        <v/>
      </c>
      <c r="BN160" s="48" t="str">
        <f t="shared" si="199"/>
        <v/>
      </c>
      <c r="BO160" s="48" t="str">
        <f t="shared" si="200"/>
        <v/>
      </c>
      <c r="BP160" s="48" t="str">
        <f t="shared" si="201"/>
        <v/>
      </c>
      <c r="BQ160" s="48" t="str">
        <f t="shared" si="202"/>
        <v/>
      </c>
      <c r="BR160" s="48" t="str">
        <f t="shared" si="203"/>
        <v/>
      </c>
      <c r="BT160" s="49">
        <f>IF(Main!$A165="H",1,0)</f>
        <v>0</v>
      </c>
      <c r="BU160" s="54" t="str">
        <f>IF(Main!$A165="H",Main!C165,"")</f>
        <v/>
      </c>
      <c r="BV160" s="54" t="str">
        <f t="shared" si="204"/>
        <v/>
      </c>
      <c r="BW160" s="48" t="str">
        <f>IF('Chemical Shifts'!B155="","",IF(Main!$A165="H",'Chemical Shifts'!B155,""))</f>
        <v/>
      </c>
      <c r="BX160" s="48" t="str">
        <f>IF('Chemical Shifts'!C155="","",IF(Main!$A165="H",'Chemical Shifts'!C155,""))</f>
        <v/>
      </c>
      <c r="BY160" s="48" t="str">
        <f>IF('Chemical Shifts'!D155="","",IF(Main!$A165="H",'Chemical Shifts'!D155,""))</f>
        <v/>
      </c>
      <c r="BZ160" s="48" t="str">
        <f>IF('Chemical Shifts'!E155="","",IF(Main!$A165="H",'Chemical Shifts'!E155,""))</f>
        <v/>
      </c>
      <c r="CA160" s="48" t="str">
        <f>IF('Chemical Shifts'!F155="","",IF(Main!$A165="H",'Chemical Shifts'!F155,""))</f>
        <v/>
      </c>
      <c r="CB160" s="48" t="str">
        <f>IF('Chemical Shifts'!G155="","",IF(Main!$A165="H",'Chemical Shifts'!G155,""))</f>
        <v/>
      </c>
      <c r="CC160" s="48" t="str">
        <f>IF('Chemical Shifts'!H155="","",IF(Main!$A165="H",'Chemical Shifts'!H155,""))</f>
        <v/>
      </c>
      <c r="CD160" s="48" t="str">
        <f>IF('Chemical Shifts'!I155="","",IF(Main!$A165="H",'Chemical Shifts'!I155,""))</f>
        <v/>
      </c>
      <c r="CE160" s="48" t="str">
        <f>IF('Chemical Shifts'!J155="","",IF(Main!$A165="H",'Chemical Shifts'!J155,""))</f>
        <v/>
      </c>
      <c r="CF160" s="48" t="str">
        <f>IF('Chemical Shifts'!K155="","",IF(Main!$A165="H",'Chemical Shifts'!K155,""))</f>
        <v/>
      </c>
      <c r="CG160" s="48" t="str">
        <f>IF('Chemical Shifts'!L155="","",IF(Main!$A165="H",'Chemical Shifts'!L155,""))</f>
        <v/>
      </c>
      <c r="CH160" s="48" t="str">
        <f>IF('Chemical Shifts'!M155="","",IF(Main!$A165="H",'Chemical Shifts'!M155,""))</f>
        <v/>
      </c>
      <c r="CI160" s="48" t="str">
        <f>IF('Chemical Shifts'!N155="","",IF(Main!$A165="H",'Chemical Shifts'!N155,""))</f>
        <v/>
      </c>
      <c r="CJ160" s="48" t="str">
        <f>IF('Chemical Shifts'!O155="","",IF(Main!$A165="H",'Chemical Shifts'!O155,""))</f>
        <v/>
      </c>
      <c r="CK160" s="48" t="str">
        <f>IF('Chemical Shifts'!P155="","",IF(Main!$A165="H",'Chemical Shifts'!P155,""))</f>
        <v/>
      </c>
      <c r="CL160" s="48" t="str">
        <f>IF('Chemical Shifts'!Q155="","",IF(Main!$A165="H",'Chemical Shifts'!Q155,""))</f>
        <v/>
      </c>
      <c r="CN160" s="48" t="str">
        <f t="shared" si="205"/>
        <v/>
      </c>
      <c r="CO160" s="48" t="str">
        <f t="shared" si="206"/>
        <v/>
      </c>
      <c r="CP160" s="48" t="str">
        <f t="shared" si="207"/>
        <v/>
      </c>
      <c r="CQ160" s="48" t="str">
        <f t="shared" si="208"/>
        <v/>
      </c>
      <c r="CR160" s="48" t="str">
        <f t="shared" si="209"/>
        <v/>
      </c>
      <c r="CS160" s="48" t="str">
        <f t="shared" si="210"/>
        <v/>
      </c>
      <c r="CT160" s="48" t="str">
        <f t="shared" si="211"/>
        <v/>
      </c>
      <c r="CU160" s="48" t="str">
        <f t="shared" si="212"/>
        <v/>
      </c>
      <c r="CV160" s="48" t="str">
        <f t="shared" si="213"/>
        <v/>
      </c>
      <c r="CW160" s="48" t="str">
        <f t="shared" si="214"/>
        <v/>
      </c>
      <c r="CX160" s="48" t="str">
        <f t="shared" si="215"/>
        <v/>
      </c>
      <c r="CY160" s="48" t="str">
        <f t="shared" si="216"/>
        <v/>
      </c>
      <c r="CZ160" s="48" t="str">
        <f t="shared" si="217"/>
        <v/>
      </c>
      <c r="DA160" s="48" t="str">
        <f t="shared" si="218"/>
        <v/>
      </c>
      <c r="DB160" s="48" t="str">
        <f t="shared" si="219"/>
        <v/>
      </c>
      <c r="DC160" s="48" t="str">
        <f t="shared" si="220"/>
        <v/>
      </c>
      <c r="DE160" s="64" t="str">
        <f>IF('Chemical Shifts'!S155="","",IF(Main!$A165="C","",IF(Main!D$13="Scaled Shifts",Main!D165,IF(Main!$B165="x",TDIST(ABS('Chemical Shifts'!S155-$F$2)/$F$3,$F$4,1),TDIST(ABS('Chemical Shifts'!S155-$G$2)/$G$3,$G$4,1)))))</f>
        <v/>
      </c>
      <c r="DF160" s="64" t="str">
        <f>IF('Chemical Shifts'!T155="","",IF(Main!$A165="C","",IF(Main!E$13="Scaled Shifts",Main!E165,IF(Main!$B165="x",TDIST(ABS('Chemical Shifts'!T155-$F$2)/$F$3,$F$4,1),TDIST(ABS('Chemical Shifts'!T155-$G$2)/$G$3,$G$4,1)))))</f>
        <v/>
      </c>
      <c r="DG160" s="64" t="str">
        <f>IF('Chemical Shifts'!U155="","",IF(Main!$A165="C","",IF(Main!F$13="Scaled Shifts",Main!F165,IF(Main!$B165="x",TDIST(ABS('Chemical Shifts'!U155-$F$2)/$F$3,$F$4,1),TDIST(ABS('Chemical Shifts'!U155-$G$2)/$G$3,$G$4,1)))))</f>
        <v/>
      </c>
      <c r="DH160" s="64" t="str">
        <f>IF('Chemical Shifts'!V155="","",IF(Main!$A165="C","",IF(Main!G$13="Scaled Shifts",Main!G165,IF(Main!$B165="x",TDIST(ABS('Chemical Shifts'!V155-$F$2)/$F$3,$F$4,1),TDIST(ABS('Chemical Shifts'!V155-$G$2)/$G$3,$G$4,1)))))</f>
        <v/>
      </c>
      <c r="DI160" s="64" t="str">
        <f>IF('Chemical Shifts'!W155="","",IF(Main!$A165="C","",IF(Main!H$13="Scaled Shifts",Main!H165,IF(Main!$B165="x",TDIST(ABS('Chemical Shifts'!W155-$F$2)/$F$3,$F$4,1),TDIST(ABS('Chemical Shifts'!W155-$G$2)/$G$3,$G$4,1)))))</f>
        <v/>
      </c>
      <c r="DJ160" s="64" t="str">
        <f>IF('Chemical Shifts'!X155="","",IF(Main!$A165="C","",IF(Main!I$13="Scaled Shifts",Main!I165,IF(Main!$B165="x",TDIST(ABS('Chemical Shifts'!X155-$F$2)/$F$3,$F$4,1),TDIST(ABS('Chemical Shifts'!X155-$G$2)/$G$3,$G$4,1)))))</f>
        <v/>
      </c>
      <c r="DK160" s="64" t="str">
        <f>IF('Chemical Shifts'!Y155="","",IF(Main!$A165="C","",IF(Main!J$13="Scaled Shifts",Main!J165,IF(Main!$B165="x",TDIST(ABS('Chemical Shifts'!Y155-$F$2)/$F$3,$F$4,1),TDIST(ABS('Chemical Shifts'!Y155-$G$2)/$G$3,$G$4,1)))))</f>
        <v/>
      </c>
      <c r="DL160" s="64" t="str">
        <f>IF('Chemical Shifts'!Z155="","",IF(Main!$A165="C","",IF(Main!K$13="Scaled Shifts",Main!K165,IF(Main!$B165="x",TDIST(ABS('Chemical Shifts'!Z155-$F$2)/$F$3,$F$4,1),TDIST(ABS('Chemical Shifts'!Z155-$G$2)/$G$3,$G$4,1)))))</f>
        <v/>
      </c>
      <c r="DM160" s="64" t="str">
        <f>IF('Chemical Shifts'!AA155="","",IF(Main!$A165="C","",IF(Main!L$13="Scaled Shifts",Main!L165,IF(Main!$B165="x",TDIST(ABS('Chemical Shifts'!AA155-$F$2)/$F$3,$F$4,1),TDIST(ABS('Chemical Shifts'!AA155-$G$2)/$G$3,$G$4,1)))))</f>
        <v/>
      </c>
      <c r="DN160" s="64" t="str">
        <f>IF('Chemical Shifts'!AB155="","",IF(Main!$A165="C","",IF(Main!M$13="Scaled Shifts",Main!M165,IF(Main!$B165="x",TDIST(ABS('Chemical Shifts'!AB155-$F$2)/$F$3,$F$4,1),TDIST(ABS('Chemical Shifts'!AB155-$G$2)/$G$3,$G$4,1)))))</f>
        <v/>
      </c>
      <c r="DO160" s="64" t="str">
        <f>IF('Chemical Shifts'!AC155="","",IF(Main!$A165="C","",IF(Main!N$13="Scaled Shifts",Main!N165,IF(Main!$B165="x",TDIST(ABS('Chemical Shifts'!AC155-$F$2)/$F$3,$F$4,1),TDIST(ABS('Chemical Shifts'!AC155-$G$2)/$G$3,$G$4,1)))))</f>
        <v/>
      </c>
      <c r="DP160" s="64" t="str">
        <f>IF('Chemical Shifts'!AD155="","",IF(Main!$A165="C","",IF(Main!O$13="Scaled Shifts",Main!O165,IF(Main!$B165="x",TDIST(ABS('Chemical Shifts'!AD155-$F$2)/$F$3,$F$4,1),TDIST(ABS('Chemical Shifts'!AD155-$G$2)/$G$3,$G$4,1)))))</f>
        <v/>
      </c>
      <c r="DQ160" s="64" t="str">
        <f>IF('Chemical Shifts'!AE155="","",IF(Main!$A165="C","",IF(Main!P$13="Scaled Shifts",Main!P165,IF(Main!$B165="x",TDIST(ABS('Chemical Shifts'!AE155-$F$2)/$F$3,$F$4,1),TDIST(ABS('Chemical Shifts'!AE155-$G$2)/$G$3,$G$4,1)))))</f>
        <v/>
      </c>
      <c r="DR160" s="64" t="str">
        <f>IF('Chemical Shifts'!AF155="","",IF(Main!$A165="C","",IF(Main!Q$13="Scaled Shifts",Main!Q165,IF(Main!$B165="x",TDIST(ABS('Chemical Shifts'!AF155-$F$2)/$F$3,$F$4,1),TDIST(ABS('Chemical Shifts'!AF155-$G$2)/$G$3,$G$4,1)))))</f>
        <v/>
      </c>
      <c r="DS160" s="64" t="str">
        <f>IF('Chemical Shifts'!AG155="","",IF(Main!$A165="C","",IF(Main!R$13="Scaled Shifts",Main!R165,IF(Main!$B165="x",TDIST(ABS('Chemical Shifts'!AG155-$F$2)/$F$3,$F$4,1),TDIST(ABS('Chemical Shifts'!AG155-$G$2)/$G$3,$G$4,1)))))</f>
        <v/>
      </c>
      <c r="DT160" s="64" t="str">
        <f>IF('Chemical Shifts'!AH155="","",IF(Main!$A165="C","",IF(Main!S$13="Scaled Shifts",Main!S165,IF(Main!$B165="x",TDIST(ABS('Chemical Shifts'!AH155-$F$2)/$F$3,$F$4,1),TDIST(ABS('Chemical Shifts'!AH155-$G$2)/$G$3,$G$4,1)))))</f>
        <v/>
      </c>
      <c r="DV160" s="64" t="str">
        <f>IF('Chemical Shifts'!S155="","",IF(Main!$A165="H","",IF(Main!D$13="Scaled Shifts",Main!D165,IF(Main!$B165="x",TDIST(ABS('Chemical Shifts'!S155-$D$2)/$D$3,$D$4,1),TDIST(ABS('Chemical Shifts'!S155-$E$2)/$E$3,$E$4,1)))))</f>
        <v/>
      </c>
      <c r="DW160" s="64" t="str">
        <f>IF('Chemical Shifts'!T155="","",IF(Main!$A165="H","",IF(Main!E$13="Scaled Shifts",Main!E165,IF(Main!$B165="x",TDIST(ABS('Chemical Shifts'!T155-$D$2)/$D$3,$D$4,1),TDIST(ABS('Chemical Shifts'!T155-$E$2)/$E$3,$E$4,1)))))</f>
        <v/>
      </c>
      <c r="DX160" s="64" t="str">
        <f>IF('Chemical Shifts'!U155="","",IF(Main!$A165="H","",IF(Main!F$13="Scaled Shifts",Main!F165,IF(Main!$B165="x",TDIST(ABS('Chemical Shifts'!U155-$D$2)/$D$3,$D$4,1),TDIST(ABS('Chemical Shifts'!U155-$E$2)/$E$3,$E$4,1)))))</f>
        <v/>
      </c>
      <c r="DY160" s="64" t="str">
        <f>IF('Chemical Shifts'!V155="","",IF(Main!$A165="H","",IF(Main!G$13="Scaled Shifts",Main!G165,IF(Main!$B165="x",TDIST(ABS('Chemical Shifts'!V155-$D$2)/$D$3,$D$4,1),TDIST(ABS('Chemical Shifts'!V155-$E$2)/$E$3,$E$4,1)))))</f>
        <v/>
      </c>
      <c r="DZ160" s="64" t="str">
        <f>IF('Chemical Shifts'!W155="","",IF(Main!$A165="H","",IF(Main!H$13="Scaled Shifts",Main!H165,IF(Main!$B165="x",TDIST(ABS('Chemical Shifts'!W155-$D$2)/$D$3,$D$4,1),TDIST(ABS('Chemical Shifts'!W155-$E$2)/$E$3,$E$4,1)))))</f>
        <v/>
      </c>
      <c r="EA160" s="64" t="str">
        <f>IF('Chemical Shifts'!X155="","",IF(Main!$A165="H","",IF(Main!I$13="Scaled Shifts",Main!I165,IF(Main!$B165="x",TDIST(ABS('Chemical Shifts'!X155-$D$2)/$D$3,$D$4,1),TDIST(ABS('Chemical Shifts'!X155-$E$2)/$E$3,$E$4,1)))))</f>
        <v/>
      </c>
      <c r="EB160" s="64" t="str">
        <f>IF('Chemical Shifts'!Y155="","",IF(Main!$A165="H","",IF(Main!J$13="Scaled Shifts",Main!J165,IF(Main!$B165="x",TDIST(ABS('Chemical Shifts'!Y155-$D$2)/$D$3,$D$4,1),TDIST(ABS('Chemical Shifts'!Y155-$E$2)/$E$3,$E$4,1)))))</f>
        <v/>
      </c>
      <c r="EC160" s="64" t="str">
        <f>IF('Chemical Shifts'!Z155="","",IF(Main!$A165="H","",IF(Main!K$13="Scaled Shifts",Main!K165,IF(Main!$B165="x",TDIST(ABS('Chemical Shifts'!Z155-$D$2)/$D$3,$D$4,1),TDIST(ABS('Chemical Shifts'!Z155-$E$2)/$E$3,$E$4,1)))))</f>
        <v/>
      </c>
      <c r="ED160" s="64" t="str">
        <f>IF('Chemical Shifts'!AA155="","",IF(Main!$A165="H","",IF(Main!L$13="Scaled Shifts",Main!L165,IF(Main!$B165="x",TDIST(ABS('Chemical Shifts'!AA155-$D$2)/$D$3,$D$4,1),TDIST(ABS('Chemical Shifts'!AA155-$E$2)/$E$3,$E$4,1)))))</f>
        <v/>
      </c>
      <c r="EE160" s="64" t="str">
        <f>IF('Chemical Shifts'!AB155="","",IF(Main!$A165="H","",IF(Main!M$13="Scaled Shifts",Main!M165,IF(Main!$B165="x",TDIST(ABS('Chemical Shifts'!AB155-$D$2)/$D$3,$D$4,1),TDIST(ABS('Chemical Shifts'!AB155-$E$2)/$E$3,$E$4,1)))))</f>
        <v/>
      </c>
      <c r="EF160" s="64" t="str">
        <f>IF('Chemical Shifts'!AC155="","",IF(Main!$A165="H","",IF(Main!N$13="Scaled Shifts",Main!N165,IF(Main!$B165="x",TDIST(ABS('Chemical Shifts'!AC155-$D$2)/$D$3,$D$4,1),TDIST(ABS('Chemical Shifts'!AC155-$E$2)/$E$3,$E$4,1)))))</f>
        <v/>
      </c>
      <c r="EG160" s="64" t="str">
        <f>IF('Chemical Shifts'!AD155="","",IF(Main!$A165="H","",IF(Main!O$13="Scaled Shifts",Main!O165,IF(Main!$B165="x",TDIST(ABS('Chemical Shifts'!AD155-$D$2)/$D$3,$D$4,1),TDIST(ABS('Chemical Shifts'!AD155-$E$2)/$E$3,$E$4,1)))))</f>
        <v/>
      </c>
      <c r="EH160" s="64" t="str">
        <f>IF('Chemical Shifts'!AE155="","",IF(Main!$A165="H","",IF(Main!P$13="Scaled Shifts",Main!P165,IF(Main!$B165="x",TDIST(ABS('Chemical Shifts'!AE155-$D$2)/$D$3,$D$4,1),TDIST(ABS('Chemical Shifts'!AE155-$E$2)/$E$3,$E$4,1)))))</f>
        <v/>
      </c>
      <c r="EI160" s="64" t="str">
        <f>IF('Chemical Shifts'!AF155="","",IF(Main!$A165="H","",IF(Main!Q$13="Scaled Shifts",Main!Q165,IF(Main!$B165="x",TDIST(ABS('Chemical Shifts'!AF155-$D$2)/$D$3,$D$4,1),TDIST(ABS('Chemical Shifts'!AF155-$E$2)/$E$3,$E$4,1)))))</f>
        <v/>
      </c>
      <c r="EJ160" s="64" t="str">
        <f>IF('Chemical Shifts'!AG155="","",IF(Main!$A165="H","",IF(Main!R$13="Scaled Shifts",Main!R165,IF(Main!$B165="x",TDIST(ABS('Chemical Shifts'!AG155-$D$2)/$D$3,$D$4,1),TDIST(ABS('Chemical Shifts'!AG155-$E$2)/$E$3,$E$4,1)))))</f>
        <v/>
      </c>
      <c r="EK160" s="64" t="str">
        <f>IF('Chemical Shifts'!AH155="","",IF(Main!$A165="H","",IF(Main!S$13="Scaled Shifts",Main!S165,IF(Main!$B165="x",TDIST(ABS('Chemical Shifts'!AH155-$D$2)/$D$3,$D$4,1),TDIST(ABS('Chemical Shifts'!AH155-$E$2)/$E$3,$E$4,1)))))</f>
        <v/>
      </c>
    </row>
    <row r="161" spans="1:141" x14ac:dyDescent="0.15">
      <c r="A161" s="64" t="str">
        <f>IF('Chemical Shifts'!BA156="","",IF(Main!$A166="C",TDIST(ABS('Chemical Shifts'!BA156)/$B$3,$B$4,1),TDIST(ABS('Chemical Shifts'!BA156)/$C$3,$C$4,1)))</f>
        <v/>
      </c>
      <c r="B161" s="64" t="str">
        <f>IF('Chemical Shifts'!BB156="","",IF(Main!$A166="C",TDIST(ABS('Chemical Shifts'!BB156)/$B$3,$B$4,1),TDIST(ABS('Chemical Shifts'!BB156)/$C$3,$C$4,1)))</f>
        <v/>
      </c>
      <c r="C161" s="64" t="str">
        <f>IF('Chemical Shifts'!BC156="","",IF(Main!$A166="C",TDIST(ABS('Chemical Shifts'!BC156)/$B$3,$B$4,1),TDIST(ABS('Chemical Shifts'!BC156)/$C$3,$C$4,1)))</f>
        <v/>
      </c>
      <c r="D161" s="64" t="str">
        <f>IF('Chemical Shifts'!BD156="","",IF(Main!$A166="C",TDIST(ABS('Chemical Shifts'!BD156)/$B$3,$B$4,1),TDIST(ABS('Chemical Shifts'!BD156)/$C$3,$C$4,1)))</f>
        <v/>
      </c>
      <c r="E161" s="64" t="str">
        <f>IF('Chemical Shifts'!BE156="","",IF(Main!$A166="C",TDIST(ABS('Chemical Shifts'!BE156)/$B$3,$B$4,1),TDIST(ABS('Chemical Shifts'!BE156)/$C$3,$C$4,1)))</f>
        <v/>
      </c>
      <c r="F161" s="64" t="str">
        <f>IF('Chemical Shifts'!BF156="","",IF(Main!$A166="C",TDIST(ABS('Chemical Shifts'!BF156)/$B$3,$B$4,1),TDIST(ABS('Chemical Shifts'!BF156)/$C$3,$C$4,1)))</f>
        <v/>
      </c>
      <c r="G161" s="64" t="str">
        <f>IF('Chemical Shifts'!BG156="","",IF(Main!$A166="C",TDIST(ABS('Chemical Shifts'!BG156)/$B$3,$B$4,1),TDIST(ABS('Chemical Shifts'!BG156)/$C$3,$C$4,1)))</f>
        <v/>
      </c>
      <c r="H161" s="64" t="str">
        <f>IF('Chemical Shifts'!BH156="","",IF(Main!$A166="C",TDIST(ABS('Chemical Shifts'!BH156)/$B$3,$B$4,1),TDIST(ABS('Chemical Shifts'!BH156)/$C$3,$C$4,1)))</f>
        <v/>
      </c>
      <c r="I161" s="64" t="str">
        <f>IF('Chemical Shifts'!BI156="","",IF(Main!$A166="C",TDIST(ABS('Chemical Shifts'!BI156)/$B$3,$B$4,1),TDIST(ABS('Chemical Shifts'!BI156)/$C$3,$C$4,1)))</f>
        <v/>
      </c>
      <c r="J161" s="64" t="str">
        <f>IF('Chemical Shifts'!BJ156="","",IF(Main!$A166="C",TDIST(ABS('Chemical Shifts'!BJ156)/$B$3,$B$4,1),TDIST(ABS('Chemical Shifts'!BJ156)/$C$3,$C$4,1)))</f>
        <v/>
      </c>
      <c r="K161" s="64" t="str">
        <f>IF('Chemical Shifts'!BK156="","",IF(Main!$A166="C",TDIST(ABS('Chemical Shifts'!BK156)/$B$3,$B$4,1),TDIST(ABS('Chemical Shifts'!BK156)/$C$3,$C$4,1)))</f>
        <v/>
      </c>
      <c r="L161" s="64" t="str">
        <f>IF('Chemical Shifts'!BL156="","",IF(Main!$A166="C",TDIST(ABS('Chemical Shifts'!BL156)/$B$3,$B$4,1),TDIST(ABS('Chemical Shifts'!BL156)/$C$3,$C$4,1)))</f>
        <v/>
      </c>
      <c r="M161" s="64" t="str">
        <f>IF('Chemical Shifts'!BM156="","",IF(Main!$A166="C",TDIST(ABS('Chemical Shifts'!BM156)/$B$3,$B$4,1),TDIST(ABS('Chemical Shifts'!BM156)/$C$3,$C$4,1)))</f>
        <v/>
      </c>
      <c r="N161" s="64" t="str">
        <f>IF('Chemical Shifts'!BN156="","",IF(Main!$A166="C",TDIST(ABS('Chemical Shifts'!BN156)/$B$3,$B$4,1),TDIST(ABS('Chemical Shifts'!BN156)/$C$3,$C$4,1)))</f>
        <v/>
      </c>
      <c r="O161" s="64" t="str">
        <f>IF('Chemical Shifts'!BO156="","",IF(Main!$A166="C",TDIST(ABS('Chemical Shifts'!BO156)/$B$3,$B$4,1),TDIST(ABS('Chemical Shifts'!BO156)/$C$3,$C$4,1)))</f>
        <v/>
      </c>
      <c r="P161" s="64" t="str">
        <f>IF('Chemical Shifts'!BP156="","",IF(Main!$A166="C",TDIST(ABS('Chemical Shifts'!BP156)/$B$3,$B$4,1),TDIST(ABS('Chemical Shifts'!BP156)/$C$3,$C$4,1)))</f>
        <v/>
      </c>
      <c r="R161" s="48" t="str">
        <f>IF(A161="","",IF(Main!$A166="H",A161,""))</f>
        <v/>
      </c>
      <c r="S161" s="48" t="str">
        <f>IF(B161="","",IF(Main!$A166="H",B161,""))</f>
        <v/>
      </c>
      <c r="T161" s="48" t="str">
        <f>IF(C161="","",IF(Main!$A166="H",C161,""))</f>
        <v/>
      </c>
      <c r="U161" s="48" t="str">
        <f>IF(D161="","",IF(Main!$A166="H",D161,""))</f>
        <v/>
      </c>
      <c r="V161" s="48" t="str">
        <f>IF(E161="","",IF(Main!$A166="H",E161,""))</f>
        <v/>
      </c>
      <c r="W161" s="48" t="str">
        <f>IF(F161="","",IF(Main!$A166="H",F161,""))</f>
        <v/>
      </c>
      <c r="X161" s="48" t="str">
        <f>IF(G161="","",IF(Main!$A166="H",G161,""))</f>
        <v/>
      </c>
      <c r="Y161" s="48" t="str">
        <f>IF(H161="","",IF(Main!$A166="H",H161,""))</f>
        <v/>
      </c>
      <c r="Z161" s="48" t="str">
        <f>IF(I161="","",IF(Main!$A166="H",I161,""))</f>
        <v/>
      </c>
      <c r="AA161" s="48" t="str">
        <f>IF(J161="","",IF(Main!$A166="H",J161,""))</f>
        <v/>
      </c>
      <c r="AB161" s="48" t="str">
        <f>IF(K161="","",IF(Main!$A166="H",K161,""))</f>
        <v/>
      </c>
      <c r="AC161" s="48" t="str">
        <f>IF(L161="","",IF(Main!$A166="H",L161,""))</f>
        <v/>
      </c>
      <c r="AD161" s="48" t="str">
        <f>IF(M161="","",IF(Main!$A166="H",M161,""))</f>
        <v/>
      </c>
      <c r="AE161" s="48" t="str">
        <f>IF(N161="","",IF(Main!$A166="H",N161,""))</f>
        <v/>
      </c>
      <c r="AF161" s="48" t="str">
        <f>IF(O161="","",IF(Main!$A166="H",O161,""))</f>
        <v/>
      </c>
      <c r="AG161" s="48" t="str">
        <f>IF(P161="","",IF(Main!$A166="H",P161,""))</f>
        <v/>
      </c>
      <c r="AI161" s="49">
        <f>IF(Main!$A166="C",1,0)</f>
        <v>0</v>
      </c>
      <c r="AJ161" s="54" t="str">
        <f>IF(Main!$A166="C",Main!C166,"")</f>
        <v/>
      </c>
      <c r="AK161" s="54" t="str">
        <f t="shared" si="187"/>
        <v/>
      </c>
      <c r="AL161" s="48" t="str">
        <f>IF('Chemical Shifts'!B156="","",IF(Main!$A166="C",'Chemical Shifts'!B156,""))</f>
        <v/>
      </c>
      <c r="AM161" s="48" t="str">
        <f>IF('Chemical Shifts'!C156="","",IF(Main!$A166="C",'Chemical Shifts'!C156,""))</f>
        <v/>
      </c>
      <c r="AN161" s="48" t="str">
        <f>IF('Chemical Shifts'!D156="","",IF(Main!$A166="C",'Chemical Shifts'!D156,""))</f>
        <v/>
      </c>
      <c r="AO161" s="48" t="str">
        <f>IF('Chemical Shifts'!E156="","",IF(Main!$A166="C",'Chemical Shifts'!E156,""))</f>
        <v/>
      </c>
      <c r="AP161" s="48" t="str">
        <f>IF('Chemical Shifts'!F156="","",IF(Main!$A166="C",'Chemical Shifts'!F156,""))</f>
        <v/>
      </c>
      <c r="AQ161" s="48" t="str">
        <f>IF('Chemical Shifts'!G156="","",IF(Main!$A166="C",'Chemical Shifts'!G156,""))</f>
        <v/>
      </c>
      <c r="AR161" s="48" t="str">
        <f>IF('Chemical Shifts'!H156="","",IF(Main!$A166="C",'Chemical Shifts'!H156,""))</f>
        <v/>
      </c>
      <c r="AS161" s="48" t="str">
        <f>IF('Chemical Shifts'!I156="","",IF(Main!$A166="C",'Chemical Shifts'!I156,""))</f>
        <v/>
      </c>
      <c r="AT161" s="48" t="str">
        <f>IF('Chemical Shifts'!J156="","",IF(Main!$A166="C",'Chemical Shifts'!J156,""))</f>
        <v/>
      </c>
      <c r="AU161" s="48" t="str">
        <f>IF('Chemical Shifts'!K156="","",IF(Main!$A166="C",'Chemical Shifts'!K156,""))</f>
        <v/>
      </c>
      <c r="AV161" s="48" t="str">
        <f>IF('Chemical Shifts'!L156="","",IF(Main!$A166="C",'Chemical Shifts'!L156,""))</f>
        <v/>
      </c>
      <c r="AW161" s="48" t="str">
        <f>IF('Chemical Shifts'!M156="","",IF(Main!$A166="C",'Chemical Shifts'!M156,""))</f>
        <v/>
      </c>
      <c r="AX161" s="48" t="str">
        <f>IF('Chemical Shifts'!N156="","",IF(Main!$A166="C",'Chemical Shifts'!N156,""))</f>
        <v/>
      </c>
      <c r="AY161" s="48" t="str">
        <f>IF('Chemical Shifts'!O156="","",IF(Main!$A166="C",'Chemical Shifts'!O156,""))</f>
        <v/>
      </c>
      <c r="AZ161" s="48" t="str">
        <f>IF('Chemical Shifts'!P156="","",IF(Main!$A166="C",'Chemical Shifts'!P156,""))</f>
        <v/>
      </c>
      <c r="BA161" s="48" t="str">
        <f>IF('Chemical Shifts'!Q156="","",IF(Main!$A166="C",'Chemical Shifts'!Q156,""))</f>
        <v/>
      </c>
      <c r="BC161" s="48" t="str">
        <f t="shared" si="188"/>
        <v/>
      </c>
      <c r="BD161" s="48" t="str">
        <f t="shared" si="189"/>
        <v/>
      </c>
      <c r="BE161" s="48" t="str">
        <f t="shared" si="190"/>
        <v/>
      </c>
      <c r="BF161" s="48" t="str">
        <f t="shared" si="191"/>
        <v/>
      </c>
      <c r="BG161" s="48" t="str">
        <f t="shared" si="192"/>
        <v/>
      </c>
      <c r="BH161" s="48" t="str">
        <f t="shared" si="193"/>
        <v/>
      </c>
      <c r="BI161" s="48" t="str">
        <f t="shared" si="194"/>
        <v/>
      </c>
      <c r="BJ161" s="48" t="str">
        <f t="shared" si="195"/>
        <v/>
      </c>
      <c r="BK161" s="48" t="str">
        <f t="shared" si="196"/>
        <v/>
      </c>
      <c r="BL161" s="48" t="str">
        <f t="shared" si="197"/>
        <v/>
      </c>
      <c r="BM161" s="48" t="str">
        <f t="shared" si="198"/>
        <v/>
      </c>
      <c r="BN161" s="48" t="str">
        <f t="shared" si="199"/>
        <v/>
      </c>
      <c r="BO161" s="48" t="str">
        <f t="shared" si="200"/>
        <v/>
      </c>
      <c r="BP161" s="48" t="str">
        <f t="shared" si="201"/>
        <v/>
      </c>
      <c r="BQ161" s="48" t="str">
        <f t="shared" si="202"/>
        <v/>
      </c>
      <c r="BR161" s="48" t="str">
        <f t="shared" si="203"/>
        <v/>
      </c>
      <c r="BT161" s="49">
        <f>IF(Main!$A166="H",1,0)</f>
        <v>0</v>
      </c>
      <c r="BU161" s="54" t="str">
        <f>IF(Main!$A166="H",Main!C166,"")</f>
        <v/>
      </c>
      <c r="BV161" s="54" t="str">
        <f t="shared" si="204"/>
        <v/>
      </c>
      <c r="BW161" s="48" t="str">
        <f>IF('Chemical Shifts'!B156="","",IF(Main!$A166="H",'Chemical Shifts'!B156,""))</f>
        <v/>
      </c>
      <c r="BX161" s="48" t="str">
        <f>IF('Chemical Shifts'!C156="","",IF(Main!$A166="H",'Chemical Shifts'!C156,""))</f>
        <v/>
      </c>
      <c r="BY161" s="48" t="str">
        <f>IF('Chemical Shifts'!D156="","",IF(Main!$A166="H",'Chemical Shifts'!D156,""))</f>
        <v/>
      </c>
      <c r="BZ161" s="48" t="str">
        <f>IF('Chemical Shifts'!E156="","",IF(Main!$A166="H",'Chemical Shifts'!E156,""))</f>
        <v/>
      </c>
      <c r="CA161" s="48" t="str">
        <f>IF('Chemical Shifts'!F156="","",IF(Main!$A166="H",'Chemical Shifts'!F156,""))</f>
        <v/>
      </c>
      <c r="CB161" s="48" t="str">
        <f>IF('Chemical Shifts'!G156="","",IF(Main!$A166="H",'Chemical Shifts'!G156,""))</f>
        <v/>
      </c>
      <c r="CC161" s="48" t="str">
        <f>IF('Chemical Shifts'!H156="","",IF(Main!$A166="H",'Chemical Shifts'!H156,""))</f>
        <v/>
      </c>
      <c r="CD161" s="48" t="str">
        <f>IF('Chemical Shifts'!I156="","",IF(Main!$A166="H",'Chemical Shifts'!I156,""))</f>
        <v/>
      </c>
      <c r="CE161" s="48" t="str">
        <f>IF('Chemical Shifts'!J156="","",IF(Main!$A166="H",'Chemical Shifts'!J156,""))</f>
        <v/>
      </c>
      <c r="CF161" s="48" t="str">
        <f>IF('Chemical Shifts'!K156="","",IF(Main!$A166="H",'Chemical Shifts'!K156,""))</f>
        <v/>
      </c>
      <c r="CG161" s="48" t="str">
        <f>IF('Chemical Shifts'!L156="","",IF(Main!$A166="H",'Chemical Shifts'!L156,""))</f>
        <v/>
      </c>
      <c r="CH161" s="48" t="str">
        <f>IF('Chemical Shifts'!M156="","",IF(Main!$A166="H",'Chemical Shifts'!M156,""))</f>
        <v/>
      </c>
      <c r="CI161" s="48" t="str">
        <f>IF('Chemical Shifts'!N156="","",IF(Main!$A166="H",'Chemical Shifts'!N156,""))</f>
        <v/>
      </c>
      <c r="CJ161" s="48" t="str">
        <f>IF('Chemical Shifts'!O156="","",IF(Main!$A166="H",'Chemical Shifts'!O156,""))</f>
        <v/>
      </c>
      <c r="CK161" s="48" t="str">
        <f>IF('Chemical Shifts'!P156="","",IF(Main!$A166="H",'Chemical Shifts'!P156,""))</f>
        <v/>
      </c>
      <c r="CL161" s="48" t="str">
        <f>IF('Chemical Shifts'!Q156="","",IF(Main!$A166="H",'Chemical Shifts'!Q156,""))</f>
        <v/>
      </c>
      <c r="CN161" s="48" t="str">
        <f t="shared" si="205"/>
        <v/>
      </c>
      <c r="CO161" s="48" t="str">
        <f t="shared" si="206"/>
        <v/>
      </c>
      <c r="CP161" s="48" t="str">
        <f t="shared" si="207"/>
        <v/>
      </c>
      <c r="CQ161" s="48" t="str">
        <f t="shared" si="208"/>
        <v/>
      </c>
      <c r="CR161" s="48" t="str">
        <f t="shared" si="209"/>
        <v/>
      </c>
      <c r="CS161" s="48" t="str">
        <f t="shared" si="210"/>
        <v/>
      </c>
      <c r="CT161" s="48" t="str">
        <f t="shared" si="211"/>
        <v/>
      </c>
      <c r="CU161" s="48" t="str">
        <f t="shared" si="212"/>
        <v/>
      </c>
      <c r="CV161" s="48" t="str">
        <f t="shared" si="213"/>
        <v/>
      </c>
      <c r="CW161" s="48" t="str">
        <f t="shared" si="214"/>
        <v/>
      </c>
      <c r="CX161" s="48" t="str">
        <f t="shared" si="215"/>
        <v/>
      </c>
      <c r="CY161" s="48" t="str">
        <f t="shared" si="216"/>
        <v/>
      </c>
      <c r="CZ161" s="48" t="str">
        <f t="shared" si="217"/>
        <v/>
      </c>
      <c r="DA161" s="48" t="str">
        <f t="shared" si="218"/>
        <v/>
      </c>
      <c r="DB161" s="48" t="str">
        <f t="shared" si="219"/>
        <v/>
      </c>
      <c r="DC161" s="48" t="str">
        <f t="shared" si="220"/>
        <v/>
      </c>
      <c r="DE161" s="64" t="str">
        <f>IF('Chemical Shifts'!S156="","",IF(Main!$A166="C","",IF(Main!D$13="Scaled Shifts",Main!D166,IF(Main!$B166="x",TDIST(ABS('Chemical Shifts'!S156-$F$2)/$F$3,$F$4,1),TDIST(ABS('Chemical Shifts'!S156-$G$2)/$G$3,$G$4,1)))))</f>
        <v/>
      </c>
      <c r="DF161" s="64" t="str">
        <f>IF('Chemical Shifts'!T156="","",IF(Main!$A166="C","",IF(Main!E$13="Scaled Shifts",Main!E166,IF(Main!$B166="x",TDIST(ABS('Chemical Shifts'!T156-$F$2)/$F$3,$F$4,1),TDIST(ABS('Chemical Shifts'!T156-$G$2)/$G$3,$G$4,1)))))</f>
        <v/>
      </c>
      <c r="DG161" s="64" t="str">
        <f>IF('Chemical Shifts'!U156="","",IF(Main!$A166="C","",IF(Main!F$13="Scaled Shifts",Main!F166,IF(Main!$B166="x",TDIST(ABS('Chemical Shifts'!U156-$F$2)/$F$3,$F$4,1),TDIST(ABS('Chemical Shifts'!U156-$G$2)/$G$3,$G$4,1)))))</f>
        <v/>
      </c>
      <c r="DH161" s="64" t="str">
        <f>IF('Chemical Shifts'!V156="","",IF(Main!$A166="C","",IF(Main!G$13="Scaled Shifts",Main!G166,IF(Main!$B166="x",TDIST(ABS('Chemical Shifts'!V156-$F$2)/$F$3,$F$4,1),TDIST(ABS('Chemical Shifts'!V156-$G$2)/$G$3,$G$4,1)))))</f>
        <v/>
      </c>
      <c r="DI161" s="64" t="str">
        <f>IF('Chemical Shifts'!W156="","",IF(Main!$A166="C","",IF(Main!H$13="Scaled Shifts",Main!H166,IF(Main!$B166="x",TDIST(ABS('Chemical Shifts'!W156-$F$2)/$F$3,$F$4,1),TDIST(ABS('Chemical Shifts'!W156-$G$2)/$G$3,$G$4,1)))))</f>
        <v/>
      </c>
      <c r="DJ161" s="64" t="str">
        <f>IF('Chemical Shifts'!X156="","",IF(Main!$A166="C","",IF(Main!I$13="Scaled Shifts",Main!I166,IF(Main!$B166="x",TDIST(ABS('Chemical Shifts'!X156-$F$2)/$F$3,$F$4,1),TDIST(ABS('Chemical Shifts'!X156-$G$2)/$G$3,$G$4,1)))))</f>
        <v/>
      </c>
      <c r="DK161" s="64" t="str">
        <f>IF('Chemical Shifts'!Y156="","",IF(Main!$A166="C","",IF(Main!J$13="Scaled Shifts",Main!J166,IF(Main!$B166="x",TDIST(ABS('Chemical Shifts'!Y156-$F$2)/$F$3,$F$4,1),TDIST(ABS('Chemical Shifts'!Y156-$G$2)/$G$3,$G$4,1)))))</f>
        <v/>
      </c>
      <c r="DL161" s="64" t="str">
        <f>IF('Chemical Shifts'!Z156="","",IF(Main!$A166="C","",IF(Main!K$13="Scaled Shifts",Main!K166,IF(Main!$B166="x",TDIST(ABS('Chemical Shifts'!Z156-$F$2)/$F$3,$F$4,1),TDIST(ABS('Chemical Shifts'!Z156-$G$2)/$G$3,$G$4,1)))))</f>
        <v/>
      </c>
      <c r="DM161" s="64" t="str">
        <f>IF('Chemical Shifts'!AA156="","",IF(Main!$A166="C","",IF(Main!L$13="Scaled Shifts",Main!L166,IF(Main!$B166="x",TDIST(ABS('Chemical Shifts'!AA156-$F$2)/$F$3,$F$4,1),TDIST(ABS('Chemical Shifts'!AA156-$G$2)/$G$3,$G$4,1)))))</f>
        <v/>
      </c>
      <c r="DN161" s="64" t="str">
        <f>IF('Chemical Shifts'!AB156="","",IF(Main!$A166="C","",IF(Main!M$13="Scaled Shifts",Main!M166,IF(Main!$B166="x",TDIST(ABS('Chemical Shifts'!AB156-$F$2)/$F$3,$F$4,1),TDIST(ABS('Chemical Shifts'!AB156-$G$2)/$G$3,$G$4,1)))))</f>
        <v/>
      </c>
      <c r="DO161" s="64" t="str">
        <f>IF('Chemical Shifts'!AC156="","",IF(Main!$A166="C","",IF(Main!N$13="Scaled Shifts",Main!N166,IF(Main!$B166="x",TDIST(ABS('Chemical Shifts'!AC156-$F$2)/$F$3,$F$4,1),TDIST(ABS('Chemical Shifts'!AC156-$G$2)/$G$3,$G$4,1)))))</f>
        <v/>
      </c>
      <c r="DP161" s="64" t="str">
        <f>IF('Chemical Shifts'!AD156="","",IF(Main!$A166="C","",IF(Main!O$13="Scaled Shifts",Main!O166,IF(Main!$B166="x",TDIST(ABS('Chemical Shifts'!AD156-$F$2)/$F$3,$F$4,1),TDIST(ABS('Chemical Shifts'!AD156-$G$2)/$G$3,$G$4,1)))))</f>
        <v/>
      </c>
      <c r="DQ161" s="64" t="str">
        <f>IF('Chemical Shifts'!AE156="","",IF(Main!$A166="C","",IF(Main!P$13="Scaled Shifts",Main!P166,IF(Main!$B166="x",TDIST(ABS('Chemical Shifts'!AE156-$F$2)/$F$3,$F$4,1),TDIST(ABS('Chemical Shifts'!AE156-$G$2)/$G$3,$G$4,1)))))</f>
        <v/>
      </c>
      <c r="DR161" s="64" t="str">
        <f>IF('Chemical Shifts'!AF156="","",IF(Main!$A166="C","",IF(Main!Q$13="Scaled Shifts",Main!Q166,IF(Main!$B166="x",TDIST(ABS('Chemical Shifts'!AF156-$F$2)/$F$3,$F$4,1),TDIST(ABS('Chemical Shifts'!AF156-$G$2)/$G$3,$G$4,1)))))</f>
        <v/>
      </c>
      <c r="DS161" s="64" t="str">
        <f>IF('Chemical Shifts'!AG156="","",IF(Main!$A166="C","",IF(Main!R$13="Scaled Shifts",Main!R166,IF(Main!$B166="x",TDIST(ABS('Chemical Shifts'!AG156-$F$2)/$F$3,$F$4,1),TDIST(ABS('Chemical Shifts'!AG156-$G$2)/$G$3,$G$4,1)))))</f>
        <v/>
      </c>
      <c r="DT161" s="64" t="str">
        <f>IF('Chemical Shifts'!AH156="","",IF(Main!$A166="C","",IF(Main!S$13="Scaled Shifts",Main!S166,IF(Main!$B166="x",TDIST(ABS('Chemical Shifts'!AH156-$F$2)/$F$3,$F$4,1),TDIST(ABS('Chemical Shifts'!AH156-$G$2)/$G$3,$G$4,1)))))</f>
        <v/>
      </c>
      <c r="DV161" s="64" t="str">
        <f>IF('Chemical Shifts'!S156="","",IF(Main!$A166="H","",IF(Main!D$13="Scaled Shifts",Main!D166,IF(Main!$B166="x",TDIST(ABS('Chemical Shifts'!S156-$D$2)/$D$3,$D$4,1),TDIST(ABS('Chemical Shifts'!S156-$E$2)/$E$3,$E$4,1)))))</f>
        <v/>
      </c>
      <c r="DW161" s="64" t="str">
        <f>IF('Chemical Shifts'!T156="","",IF(Main!$A166="H","",IF(Main!E$13="Scaled Shifts",Main!E166,IF(Main!$B166="x",TDIST(ABS('Chemical Shifts'!T156-$D$2)/$D$3,$D$4,1),TDIST(ABS('Chemical Shifts'!T156-$E$2)/$E$3,$E$4,1)))))</f>
        <v/>
      </c>
      <c r="DX161" s="64" t="str">
        <f>IF('Chemical Shifts'!U156="","",IF(Main!$A166="H","",IF(Main!F$13="Scaled Shifts",Main!F166,IF(Main!$B166="x",TDIST(ABS('Chemical Shifts'!U156-$D$2)/$D$3,$D$4,1),TDIST(ABS('Chemical Shifts'!U156-$E$2)/$E$3,$E$4,1)))))</f>
        <v/>
      </c>
      <c r="DY161" s="64" t="str">
        <f>IF('Chemical Shifts'!V156="","",IF(Main!$A166="H","",IF(Main!G$13="Scaled Shifts",Main!G166,IF(Main!$B166="x",TDIST(ABS('Chemical Shifts'!V156-$D$2)/$D$3,$D$4,1),TDIST(ABS('Chemical Shifts'!V156-$E$2)/$E$3,$E$4,1)))))</f>
        <v/>
      </c>
      <c r="DZ161" s="64" t="str">
        <f>IF('Chemical Shifts'!W156="","",IF(Main!$A166="H","",IF(Main!H$13="Scaled Shifts",Main!H166,IF(Main!$B166="x",TDIST(ABS('Chemical Shifts'!W156-$D$2)/$D$3,$D$4,1),TDIST(ABS('Chemical Shifts'!W156-$E$2)/$E$3,$E$4,1)))))</f>
        <v/>
      </c>
      <c r="EA161" s="64" t="str">
        <f>IF('Chemical Shifts'!X156="","",IF(Main!$A166="H","",IF(Main!I$13="Scaled Shifts",Main!I166,IF(Main!$B166="x",TDIST(ABS('Chemical Shifts'!X156-$D$2)/$D$3,$D$4,1),TDIST(ABS('Chemical Shifts'!X156-$E$2)/$E$3,$E$4,1)))))</f>
        <v/>
      </c>
      <c r="EB161" s="64" t="str">
        <f>IF('Chemical Shifts'!Y156="","",IF(Main!$A166="H","",IF(Main!J$13="Scaled Shifts",Main!J166,IF(Main!$B166="x",TDIST(ABS('Chemical Shifts'!Y156-$D$2)/$D$3,$D$4,1),TDIST(ABS('Chemical Shifts'!Y156-$E$2)/$E$3,$E$4,1)))))</f>
        <v/>
      </c>
      <c r="EC161" s="64" t="str">
        <f>IF('Chemical Shifts'!Z156="","",IF(Main!$A166="H","",IF(Main!K$13="Scaled Shifts",Main!K166,IF(Main!$B166="x",TDIST(ABS('Chemical Shifts'!Z156-$D$2)/$D$3,$D$4,1),TDIST(ABS('Chemical Shifts'!Z156-$E$2)/$E$3,$E$4,1)))))</f>
        <v/>
      </c>
      <c r="ED161" s="64" t="str">
        <f>IF('Chemical Shifts'!AA156="","",IF(Main!$A166="H","",IF(Main!L$13="Scaled Shifts",Main!L166,IF(Main!$B166="x",TDIST(ABS('Chemical Shifts'!AA156-$D$2)/$D$3,$D$4,1),TDIST(ABS('Chemical Shifts'!AA156-$E$2)/$E$3,$E$4,1)))))</f>
        <v/>
      </c>
      <c r="EE161" s="64" t="str">
        <f>IF('Chemical Shifts'!AB156="","",IF(Main!$A166="H","",IF(Main!M$13="Scaled Shifts",Main!M166,IF(Main!$B166="x",TDIST(ABS('Chemical Shifts'!AB156-$D$2)/$D$3,$D$4,1),TDIST(ABS('Chemical Shifts'!AB156-$E$2)/$E$3,$E$4,1)))))</f>
        <v/>
      </c>
      <c r="EF161" s="64" t="str">
        <f>IF('Chemical Shifts'!AC156="","",IF(Main!$A166="H","",IF(Main!N$13="Scaled Shifts",Main!N166,IF(Main!$B166="x",TDIST(ABS('Chemical Shifts'!AC156-$D$2)/$D$3,$D$4,1),TDIST(ABS('Chemical Shifts'!AC156-$E$2)/$E$3,$E$4,1)))))</f>
        <v/>
      </c>
      <c r="EG161" s="64" t="str">
        <f>IF('Chemical Shifts'!AD156="","",IF(Main!$A166="H","",IF(Main!O$13="Scaled Shifts",Main!O166,IF(Main!$B166="x",TDIST(ABS('Chemical Shifts'!AD156-$D$2)/$D$3,$D$4,1),TDIST(ABS('Chemical Shifts'!AD156-$E$2)/$E$3,$E$4,1)))))</f>
        <v/>
      </c>
      <c r="EH161" s="64" t="str">
        <f>IF('Chemical Shifts'!AE156="","",IF(Main!$A166="H","",IF(Main!P$13="Scaled Shifts",Main!P166,IF(Main!$B166="x",TDIST(ABS('Chemical Shifts'!AE156-$D$2)/$D$3,$D$4,1),TDIST(ABS('Chemical Shifts'!AE156-$E$2)/$E$3,$E$4,1)))))</f>
        <v/>
      </c>
      <c r="EI161" s="64" t="str">
        <f>IF('Chemical Shifts'!AF156="","",IF(Main!$A166="H","",IF(Main!Q$13="Scaled Shifts",Main!Q166,IF(Main!$B166="x",TDIST(ABS('Chemical Shifts'!AF156-$D$2)/$D$3,$D$4,1),TDIST(ABS('Chemical Shifts'!AF156-$E$2)/$E$3,$E$4,1)))))</f>
        <v/>
      </c>
      <c r="EJ161" s="64" t="str">
        <f>IF('Chemical Shifts'!AG156="","",IF(Main!$A166="H","",IF(Main!R$13="Scaled Shifts",Main!R166,IF(Main!$B166="x",TDIST(ABS('Chemical Shifts'!AG156-$D$2)/$D$3,$D$4,1),TDIST(ABS('Chemical Shifts'!AG156-$E$2)/$E$3,$E$4,1)))))</f>
        <v/>
      </c>
      <c r="EK161" s="64" t="str">
        <f>IF('Chemical Shifts'!AH156="","",IF(Main!$A166="H","",IF(Main!S$13="Scaled Shifts",Main!S166,IF(Main!$B166="x",TDIST(ABS('Chemical Shifts'!AH156-$D$2)/$D$3,$D$4,1),TDIST(ABS('Chemical Shifts'!AH156-$E$2)/$E$3,$E$4,1)))))</f>
        <v/>
      </c>
    </row>
    <row r="162" spans="1:141" x14ac:dyDescent="0.15">
      <c r="A162" s="64" t="str">
        <f>IF('Chemical Shifts'!BA157="","",IF(Main!$A167="C",TDIST(ABS('Chemical Shifts'!BA157)/$B$3,$B$4,1),TDIST(ABS('Chemical Shifts'!BA157)/$C$3,$C$4,1)))</f>
        <v/>
      </c>
      <c r="B162" s="64" t="str">
        <f>IF('Chemical Shifts'!BB157="","",IF(Main!$A167="C",TDIST(ABS('Chemical Shifts'!BB157)/$B$3,$B$4,1),TDIST(ABS('Chemical Shifts'!BB157)/$C$3,$C$4,1)))</f>
        <v/>
      </c>
      <c r="C162" s="64" t="str">
        <f>IF('Chemical Shifts'!BC157="","",IF(Main!$A167="C",TDIST(ABS('Chemical Shifts'!BC157)/$B$3,$B$4,1),TDIST(ABS('Chemical Shifts'!BC157)/$C$3,$C$4,1)))</f>
        <v/>
      </c>
      <c r="D162" s="64" t="str">
        <f>IF('Chemical Shifts'!BD157="","",IF(Main!$A167="C",TDIST(ABS('Chemical Shifts'!BD157)/$B$3,$B$4,1),TDIST(ABS('Chemical Shifts'!BD157)/$C$3,$C$4,1)))</f>
        <v/>
      </c>
      <c r="E162" s="64" t="str">
        <f>IF('Chemical Shifts'!BE157="","",IF(Main!$A167="C",TDIST(ABS('Chemical Shifts'!BE157)/$B$3,$B$4,1),TDIST(ABS('Chemical Shifts'!BE157)/$C$3,$C$4,1)))</f>
        <v/>
      </c>
      <c r="F162" s="64" t="str">
        <f>IF('Chemical Shifts'!BF157="","",IF(Main!$A167="C",TDIST(ABS('Chemical Shifts'!BF157)/$B$3,$B$4,1),TDIST(ABS('Chemical Shifts'!BF157)/$C$3,$C$4,1)))</f>
        <v/>
      </c>
      <c r="G162" s="64" t="str">
        <f>IF('Chemical Shifts'!BG157="","",IF(Main!$A167="C",TDIST(ABS('Chemical Shifts'!BG157)/$B$3,$B$4,1),TDIST(ABS('Chemical Shifts'!BG157)/$C$3,$C$4,1)))</f>
        <v/>
      </c>
      <c r="H162" s="64" t="str">
        <f>IF('Chemical Shifts'!BH157="","",IF(Main!$A167="C",TDIST(ABS('Chemical Shifts'!BH157)/$B$3,$B$4,1),TDIST(ABS('Chemical Shifts'!BH157)/$C$3,$C$4,1)))</f>
        <v/>
      </c>
      <c r="I162" s="64" t="str">
        <f>IF('Chemical Shifts'!BI157="","",IF(Main!$A167="C",TDIST(ABS('Chemical Shifts'!BI157)/$B$3,$B$4,1),TDIST(ABS('Chemical Shifts'!BI157)/$C$3,$C$4,1)))</f>
        <v/>
      </c>
      <c r="J162" s="64" t="str">
        <f>IF('Chemical Shifts'!BJ157="","",IF(Main!$A167="C",TDIST(ABS('Chemical Shifts'!BJ157)/$B$3,$B$4,1),TDIST(ABS('Chemical Shifts'!BJ157)/$C$3,$C$4,1)))</f>
        <v/>
      </c>
      <c r="K162" s="64" t="str">
        <f>IF('Chemical Shifts'!BK157="","",IF(Main!$A167="C",TDIST(ABS('Chemical Shifts'!BK157)/$B$3,$B$4,1),TDIST(ABS('Chemical Shifts'!BK157)/$C$3,$C$4,1)))</f>
        <v/>
      </c>
      <c r="L162" s="64" t="str">
        <f>IF('Chemical Shifts'!BL157="","",IF(Main!$A167="C",TDIST(ABS('Chemical Shifts'!BL157)/$B$3,$B$4,1),TDIST(ABS('Chemical Shifts'!BL157)/$C$3,$C$4,1)))</f>
        <v/>
      </c>
      <c r="M162" s="64" t="str">
        <f>IF('Chemical Shifts'!BM157="","",IF(Main!$A167="C",TDIST(ABS('Chemical Shifts'!BM157)/$B$3,$B$4,1),TDIST(ABS('Chemical Shifts'!BM157)/$C$3,$C$4,1)))</f>
        <v/>
      </c>
      <c r="N162" s="64" t="str">
        <f>IF('Chemical Shifts'!BN157="","",IF(Main!$A167="C",TDIST(ABS('Chemical Shifts'!BN157)/$B$3,$B$4,1),TDIST(ABS('Chemical Shifts'!BN157)/$C$3,$C$4,1)))</f>
        <v/>
      </c>
      <c r="O162" s="64" t="str">
        <f>IF('Chemical Shifts'!BO157="","",IF(Main!$A167="C",TDIST(ABS('Chemical Shifts'!BO157)/$B$3,$B$4,1),TDIST(ABS('Chemical Shifts'!BO157)/$C$3,$C$4,1)))</f>
        <v/>
      </c>
      <c r="P162" s="64" t="str">
        <f>IF('Chemical Shifts'!BP157="","",IF(Main!$A167="C",TDIST(ABS('Chemical Shifts'!BP157)/$B$3,$B$4,1),TDIST(ABS('Chemical Shifts'!BP157)/$C$3,$C$4,1)))</f>
        <v/>
      </c>
      <c r="R162" s="48" t="str">
        <f>IF(A162="","",IF(Main!$A167="H",A162,""))</f>
        <v/>
      </c>
      <c r="S162" s="48" t="str">
        <f>IF(B162="","",IF(Main!$A167="H",B162,""))</f>
        <v/>
      </c>
      <c r="T162" s="48" t="str">
        <f>IF(C162="","",IF(Main!$A167="H",C162,""))</f>
        <v/>
      </c>
      <c r="U162" s="48" t="str">
        <f>IF(D162="","",IF(Main!$A167="H",D162,""))</f>
        <v/>
      </c>
      <c r="V162" s="48" t="str">
        <f>IF(E162="","",IF(Main!$A167="H",E162,""))</f>
        <v/>
      </c>
      <c r="W162" s="48" t="str">
        <f>IF(F162="","",IF(Main!$A167="H",F162,""))</f>
        <v/>
      </c>
      <c r="X162" s="48" t="str">
        <f>IF(G162="","",IF(Main!$A167="H",G162,""))</f>
        <v/>
      </c>
      <c r="Y162" s="48" t="str">
        <f>IF(H162="","",IF(Main!$A167="H",H162,""))</f>
        <v/>
      </c>
      <c r="Z162" s="48" t="str">
        <f>IF(I162="","",IF(Main!$A167="H",I162,""))</f>
        <v/>
      </c>
      <c r="AA162" s="48" t="str">
        <f>IF(J162="","",IF(Main!$A167="H",J162,""))</f>
        <v/>
      </c>
      <c r="AB162" s="48" t="str">
        <f>IF(K162="","",IF(Main!$A167="H",K162,""))</f>
        <v/>
      </c>
      <c r="AC162" s="48" t="str">
        <f>IF(L162="","",IF(Main!$A167="H",L162,""))</f>
        <v/>
      </c>
      <c r="AD162" s="48" t="str">
        <f>IF(M162="","",IF(Main!$A167="H",M162,""))</f>
        <v/>
      </c>
      <c r="AE162" s="48" t="str">
        <f>IF(N162="","",IF(Main!$A167="H",N162,""))</f>
        <v/>
      </c>
      <c r="AF162" s="48" t="str">
        <f>IF(O162="","",IF(Main!$A167="H",O162,""))</f>
        <v/>
      </c>
      <c r="AG162" s="48" t="str">
        <f>IF(P162="","",IF(Main!$A167="H",P162,""))</f>
        <v/>
      </c>
      <c r="AI162" s="49">
        <f>IF(Main!$A167="C",1,0)</f>
        <v>0</v>
      </c>
      <c r="AJ162" s="54" t="str">
        <f>IF(Main!$A167="C",Main!C167,"")</f>
        <v/>
      </c>
      <c r="AK162" s="54" t="str">
        <f t="shared" si="187"/>
        <v/>
      </c>
      <c r="AL162" s="48" t="str">
        <f>IF('Chemical Shifts'!B157="","",IF(Main!$A167="C",'Chemical Shifts'!B157,""))</f>
        <v/>
      </c>
      <c r="AM162" s="48" t="str">
        <f>IF('Chemical Shifts'!C157="","",IF(Main!$A167="C",'Chemical Shifts'!C157,""))</f>
        <v/>
      </c>
      <c r="AN162" s="48" t="str">
        <f>IF('Chemical Shifts'!D157="","",IF(Main!$A167="C",'Chemical Shifts'!D157,""))</f>
        <v/>
      </c>
      <c r="AO162" s="48" t="str">
        <f>IF('Chemical Shifts'!E157="","",IF(Main!$A167="C",'Chemical Shifts'!E157,""))</f>
        <v/>
      </c>
      <c r="AP162" s="48" t="str">
        <f>IF('Chemical Shifts'!F157="","",IF(Main!$A167="C",'Chemical Shifts'!F157,""))</f>
        <v/>
      </c>
      <c r="AQ162" s="48" t="str">
        <f>IF('Chemical Shifts'!G157="","",IF(Main!$A167="C",'Chemical Shifts'!G157,""))</f>
        <v/>
      </c>
      <c r="AR162" s="48" t="str">
        <f>IF('Chemical Shifts'!H157="","",IF(Main!$A167="C",'Chemical Shifts'!H157,""))</f>
        <v/>
      </c>
      <c r="AS162" s="48" t="str">
        <f>IF('Chemical Shifts'!I157="","",IF(Main!$A167="C",'Chemical Shifts'!I157,""))</f>
        <v/>
      </c>
      <c r="AT162" s="48" t="str">
        <f>IF('Chemical Shifts'!J157="","",IF(Main!$A167="C",'Chemical Shifts'!J157,""))</f>
        <v/>
      </c>
      <c r="AU162" s="48" t="str">
        <f>IF('Chemical Shifts'!K157="","",IF(Main!$A167="C",'Chemical Shifts'!K157,""))</f>
        <v/>
      </c>
      <c r="AV162" s="48" t="str">
        <f>IF('Chemical Shifts'!L157="","",IF(Main!$A167="C",'Chemical Shifts'!L157,""))</f>
        <v/>
      </c>
      <c r="AW162" s="48" t="str">
        <f>IF('Chemical Shifts'!M157="","",IF(Main!$A167="C",'Chemical Shifts'!M157,""))</f>
        <v/>
      </c>
      <c r="AX162" s="48" t="str">
        <f>IF('Chemical Shifts'!N157="","",IF(Main!$A167="C",'Chemical Shifts'!N157,""))</f>
        <v/>
      </c>
      <c r="AY162" s="48" t="str">
        <f>IF('Chemical Shifts'!O157="","",IF(Main!$A167="C",'Chemical Shifts'!O157,""))</f>
        <v/>
      </c>
      <c r="AZ162" s="48" t="str">
        <f>IF('Chemical Shifts'!P157="","",IF(Main!$A167="C",'Chemical Shifts'!P157,""))</f>
        <v/>
      </c>
      <c r="BA162" s="48" t="str">
        <f>IF('Chemical Shifts'!Q157="","",IF(Main!$A167="C",'Chemical Shifts'!Q157,""))</f>
        <v/>
      </c>
      <c r="BC162" s="48" t="str">
        <f t="shared" si="188"/>
        <v/>
      </c>
      <c r="BD162" s="48" t="str">
        <f t="shared" si="189"/>
        <v/>
      </c>
      <c r="BE162" s="48" t="str">
        <f t="shared" si="190"/>
        <v/>
      </c>
      <c r="BF162" s="48" t="str">
        <f t="shared" si="191"/>
        <v/>
      </c>
      <c r="BG162" s="48" t="str">
        <f t="shared" si="192"/>
        <v/>
      </c>
      <c r="BH162" s="48" t="str">
        <f t="shared" si="193"/>
        <v/>
      </c>
      <c r="BI162" s="48" t="str">
        <f t="shared" si="194"/>
        <v/>
      </c>
      <c r="BJ162" s="48" t="str">
        <f t="shared" si="195"/>
        <v/>
      </c>
      <c r="BK162" s="48" t="str">
        <f t="shared" si="196"/>
        <v/>
      </c>
      <c r="BL162" s="48" t="str">
        <f t="shared" si="197"/>
        <v/>
      </c>
      <c r="BM162" s="48" t="str">
        <f t="shared" si="198"/>
        <v/>
      </c>
      <c r="BN162" s="48" t="str">
        <f t="shared" si="199"/>
        <v/>
      </c>
      <c r="BO162" s="48" t="str">
        <f t="shared" si="200"/>
        <v/>
      </c>
      <c r="BP162" s="48" t="str">
        <f t="shared" si="201"/>
        <v/>
      </c>
      <c r="BQ162" s="48" t="str">
        <f t="shared" si="202"/>
        <v/>
      </c>
      <c r="BR162" s="48" t="str">
        <f t="shared" si="203"/>
        <v/>
      </c>
      <c r="BT162" s="49">
        <f>IF(Main!$A167="H",1,0)</f>
        <v>0</v>
      </c>
      <c r="BU162" s="54" t="str">
        <f>IF(Main!$A167="H",Main!C167,"")</f>
        <v/>
      </c>
      <c r="BV162" s="54" t="str">
        <f t="shared" si="204"/>
        <v/>
      </c>
      <c r="BW162" s="48" t="str">
        <f>IF('Chemical Shifts'!B157="","",IF(Main!$A167="H",'Chemical Shifts'!B157,""))</f>
        <v/>
      </c>
      <c r="BX162" s="48" t="str">
        <f>IF('Chemical Shifts'!C157="","",IF(Main!$A167="H",'Chemical Shifts'!C157,""))</f>
        <v/>
      </c>
      <c r="BY162" s="48" t="str">
        <f>IF('Chemical Shifts'!D157="","",IF(Main!$A167="H",'Chemical Shifts'!D157,""))</f>
        <v/>
      </c>
      <c r="BZ162" s="48" t="str">
        <f>IF('Chemical Shifts'!E157="","",IF(Main!$A167="H",'Chemical Shifts'!E157,""))</f>
        <v/>
      </c>
      <c r="CA162" s="48" t="str">
        <f>IF('Chemical Shifts'!F157="","",IF(Main!$A167="H",'Chemical Shifts'!F157,""))</f>
        <v/>
      </c>
      <c r="CB162" s="48" t="str">
        <f>IF('Chemical Shifts'!G157="","",IF(Main!$A167="H",'Chemical Shifts'!G157,""))</f>
        <v/>
      </c>
      <c r="CC162" s="48" t="str">
        <f>IF('Chemical Shifts'!H157="","",IF(Main!$A167="H",'Chemical Shifts'!H157,""))</f>
        <v/>
      </c>
      <c r="CD162" s="48" t="str">
        <f>IF('Chemical Shifts'!I157="","",IF(Main!$A167="H",'Chemical Shifts'!I157,""))</f>
        <v/>
      </c>
      <c r="CE162" s="48" t="str">
        <f>IF('Chemical Shifts'!J157="","",IF(Main!$A167="H",'Chemical Shifts'!J157,""))</f>
        <v/>
      </c>
      <c r="CF162" s="48" t="str">
        <f>IF('Chemical Shifts'!K157="","",IF(Main!$A167="H",'Chemical Shifts'!K157,""))</f>
        <v/>
      </c>
      <c r="CG162" s="48" t="str">
        <f>IF('Chemical Shifts'!L157="","",IF(Main!$A167="H",'Chemical Shifts'!L157,""))</f>
        <v/>
      </c>
      <c r="CH162" s="48" t="str">
        <f>IF('Chemical Shifts'!M157="","",IF(Main!$A167="H",'Chemical Shifts'!M157,""))</f>
        <v/>
      </c>
      <c r="CI162" s="48" t="str">
        <f>IF('Chemical Shifts'!N157="","",IF(Main!$A167="H",'Chemical Shifts'!N157,""))</f>
        <v/>
      </c>
      <c r="CJ162" s="48" t="str">
        <f>IF('Chemical Shifts'!O157="","",IF(Main!$A167="H",'Chemical Shifts'!O157,""))</f>
        <v/>
      </c>
      <c r="CK162" s="48" t="str">
        <f>IF('Chemical Shifts'!P157="","",IF(Main!$A167="H",'Chemical Shifts'!P157,""))</f>
        <v/>
      </c>
      <c r="CL162" s="48" t="str">
        <f>IF('Chemical Shifts'!Q157="","",IF(Main!$A167="H",'Chemical Shifts'!Q157,""))</f>
        <v/>
      </c>
      <c r="CN162" s="48" t="str">
        <f t="shared" si="205"/>
        <v/>
      </c>
      <c r="CO162" s="48" t="str">
        <f t="shared" si="206"/>
        <v/>
      </c>
      <c r="CP162" s="48" t="str">
        <f t="shared" si="207"/>
        <v/>
      </c>
      <c r="CQ162" s="48" t="str">
        <f t="shared" si="208"/>
        <v/>
      </c>
      <c r="CR162" s="48" t="str">
        <f t="shared" si="209"/>
        <v/>
      </c>
      <c r="CS162" s="48" t="str">
        <f t="shared" si="210"/>
        <v/>
      </c>
      <c r="CT162" s="48" t="str">
        <f t="shared" si="211"/>
        <v/>
      </c>
      <c r="CU162" s="48" t="str">
        <f t="shared" si="212"/>
        <v/>
      </c>
      <c r="CV162" s="48" t="str">
        <f t="shared" si="213"/>
        <v/>
      </c>
      <c r="CW162" s="48" t="str">
        <f t="shared" si="214"/>
        <v/>
      </c>
      <c r="CX162" s="48" t="str">
        <f t="shared" si="215"/>
        <v/>
      </c>
      <c r="CY162" s="48" t="str">
        <f t="shared" si="216"/>
        <v/>
      </c>
      <c r="CZ162" s="48" t="str">
        <f t="shared" si="217"/>
        <v/>
      </c>
      <c r="DA162" s="48" t="str">
        <f t="shared" si="218"/>
        <v/>
      </c>
      <c r="DB162" s="48" t="str">
        <f t="shared" si="219"/>
        <v/>
      </c>
      <c r="DC162" s="48" t="str">
        <f t="shared" si="220"/>
        <v/>
      </c>
      <c r="DE162" s="64" t="str">
        <f>IF('Chemical Shifts'!S157="","",IF(Main!$A167="C","",IF(Main!D$13="Scaled Shifts",Main!D167,IF(Main!$B167="x",TDIST(ABS('Chemical Shifts'!S157-$F$2)/$F$3,$F$4,1),TDIST(ABS('Chemical Shifts'!S157-$G$2)/$G$3,$G$4,1)))))</f>
        <v/>
      </c>
      <c r="DF162" s="64" t="str">
        <f>IF('Chemical Shifts'!T157="","",IF(Main!$A167="C","",IF(Main!E$13="Scaled Shifts",Main!E167,IF(Main!$B167="x",TDIST(ABS('Chemical Shifts'!T157-$F$2)/$F$3,$F$4,1),TDIST(ABS('Chemical Shifts'!T157-$G$2)/$G$3,$G$4,1)))))</f>
        <v/>
      </c>
      <c r="DG162" s="64" t="str">
        <f>IF('Chemical Shifts'!U157="","",IF(Main!$A167="C","",IF(Main!F$13="Scaled Shifts",Main!F167,IF(Main!$B167="x",TDIST(ABS('Chemical Shifts'!U157-$F$2)/$F$3,$F$4,1),TDIST(ABS('Chemical Shifts'!U157-$G$2)/$G$3,$G$4,1)))))</f>
        <v/>
      </c>
      <c r="DH162" s="64" t="str">
        <f>IF('Chemical Shifts'!V157="","",IF(Main!$A167="C","",IF(Main!G$13="Scaled Shifts",Main!G167,IF(Main!$B167="x",TDIST(ABS('Chemical Shifts'!V157-$F$2)/$F$3,$F$4,1),TDIST(ABS('Chemical Shifts'!V157-$G$2)/$G$3,$G$4,1)))))</f>
        <v/>
      </c>
      <c r="DI162" s="64" t="str">
        <f>IF('Chemical Shifts'!W157="","",IF(Main!$A167="C","",IF(Main!H$13="Scaled Shifts",Main!H167,IF(Main!$B167="x",TDIST(ABS('Chemical Shifts'!W157-$F$2)/$F$3,$F$4,1),TDIST(ABS('Chemical Shifts'!W157-$G$2)/$G$3,$G$4,1)))))</f>
        <v/>
      </c>
      <c r="DJ162" s="64" t="str">
        <f>IF('Chemical Shifts'!X157="","",IF(Main!$A167="C","",IF(Main!I$13="Scaled Shifts",Main!I167,IF(Main!$B167="x",TDIST(ABS('Chemical Shifts'!X157-$F$2)/$F$3,$F$4,1),TDIST(ABS('Chemical Shifts'!X157-$G$2)/$G$3,$G$4,1)))))</f>
        <v/>
      </c>
      <c r="DK162" s="64" t="str">
        <f>IF('Chemical Shifts'!Y157="","",IF(Main!$A167="C","",IF(Main!J$13="Scaled Shifts",Main!J167,IF(Main!$B167="x",TDIST(ABS('Chemical Shifts'!Y157-$F$2)/$F$3,$F$4,1),TDIST(ABS('Chemical Shifts'!Y157-$G$2)/$G$3,$G$4,1)))))</f>
        <v/>
      </c>
      <c r="DL162" s="64" t="str">
        <f>IF('Chemical Shifts'!Z157="","",IF(Main!$A167="C","",IF(Main!K$13="Scaled Shifts",Main!K167,IF(Main!$B167="x",TDIST(ABS('Chemical Shifts'!Z157-$F$2)/$F$3,$F$4,1),TDIST(ABS('Chemical Shifts'!Z157-$G$2)/$G$3,$G$4,1)))))</f>
        <v/>
      </c>
      <c r="DM162" s="64" t="str">
        <f>IF('Chemical Shifts'!AA157="","",IF(Main!$A167="C","",IF(Main!L$13="Scaled Shifts",Main!L167,IF(Main!$B167="x",TDIST(ABS('Chemical Shifts'!AA157-$F$2)/$F$3,$F$4,1),TDIST(ABS('Chemical Shifts'!AA157-$G$2)/$G$3,$G$4,1)))))</f>
        <v/>
      </c>
      <c r="DN162" s="64" t="str">
        <f>IF('Chemical Shifts'!AB157="","",IF(Main!$A167="C","",IF(Main!M$13="Scaled Shifts",Main!M167,IF(Main!$B167="x",TDIST(ABS('Chemical Shifts'!AB157-$F$2)/$F$3,$F$4,1),TDIST(ABS('Chemical Shifts'!AB157-$G$2)/$G$3,$G$4,1)))))</f>
        <v/>
      </c>
      <c r="DO162" s="64" t="str">
        <f>IF('Chemical Shifts'!AC157="","",IF(Main!$A167="C","",IF(Main!N$13="Scaled Shifts",Main!N167,IF(Main!$B167="x",TDIST(ABS('Chemical Shifts'!AC157-$F$2)/$F$3,$F$4,1),TDIST(ABS('Chemical Shifts'!AC157-$G$2)/$G$3,$G$4,1)))))</f>
        <v/>
      </c>
      <c r="DP162" s="64" t="str">
        <f>IF('Chemical Shifts'!AD157="","",IF(Main!$A167="C","",IF(Main!O$13="Scaled Shifts",Main!O167,IF(Main!$B167="x",TDIST(ABS('Chemical Shifts'!AD157-$F$2)/$F$3,$F$4,1),TDIST(ABS('Chemical Shifts'!AD157-$G$2)/$G$3,$G$4,1)))))</f>
        <v/>
      </c>
      <c r="DQ162" s="64" t="str">
        <f>IF('Chemical Shifts'!AE157="","",IF(Main!$A167="C","",IF(Main!P$13="Scaled Shifts",Main!P167,IF(Main!$B167="x",TDIST(ABS('Chemical Shifts'!AE157-$F$2)/$F$3,$F$4,1),TDIST(ABS('Chemical Shifts'!AE157-$G$2)/$G$3,$G$4,1)))))</f>
        <v/>
      </c>
      <c r="DR162" s="64" t="str">
        <f>IF('Chemical Shifts'!AF157="","",IF(Main!$A167="C","",IF(Main!Q$13="Scaled Shifts",Main!Q167,IF(Main!$B167="x",TDIST(ABS('Chemical Shifts'!AF157-$F$2)/$F$3,$F$4,1),TDIST(ABS('Chemical Shifts'!AF157-$G$2)/$G$3,$G$4,1)))))</f>
        <v/>
      </c>
      <c r="DS162" s="64" t="str">
        <f>IF('Chemical Shifts'!AG157="","",IF(Main!$A167="C","",IF(Main!R$13="Scaled Shifts",Main!R167,IF(Main!$B167="x",TDIST(ABS('Chemical Shifts'!AG157-$F$2)/$F$3,$F$4,1),TDIST(ABS('Chemical Shifts'!AG157-$G$2)/$G$3,$G$4,1)))))</f>
        <v/>
      </c>
      <c r="DT162" s="64" t="str">
        <f>IF('Chemical Shifts'!AH157="","",IF(Main!$A167="C","",IF(Main!S$13="Scaled Shifts",Main!S167,IF(Main!$B167="x",TDIST(ABS('Chemical Shifts'!AH157-$F$2)/$F$3,$F$4,1),TDIST(ABS('Chemical Shifts'!AH157-$G$2)/$G$3,$G$4,1)))))</f>
        <v/>
      </c>
      <c r="DV162" s="64" t="str">
        <f>IF('Chemical Shifts'!S157="","",IF(Main!$A167="H","",IF(Main!D$13="Scaled Shifts",Main!D167,IF(Main!$B167="x",TDIST(ABS('Chemical Shifts'!S157-$D$2)/$D$3,$D$4,1),TDIST(ABS('Chemical Shifts'!S157-$E$2)/$E$3,$E$4,1)))))</f>
        <v/>
      </c>
      <c r="DW162" s="64" t="str">
        <f>IF('Chemical Shifts'!T157="","",IF(Main!$A167="H","",IF(Main!E$13="Scaled Shifts",Main!E167,IF(Main!$B167="x",TDIST(ABS('Chemical Shifts'!T157-$D$2)/$D$3,$D$4,1),TDIST(ABS('Chemical Shifts'!T157-$E$2)/$E$3,$E$4,1)))))</f>
        <v/>
      </c>
      <c r="DX162" s="64" t="str">
        <f>IF('Chemical Shifts'!U157="","",IF(Main!$A167="H","",IF(Main!F$13="Scaled Shifts",Main!F167,IF(Main!$B167="x",TDIST(ABS('Chemical Shifts'!U157-$D$2)/$D$3,$D$4,1),TDIST(ABS('Chemical Shifts'!U157-$E$2)/$E$3,$E$4,1)))))</f>
        <v/>
      </c>
      <c r="DY162" s="64" t="str">
        <f>IF('Chemical Shifts'!V157="","",IF(Main!$A167="H","",IF(Main!G$13="Scaled Shifts",Main!G167,IF(Main!$B167="x",TDIST(ABS('Chemical Shifts'!V157-$D$2)/$D$3,$D$4,1),TDIST(ABS('Chemical Shifts'!V157-$E$2)/$E$3,$E$4,1)))))</f>
        <v/>
      </c>
      <c r="DZ162" s="64" t="str">
        <f>IF('Chemical Shifts'!W157="","",IF(Main!$A167="H","",IF(Main!H$13="Scaled Shifts",Main!H167,IF(Main!$B167="x",TDIST(ABS('Chemical Shifts'!W157-$D$2)/$D$3,$D$4,1),TDIST(ABS('Chemical Shifts'!W157-$E$2)/$E$3,$E$4,1)))))</f>
        <v/>
      </c>
      <c r="EA162" s="64" t="str">
        <f>IF('Chemical Shifts'!X157="","",IF(Main!$A167="H","",IF(Main!I$13="Scaled Shifts",Main!I167,IF(Main!$B167="x",TDIST(ABS('Chemical Shifts'!X157-$D$2)/$D$3,$D$4,1),TDIST(ABS('Chemical Shifts'!X157-$E$2)/$E$3,$E$4,1)))))</f>
        <v/>
      </c>
      <c r="EB162" s="64" t="str">
        <f>IF('Chemical Shifts'!Y157="","",IF(Main!$A167="H","",IF(Main!J$13="Scaled Shifts",Main!J167,IF(Main!$B167="x",TDIST(ABS('Chemical Shifts'!Y157-$D$2)/$D$3,$D$4,1),TDIST(ABS('Chemical Shifts'!Y157-$E$2)/$E$3,$E$4,1)))))</f>
        <v/>
      </c>
      <c r="EC162" s="64" t="str">
        <f>IF('Chemical Shifts'!Z157="","",IF(Main!$A167="H","",IF(Main!K$13="Scaled Shifts",Main!K167,IF(Main!$B167="x",TDIST(ABS('Chemical Shifts'!Z157-$D$2)/$D$3,$D$4,1),TDIST(ABS('Chemical Shifts'!Z157-$E$2)/$E$3,$E$4,1)))))</f>
        <v/>
      </c>
      <c r="ED162" s="64" t="str">
        <f>IF('Chemical Shifts'!AA157="","",IF(Main!$A167="H","",IF(Main!L$13="Scaled Shifts",Main!L167,IF(Main!$B167="x",TDIST(ABS('Chemical Shifts'!AA157-$D$2)/$D$3,$D$4,1),TDIST(ABS('Chemical Shifts'!AA157-$E$2)/$E$3,$E$4,1)))))</f>
        <v/>
      </c>
      <c r="EE162" s="64" t="str">
        <f>IF('Chemical Shifts'!AB157="","",IF(Main!$A167="H","",IF(Main!M$13="Scaled Shifts",Main!M167,IF(Main!$B167="x",TDIST(ABS('Chemical Shifts'!AB157-$D$2)/$D$3,$D$4,1),TDIST(ABS('Chemical Shifts'!AB157-$E$2)/$E$3,$E$4,1)))))</f>
        <v/>
      </c>
      <c r="EF162" s="64" t="str">
        <f>IF('Chemical Shifts'!AC157="","",IF(Main!$A167="H","",IF(Main!N$13="Scaled Shifts",Main!N167,IF(Main!$B167="x",TDIST(ABS('Chemical Shifts'!AC157-$D$2)/$D$3,$D$4,1),TDIST(ABS('Chemical Shifts'!AC157-$E$2)/$E$3,$E$4,1)))))</f>
        <v/>
      </c>
      <c r="EG162" s="64" t="str">
        <f>IF('Chemical Shifts'!AD157="","",IF(Main!$A167="H","",IF(Main!O$13="Scaled Shifts",Main!O167,IF(Main!$B167="x",TDIST(ABS('Chemical Shifts'!AD157-$D$2)/$D$3,$D$4,1),TDIST(ABS('Chemical Shifts'!AD157-$E$2)/$E$3,$E$4,1)))))</f>
        <v/>
      </c>
      <c r="EH162" s="64" t="str">
        <f>IF('Chemical Shifts'!AE157="","",IF(Main!$A167="H","",IF(Main!P$13="Scaled Shifts",Main!P167,IF(Main!$B167="x",TDIST(ABS('Chemical Shifts'!AE157-$D$2)/$D$3,$D$4,1),TDIST(ABS('Chemical Shifts'!AE157-$E$2)/$E$3,$E$4,1)))))</f>
        <v/>
      </c>
      <c r="EI162" s="64" t="str">
        <f>IF('Chemical Shifts'!AF157="","",IF(Main!$A167="H","",IF(Main!Q$13="Scaled Shifts",Main!Q167,IF(Main!$B167="x",TDIST(ABS('Chemical Shifts'!AF157-$D$2)/$D$3,$D$4,1),TDIST(ABS('Chemical Shifts'!AF157-$E$2)/$E$3,$E$4,1)))))</f>
        <v/>
      </c>
      <c r="EJ162" s="64" t="str">
        <f>IF('Chemical Shifts'!AG157="","",IF(Main!$A167="H","",IF(Main!R$13="Scaled Shifts",Main!R167,IF(Main!$B167="x",TDIST(ABS('Chemical Shifts'!AG157-$D$2)/$D$3,$D$4,1),TDIST(ABS('Chemical Shifts'!AG157-$E$2)/$E$3,$E$4,1)))))</f>
        <v/>
      </c>
      <c r="EK162" s="64" t="str">
        <f>IF('Chemical Shifts'!AH157="","",IF(Main!$A167="H","",IF(Main!S$13="Scaled Shifts",Main!S167,IF(Main!$B167="x",TDIST(ABS('Chemical Shifts'!AH157-$D$2)/$D$3,$D$4,1),TDIST(ABS('Chemical Shifts'!AH157-$E$2)/$E$3,$E$4,1)))))</f>
        <v/>
      </c>
    </row>
    <row r="163" spans="1:141" x14ac:dyDescent="0.15">
      <c r="A163" s="64" t="str">
        <f>IF('Chemical Shifts'!BA158="","",IF(Main!$A168="C",TDIST(ABS('Chemical Shifts'!BA158)/$B$3,$B$4,1),TDIST(ABS('Chemical Shifts'!BA158)/$C$3,$C$4,1)))</f>
        <v/>
      </c>
      <c r="B163" s="64" t="str">
        <f>IF('Chemical Shifts'!BB158="","",IF(Main!$A168="C",TDIST(ABS('Chemical Shifts'!BB158)/$B$3,$B$4,1),TDIST(ABS('Chemical Shifts'!BB158)/$C$3,$C$4,1)))</f>
        <v/>
      </c>
      <c r="C163" s="64" t="str">
        <f>IF('Chemical Shifts'!BC158="","",IF(Main!$A168="C",TDIST(ABS('Chemical Shifts'!BC158)/$B$3,$B$4,1),TDIST(ABS('Chemical Shifts'!BC158)/$C$3,$C$4,1)))</f>
        <v/>
      </c>
      <c r="D163" s="64" t="str">
        <f>IF('Chemical Shifts'!BD158="","",IF(Main!$A168="C",TDIST(ABS('Chemical Shifts'!BD158)/$B$3,$B$4,1),TDIST(ABS('Chemical Shifts'!BD158)/$C$3,$C$4,1)))</f>
        <v/>
      </c>
      <c r="E163" s="64" t="str">
        <f>IF('Chemical Shifts'!BE158="","",IF(Main!$A168="C",TDIST(ABS('Chemical Shifts'!BE158)/$B$3,$B$4,1),TDIST(ABS('Chemical Shifts'!BE158)/$C$3,$C$4,1)))</f>
        <v/>
      </c>
      <c r="F163" s="64" t="str">
        <f>IF('Chemical Shifts'!BF158="","",IF(Main!$A168="C",TDIST(ABS('Chemical Shifts'!BF158)/$B$3,$B$4,1),TDIST(ABS('Chemical Shifts'!BF158)/$C$3,$C$4,1)))</f>
        <v/>
      </c>
      <c r="G163" s="64" t="str">
        <f>IF('Chemical Shifts'!BG158="","",IF(Main!$A168="C",TDIST(ABS('Chemical Shifts'!BG158)/$B$3,$B$4,1),TDIST(ABS('Chemical Shifts'!BG158)/$C$3,$C$4,1)))</f>
        <v/>
      </c>
      <c r="H163" s="64" t="str">
        <f>IF('Chemical Shifts'!BH158="","",IF(Main!$A168="C",TDIST(ABS('Chemical Shifts'!BH158)/$B$3,$B$4,1),TDIST(ABS('Chemical Shifts'!BH158)/$C$3,$C$4,1)))</f>
        <v/>
      </c>
      <c r="I163" s="64" t="str">
        <f>IF('Chemical Shifts'!BI158="","",IF(Main!$A168="C",TDIST(ABS('Chemical Shifts'!BI158)/$B$3,$B$4,1),TDIST(ABS('Chemical Shifts'!BI158)/$C$3,$C$4,1)))</f>
        <v/>
      </c>
      <c r="J163" s="64" t="str">
        <f>IF('Chemical Shifts'!BJ158="","",IF(Main!$A168="C",TDIST(ABS('Chemical Shifts'!BJ158)/$B$3,$B$4,1),TDIST(ABS('Chemical Shifts'!BJ158)/$C$3,$C$4,1)))</f>
        <v/>
      </c>
      <c r="K163" s="64" t="str">
        <f>IF('Chemical Shifts'!BK158="","",IF(Main!$A168="C",TDIST(ABS('Chemical Shifts'!BK158)/$B$3,$B$4,1),TDIST(ABS('Chemical Shifts'!BK158)/$C$3,$C$4,1)))</f>
        <v/>
      </c>
      <c r="L163" s="64" t="str">
        <f>IF('Chemical Shifts'!BL158="","",IF(Main!$A168="C",TDIST(ABS('Chemical Shifts'!BL158)/$B$3,$B$4,1),TDIST(ABS('Chemical Shifts'!BL158)/$C$3,$C$4,1)))</f>
        <v/>
      </c>
      <c r="M163" s="64" t="str">
        <f>IF('Chemical Shifts'!BM158="","",IF(Main!$A168="C",TDIST(ABS('Chemical Shifts'!BM158)/$B$3,$B$4,1),TDIST(ABS('Chemical Shifts'!BM158)/$C$3,$C$4,1)))</f>
        <v/>
      </c>
      <c r="N163" s="64" t="str">
        <f>IF('Chemical Shifts'!BN158="","",IF(Main!$A168="C",TDIST(ABS('Chemical Shifts'!BN158)/$B$3,$B$4,1),TDIST(ABS('Chemical Shifts'!BN158)/$C$3,$C$4,1)))</f>
        <v/>
      </c>
      <c r="O163" s="64" t="str">
        <f>IF('Chemical Shifts'!BO158="","",IF(Main!$A168="C",TDIST(ABS('Chemical Shifts'!BO158)/$B$3,$B$4,1),TDIST(ABS('Chemical Shifts'!BO158)/$C$3,$C$4,1)))</f>
        <v/>
      </c>
      <c r="P163" s="64" t="str">
        <f>IF('Chemical Shifts'!BP158="","",IF(Main!$A168="C",TDIST(ABS('Chemical Shifts'!BP158)/$B$3,$B$4,1),TDIST(ABS('Chemical Shifts'!BP158)/$C$3,$C$4,1)))</f>
        <v/>
      </c>
      <c r="R163" s="48" t="str">
        <f>IF(A163="","",IF(Main!$A168="H",A163,""))</f>
        <v/>
      </c>
      <c r="S163" s="48" t="str">
        <f>IF(B163="","",IF(Main!$A168="H",B163,""))</f>
        <v/>
      </c>
      <c r="T163" s="48" t="str">
        <f>IF(C163="","",IF(Main!$A168="H",C163,""))</f>
        <v/>
      </c>
      <c r="U163" s="48" t="str">
        <f>IF(D163="","",IF(Main!$A168="H",D163,""))</f>
        <v/>
      </c>
      <c r="V163" s="48" t="str">
        <f>IF(E163="","",IF(Main!$A168="H",E163,""))</f>
        <v/>
      </c>
      <c r="W163" s="48" t="str">
        <f>IF(F163="","",IF(Main!$A168="H",F163,""))</f>
        <v/>
      </c>
      <c r="X163" s="48" t="str">
        <f>IF(G163="","",IF(Main!$A168="H",G163,""))</f>
        <v/>
      </c>
      <c r="Y163" s="48" t="str">
        <f>IF(H163="","",IF(Main!$A168="H",H163,""))</f>
        <v/>
      </c>
      <c r="Z163" s="48" t="str">
        <f>IF(I163="","",IF(Main!$A168="H",I163,""))</f>
        <v/>
      </c>
      <c r="AA163" s="48" t="str">
        <f>IF(J163="","",IF(Main!$A168="H",J163,""))</f>
        <v/>
      </c>
      <c r="AB163" s="48" t="str">
        <f>IF(K163="","",IF(Main!$A168="H",K163,""))</f>
        <v/>
      </c>
      <c r="AC163" s="48" t="str">
        <f>IF(L163="","",IF(Main!$A168="H",L163,""))</f>
        <v/>
      </c>
      <c r="AD163" s="48" t="str">
        <f>IF(M163="","",IF(Main!$A168="H",M163,""))</f>
        <v/>
      </c>
      <c r="AE163" s="48" t="str">
        <f>IF(N163="","",IF(Main!$A168="H",N163,""))</f>
        <v/>
      </c>
      <c r="AF163" s="48" t="str">
        <f>IF(O163="","",IF(Main!$A168="H",O163,""))</f>
        <v/>
      </c>
      <c r="AG163" s="48" t="str">
        <f>IF(P163="","",IF(Main!$A168="H",P163,""))</f>
        <v/>
      </c>
      <c r="AI163" s="49">
        <f>IF(Main!$A168="C",1,0)</f>
        <v>0</v>
      </c>
      <c r="AJ163" s="54" t="str">
        <f>IF(Main!$A168="C",Main!C168,"")</f>
        <v/>
      </c>
      <c r="AK163" s="54" t="str">
        <f t="shared" si="187"/>
        <v/>
      </c>
      <c r="AL163" s="48" t="str">
        <f>IF('Chemical Shifts'!B158="","",IF(Main!$A168="C",'Chemical Shifts'!B158,""))</f>
        <v/>
      </c>
      <c r="AM163" s="48" t="str">
        <f>IF('Chemical Shifts'!C158="","",IF(Main!$A168="C",'Chemical Shifts'!C158,""))</f>
        <v/>
      </c>
      <c r="AN163" s="48" t="str">
        <f>IF('Chemical Shifts'!D158="","",IF(Main!$A168="C",'Chemical Shifts'!D158,""))</f>
        <v/>
      </c>
      <c r="AO163" s="48" t="str">
        <f>IF('Chemical Shifts'!E158="","",IF(Main!$A168="C",'Chemical Shifts'!E158,""))</f>
        <v/>
      </c>
      <c r="AP163" s="48" t="str">
        <f>IF('Chemical Shifts'!F158="","",IF(Main!$A168="C",'Chemical Shifts'!F158,""))</f>
        <v/>
      </c>
      <c r="AQ163" s="48" t="str">
        <f>IF('Chemical Shifts'!G158="","",IF(Main!$A168="C",'Chemical Shifts'!G158,""))</f>
        <v/>
      </c>
      <c r="AR163" s="48" t="str">
        <f>IF('Chemical Shifts'!H158="","",IF(Main!$A168="C",'Chemical Shifts'!H158,""))</f>
        <v/>
      </c>
      <c r="AS163" s="48" t="str">
        <f>IF('Chemical Shifts'!I158="","",IF(Main!$A168="C",'Chemical Shifts'!I158,""))</f>
        <v/>
      </c>
      <c r="AT163" s="48" t="str">
        <f>IF('Chemical Shifts'!J158="","",IF(Main!$A168="C",'Chemical Shifts'!J158,""))</f>
        <v/>
      </c>
      <c r="AU163" s="48" t="str">
        <f>IF('Chemical Shifts'!K158="","",IF(Main!$A168="C",'Chemical Shifts'!K158,""))</f>
        <v/>
      </c>
      <c r="AV163" s="48" t="str">
        <f>IF('Chemical Shifts'!L158="","",IF(Main!$A168="C",'Chemical Shifts'!L158,""))</f>
        <v/>
      </c>
      <c r="AW163" s="48" t="str">
        <f>IF('Chemical Shifts'!M158="","",IF(Main!$A168="C",'Chemical Shifts'!M158,""))</f>
        <v/>
      </c>
      <c r="AX163" s="48" t="str">
        <f>IF('Chemical Shifts'!N158="","",IF(Main!$A168="C",'Chemical Shifts'!N158,""))</f>
        <v/>
      </c>
      <c r="AY163" s="48" t="str">
        <f>IF('Chemical Shifts'!O158="","",IF(Main!$A168="C",'Chemical Shifts'!O158,""))</f>
        <v/>
      </c>
      <c r="AZ163" s="48" t="str">
        <f>IF('Chemical Shifts'!P158="","",IF(Main!$A168="C",'Chemical Shifts'!P158,""))</f>
        <v/>
      </c>
      <c r="BA163" s="48" t="str">
        <f>IF('Chemical Shifts'!Q158="","",IF(Main!$A168="C",'Chemical Shifts'!Q158,""))</f>
        <v/>
      </c>
      <c r="BC163" s="48" t="str">
        <f t="shared" si="188"/>
        <v/>
      </c>
      <c r="BD163" s="48" t="str">
        <f t="shared" si="189"/>
        <v/>
      </c>
      <c r="BE163" s="48" t="str">
        <f t="shared" si="190"/>
        <v/>
      </c>
      <c r="BF163" s="48" t="str">
        <f t="shared" si="191"/>
        <v/>
      </c>
      <c r="BG163" s="48" t="str">
        <f t="shared" si="192"/>
        <v/>
      </c>
      <c r="BH163" s="48" t="str">
        <f t="shared" si="193"/>
        <v/>
      </c>
      <c r="BI163" s="48" t="str">
        <f t="shared" si="194"/>
        <v/>
      </c>
      <c r="BJ163" s="48" t="str">
        <f t="shared" si="195"/>
        <v/>
      </c>
      <c r="BK163" s="48" t="str">
        <f t="shared" si="196"/>
        <v/>
      </c>
      <c r="BL163" s="48" t="str">
        <f t="shared" si="197"/>
        <v/>
      </c>
      <c r="BM163" s="48" t="str">
        <f t="shared" si="198"/>
        <v/>
      </c>
      <c r="BN163" s="48" t="str">
        <f t="shared" si="199"/>
        <v/>
      </c>
      <c r="BO163" s="48" t="str">
        <f t="shared" si="200"/>
        <v/>
      </c>
      <c r="BP163" s="48" t="str">
        <f t="shared" si="201"/>
        <v/>
      </c>
      <c r="BQ163" s="48" t="str">
        <f t="shared" si="202"/>
        <v/>
      </c>
      <c r="BR163" s="48" t="str">
        <f t="shared" si="203"/>
        <v/>
      </c>
      <c r="BT163" s="49">
        <f>IF(Main!$A168="H",1,0)</f>
        <v>0</v>
      </c>
      <c r="BU163" s="54" t="str">
        <f>IF(Main!$A168="H",Main!C168,"")</f>
        <v/>
      </c>
      <c r="BV163" s="54" t="str">
        <f t="shared" si="204"/>
        <v/>
      </c>
      <c r="BW163" s="48" t="str">
        <f>IF('Chemical Shifts'!B158="","",IF(Main!$A168="H",'Chemical Shifts'!B158,""))</f>
        <v/>
      </c>
      <c r="BX163" s="48" t="str">
        <f>IF('Chemical Shifts'!C158="","",IF(Main!$A168="H",'Chemical Shifts'!C158,""))</f>
        <v/>
      </c>
      <c r="BY163" s="48" t="str">
        <f>IF('Chemical Shifts'!D158="","",IF(Main!$A168="H",'Chemical Shifts'!D158,""))</f>
        <v/>
      </c>
      <c r="BZ163" s="48" t="str">
        <f>IF('Chemical Shifts'!E158="","",IF(Main!$A168="H",'Chemical Shifts'!E158,""))</f>
        <v/>
      </c>
      <c r="CA163" s="48" t="str">
        <f>IF('Chemical Shifts'!F158="","",IF(Main!$A168="H",'Chemical Shifts'!F158,""))</f>
        <v/>
      </c>
      <c r="CB163" s="48" t="str">
        <f>IF('Chemical Shifts'!G158="","",IF(Main!$A168="H",'Chemical Shifts'!G158,""))</f>
        <v/>
      </c>
      <c r="CC163" s="48" t="str">
        <f>IF('Chemical Shifts'!H158="","",IF(Main!$A168="H",'Chemical Shifts'!H158,""))</f>
        <v/>
      </c>
      <c r="CD163" s="48" t="str">
        <f>IF('Chemical Shifts'!I158="","",IF(Main!$A168="H",'Chemical Shifts'!I158,""))</f>
        <v/>
      </c>
      <c r="CE163" s="48" t="str">
        <f>IF('Chemical Shifts'!J158="","",IF(Main!$A168="H",'Chemical Shifts'!J158,""))</f>
        <v/>
      </c>
      <c r="CF163" s="48" t="str">
        <f>IF('Chemical Shifts'!K158="","",IF(Main!$A168="H",'Chemical Shifts'!K158,""))</f>
        <v/>
      </c>
      <c r="CG163" s="48" t="str">
        <f>IF('Chemical Shifts'!L158="","",IF(Main!$A168="H",'Chemical Shifts'!L158,""))</f>
        <v/>
      </c>
      <c r="CH163" s="48" t="str">
        <f>IF('Chemical Shifts'!M158="","",IF(Main!$A168="H",'Chemical Shifts'!M158,""))</f>
        <v/>
      </c>
      <c r="CI163" s="48" t="str">
        <f>IF('Chemical Shifts'!N158="","",IF(Main!$A168="H",'Chemical Shifts'!N158,""))</f>
        <v/>
      </c>
      <c r="CJ163" s="48" t="str">
        <f>IF('Chemical Shifts'!O158="","",IF(Main!$A168="H",'Chemical Shifts'!O158,""))</f>
        <v/>
      </c>
      <c r="CK163" s="48" t="str">
        <f>IF('Chemical Shifts'!P158="","",IF(Main!$A168="H",'Chemical Shifts'!P158,""))</f>
        <v/>
      </c>
      <c r="CL163" s="48" t="str">
        <f>IF('Chemical Shifts'!Q158="","",IF(Main!$A168="H",'Chemical Shifts'!Q158,""))</f>
        <v/>
      </c>
      <c r="CN163" s="48" t="str">
        <f t="shared" si="205"/>
        <v/>
      </c>
      <c r="CO163" s="48" t="str">
        <f t="shared" si="206"/>
        <v/>
      </c>
      <c r="CP163" s="48" t="str">
        <f t="shared" si="207"/>
        <v/>
      </c>
      <c r="CQ163" s="48" t="str">
        <f t="shared" si="208"/>
        <v/>
      </c>
      <c r="CR163" s="48" t="str">
        <f t="shared" si="209"/>
        <v/>
      </c>
      <c r="CS163" s="48" t="str">
        <f t="shared" si="210"/>
        <v/>
      </c>
      <c r="CT163" s="48" t="str">
        <f t="shared" si="211"/>
        <v/>
      </c>
      <c r="CU163" s="48" t="str">
        <f t="shared" si="212"/>
        <v/>
      </c>
      <c r="CV163" s="48" t="str">
        <f t="shared" si="213"/>
        <v/>
      </c>
      <c r="CW163" s="48" t="str">
        <f t="shared" si="214"/>
        <v/>
      </c>
      <c r="CX163" s="48" t="str">
        <f t="shared" si="215"/>
        <v/>
      </c>
      <c r="CY163" s="48" t="str">
        <f t="shared" si="216"/>
        <v/>
      </c>
      <c r="CZ163" s="48" t="str">
        <f t="shared" si="217"/>
        <v/>
      </c>
      <c r="DA163" s="48" t="str">
        <f t="shared" si="218"/>
        <v/>
      </c>
      <c r="DB163" s="48" t="str">
        <f t="shared" si="219"/>
        <v/>
      </c>
      <c r="DC163" s="48" t="str">
        <f t="shared" si="220"/>
        <v/>
      </c>
      <c r="DE163" s="64" t="str">
        <f>IF('Chemical Shifts'!S158="","",IF(Main!$A168="C","",IF(Main!D$13="Scaled Shifts",Main!D168,IF(Main!$B168="x",TDIST(ABS('Chemical Shifts'!S158-$F$2)/$F$3,$F$4,1),TDIST(ABS('Chemical Shifts'!S158-$G$2)/$G$3,$G$4,1)))))</f>
        <v/>
      </c>
      <c r="DF163" s="64" t="str">
        <f>IF('Chemical Shifts'!T158="","",IF(Main!$A168="C","",IF(Main!E$13="Scaled Shifts",Main!E168,IF(Main!$B168="x",TDIST(ABS('Chemical Shifts'!T158-$F$2)/$F$3,$F$4,1),TDIST(ABS('Chemical Shifts'!T158-$G$2)/$G$3,$G$4,1)))))</f>
        <v/>
      </c>
      <c r="DG163" s="64" t="str">
        <f>IF('Chemical Shifts'!U158="","",IF(Main!$A168="C","",IF(Main!F$13="Scaled Shifts",Main!F168,IF(Main!$B168="x",TDIST(ABS('Chemical Shifts'!U158-$F$2)/$F$3,$F$4,1),TDIST(ABS('Chemical Shifts'!U158-$G$2)/$G$3,$G$4,1)))))</f>
        <v/>
      </c>
      <c r="DH163" s="64" t="str">
        <f>IF('Chemical Shifts'!V158="","",IF(Main!$A168="C","",IF(Main!G$13="Scaled Shifts",Main!G168,IF(Main!$B168="x",TDIST(ABS('Chemical Shifts'!V158-$F$2)/$F$3,$F$4,1),TDIST(ABS('Chemical Shifts'!V158-$G$2)/$G$3,$G$4,1)))))</f>
        <v/>
      </c>
      <c r="DI163" s="64" t="str">
        <f>IF('Chemical Shifts'!W158="","",IF(Main!$A168="C","",IF(Main!H$13="Scaled Shifts",Main!H168,IF(Main!$B168="x",TDIST(ABS('Chemical Shifts'!W158-$F$2)/$F$3,$F$4,1),TDIST(ABS('Chemical Shifts'!W158-$G$2)/$G$3,$G$4,1)))))</f>
        <v/>
      </c>
      <c r="DJ163" s="64" t="str">
        <f>IF('Chemical Shifts'!X158="","",IF(Main!$A168="C","",IF(Main!I$13="Scaled Shifts",Main!I168,IF(Main!$B168="x",TDIST(ABS('Chemical Shifts'!X158-$F$2)/$F$3,$F$4,1),TDIST(ABS('Chemical Shifts'!X158-$G$2)/$G$3,$G$4,1)))))</f>
        <v/>
      </c>
      <c r="DK163" s="64" t="str">
        <f>IF('Chemical Shifts'!Y158="","",IF(Main!$A168="C","",IF(Main!J$13="Scaled Shifts",Main!J168,IF(Main!$B168="x",TDIST(ABS('Chemical Shifts'!Y158-$F$2)/$F$3,$F$4,1),TDIST(ABS('Chemical Shifts'!Y158-$G$2)/$G$3,$G$4,1)))))</f>
        <v/>
      </c>
      <c r="DL163" s="64" t="str">
        <f>IF('Chemical Shifts'!Z158="","",IF(Main!$A168="C","",IF(Main!K$13="Scaled Shifts",Main!K168,IF(Main!$B168="x",TDIST(ABS('Chemical Shifts'!Z158-$F$2)/$F$3,$F$4,1),TDIST(ABS('Chemical Shifts'!Z158-$G$2)/$G$3,$G$4,1)))))</f>
        <v/>
      </c>
      <c r="DM163" s="64" t="str">
        <f>IF('Chemical Shifts'!AA158="","",IF(Main!$A168="C","",IF(Main!L$13="Scaled Shifts",Main!L168,IF(Main!$B168="x",TDIST(ABS('Chemical Shifts'!AA158-$F$2)/$F$3,$F$4,1),TDIST(ABS('Chemical Shifts'!AA158-$G$2)/$G$3,$G$4,1)))))</f>
        <v/>
      </c>
      <c r="DN163" s="64" t="str">
        <f>IF('Chemical Shifts'!AB158="","",IF(Main!$A168="C","",IF(Main!M$13="Scaled Shifts",Main!M168,IF(Main!$B168="x",TDIST(ABS('Chemical Shifts'!AB158-$F$2)/$F$3,$F$4,1),TDIST(ABS('Chemical Shifts'!AB158-$G$2)/$G$3,$G$4,1)))))</f>
        <v/>
      </c>
      <c r="DO163" s="64" t="str">
        <f>IF('Chemical Shifts'!AC158="","",IF(Main!$A168="C","",IF(Main!N$13="Scaled Shifts",Main!N168,IF(Main!$B168="x",TDIST(ABS('Chemical Shifts'!AC158-$F$2)/$F$3,$F$4,1),TDIST(ABS('Chemical Shifts'!AC158-$G$2)/$G$3,$G$4,1)))))</f>
        <v/>
      </c>
      <c r="DP163" s="64" t="str">
        <f>IF('Chemical Shifts'!AD158="","",IF(Main!$A168="C","",IF(Main!O$13="Scaled Shifts",Main!O168,IF(Main!$B168="x",TDIST(ABS('Chemical Shifts'!AD158-$F$2)/$F$3,$F$4,1),TDIST(ABS('Chemical Shifts'!AD158-$G$2)/$G$3,$G$4,1)))))</f>
        <v/>
      </c>
      <c r="DQ163" s="64" t="str">
        <f>IF('Chemical Shifts'!AE158="","",IF(Main!$A168="C","",IF(Main!P$13="Scaled Shifts",Main!P168,IF(Main!$B168="x",TDIST(ABS('Chemical Shifts'!AE158-$F$2)/$F$3,$F$4,1),TDIST(ABS('Chemical Shifts'!AE158-$G$2)/$G$3,$G$4,1)))))</f>
        <v/>
      </c>
      <c r="DR163" s="64" t="str">
        <f>IF('Chemical Shifts'!AF158="","",IF(Main!$A168="C","",IF(Main!Q$13="Scaled Shifts",Main!Q168,IF(Main!$B168="x",TDIST(ABS('Chemical Shifts'!AF158-$F$2)/$F$3,$F$4,1),TDIST(ABS('Chemical Shifts'!AF158-$G$2)/$G$3,$G$4,1)))))</f>
        <v/>
      </c>
      <c r="DS163" s="64" t="str">
        <f>IF('Chemical Shifts'!AG158="","",IF(Main!$A168="C","",IF(Main!R$13="Scaled Shifts",Main!R168,IF(Main!$B168="x",TDIST(ABS('Chemical Shifts'!AG158-$F$2)/$F$3,$F$4,1),TDIST(ABS('Chemical Shifts'!AG158-$G$2)/$G$3,$G$4,1)))))</f>
        <v/>
      </c>
      <c r="DT163" s="64" t="str">
        <f>IF('Chemical Shifts'!AH158="","",IF(Main!$A168="C","",IF(Main!S$13="Scaled Shifts",Main!S168,IF(Main!$B168="x",TDIST(ABS('Chemical Shifts'!AH158-$F$2)/$F$3,$F$4,1),TDIST(ABS('Chemical Shifts'!AH158-$G$2)/$G$3,$G$4,1)))))</f>
        <v/>
      </c>
      <c r="DV163" s="64" t="str">
        <f>IF('Chemical Shifts'!S158="","",IF(Main!$A168="H","",IF(Main!D$13="Scaled Shifts",Main!D168,IF(Main!$B168="x",TDIST(ABS('Chemical Shifts'!S158-$D$2)/$D$3,$D$4,1),TDIST(ABS('Chemical Shifts'!S158-$E$2)/$E$3,$E$4,1)))))</f>
        <v/>
      </c>
      <c r="DW163" s="64" t="str">
        <f>IF('Chemical Shifts'!T158="","",IF(Main!$A168="H","",IF(Main!E$13="Scaled Shifts",Main!E168,IF(Main!$B168="x",TDIST(ABS('Chemical Shifts'!T158-$D$2)/$D$3,$D$4,1),TDIST(ABS('Chemical Shifts'!T158-$E$2)/$E$3,$E$4,1)))))</f>
        <v/>
      </c>
      <c r="DX163" s="64" t="str">
        <f>IF('Chemical Shifts'!U158="","",IF(Main!$A168="H","",IF(Main!F$13="Scaled Shifts",Main!F168,IF(Main!$B168="x",TDIST(ABS('Chemical Shifts'!U158-$D$2)/$D$3,$D$4,1),TDIST(ABS('Chemical Shifts'!U158-$E$2)/$E$3,$E$4,1)))))</f>
        <v/>
      </c>
      <c r="DY163" s="64" t="str">
        <f>IF('Chemical Shifts'!V158="","",IF(Main!$A168="H","",IF(Main!G$13="Scaled Shifts",Main!G168,IF(Main!$B168="x",TDIST(ABS('Chemical Shifts'!V158-$D$2)/$D$3,$D$4,1),TDIST(ABS('Chemical Shifts'!V158-$E$2)/$E$3,$E$4,1)))))</f>
        <v/>
      </c>
      <c r="DZ163" s="64" t="str">
        <f>IF('Chemical Shifts'!W158="","",IF(Main!$A168="H","",IF(Main!H$13="Scaled Shifts",Main!H168,IF(Main!$B168="x",TDIST(ABS('Chemical Shifts'!W158-$D$2)/$D$3,$D$4,1),TDIST(ABS('Chemical Shifts'!W158-$E$2)/$E$3,$E$4,1)))))</f>
        <v/>
      </c>
      <c r="EA163" s="64" t="str">
        <f>IF('Chemical Shifts'!X158="","",IF(Main!$A168="H","",IF(Main!I$13="Scaled Shifts",Main!I168,IF(Main!$B168="x",TDIST(ABS('Chemical Shifts'!X158-$D$2)/$D$3,$D$4,1),TDIST(ABS('Chemical Shifts'!X158-$E$2)/$E$3,$E$4,1)))))</f>
        <v/>
      </c>
      <c r="EB163" s="64" t="str">
        <f>IF('Chemical Shifts'!Y158="","",IF(Main!$A168="H","",IF(Main!J$13="Scaled Shifts",Main!J168,IF(Main!$B168="x",TDIST(ABS('Chemical Shifts'!Y158-$D$2)/$D$3,$D$4,1),TDIST(ABS('Chemical Shifts'!Y158-$E$2)/$E$3,$E$4,1)))))</f>
        <v/>
      </c>
      <c r="EC163" s="64" t="str">
        <f>IF('Chemical Shifts'!Z158="","",IF(Main!$A168="H","",IF(Main!K$13="Scaled Shifts",Main!K168,IF(Main!$B168="x",TDIST(ABS('Chemical Shifts'!Z158-$D$2)/$D$3,$D$4,1),TDIST(ABS('Chemical Shifts'!Z158-$E$2)/$E$3,$E$4,1)))))</f>
        <v/>
      </c>
      <c r="ED163" s="64" t="str">
        <f>IF('Chemical Shifts'!AA158="","",IF(Main!$A168="H","",IF(Main!L$13="Scaled Shifts",Main!L168,IF(Main!$B168="x",TDIST(ABS('Chemical Shifts'!AA158-$D$2)/$D$3,$D$4,1),TDIST(ABS('Chemical Shifts'!AA158-$E$2)/$E$3,$E$4,1)))))</f>
        <v/>
      </c>
      <c r="EE163" s="64" t="str">
        <f>IF('Chemical Shifts'!AB158="","",IF(Main!$A168="H","",IF(Main!M$13="Scaled Shifts",Main!M168,IF(Main!$B168="x",TDIST(ABS('Chemical Shifts'!AB158-$D$2)/$D$3,$D$4,1),TDIST(ABS('Chemical Shifts'!AB158-$E$2)/$E$3,$E$4,1)))))</f>
        <v/>
      </c>
      <c r="EF163" s="64" t="str">
        <f>IF('Chemical Shifts'!AC158="","",IF(Main!$A168="H","",IF(Main!N$13="Scaled Shifts",Main!N168,IF(Main!$B168="x",TDIST(ABS('Chemical Shifts'!AC158-$D$2)/$D$3,$D$4,1),TDIST(ABS('Chemical Shifts'!AC158-$E$2)/$E$3,$E$4,1)))))</f>
        <v/>
      </c>
      <c r="EG163" s="64" t="str">
        <f>IF('Chemical Shifts'!AD158="","",IF(Main!$A168="H","",IF(Main!O$13="Scaled Shifts",Main!O168,IF(Main!$B168="x",TDIST(ABS('Chemical Shifts'!AD158-$D$2)/$D$3,$D$4,1),TDIST(ABS('Chemical Shifts'!AD158-$E$2)/$E$3,$E$4,1)))))</f>
        <v/>
      </c>
      <c r="EH163" s="64" t="str">
        <f>IF('Chemical Shifts'!AE158="","",IF(Main!$A168="H","",IF(Main!P$13="Scaled Shifts",Main!P168,IF(Main!$B168="x",TDIST(ABS('Chemical Shifts'!AE158-$D$2)/$D$3,$D$4,1),TDIST(ABS('Chemical Shifts'!AE158-$E$2)/$E$3,$E$4,1)))))</f>
        <v/>
      </c>
      <c r="EI163" s="64" t="str">
        <f>IF('Chemical Shifts'!AF158="","",IF(Main!$A168="H","",IF(Main!Q$13="Scaled Shifts",Main!Q168,IF(Main!$B168="x",TDIST(ABS('Chemical Shifts'!AF158-$D$2)/$D$3,$D$4,1),TDIST(ABS('Chemical Shifts'!AF158-$E$2)/$E$3,$E$4,1)))))</f>
        <v/>
      </c>
      <c r="EJ163" s="64" t="str">
        <f>IF('Chemical Shifts'!AG158="","",IF(Main!$A168="H","",IF(Main!R$13="Scaled Shifts",Main!R168,IF(Main!$B168="x",TDIST(ABS('Chemical Shifts'!AG158-$D$2)/$D$3,$D$4,1),TDIST(ABS('Chemical Shifts'!AG158-$E$2)/$E$3,$E$4,1)))))</f>
        <v/>
      </c>
      <c r="EK163" s="64" t="str">
        <f>IF('Chemical Shifts'!AH158="","",IF(Main!$A168="H","",IF(Main!S$13="Scaled Shifts",Main!S168,IF(Main!$B168="x",TDIST(ABS('Chemical Shifts'!AH158-$D$2)/$D$3,$D$4,1),TDIST(ABS('Chemical Shifts'!AH158-$E$2)/$E$3,$E$4,1)))))</f>
        <v/>
      </c>
    </row>
    <row r="164" spans="1:141" x14ac:dyDescent="0.15">
      <c r="A164" s="64" t="str">
        <f>IF('Chemical Shifts'!BA159="","",IF(Main!$A169="C",TDIST(ABS('Chemical Shifts'!BA159)/$B$3,$B$4,1),TDIST(ABS('Chemical Shifts'!BA159)/$C$3,$C$4,1)))</f>
        <v/>
      </c>
      <c r="B164" s="64" t="str">
        <f>IF('Chemical Shifts'!BB159="","",IF(Main!$A169="C",TDIST(ABS('Chemical Shifts'!BB159)/$B$3,$B$4,1),TDIST(ABS('Chemical Shifts'!BB159)/$C$3,$C$4,1)))</f>
        <v/>
      </c>
      <c r="C164" s="64" t="str">
        <f>IF('Chemical Shifts'!BC159="","",IF(Main!$A169="C",TDIST(ABS('Chemical Shifts'!BC159)/$B$3,$B$4,1),TDIST(ABS('Chemical Shifts'!BC159)/$C$3,$C$4,1)))</f>
        <v/>
      </c>
      <c r="D164" s="64" t="str">
        <f>IF('Chemical Shifts'!BD159="","",IF(Main!$A169="C",TDIST(ABS('Chemical Shifts'!BD159)/$B$3,$B$4,1),TDIST(ABS('Chemical Shifts'!BD159)/$C$3,$C$4,1)))</f>
        <v/>
      </c>
      <c r="E164" s="64" t="str">
        <f>IF('Chemical Shifts'!BE159="","",IF(Main!$A169="C",TDIST(ABS('Chemical Shifts'!BE159)/$B$3,$B$4,1),TDIST(ABS('Chemical Shifts'!BE159)/$C$3,$C$4,1)))</f>
        <v/>
      </c>
      <c r="F164" s="64" t="str">
        <f>IF('Chemical Shifts'!BF159="","",IF(Main!$A169="C",TDIST(ABS('Chemical Shifts'!BF159)/$B$3,$B$4,1),TDIST(ABS('Chemical Shifts'!BF159)/$C$3,$C$4,1)))</f>
        <v/>
      </c>
      <c r="G164" s="64" t="str">
        <f>IF('Chemical Shifts'!BG159="","",IF(Main!$A169="C",TDIST(ABS('Chemical Shifts'!BG159)/$B$3,$B$4,1),TDIST(ABS('Chemical Shifts'!BG159)/$C$3,$C$4,1)))</f>
        <v/>
      </c>
      <c r="H164" s="64" t="str">
        <f>IF('Chemical Shifts'!BH159="","",IF(Main!$A169="C",TDIST(ABS('Chemical Shifts'!BH159)/$B$3,$B$4,1),TDIST(ABS('Chemical Shifts'!BH159)/$C$3,$C$4,1)))</f>
        <v/>
      </c>
      <c r="I164" s="64" t="str">
        <f>IF('Chemical Shifts'!BI159="","",IF(Main!$A169="C",TDIST(ABS('Chemical Shifts'!BI159)/$B$3,$B$4,1),TDIST(ABS('Chemical Shifts'!BI159)/$C$3,$C$4,1)))</f>
        <v/>
      </c>
      <c r="J164" s="64" t="str">
        <f>IF('Chemical Shifts'!BJ159="","",IF(Main!$A169="C",TDIST(ABS('Chemical Shifts'!BJ159)/$B$3,$B$4,1),TDIST(ABS('Chemical Shifts'!BJ159)/$C$3,$C$4,1)))</f>
        <v/>
      </c>
      <c r="K164" s="64" t="str">
        <f>IF('Chemical Shifts'!BK159="","",IF(Main!$A169="C",TDIST(ABS('Chemical Shifts'!BK159)/$B$3,$B$4,1),TDIST(ABS('Chemical Shifts'!BK159)/$C$3,$C$4,1)))</f>
        <v/>
      </c>
      <c r="L164" s="64" t="str">
        <f>IF('Chemical Shifts'!BL159="","",IF(Main!$A169="C",TDIST(ABS('Chemical Shifts'!BL159)/$B$3,$B$4,1),TDIST(ABS('Chemical Shifts'!BL159)/$C$3,$C$4,1)))</f>
        <v/>
      </c>
      <c r="M164" s="64" t="str">
        <f>IF('Chemical Shifts'!BM159="","",IF(Main!$A169="C",TDIST(ABS('Chemical Shifts'!BM159)/$B$3,$B$4,1),TDIST(ABS('Chemical Shifts'!BM159)/$C$3,$C$4,1)))</f>
        <v/>
      </c>
      <c r="N164" s="64" t="str">
        <f>IF('Chemical Shifts'!BN159="","",IF(Main!$A169="C",TDIST(ABS('Chemical Shifts'!BN159)/$B$3,$B$4,1),TDIST(ABS('Chemical Shifts'!BN159)/$C$3,$C$4,1)))</f>
        <v/>
      </c>
      <c r="O164" s="64" t="str">
        <f>IF('Chemical Shifts'!BO159="","",IF(Main!$A169="C",TDIST(ABS('Chemical Shifts'!BO159)/$B$3,$B$4,1),TDIST(ABS('Chemical Shifts'!BO159)/$C$3,$C$4,1)))</f>
        <v/>
      </c>
      <c r="P164" s="64" t="str">
        <f>IF('Chemical Shifts'!BP159="","",IF(Main!$A169="C",TDIST(ABS('Chemical Shifts'!BP159)/$B$3,$B$4,1),TDIST(ABS('Chemical Shifts'!BP159)/$C$3,$C$4,1)))</f>
        <v/>
      </c>
      <c r="R164" s="48" t="str">
        <f>IF(A164="","",IF(Main!$A169="H",A164,""))</f>
        <v/>
      </c>
      <c r="S164" s="48" t="str">
        <f>IF(B164="","",IF(Main!$A169="H",B164,""))</f>
        <v/>
      </c>
      <c r="T164" s="48" t="str">
        <f>IF(C164="","",IF(Main!$A169="H",C164,""))</f>
        <v/>
      </c>
      <c r="U164" s="48" t="str">
        <f>IF(D164="","",IF(Main!$A169="H",D164,""))</f>
        <v/>
      </c>
      <c r="V164" s="48" t="str">
        <f>IF(E164="","",IF(Main!$A169="H",E164,""))</f>
        <v/>
      </c>
      <c r="W164" s="48" t="str">
        <f>IF(F164="","",IF(Main!$A169="H",F164,""))</f>
        <v/>
      </c>
      <c r="X164" s="48" t="str">
        <f>IF(G164="","",IF(Main!$A169="H",G164,""))</f>
        <v/>
      </c>
      <c r="Y164" s="48" t="str">
        <f>IF(H164="","",IF(Main!$A169="H",H164,""))</f>
        <v/>
      </c>
      <c r="Z164" s="48" t="str">
        <f>IF(I164="","",IF(Main!$A169="H",I164,""))</f>
        <v/>
      </c>
      <c r="AA164" s="48" t="str">
        <f>IF(J164="","",IF(Main!$A169="H",J164,""))</f>
        <v/>
      </c>
      <c r="AB164" s="48" t="str">
        <f>IF(K164="","",IF(Main!$A169="H",K164,""))</f>
        <v/>
      </c>
      <c r="AC164" s="48" t="str">
        <f>IF(L164="","",IF(Main!$A169="H",L164,""))</f>
        <v/>
      </c>
      <c r="AD164" s="48" t="str">
        <f>IF(M164="","",IF(Main!$A169="H",M164,""))</f>
        <v/>
      </c>
      <c r="AE164" s="48" t="str">
        <f>IF(N164="","",IF(Main!$A169="H",N164,""))</f>
        <v/>
      </c>
      <c r="AF164" s="48" t="str">
        <f>IF(O164="","",IF(Main!$A169="H",O164,""))</f>
        <v/>
      </c>
      <c r="AG164" s="48" t="str">
        <f>IF(P164="","",IF(Main!$A169="H",P164,""))</f>
        <v/>
      </c>
      <c r="AI164" s="49">
        <f>IF(Main!$A169="C",1,0)</f>
        <v>0</v>
      </c>
      <c r="AJ164" s="54" t="str">
        <f>IF(Main!$A169="C",Main!C169,"")</f>
        <v/>
      </c>
      <c r="AK164" s="54" t="str">
        <f t="shared" si="187"/>
        <v/>
      </c>
      <c r="AL164" s="48" t="str">
        <f>IF('Chemical Shifts'!B159="","",IF(Main!$A169="C",'Chemical Shifts'!B159,""))</f>
        <v/>
      </c>
      <c r="AM164" s="48" t="str">
        <f>IF('Chemical Shifts'!C159="","",IF(Main!$A169="C",'Chemical Shifts'!C159,""))</f>
        <v/>
      </c>
      <c r="AN164" s="48" t="str">
        <f>IF('Chemical Shifts'!D159="","",IF(Main!$A169="C",'Chemical Shifts'!D159,""))</f>
        <v/>
      </c>
      <c r="AO164" s="48" t="str">
        <f>IF('Chemical Shifts'!E159="","",IF(Main!$A169="C",'Chemical Shifts'!E159,""))</f>
        <v/>
      </c>
      <c r="AP164" s="48" t="str">
        <f>IF('Chemical Shifts'!F159="","",IF(Main!$A169="C",'Chemical Shifts'!F159,""))</f>
        <v/>
      </c>
      <c r="AQ164" s="48" t="str">
        <f>IF('Chemical Shifts'!G159="","",IF(Main!$A169="C",'Chemical Shifts'!G159,""))</f>
        <v/>
      </c>
      <c r="AR164" s="48" t="str">
        <f>IF('Chemical Shifts'!H159="","",IF(Main!$A169="C",'Chemical Shifts'!H159,""))</f>
        <v/>
      </c>
      <c r="AS164" s="48" t="str">
        <f>IF('Chemical Shifts'!I159="","",IF(Main!$A169="C",'Chemical Shifts'!I159,""))</f>
        <v/>
      </c>
      <c r="AT164" s="48" t="str">
        <f>IF('Chemical Shifts'!J159="","",IF(Main!$A169="C",'Chemical Shifts'!J159,""))</f>
        <v/>
      </c>
      <c r="AU164" s="48" t="str">
        <f>IF('Chemical Shifts'!K159="","",IF(Main!$A169="C",'Chemical Shifts'!K159,""))</f>
        <v/>
      </c>
      <c r="AV164" s="48" t="str">
        <f>IF('Chemical Shifts'!L159="","",IF(Main!$A169="C",'Chemical Shifts'!L159,""))</f>
        <v/>
      </c>
      <c r="AW164" s="48" t="str">
        <f>IF('Chemical Shifts'!M159="","",IF(Main!$A169="C",'Chemical Shifts'!M159,""))</f>
        <v/>
      </c>
      <c r="AX164" s="48" t="str">
        <f>IF('Chemical Shifts'!N159="","",IF(Main!$A169="C",'Chemical Shifts'!N159,""))</f>
        <v/>
      </c>
      <c r="AY164" s="48" t="str">
        <f>IF('Chemical Shifts'!O159="","",IF(Main!$A169="C",'Chemical Shifts'!O159,""))</f>
        <v/>
      </c>
      <c r="AZ164" s="48" t="str">
        <f>IF('Chemical Shifts'!P159="","",IF(Main!$A169="C",'Chemical Shifts'!P159,""))</f>
        <v/>
      </c>
      <c r="BA164" s="48" t="str">
        <f>IF('Chemical Shifts'!Q159="","",IF(Main!$A169="C",'Chemical Shifts'!Q159,""))</f>
        <v/>
      </c>
      <c r="BC164" s="48" t="str">
        <f t="shared" si="188"/>
        <v/>
      </c>
      <c r="BD164" s="48" t="str">
        <f t="shared" si="189"/>
        <v/>
      </c>
      <c r="BE164" s="48" t="str">
        <f t="shared" si="190"/>
        <v/>
      </c>
      <c r="BF164" s="48" t="str">
        <f t="shared" si="191"/>
        <v/>
      </c>
      <c r="BG164" s="48" t="str">
        <f t="shared" si="192"/>
        <v/>
      </c>
      <c r="BH164" s="48" t="str">
        <f t="shared" si="193"/>
        <v/>
      </c>
      <c r="BI164" s="48" t="str">
        <f t="shared" si="194"/>
        <v/>
      </c>
      <c r="BJ164" s="48" t="str">
        <f t="shared" si="195"/>
        <v/>
      </c>
      <c r="BK164" s="48" t="str">
        <f t="shared" si="196"/>
        <v/>
      </c>
      <c r="BL164" s="48" t="str">
        <f t="shared" si="197"/>
        <v/>
      </c>
      <c r="BM164" s="48" t="str">
        <f t="shared" si="198"/>
        <v/>
      </c>
      <c r="BN164" s="48" t="str">
        <f t="shared" si="199"/>
        <v/>
      </c>
      <c r="BO164" s="48" t="str">
        <f t="shared" si="200"/>
        <v/>
      </c>
      <c r="BP164" s="48" t="str">
        <f t="shared" si="201"/>
        <v/>
      </c>
      <c r="BQ164" s="48" t="str">
        <f t="shared" si="202"/>
        <v/>
      </c>
      <c r="BR164" s="48" t="str">
        <f t="shared" si="203"/>
        <v/>
      </c>
      <c r="BT164" s="49">
        <f>IF(Main!$A169="H",1,0)</f>
        <v>0</v>
      </c>
      <c r="BU164" s="54" t="str">
        <f>IF(Main!$A169="H",Main!C169,"")</f>
        <v/>
      </c>
      <c r="BV164" s="54" t="str">
        <f t="shared" si="204"/>
        <v/>
      </c>
      <c r="BW164" s="48" t="str">
        <f>IF('Chemical Shifts'!B159="","",IF(Main!$A169="H",'Chemical Shifts'!B159,""))</f>
        <v/>
      </c>
      <c r="BX164" s="48" t="str">
        <f>IF('Chemical Shifts'!C159="","",IF(Main!$A169="H",'Chemical Shifts'!C159,""))</f>
        <v/>
      </c>
      <c r="BY164" s="48" t="str">
        <f>IF('Chemical Shifts'!D159="","",IF(Main!$A169="H",'Chemical Shifts'!D159,""))</f>
        <v/>
      </c>
      <c r="BZ164" s="48" t="str">
        <f>IF('Chemical Shifts'!E159="","",IF(Main!$A169="H",'Chemical Shifts'!E159,""))</f>
        <v/>
      </c>
      <c r="CA164" s="48" t="str">
        <f>IF('Chemical Shifts'!F159="","",IF(Main!$A169="H",'Chemical Shifts'!F159,""))</f>
        <v/>
      </c>
      <c r="CB164" s="48" t="str">
        <f>IF('Chemical Shifts'!G159="","",IF(Main!$A169="H",'Chemical Shifts'!G159,""))</f>
        <v/>
      </c>
      <c r="CC164" s="48" t="str">
        <f>IF('Chemical Shifts'!H159="","",IF(Main!$A169="H",'Chemical Shifts'!H159,""))</f>
        <v/>
      </c>
      <c r="CD164" s="48" t="str">
        <f>IF('Chemical Shifts'!I159="","",IF(Main!$A169="H",'Chemical Shifts'!I159,""))</f>
        <v/>
      </c>
      <c r="CE164" s="48" t="str">
        <f>IF('Chemical Shifts'!J159="","",IF(Main!$A169="H",'Chemical Shifts'!J159,""))</f>
        <v/>
      </c>
      <c r="CF164" s="48" t="str">
        <f>IF('Chemical Shifts'!K159="","",IF(Main!$A169="H",'Chemical Shifts'!K159,""))</f>
        <v/>
      </c>
      <c r="CG164" s="48" t="str">
        <f>IF('Chemical Shifts'!L159="","",IF(Main!$A169="H",'Chemical Shifts'!L159,""))</f>
        <v/>
      </c>
      <c r="CH164" s="48" t="str">
        <f>IF('Chemical Shifts'!M159="","",IF(Main!$A169="H",'Chemical Shifts'!M159,""))</f>
        <v/>
      </c>
      <c r="CI164" s="48" t="str">
        <f>IF('Chemical Shifts'!N159="","",IF(Main!$A169="H",'Chemical Shifts'!N159,""))</f>
        <v/>
      </c>
      <c r="CJ164" s="48" t="str">
        <f>IF('Chemical Shifts'!O159="","",IF(Main!$A169="H",'Chemical Shifts'!O159,""))</f>
        <v/>
      </c>
      <c r="CK164" s="48" t="str">
        <f>IF('Chemical Shifts'!P159="","",IF(Main!$A169="H",'Chemical Shifts'!P159,""))</f>
        <v/>
      </c>
      <c r="CL164" s="48" t="str">
        <f>IF('Chemical Shifts'!Q159="","",IF(Main!$A169="H",'Chemical Shifts'!Q159,""))</f>
        <v/>
      </c>
      <c r="CN164" s="48" t="str">
        <f t="shared" si="205"/>
        <v/>
      </c>
      <c r="CO164" s="48" t="str">
        <f t="shared" si="206"/>
        <v/>
      </c>
      <c r="CP164" s="48" t="str">
        <f t="shared" si="207"/>
        <v/>
      </c>
      <c r="CQ164" s="48" t="str">
        <f t="shared" si="208"/>
        <v/>
      </c>
      <c r="CR164" s="48" t="str">
        <f t="shared" si="209"/>
        <v/>
      </c>
      <c r="CS164" s="48" t="str">
        <f t="shared" si="210"/>
        <v/>
      </c>
      <c r="CT164" s="48" t="str">
        <f t="shared" si="211"/>
        <v/>
      </c>
      <c r="CU164" s="48" t="str">
        <f t="shared" si="212"/>
        <v/>
      </c>
      <c r="CV164" s="48" t="str">
        <f t="shared" si="213"/>
        <v/>
      </c>
      <c r="CW164" s="48" t="str">
        <f t="shared" si="214"/>
        <v/>
      </c>
      <c r="CX164" s="48" t="str">
        <f t="shared" si="215"/>
        <v/>
      </c>
      <c r="CY164" s="48" t="str">
        <f t="shared" si="216"/>
        <v/>
      </c>
      <c r="CZ164" s="48" t="str">
        <f t="shared" si="217"/>
        <v/>
      </c>
      <c r="DA164" s="48" t="str">
        <f t="shared" si="218"/>
        <v/>
      </c>
      <c r="DB164" s="48" t="str">
        <f t="shared" si="219"/>
        <v/>
      </c>
      <c r="DC164" s="48" t="str">
        <f t="shared" si="220"/>
        <v/>
      </c>
      <c r="DE164" s="64" t="str">
        <f>IF('Chemical Shifts'!S159="","",IF(Main!$A169="C","",IF(Main!D$13="Scaled Shifts",Main!D169,IF(Main!$B169="x",TDIST(ABS('Chemical Shifts'!S159-$F$2)/$F$3,$F$4,1),TDIST(ABS('Chemical Shifts'!S159-$G$2)/$G$3,$G$4,1)))))</f>
        <v/>
      </c>
      <c r="DF164" s="64" t="str">
        <f>IF('Chemical Shifts'!T159="","",IF(Main!$A169="C","",IF(Main!E$13="Scaled Shifts",Main!E169,IF(Main!$B169="x",TDIST(ABS('Chemical Shifts'!T159-$F$2)/$F$3,$F$4,1),TDIST(ABS('Chemical Shifts'!T159-$G$2)/$G$3,$G$4,1)))))</f>
        <v/>
      </c>
      <c r="DG164" s="64" t="str">
        <f>IF('Chemical Shifts'!U159="","",IF(Main!$A169="C","",IF(Main!F$13="Scaled Shifts",Main!F169,IF(Main!$B169="x",TDIST(ABS('Chemical Shifts'!U159-$F$2)/$F$3,$F$4,1),TDIST(ABS('Chemical Shifts'!U159-$G$2)/$G$3,$G$4,1)))))</f>
        <v/>
      </c>
      <c r="DH164" s="64" t="str">
        <f>IF('Chemical Shifts'!V159="","",IF(Main!$A169="C","",IF(Main!G$13="Scaled Shifts",Main!G169,IF(Main!$B169="x",TDIST(ABS('Chemical Shifts'!V159-$F$2)/$F$3,$F$4,1),TDIST(ABS('Chemical Shifts'!V159-$G$2)/$G$3,$G$4,1)))))</f>
        <v/>
      </c>
      <c r="DI164" s="64" t="str">
        <f>IF('Chemical Shifts'!W159="","",IF(Main!$A169="C","",IF(Main!H$13="Scaled Shifts",Main!H169,IF(Main!$B169="x",TDIST(ABS('Chemical Shifts'!W159-$F$2)/$F$3,$F$4,1),TDIST(ABS('Chemical Shifts'!W159-$G$2)/$G$3,$G$4,1)))))</f>
        <v/>
      </c>
      <c r="DJ164" s="64" t="str">
        <f>IF('Chemical Shifts'!X159="","",IF(Main!$A169="C","",IF(Main!I$13="Scaled Shifts",Main!I169,IF(Main!$B169="x",TDIST(ABS('Chemical Shifts'!X159-$F$2)/$F$3,$F$4,1),TDIST(ABS('Chemical Shifts'!X159-$G$2)/$G$3,$G$4,1)))))</f>
        <v/>
      </c>
      <c r="DK164" s="64" t="str">
        <f>IF('Chemical Shifts'!Y159="","",IF(Main!$A169="C","",IF(Main!J$13="Scaled Shifts",Main!J169,IF(Main!$B169="x",TDIST(ABS('Chemical Shifts'!Y159-$F$2)/$F$3,$F$4,1),TDIST(ABS('Chemical Shifts'!Y159-$G$2)/$G$3,$G$4,1)))))</f>
        <v/>
      </c>
      <c r="DL164" s="64" t="str">
        <f>IF('Chemical Shifts'!Z159="","",IF(Main!$A169="C","",IF(Main!K$13="Scaled Shifts",Main!K169,IF(Main!$B169="x",TDIST(ABS('Chemical Shifts'!Z159-$F$2)/$F$3,$F$4,1),TDIST(ABS('Chemical Shifts'!Z159-$G$2)/$G$3,$G$4,1)))))</f>
        <v/>
      </c>
      <c r="DM164" s="64" t="str">
        <f>IF('Chemical Shifts'!AA159="","",IF(Main!$A169="C","",IF(Main!L$13="Scaled Shifts",Main!L169,IF(Main!$B169="x",TDIST(ABS('Chemical Shifts'!AA159-$F$2)/$F$3,$F$4,1),TDIST(ABS('Chemical Shifts'!AA159-$G$2)/$G$3,$G$4,1)))))</f>
        <v/>
      </c>
      <c r="DN164" s="64" t="str">
        <f>IF('Chemical Shifts'!AB159="","",IF(Main!$A169="C","",IF(Main!M$13="Scaled Shifts",Main!M169,IF(Main!$B169="x",TDIST(ABS('Chemical Shifts'!AB159-$F$2)/$F$3,$F$4,1),TDIST(ABS('Chemical Shifts'!AB159-$G$2)/$G$3,$G$4,1)))))</f>
        <v/>
      </c>
      <c r="DO164" s="64" t="str">
        <f>IF('Chemical Shifts'!AC159="","",IF(Main!$A169="C","",IF(Main!N$13="Scaled Shifts",Main!N169,IF(Main!$B169="x",TDIST(ABS('Chemical Shifts'!AC159-$F$2)/$F$3,$F$4,1),TDIST(ABS('Chemical Shifts'!AC159-$G$2)/$G$3,$G$4,1)))))</f>
        <v/>
      </c>
      <c r="DP164" s="64" t="str">
        <f>IF('Chemical Shifts'!AD159="","",IF(Main!$A169="C","",IF(Main!O$13="Scaled Shifts",Main!O169,IF(Main!$B169="x",TDIST(ABS('Chemical Shifts'!AD159-$F$2)/$F$3,$F$4,1),TDIST(ABS('Chemical Shifts'!AD159-$G$2)/$G$3,$G$4,1)))))</f>
        <v/>
      </c>
      <c r="DQ164" s="64" t="str">
        <f>IF('Chemical Shifts'!AE159="","",IF(Main!$A169="C","",IF(Main!P$13="Scaled Shifts",Main!P169,IF(Main!$B169="x",TDIST(ABS('Chemical Shifts'!AE159-$F$2)/$F$3,$F$4,1),TDIST(ABS('Chemical Shifts'!AE159-$G$2)/$G$3,$G$4,1)))))</f>
        <v/>
      </c>
      <c r="DR164" s="64" t="str">
        <f>IF('Chemical Shifts'!AF159="","",IF(Main!$A169="C","",IF(Main!Q$13="Scaled Shifts",Main!Q169,IF(Main!$B169="x",TDIST(ABS('Chemical Shifts'!AF159-$F$2)/$F$3,$F$4,1),TDIST(ABS('Chemical Shifts'!AF159-$G$2)/$G$3,$G$4,1)))))</f>
        <v/>
      </c>
      <c r="DS164" s="64" t="str">
        <f>IF('Chemical Shifts'!AG159="","",IF(Main!$A169="C","",IF(Main!R$13="Scaled Shifts",Main!R169,IF(Main!$B169="x",TDIST(ABS('Chemical Shifts'!AG159-$F$2)/$F$3,$F$4,1),TDIST(ABS('Chemical Shifts'!AG159-$G$2)/$G$3,$G$4,1)))))</f>
        <v/>
      </c>
      <c r="DT164" s="64" t="str">
        <f>IF('Chemical Shifts'!AH159="","",IF(Main!$A169="C","",IF(Main!S$13="Scaled Shifts",Main!S169,IF(Main!$B169="x",TDIST(ABS('Chemical Shifts'!AH159-$F$2)/$F$3,$F$4,1),TDIST(ABS('Chemical Shifts'!AH159-$G$2)/$G$3,$G$4,1)))))</f>
        <v/>
      </c>
      <c r="DV164" s="64" t="str">
        <f>IF('Chemical Shifts'!S159="","",IF(Main!$A169="H","",IF(Main!D$13="Scaled Shifts",Main!D169,IF(Main!$B169="x",TDIST(ABS('Chemical Shifts'!S159-$D$2)/$D$3,$D$4,1),TDIST(ABS('Chemical Shifts'!S159-$E$2)/$E$3,$E$4,1)))))</f>
        <v/>
      </c>
      <c r="DW164" s="64" t="str">
        <f>IF('Chemical Shifts'!T159="","",IF(Main!$A169="H","",IF(Main!E$13="Scaled Shifts",Main!E169,IF(Main!$B169="x",TDIST(ABS('Chemical Shifts'!T159-$D$2)/$D$3,$D$4,1),TDIST(ABS('Chemical Shifts'!T159-$E$2)/$E$3,$E$4,1)))))</f>
        <v/>
      </c>
      <c r="DX164" s="64" t="str">
        <f>IF('Chemical Shifts'!U159="","",IF(Main!$A169="H","",IF(Main!F$13="Scaled Shifts",Main!F169,IF(Main!$B169="x",TDIST(ABS('Chemical Shifts'!U159-$D$2)/$D$3,$D$4,1),TDIST(ABS('Chemical Shifts'!U159-$E$2)/$E$3,$E$4,1)))))</f>
        <v/>
      </c>
      <c r="DY164" s="64" t="str">
        <f>IF('Chemical Shifts'!V159="","",IF(Main!$A169="H","",IF(Main!G$13="Scaled Shifts",Main!G169,IF(Main!$B169="x",TDIST(ABS('Chemical Shifts'!V159-$D$2)/$D$3,$D$4,1),TDIST(ABS('Chemical Shifts'!V159-$E$2)/$E$3,$E$4,1)))))</f>
        <v/>
      </c>
      <c r="DZ164" s="64" t="str">
        <f>IF('Chemical Shifts'!W159="","",IF(Main!$A169="H","",IF(Main!H$13="Scaled Shifts",Main!H169,IF(Main!$B169="x",TDIST(ABS('Chemical Shifts'!W159-$D$2)/$D$3,$D$4,1),TDIST(ABS('Chemical Shifts'!W159-$E$2)/$E$3,$E$4,1)))))</f>
        <v/>
      </c>
      <c r="EA164" s="64" t="str">
        <f>IF('Chemical Shifts'!X159="","",IF(Main!$A169="H","",IF(Main!I$13="Scaled Shifts",Main!I169,IF(Main!$B169="x",TDIST(ABS('Chemical Shifts'!X159-$D$2)/$D$3,$D$4,1),TDIST(ABS('Chemical Shifts'!X159-$E$2)/$E$3,$E$4,1)))))</f>
        <v/>
      </c>
      <c r="EB164" s="64" t="str">
        <f>IF('Chemical Shifts'!Y159="","",IF(Main!$A169="H","",IF(Main!J$13="Scaled Shifts",Main!J169,IF(Main!$B169="x",TDIST(ABS('Chemical Shifts'!Y159-$D$2)/$D$3,$D$4,1),TDIST(ABS('Chemical Shifts'!Y159-$E$2)/$E$3,$E$4,1)))))</f>
        <v/>
      </c>
      <c r="EC164" s="64" t="str">
        <f>IF('Chemical Shifts'!Z159="","",IF(Main!$A169="H","",IF(Main!K$13="Scaled Shifts",Main!K169,IF(Main!$B169="x",TDIST(ABS('Chemical Shifts'!Z159-$D$2)/$D$3,$D$4,1),TDIST(ABS('Chemical Shifts'!Z159-$E$2)/$E$3,$E$4,1)))))</f>
        <v/>
      </c>
      <c r="ED164" s="64" t="str">
        <f>IF('Chemical Shifts'!AA159="","",IF(Main!$A169="H","",IF(Main!L$13="Scaled Shifts",Main!L169,IF(Main!$B169="x",TDIST(ABS('Chemical Shifts'!AA159-$D$2)/$D$3,$D$4,1),TDIST(ABS('Chemical Shifts'!AA159-$E$2)/$E$3,$E$4,1)))))</f>
        <v/>
      </c>
      <c r="EE164" s="64" t="str">
        <f>IF('Chemical Shifts'!AB159="","",IF(Main!$A169="H","",IF(Main!M$13="Scaled Shifts",Main!M169,IF(Main!$B169="x",TDIST(ABS('Chemical Shifts'!AB159-$D$2)/$D$3,$D$4,1),TDIST(ABS('Chemical Shifts'!AB159-$E$2)/$E$3,$E$4,1)))))</f>
        <v/>
      </c>
      <c r="EF164" s="64" t="str">
        <f>IF('Chemical Shifts'!AC159="","",IF(Main!$A169="H","",IF(Main!N$13="Scaled Shifts",Main!N169,IF(Main!$B169="x",TDIST(ABS('Chemical Shifts'!AC159-$D$2)/$D$3,$D$4,1),TDIST(ABS('Chemical Shifts'!AC159-$E$2)/$E$3,$E$4,1)))))</f>
        <v/>
      </c>
      <c r="EG164" s="64" t="str">
        <f>IF('Chemical Shifts'!AD159="","",IF(Main!$A169="H","",IF(Main!O$13="Scaled Shifts",Main!O169,IF(Main!$B169="x",TDIST(ABS('Chemical Shifts'!AD159-$D$2)/$D$3,$D$4,1),TDIST(ABS('Chemical Shifts'!AD159-$E$2)/$E$3,$E$4,1)))))</f>
        <v/>
      </c>
      <c r="EH164" s="64" t="str">
        <f>IF('Chemical Shifts'!AE159="","",IF(Main!$A169="H","",IF(Main!P$13="Scaled Shifts",Main!P169,IF(Main!$B169="x",TDIST(ABS('Chemical Shifts'!AE159-$D$2)/$D$3,$D$4,1),TDIST(ABS('Chemical Shifts'!AE159-$E$2)/$E$3,$E$4,1)))))</f>
        <v/>
      </c>
      <c r="EI164" s="64" t="str">
        <f>IF('Chemical Shifts'!AF159="","",IF(Main!$A169="H","",IF(Main!Q$13="Scaled Shifts",Main!Q169,IF(Main!$B169="x",TDIST(ABS('Chemical Shifts'!AF159-$D$2)/$D$3,$D$4,1),TDIST(ABS('Chemical Shifts'!AF159-$E$2)/$E$3,$E$4,1)))))</f>
        <v/>
      </c>
      <c r="EJ164" s="64" t="str">
        <f>IF('Chemical Shifts'!AG159="","",IF(Main!$A169="H","",IF(Main!R$13="Scaled Shifts",Main!R169,IF(Main!$B169="x",TDIST(ABS('Chemical Shifts'!AG159-$D$2)/$D$3,$D$4,1),TDIST(ABS('Chemical Shifts'!AG159-$E$2)/$E$3,$E$4,1)))))</f>
        <v/>
      </c>
      <c r="EK164" s="64" t="str">
        <f>IF('Chemical Shifts'!AH159="","",IF(Main!$A169="H","",IF(Main!S$13="Scaled Shifts",Main!S169,IF(Main!$B169="x",TDIST(ABS('Chemical Shifts'!AH159-$D$2)/$D$3,$D$4,1),TDIST(ABS('Chemical Shifts'!AH159-$E$2)/$E$3,$E$4,1)))))</f>
        <v/>
      </c>
    </row>
    <row r="165" spans="1:141" x14ac:dyDescent="0.15">
      <c r="A165" s="64" t="str">
        <f>IF('Chemical Shifts'!BA160="","",IF(Main!$A170="C",TDIST(ABS('Chemical Shifts'!BA160)/$B$3,$B$4,1),TDIST(ABS('Chemical Shifts'!BA160)/$C$3,$C$4,1)))</f>
        <v/>
      </c>
      <c r="B165" s="64" t="str">
        <f>IF('Chemical Shifts'!BB160="","",IF(Main!$A170="C",TDIST(ABS('Chemical Shifts'!BB160)/$B$3,$B$4,1),TDIST(ABS('Chemical Shifts'!BB160)/$C$3,$C$4,1)))</f>
        <v/>
      </c>
      <c r="C165" s="64" t="str">
        <f>IF('Chemical Shifts'!BC160="","",IF(Main!$A170="C",TDIST(ABS('Chemical Shifts'!BC160)/$B$3,$B$4,1),TDIST(ABS('Chemical Shifts'!BC160)/$C$3,$C$4,1)))</f>
        <v/>
      </c>
      <c r="D165" s="64" t="str">
        <f>IF('Chemical Shifts'!BD160="","",IF(Main!$A170="C",TDIST(ABS('Chemical Shifts'!BD160)/$B$3,$B$4,1),TDIST(ABS('Chemical Shifts'!BD160)/$C$3,$C$4,1)))</f>
        <v/>
      </c>
      <c r="E165" s="64" t="str">
        <f>IF('Chemical Shifts'!BE160="","",IF(Main!$A170="C",TDIST(ABS('Chemical Shifts'!BE160)/$B$3,$B$4,1),TDIST(ABS('Chemical Shifts'!BE160)/$C$3,$C$4,1)))</f>
        <v/>
      </c>
      <c r="F165" s="64" t="str">
        <f>IF('Chemical Shifts'!BF160="","",IF(Main!$A170="C",TDIST(ABS('Chemical Shifts'!BF160)/$B$3,$B$4,1),TDIST(ABS('Chemical Shifts'!BF160)/$C$3,$C$4,1)))</f>
        <v/>
      </c>
      <c r="G165" s="64" t="str">
        <f>IF('Chemical Shifts'!BG160="","",IF(Main!$A170="C",TDIST(ABS('Chemical Shifts'!BG160)/$B$3,$B$4,1),TDIST(ABS('Chemical Shifts'!BG160)/$C$3,$C$4,1)))</f>
        <v/>
      </c>
      <c r="H165" s="64" t="str">
        <f>IF('Chemical Shifts'!BH160="","",IF(Main!$A170="C",TDIST(ABS('Chemical Shifts'!BH160)/$B$3,$B$4,1),TDIST(ABS('Chemical Shifts'!BH160)/$C$3,$C$4,1)))</f>
        <v/>
      </c>
      <c r="I165" s="64" t="str">
        <f>IF('Chemical Shifts'!BI160="","",IF(Main!$A170="C",TDIST(ABS('Chemical Shifts'!BI160)/$B$3,$B$4,1),TDIST(ABS('Chemical Shifts'!BI160)/$C$3,$C$4,1)))</f>
        <v/>
      </c>
      <c r="J165" s="64" t="str">
        <f>IF('Chemical Shifts'!BJ160="","",IF(Main!$A170="C",TDIST(ABS('Chemical Shifts'!BJ160)/$B$3,$B$4,1),TDIST(ABS('Chemical Shifts'!BJ160)/$C$3,$C$4,1)))</f>
        <v/>
      </c>
      <c r="K165" s="64" t="str">
        <f>IF('Chemical Shifts'!BK160="","",IF(Main!$A170="C",TDIST(ABS('Chemical Shifts'!BK160)/$B$3,$B$4,1),TDIST(ABS('Chemical Shifts'!BK160)/$C$3,$C$4,1)))</f>
        <v/>
      </c>
      <c r="L165" s="64" t="str">
        <f>IF('Chemical Shifts'!BL160="","",IF(Main!$A170="C",TDIST(ABS('Chemical Shifts'!BL160)/$B$3,$B$4,1),TDIST(ABS('Chemical Shifts'!BL160)/$C$3,$C$4,1)))</f>
        <v/>
      </c>
      <c r="M165" s="64" t="str">
        <f>IF('Chemical Shifts'!BM160="","",IF(Main!$A170="C",TDIST(ABS('Chemical Shifts'!BM160)/$B$3,$B$4,1),TDIST(ABS('Chemical Shifts'!BM160)/$C$3,$C$4,1)))</f>
        <v/>
      </c>
      <c r="N165" s="64" t="str">
        <f>IF('Chemical Shifts'!BN160="","",IF(Main!$A170="C",TDIST(ABS('Chemical Shifts'!BN160)/$B$3,$B$4,1),TDIST(ABS('Chemical Shifts'!BN160)/$C$3,$C$4,1)))</f>
        <v/>
      </c>
      <c r="O165" s="64" t="str">
        <f>IF('Chemical Shifts'!BO160="","",IF(Main!$A170="C",TDIST(ABS('Chemical Shifts'!BO160)/$B$3,$B$4,1),TDIST(ABS('Chemical Shifts'!BO160)/$C$3,$C$4,1)))</f>
        <v/>
      </c>
      <c r="P165" s="64" t="str">
        <f>IF('Chemical Shifts'!BP160="","",IF(Main!$A170="C",TDIST(ABS('Chemical Shifts'!BP160)/$B$3,$B$4,1),TDIST(ABS('Chemical Shifts'!BP160)/$C$3,$C$4,1)))</f>
        <v/>
      </c>
      <c r="R165" s="48" t="str">
        <f>IF(A165="","",IF(Main!$A170="H",A165,""))</f>
        <v/>
      </c>
      <c r="S165" s="48" t="str">
        <f>IF(B165="","",IF(Main!$A170="H",B165,""))</f>
        <v/>
      </c>
      <c r="T165" s="48" t="str">
        <f>IF(C165="","",IF(Main!$A170="H",C165,""))</f>
        <v/>
      </c>
      <c r="U165" s="48" t="str">
        <f>IF(D165="","",IF(Main!$A170="H",D165,""))</f>
        <v/>
      </c>
      <c r="V165" s="48" t="str">
        <f>IF(E165="","",IF(Main!$A170="H",E165,""))</f>
        <v/>
      </c>
      <c r="W165" s="48" t="str">
        <f>IF(F165="","",IF(Main!$A170="H",F165,""))</f>
        <v/>
      </c>
      <c r="X165" s="48" t="str">
        <f>IF(G165="","",IF(Main!$A170="H",G165,""))</f>
        <v/>
      </c>
      <c r="Y165" s="48" t="str">
        <f>IF(H165="","",IF(Main!$A170="H",H165,""))</f>
        <v/>
      </c>
      <c r="Z165" s="48" t="str">
        <f>IF(I165="","",IF(Main!$A170="H",I165,""))</f>
        <v/>
      </c>
      <c r="AA165" s="48" t="str">
        <f>IF(J165="","",IF(Main!$A170="H",J165,""))</f>
        <v/>
      </c>
      <c r="AB165" s="48" t="str">
        <f>IF(K165="","",IF(Main!$A170="H",K165,""))</f>
        <v/>
      </c>
      <c r="AC165" s="48" t="str">
        <f>IF(L165="","",IF(Main!$A170="H",L165,""))</f>
        <v/>
      </c>
      <c r="AD165" s="48" t="str">
        <f>IF(M165="","",IF(Main!$A170="H",M165,""))</f>
        <v/>
      </c>
      <c r="AE165" s="48" t="str">
        <f>IF(N165="","",IF(Main!$A170="H",N165,""))</f>
        <v/>
      </c>
      <c r="AF165" s="48" t="str">
        <f>IF(O165="","",IF(Main!$A170="H",O165,""))</f>
        <v/>
      </c>
      <c r="AG165" s="48" t="str">
        <f>IF(P165="","",IF(Main!$A170="H",P165,""))</f>
        <v/>
      </c>
      <c r="AI165" s="49">
        <f>IF(Main!$A170="C",1,0)</f>
        <v>0</v>
      </c>
      <c r="AJ165" s="54" t="str">
        <f>IF(Main!$A170="C",Main!C170,"")</f>
        <v/>
      </c>
      <c r="AK165" s="54" t="str">
        <f t="shared" si="187"/>
        <v/>
      </c>
      <c r="AL165" s="48" t="str">
        <f>IF('Chemical Shifts'!B160="","",IF(Main!$A170="C",'Chemical Shifts'!B160,""))</f>
        <v/>
      </c>
      <c r="AM165" s="48" t="str">
        <f>IF('Chemical Shifts'!C160="","",IF(Main!$A170="C",'Chemical Shifts'!C160,""))</f>
        <v/>
      </c>
      <c r="AN165" s="48" t="str">
        <f>IF('Chemical Shifts'!D160="","",IF(Main!$A170="C",'Chemical Shifts'!D160,""))</f>
        <v/>
      </c>
      <c r="AO165" s="48" t="str">
        <f>IF('Chemical Shifts'!E160="","",IF(Main!$A170="C",'Chemical Shifts'!E160,""))</f>
        <v/>
      </c>
      <c r="AP165" s="48" t="str">
        <f>IF('Chemical Shifts'!F160="","",IF(Main!$A170="C",'Chemical Shifts'!F160,""))</f>
        <v/>
      </c>
      <c r="AQ165" s="48" t="str">
        <f>IF('Chemical Shifts'!G160="","",IF(Main!$A170="C",'Chemical Shifts'!G160,""))</f>
        <v/>
      </c>
      <c r="AR165" s="48" t="str">
        <f>IF('Chemical Shifts'!H160="","",IF(Main!$A170="C",'Chemical Shifts'!H160,""))</f>
        <v/>
      </c>
      <c r="AS165" s="48" t="str">
        <f>IF('Chemical Shifts'!I160="","",IF(Main!$A170="C",'Chemical Shifts'!I160,""))</f>
        <v/>
      </c>
      <c r="AT165" s="48" t="str">
        <f>IF('Chemical Shifts'!J160="","",IF(Main!$A170="C",'Chemical Shifts'!J160,""))</f>
        <v/>
      </c>
      <c r="AU165" s="48" t="str">
        <f>IF('Chemical Shifts'!K160="","",IF(Main!$A170="C",'Chemical Shifts'!K160,""))</f>
        <v/>
      </c>
      <c r="AV165" s="48" t="str">
        <f>IF('Chemical Shifts'!L160="","",IF(Main!$A170="C",'Chemical Shifts'!L160,""))</f>
        <v/>
      </c>
      <c r="AW165" s="48" t="str">
        <f>IF('Chemical Shifts'!M160="","",IF(Main!$A170="C",'Chemical Shifts'!M160,""))</f>
        <v/>
      </c>
      <c r="AX165" s="48" t="str">
        <f>IF('Chemical Shifts'!N160="","",IF(Main!$A170="C",'Chemical Shifts'!N160,""))</f>
        <v/>
      </c>
      <c r="AY165" s="48" t="str">
        <f>IF('Chemical Shifts'!O160="","",IF(Main!$A170="C",'Chemical Shifts'!O160,""))</f>
        <v/>
      </c>
      <c r="AZ165" s="48" t="str">
        <f>IF('Chemical Shifts'!P160="","",IF(Main!$A170="C",'Chemical Shifts'!P160,""))</f>
        <v/>
      </c>
      <c r="BA165" s="48" t="str">
        <f>IF('Chemical Shifts'!Q160="","",IF(Main!$A170="C",'Chemical Shifts'!Q160,""))</f>
        <v/>
      </c>
      <c r="BC165" s="48" t="str">
        <f t="shared" si="188"/>
        <v/>
      </c>
      <c r="BD165" s="48" t="str">
        <f t="shared" si="189"/>
        <v/>
      </c>
      <c r="BE165" s="48" t="str">
        <f t="shared" si="190"/>
        <v/>
      </c>
      <c r="BF165" s="48" t="str">
        <f t="shared" si="191"/>
        <v/>
      </c>
      <c r="BG165" s="48" t="str">
        <f t="shared" si="192"/>
        <v/>
      </c>
      <c r="BH165" s="48" t="str">
        <f t="shared" si="193"/>
        <v/>
      </c>
      <c r="BI165" s="48" t="str">
        <f t="shared" si="194"/>
        <v/>
      </c>
      <c r="BJ165" s="48" t="str">
        <f t="shared" si="195"/>
        <v/>
      </c>
      <c r="BK165" s="48" t="str">
        <f t="shared" si="196"/>
        <v/>
      </c>
      <c r="BL165" s="48" t="str">
        <f t="shared" si="197"/>
        <v/>
      </c>
      <c r="BM165" s="48" t="str">
        <f t="shared" si="198"/>
        <v/>
      </c>
      <c r="BN165" s="48" t="str">
        <f t="shared" si="199"/>
        <v/>
      </c>
      <c r="BO165" s="48" t="str">
        <f t="shared" si="200"/>
        <v/>
      </c>
      <c r="BP165" s="48" t="str">
        <f t="shared" si="201"/>
        <v/>
      </c>
      <c r="BQ165" s="48" t="str">
        <f t="shared" si="202"/>
        <v/>
      </c>
      <c r="BR165" s="48" t="str">
        <f t="shared" si="203"/>
        <v/>
      </c>
      <c r="BT165" s="49">
        <f>IF(Main!$A170="H",1,0)</f>
        <v>0</v>
      </c>
      <c r="BU165" s="54" t="str">
        <f>IF(Main!$A170="H",Main!C170,"")</f>
        <v/>
      </c>
      <c r="BV165" s="54" t="str">
        <f t="shared" si="204"/>
        <v/>
      </c>
      <c r="BW165" s="48" t="str">
        <f>IF('Chemical Shifts'!B160="","",IF(Main!$A170="H",'Chemical Shifts'!B160,""))</f>
        <v/>
      </c>
      <c r="BX165" s="48" t="str">
        <f>IF('Chemical Shifts'!C160="","",IF(Main!$A170="H",'Chemical Shifts'!C160,""))</f>
        <v/>
      </c>
      <c r="BY165" s="48" t="str">
        <f>IF('Chemical Shifts'!D160="","",IF(Main!$A170="H",'Chemical Shifts'!D160,""))</f>
        <v/>
      </c>
      <c r="BZ165" s="48" t="str">
        <f>IF('Chemical Shifts'!E160="","",IF(Main!$A170="H",'Chemical Shifts'!E160,""))</f>
        <v/>
      </c>
      <c r="CA165" s="48" t="str">
        <f>IF('Chemical Shifts'!F160="","",IF(Main!$A170="H",'Chemical Shifts'!F160,""))</f>
        <v/>
      </c>
      <c r="CB165" s="48" t="str">
        <f>IF('Chemical Shifts'!G160="","",IF(Main!$A170="H",'Chemical Shifts'!G160,""))</f>
        <v/>
      </c>
      <c r="CC165" s="48" t="str">
        <f>IF('Chemical Shifts'!H160="","",IF(Main!$A170="H",'Chemical Shifts'!H160,""))</f>
        <v/>
      </c>
      <c r="CD165" s="48" t="str">
        <f>IF('Chemical Shifts'!I160="","",IF(Main!$A170="H",'Chemical Shifts'!I160,""))</f>
        <v/>
      </c>
      <c r="CE165" s="48" t="str">
        <f>IF('Chemical Shifts'!J160="","",IF(Main!$A170="H",'Chemical Shifts'!J160,""))</f>
        <v/>
      </c>
      <c r="CF165" s="48" t="str">
        <f>IF('Chemical Shifts'!K160="","",IF(Main!$A170="H",'Chemical Shifts'!K160,""))</f>
        <v/>
      </c>
      <c r="CG165" s="48" t="str">
        <f>IF('Chemical Shifts'!L160="","",IF(Main!$A170="H",'Chemical Shifts'!L160,""))</f>
        <v/>
      </c>
      <c r="CH165" s="48" t="str">
        <f>IF('Chemical Shifts'!M160="","",IF(Main!$A170="H",'Chemical Shifts'!M160,""))</f>
        <v/>
      </c>
      <c r="CI165" s="48" t="str">
        <f>IF('Chemical Shifts'!N160="","",IF(Main!$A170="H",'Chemical Shifts'!N160,""))</f>
        <v/>
      </c>
      <c r="CJ165" s="48" t="str">
        <f>IF('Chemical Shifts'!O160="","",IF(Main!$A170="H",'Chemical Shifts'!O160,""))</f>
        <v/>
      </c>
      <c r="CK165" s="48" t="str">
        <f>IF('Chemical Shifts'!P160="","",IF(Main!$A170="H",'Chemical Shifts'!P160,""))</f>
        <v/>
      </c>
      <c r="CL165" s="48" t="str">
        <f>IF('Chemical Shifts'!Q160="","",IF(Main!$A170="H",'Chemical Shifts'!Q160,""))</f>
        <v/>
      </c>
      <c r="CN165" s="48" t="str">
        <f t="shared" si="205"/>
        <v/>
      </c>
      <c r="CO165" s="48" t="str">
        <f t="shared" si="206"/>
        <v/>
      </c>
      <c r="CP165" s="48" t="str">
        <f t="shared" si="207"/>
        <v/>
      </c>
      <c r="CQ165" s="48" t="str">
        <f t="shared" si="208"/>
        <v/>
      </c>
      <c r="CR165" s="48" t="str">
        <f t="shared" si="209"/>
        <v/>
      </c>
      <c r="CS165" s="48" t="str">
        <f t="shared" si="210"/>
        <v/>
      </c>
      <c r="CT165" s="48" t="str">
        <f t="shared" si="211"/>
        <v/>
      </c>
      <c r="CU165" s="48" t="str">
        <f t="shared" si="212"/>
        <v/>
      </c>
      <c r="CV165" s="48" t="str">
        <f t="shared" si="213"/>
        <v/>
      </c>
      <c r="CW165" s="48" t="str">
        <f t="shared" si="214"/>
        <v/>
      </c>
      <c r="CX165" s="48" t="str">
        <f t="shared" si="215"/>
        <v/>
      </c>
      <c r="CY165" s="48" t="str">
        <f t="shared" si="216"/>
        <v/>
      </c>
      <c r="CZ165" s="48" t="str">
        <f t="shared" si="217"/>
        <v/>
      </c>
      <c r="DA165" s="48" t="str">
        <f t="shared" si="218"/>
        <v/>
      </c>
      <c r="DB165" s="48" t="str">
        <f t="shared" si="219"/>
        <v/>
      </c>
      <c r="DC165" s="48" t="str">
        <f t="shared" si="220"/>
        <v/>
      </c>
      <c r="DE165" s="64" t="str">
        <f>IF('Chemical Shifts'!S160="","",IF(Main!$A170="C","",IF(Main!D$13="Scaled Shifts",Main!D170,IF(Main!$B170="x",TDIST(ABS('Chemical Shifts'!S160-$F$2)/$F$3,$F$4,1),TDIST(ABS('Chemical Shifts'!S160-$G$2)/$G$3,$G$4,1)))))</f>
        <v/>
      </c>
      <c r="DF165" s="64" t="str">
        <f>IF('Chemical Shifts'!T160="","",IF(Main!$A170="C","",IF(Main!E$13="Scaled Shifts",Main!E170,IF(Main!$B170="x",TDIST(ABS('Chemical Shifts'!T160-$F$2)/$F$3,$F$4,1),TDIST(ABS('Chemical Shifts'!T160-$G$2)/$G$3,$G$4,1)))))</f>
        <v/>
      </c>
      <c r="DG165" s="64" t="str">
        <f>IF('Chemical Shifts'!U160="","",IF(Main!$A170="C","",IF(Main!F$13="Scaled Shifts",Main!F170,IF(Main!$B170="x",TDIST(ABS('Chemical Shifts'!U160-$F$2)/$F$3,$F$4,1),TDIST(ABS('Chemical Shifts'!U160-$G$2)/$G$3,$G$4,1)))))</f>
        <v/>
      </c>
      <c r="DH165" s="64" t="str">
        <f>IF('Chemical Shifts'!V160="","",IF(Main!$A170="C","",IF(Main!G$13="Scaled Shifts",Main!G170,IF(Main!$B170="x",TDIST(ABS('Chemical Shifts'!V160-$F$2)/$F$3,$F$4,1),TDIST(ABS('Chemical Shifts'!V160-$G$2)/$G$3,$G$4,1)))))</f>
        <v/>
      </c>
      <c r="DI165" s="64" t="str">
        <f>IF('Chemical Shifts'!W160="","",IF(Main!$A170="C","",IF(Main!H$13="Scaled Shifts",Main!H170,IF(Main!$B170="x",TDIST(ABS('Chemical Shifts'!W160-$F$2)/$F$3,$F$4,1),TDIST(ABS('Chemical Shifts'!W160-$G$2)/$G$3,$G$4,1)))))</f>
        <v/>
      </c>
      <c r="DJ165" s="64" t="str">
        <f>IF('Chemical Shifts'!X160="","",IF(Main!$A170="C","",IF(Main!I$13="Scaled Shifts",Main!I170,IF(Main!$B170="x",TDIST(ABS('Chemical Shifts'!X160-$F$2)/$F$3,$F$4,1),TDIST(ABS('Chemical Shifts'!X160-$G$2)/$G$3,$G$4,1)))))</f>
        <v/>
      </c>
      <c r="DK165" s="64" t="str">
        <f>IF('Chemical Shifts'!Y160="","",IF(Main!$A170="C","",IF(Main!J$13="Scaled Shifts",Main!J170,IF(Main!$B170="x",TDIST(ABS('Chemical Shifts'!Y160-$F$2)/$F$3,$F$4,1),TDIST(ABS('Chemical Shifts'!Y160-$G$2)/$G$3,$G$4,1)))))</f>
        <v/>
      </c>
      <c r="DL165" s="64" t="str">
        <f>IF('Chemical Shifts'!Z160="","",IF(Main!$A170="C","",IF(Main!K$13="Scaled Shifts",Main!K170,IF(Main!$B170="x",TDIST(ABS('Chemical Shifts'!Z160-$F$2)/$F$3,$F$4,1),TDIST(ABS('Chemical Shifts'!Z160-$G$2)/$G$3,$G$4,1)))))</f>
        <v/>
      </c>
      <c r="DM165" s="64" t="str">
        <f>IF('Chemical Shifts'!AA160="","",IF(Main!$A170="C","",IF(Main!L$13="Scaled Shifts",Main!L170,IF(Main!$B170="x",TDIST(ABS('Chemical Shifts'!AA160-$F$2)/$F$3,$F$4,1),TDIST(ABS('Chemical Shifts'!AA160-$G$2)/$G$3,$G$4,1)))))</f>
        <v/>
      </c>
      <c r="DN165" s="64" t="str">
        <f>IF('Chemical Shifts'!AB160="","",IF(Main!$A170="C","",IF(Main!M$13="Scaled Shifts",Main!M170,IF(Main!$B170="x",TDIST(ABS('Chemical Shifts'!AB160-$F$2)/$F$3,$F$4,1),TDIST(ABS('Chemical Shifts'!AB160-$G$2)/$G$3,$G$4,1)))))</f>
        <v/>
      </c>
      <c r="DO165" s="64" t="str">
        <f>IF('Chemical Shifts'!AC160="","",IF(Main!$A170="C","",IF(Main!N$13="Scaled Shifts",Main!N170,IF(Main!$B170="x",TDIST(ABS('Chemical Shifts'!AC160-$F$2)/$F$3,$F$4,1),TDIST(ABS('Chemical Shifts'!AC160-$G$2)/$G$3,$G$4,1)))))</f>
        <v/>
      </c>
      <c r="DP165" s="64" t="str">
        <f>IF('Chemical Shifts'!AD160="","",IF(Main!$A170="C","",IF(Main!O$13="Scaled Shifts",Main!O170,IF(Main!$B170="x",TDIST(ABS('Chemical Shifts'!AD160-$F$2)/$F$3,$F$4,1),TDIST(ABS('Chemical Shifts'!AD160-$G$2)/$G$3,$G$4,1)))))</f>
        <v/>
      </c>
      <c r="DQ165" s="64" t="str">
        <f>IF('Chemical Shifts'!AE160="","",IF(Main!$A170="C","",IF(Main!P$13="Scaled Shifts",Main!P170,IF(Main!$B170="x",TDIST(ABS('Chemical Shifts'!AE160-$F$2)/$F$3,$F$4,1),TDIST(ABS('Chemical Shifts'!AE160-$G$2)/$G$3,$G$4,1)))))</f>
        <v/>
      </c>
      <c r="DR165" s="64" t="str">
        <f>IF('Chemical Shifts'!AF160="","",IF(Main!$A170="C","",IF(Main!Q$13="Scaled Shifts",Main!Q170,IF(Main!$B170="x",TDIST(ABS('Chemical Shifts'!AF160-$F$2)/$F$3,$F$4,1),TDIST(ABS('Chemical Shifts'!AF160-$G$2)/$G$3,$G$4,1)))))</f>
        <v/>
      </c>
      <c r="DS165" s="64" t="str">
        <f>IF('Chemical Shifts'!AG160="","",IF(Main!$A170="C","",IF(Main!R$13="Scaled Shifts",Main!R170,IF(Main!$B170="x",TDIST(ABS('Chemical Shifts'!AG160-$F$2)/$F$3,$F$4,1),TDIST(ABS('Chemical Shifts'!AG160-$G$2)/$G$3,$G$4,1)))))</f>
        <v/>
      </c>
      <c r="DT165" s="64" t="str">
        <f>IF('Chemical Shifts'!AH160="","",IF(Main!$A170="C","",IF(Main!S$13="Scaled Shifts",Main!S170,IF(Main!$B170="x",TDIST(ABS('Chemical Shifts'!AH160-$F$2)/$F$3,$F$4,1),TDIST(ABS('Chemical Shifts'!AH160-$G$2)/$G$3,$G$4,1)))))</f>
        <v/>
      </c>
      <c r="DV165" s="64" t="str">
        <f>IF('Chemical Shifts'!S160="","",IF(Main!$A170="H","",IF(Main!D$13="Scaled Shifts",Main!D170,IF(Main!$B170="x",TDIST(ABS('Chemical Shifts'!S160-$D$2)/$D$3,$D$4,1),TDIST(ABS('Chemical Shifts'!S160-$E$2)/$E$3,$E$4,1)))))</f>
        <v/>
      </c>
      <c r="DW165" s="64" t="str">
        <f>IF('Chemical Shifts'!T160="","",IF(Main!$A170="H","",IF(Main!E$13="Scaled Shifts",Main!E170,IF(Main!$B170="x",TDIST(ABS('Chemical Shifts'!T160-$D$2)/$D$3,$D$4,1),TDIST(ABS('Chemical Shifts'!T160-$E$2)/$E$3,$E$4,1)))))</f>
        <v/>
      </c>
      <c r="DX165" s="64" t="str">
        <f>IF('Chemical Shifts'!U160="","",IF(Main!$A170="H","",IF(Main!F$13="Scaled Shifts",Main!F170,IF(Main!$B170="x",TDIST(ABS('Chemical Shifts'!U160-$D$2)/$D$3,$D$4,1),TDIST(ABS('Chemical Shifts'!U160-$E$2)/$E$3,$E$4,1)))))</f>
        <v/>
      </c>
      <c r="DY165" s="64" t="str">
        <f>IF('Chemical Shifts'!V160="","",IF(Main!$A170="H","",IF(Main!G$13="Scaled Shifts",Main!G170,IF(Main!$B170="x",TDIST(ABS('Chemical Shifts'!V160-$D$2)/$D$3,$D$4,1),TDIST(ABS('Chemical Shifts'!V160-$E$2)/$E$3,$E$4,1)))))</f>
        <v/>
      </c>
      <c r="DZ165" s="64" t="str">
        <f>IF('Chemical Shifts'!W160="","",IF(Main!$A170="H","",IF(Main!H$13="Scaled Shifts",Main!H170,IF(Main!$B170="x",TDIST(ABS('Chemical Shifts'!W160-$D$2)/$D$3,$D$4,1),TDIST(ABS('Chemical Shifts'!W160-$E$2)/$E$3,$E$4,1)))))</f>
        <v/>
      </c>
      <c r="EA165" s="64" t="str">
        <f>IF('Chemical Shifts'!X160="","",IF(Main!$A170="H","",IF(Main!I$13="Scaled Shifts",Main!I170,IF(Main!$B170="x",TDIST(ABS('Chemical Shifts'!X160-$D$2)/$D$3,$D$4,1),TDIST(ABS('Chemical Shifts'!X160-$E$2)/$E$3,$E$4,1)))))</f>
        <v/>
      </c>
      <c r="EB165" s="64" t="str">
        <f>IF('Chemical Shifts'!Y160="","",IF(Main!$A170="H","",IF(Main!J$13="Scaled Shifts",Main!J170,IF(Main!$B170="x",TDIST(ABS('Chemical Shifts'!Y160-$D$2)/$D$3,$D$4,1),TDIST(ABS('Chemical Shifts'!Y160-$E$2)/$E$3,$E$4,1)))))</f>
        <v/>
      </c>
      <c r="EC165" s="64" t="str">
        <f>IF('Chemical Shifts'!Z160="","",IF(Main!$A170="H","",IF(Main!K$13="Scaled Shifts",Main!K170,IF(Main!$B170="x",TDIST(ABS('Chemical Shifts'!Z160-$D$2)/$D$3,$D$4,1),TDIST(ABS('Chemical Shifts'!Z160-$E$2)/$E$3,$E$4,1)))))</f>
        <v/>
      </c>
      <c r="ED165" s="64" t="str">
        <f>IF('Chemical Shifts'!AA160="","",IF(Main!$A170="H","",IF(Main!L$13="Scaled Shifts",Main!L170,IF(Main!$B170="x",TDIST(ABS('Chemical Shifts'!AA160-$D$2)/$D$3,$D$4,1),TDIST(ABS('Chemical Shifts'!AA160-$E$2)/$E$3,$E$4,1)))))</f>
        <v/>
      </c>
      <c r="EE165" s="64" t="str">
        <f>IF('Chemical Shifts'!AB160="","",IF(Main!$A170="H","",IF(Main!M$13="Scaled Shifts",Main!M170,IF(Main!$B170="x",TDIST(ABS('Chemical Shifts'!AB160-$D$2)/$D$3,$D$4,1),TDIST(ABS('Chemical Shifts'!AB160-$E$2)/$E$3,$E$4,1)))))</f>
        <v/>
      </c>
      <c r="EF165" s="64" t="str">
        <f>IF('Chemical Shifts'!AC160="","",IF(Main!$A170="H","",IF(Main!N$13="Scaled Shifts",Main!N170,IF(Main!$B170="x",TDIST(ABS('Chemical Shifts'!AC160-$D$2)/$D$3,$D$4,1),TDIST(ABS('Chemical Shifts'!AC160-$E$2)/$E$3,$E$4,1)))))</f>
        <v/>
      </c>
      <c r="EG165" s="64" t="str">
        <f>IF('Chemical Shifts'!AD160="","",IF(Main!$A170="H","",IF(Main!O$13="Scaled Shifts",Main!O170,IF(Main!$B170="x",TDIST(ABS('Chemical Shifts'!AD160-$D$2)/$D$3,$D$4,1),TDIST(ABS('Chemical Shifts'!AD160-$E$2)/$E$3,$E$4,1)))))</f>
        <v/>
      </c>
      <c r="EH165" s="64" t="str">
        <f>IF('Chemical Shifts'!AE160="","",IF(Main!$A170="H","",IF(Main!P$13="Scaled Shifts",Main!P170,IF(Main!$B170="x",TDIST(ABS('Chemical Shifts'!AE160-$D$2)/$D$3,$D$4,1),TDIST(ABS('Chemical Shifts'!AE160-$E$2)/$E$3,$E$4,1)))))</f>
        <v/>
      </c>
      <c r="EI165" s="64" t="str">
        <f>IF('Chemical Shifts'!AF160="","",IF(Main!$A170="H","",IF(Main!Q$13="Scaled Shifts",Main!Q170,IF(Main!$B170="x",TDIST(ABS('Chemical Shifts'!AF160-$D$2)/$D$3,$D$4,1),TDIST(ABS('Chemical Shifts'!AF160-$E$2)/$E$3,$E$4,1)))))</f>
        <v/>
      </c>
      <c r="EJ165" s="64" t="str">
        <f>IF('Chemical Shifts'!AG160="","",IF(Main!$A170="H","",IF(Main!R$13="Scaled Shifts",Main!R170,IF(Main!$B170="x",TDIST(ABS('Chemical Shifts'!AG160-$D$2)/$D$3,$D$4,1),TDIST(ABS('Chemical Shifts'!AG160-$E$2)/$E$3,$E$4,1)))))</f>
        <v/>
      </c>
      <c r="EK165" s="64" t="str">
        <f>IF('Chemical Shifts'!AH160="","",IF(Main!$A170="H","",IF(Main!S$13="Scaled Shifts",Main!S170,IF(Main!$B170="x",TDIST(ABS('Chemical Shifts'!AH160-$D$2)/$D$3,$D$4,1),TDIST(ABS('Chemical Shifts'!AH160-$E$2)/$E$3,$E$4,1)))))</f>
        <v/>
      </c>
    </row>
    <row r="166" spans="1:141" x14ac:dyDescent="0.15">
      <c r="A166" s="64" t="str">
        <f>IF('Chemical Shifts'!BA161="","",IF(Main!$A171="C",TDIST(ABS('Chemical Shifts'!BA161)/$B$3,$B$4,1),TDIST(ABS('Chemical Shifts'!BA161)/$C$3,$C$4,1)))</f>
        <v/>
      </c>
      <c r="B166" s="64" t="str">
        <f>IF('Chemical Shifts'!BB161="","",IF(Main!$A171="C",TDIST(ABS('Chemical Shifts'!BB161)/$B$3,$B$4,1),TDIST(ABS('Chemical Shifts'!BB161)/$C$3,$C$4,1)))</f>
        <v/>
      </c>
      <c r="C166" s="64" t="str">
        <f>IF('Chemical Shifts'!BC161="","",IF(Main!$A171="C",TDIST(ABS('Chemical Shifts'!BC161)/$B$3,$B$4,1),TDIST(ABS('Chemical Shifts'!BC161)/$C$3,$C$4,1)))</f>
        <v/>
      </c>
      <c r="D166" s="64" t="str">
        <f>IF('Chemical Shifts'!BD161="","",IF(Main!$A171="C",TDIST(ABS('Chemical Shifts'!BD161)/$B$3,$B$4,1),TDIST(ABS('Chemical Shifts'!BD161)/$C$3,$C$4,1)))</f>
        <v/>
      </c>
      <c r="E166" s="64" t="str">
        <f>IF('Chemical Shifts'!BE161="","",IF(Main!$A171="C",TDIST(ABS('Chemical Shifts'!BE161)/$B$3,$B$4,1),TDIST(ABS('Chemical Shifts'!BE161)/$C$3,$C$4,1)))</f>
        <v/>
      </c>
      <c r="F166" s="64" t="str">
        <f>IF('Chemical Shifts'!BF161="","",IF(Main!$A171="C",TDIST(ABS('Chemical Shifts'!BF161)/$B$3,$B$4,1),TDIST(ABS('Chemical Shifts'!BF161)/$C$3,$C$4,1)))</f>
        <v/>
      </c>
      <c r="G166" s="64" t="str">
        <f>IF('Chemical Shifts'!BG161="","",IF(Main!$A171="C",TDIST(ABS('Chemical Shifts'!BG161)/$B$3,$B$4,1),TDIST(ABS('Chemical Shifts'!BG161)/$C$3,$C$4,1)))</f>
        <v/>
      </c>
      <c r="H166" s="64" t="str">
        <f>IF('Chemical Shifts'!BH161="","",IF(Main!$A171="C",TDIST(ABS('Chemical Shifts'!BH161)/$B$3,$B$4,1),TDIST(ABS('Chemical Shifts'!BH161)/$C$3,$C$4,1)))</f>
        <v/>
      </c>
      <c r="I166" s="64" t="str">
        <f>IF('Chemical Shifts'!BI161="","",IF(Main!$A171="C",TDIST(ABS('Chemical Shifts'!BI161)/$B$3,$B$4,1),TDIST(ABS('Chemical Shifts'!BI161)/$C$3,$C$4,1)))</f>
        <v/>
      </c>
      <c r="J166" s="64" t="str">
        <f>IF('Chemical Shifts'!BJ161="","",IF(Main!$A171="C",TDIST(ABS('Chemical Shifts'!BJ161)/$B$3,$B$4,1),TDIST(ABS('Chemical Shifts'!BJ161)/$C$3,$C$4,1)))</f>
        <v/>
      </c>
      <c r="K166" s="64" t="str">
        <f>IF('Chemical Shifts'!BK161="","",IF(Main!$A171="C",TDIST(ABS('Chemical Shifts'!BK161)/$B$3,$B$4,1),TDIST(ABS('Chemical Shifts'!BK161)/$C$3,$C$4,1)))</f>
        <v/>
      </c>
      <c r="L166" s="64" t="str">
        <f>IF('Chemical Shifts'!BL161="","",IF(Main!$A171="C",TDIST(ABS('Chemical Shifts'!BL161)/$B$3,$B$4,1),TDIST(ABS('Chemical Shifts'!BL161)/$C$3,$C$4,1)))</f>
        <v/>
      </c>
      <c r="M166" s="64" t="str">
        <f>IF('Chemical Shifts'!BM161="","",IF(Main!$A171="C",TDIST(ABS('Chemical Shifts'!BM161)/$B$3,$B$4,1),TDIST(ABS('Chemical Shifts'!BM161)/$C$3,$C$4,1)))</f>
        <v/>
      </c>
      <c r="N166" s="64" t="str">
        <f>IF('Chemical Shifts'!BN161="","",IF(Main!$A171="C",TDIST(ABS('Chemical Shifts'!BN161)/$B$3,$B$4,1),TDIST(ABS('Chemical Shifts'!BN161)/$C$3,$C$4,1)))</f>
        <v/>
      </c>
      <c r="O166" s="64" t="str">
        <f>IF('Chemical Shifts'!BO161="","",IF(Main!$A171="C",TDIST(ABS('Chemical Shifts'!BO161)/$B$3,$B$4,1),TDIST(ABS('Chemical Shifts'!BO161)/$C$3,$C$4,1)))</f>
        <v/>
      </c>
      <c r="P166" s="64" t="str">
        <f>IF('Chemical Shifts'!BP161="","",IF(Main!$A171="C",TDIST(ABS('Chemical Shifts'!BP161)/$B$3,$B$4,1),TDIST(ABS('Chemical Shifts'!BP161)/$C$3,$C$4,1)))</f>
        <v/>
      </c>
      <c r="R166" s="48" t="str">
        <f>IF(A166="","",IF(Main!$A171="H",A166,""))</f>
        <v/>
      </c>
      <c r="S166" s="48" t="str">
        <f>IF(B166="","",IF(Main!$A171="H",B166,""))</f>
        <v/>
      </c>
      <c r="T166" s="48" t="str">
        <f>IF(C166="","",IF(Main!$A171="H",C166,""))</f>
        <v/>
      </c>
      <c r="U166" s="48" t="str">
        <f>IF(D166="","",IF(Main!$A171="H",D166,""))</f>
        <v/>
      </c>
      <c r="V166" s="48" t="str">
        <f>IF(E166="","",IF(Main!$A171="H",E166,""))</f>
        <v/>
      </c>
      <c r="W166" s="48" t="str">
        <f>IF(F166="","",IF(Main!$A171="H",F166,""))</f>
        <v/>
      </c>
      <c r="X166" s="48" t="str">
        <f>IF(G166="","",IF(Main!$A171="H",G166,""))</f>
        <v/>
      </c>
      <c r="Y166" s="48" t="str">
        <f>IF(H166="","",IF(Main!$A171="H",H166,""))</f>
        <v/>
      </c>
      <c r="Z166" s="48" t="str">
        <f>IF(I166="","",IF(Main!$A171="H",I166,""))</f>
        <v/>
      </c>
      <c r="AA166" s="48" t="str">
        <f>IF(J166="","",IF(Main!$A171="H",J166,""))</f>
        <v/>
      </c>
      <c r="AB166" s="48" t="str">
        <f>IF(K166="","",IF(Main!$A171="H",K166,""))</f>
        <v/>
      </c>
      <c r="AC166" s="48" t="str">
        <f>IF(L166="","",IF(Main!$A171="H",L166,""))</f>
        <v/>
      </c>
      <c r="AD166" s="48" t="str">
        <f>IF(M166="","",IF(Main!$A171="H",M166,""))</f>
        <v/>
      </c>
      <c r="AE166" s="48" t="str">
        <f>IF(N166="","",IF(Main!$A171="H",N166,""))</f>
        <v/>
      </c>
      <c r="AF166" s="48" t="str">
        <f>IF(O166="","",IF(Main!$A171="H",O166,""))</f>
        <v/>
      </c>
      <c r="AG166" s="48" t="str">
        <f>IF(P166="","",IF(Main!$A171="H",P166,""))</f>
        <v/>
      </c>
      <c r="AI166" s="49">
        <f>IF(Main!$A171="C",1,0)</f>
        <v>0</v>
      </c>
      <c r="AJ166" s="54" t="str">
        <f>IF(Main!$A171="C",Main!C171,"")</f>
        <v/>
      </c>
      <c r="AK166" s="54" t="str">
        <f t="shared" si="187"/>
        <v/>
      </c>
      <c r="AL166" s="48" t="str">
        <f>IF('Chemical Shifts'!B161="","",IF(Main!$A171="C",'Chemical Shifts'!B161,""))</f>
        <v/>
      </c>
      <c r="AM166" s="48" t="str">
        <f>IF('Chemical Shifts'!C161="","",IF(Main!$A171="C",'Chemical Shifts'!C161,""))</f>
        <v/>
      </c>
      <c r="AN166" s="48" t="str">
        <f>IF('Chemical Shifts'!D161="","",IF(Main!$A171="C",'Chemical Shifts'!D161,""))</f>
        <v/>
      </c>
      <c r="AO166" s="48" t="str">
        <f>IF('Chemical Shifts'!E161="","",IF(Main!$A171="C",'Chemical Shifts'!E161,""))</f>
        <v/>
      </c>
      <c r="AP166" s="48" t="str">
        <f>IF('Chemical Shifts'!F161="","",IF(Main!$A171="C",'Chemical Shifts'!F161,""))</f>
        <v/>
      </c>
      <c r="AQ166" s="48" t="str">
        <f>IF('Chemical Shifts'!G161="","",IF(Main!$A171="C",'Chemical Shifts'!G161,""))</f>
        <v/>
      </c>
      <c r="AR166" s="48" t="str">
        <f>IF('Chemical Shifts'!H161="","",IF(Main!$A171="C",'Chemical Shifts'!H161,""))</f>
        <v/>
      </c>
      <c r="AS166" s="48" t="str">
        <f>IF('Chemical Shifts'!I161="","",IF(Main!$A171="C",'Chemical Shifts'!I161,""))</f>
        <v/>
      </c>
      <c r="AT166" s="48" t="str">
        <f>IF('Chemical Shifts'!J161="","",IF(Main!$A171="C",'Chemical Shifts'!J161,""))</f>
        <v/>
      </c>
      <c r="AU166" s="48" t="str">
        <f>IF('Chemical Shifts'!K161="","",IF(Main!$A171="C",'Chemical Shifts'!K161,""))</f>
        <v/>
      </c>
      <c r="AV166" s="48" t="str">
        <f>IF('Chemical Shifts'!L161="","",IF(Main!$A171="C",'Chemical Shifts'!L161,""))</f>
        <v/>
      </c>
      <c r="AW166" s="48" t="str">
        <f>IF('Chemical Shifts'!M161="","",IF(Main!$A171="C",'Chemical Shifts'!M161,""))</f>
        <v/>
      </c>
      <c r="AX166" s="48" t="str">
        <f>IF('Chemical Shifts'!N161="","",IF(Main!$A171="C",'Chemical Shifts'!N161,""))</f>
        <v/>
      </c>
      <c r="AY166" s="48" t="str">
        <f>IF('Chemical Shifts'!O161="","",IF(Main!$A171="C",'Chemical Shifts'!O161,""))</f>
        <v/>
      </c>
      <c r="AZ166" s="48" t="str">
        <f>IF('Chemical Shifts'!P161="","",IF(Main!$A171="C",'Chemical Shifts'!P161,""))</f>
        <v/>
      </c>
      <c r="BA166" s="48" t="str">
        <f>IF('Chemical Shifts'!Q161="","",IF(Main!$A171="C",'Chemical Shifts'!Q161,""))</f>
        <v/>
      </c>
      <c r="BC166" s="48" t="str">
        <f t="shared" si="188"/>
        <v/>
      </c>
      <c r="BD166" s="48" t="str">
        <f t="shared" si="189"/>
        <v/>
      </c>
      <c r="BE166" s="48" t="str">
        <f t="shared" si="190"/>
        <v/>
      </c>
      <c r="BF166" s="48" t="str">
        <f t="shared" si="191"/>
        <v/>
      </c>
      <c r="BG166" s="48" t="str">
        <f t="shared" si="192"/>
        <v/>
      </c>
      <c r="BH166" s="48" t="str">
        <f t="shared" si="193"/>
        <v/>
      </c>
      <c r="BI166" s="48" t="str">
        <f t="shared" si="194"/>
        <v/>
      </c>
      <c r="BJ166" s="48" t="str">
        <f t="shared" si="195"/>
        <v/>
      </c>
      <c r="BK166" s="48" t="str">
        <f t="shared" si="196"/>
        <v/>
      </c>
      <c r="BL166" s="48" t="str">
        <f t="shared" si="197"/>
        <v/>
      </c>
      <c r="BM166" s="48" t="str">
        <f t="shared" si="198"/>
        <v/>
      </c>
      <c r="BN166" s="48" t="str">
        <f t="shared" si="199"/>
        <v/>
      </c>
      <c r="BO166" s="48" t="str">
        <f t="shared" si="200"/>
        <v/>
      </c>
      <c r="BP166" s="48" t="str">
        <f t="shared" si="201"/>
        <v/>
      </c>
      <c r="BQ166" s="48" t="str">
        <f t="shared" si="202"/>
        <v/>
      </c>
      <c r="BR166" s="48" t="str">
        <f t="shared" si="203"/>
        <v/>
      </c>
      <c r="BT166" s="49">
        <f>IF(Main!$A171="H",1,0)</f>
        <v>0</v>
      </c>
      <c r="BU166" s="54" t="str">
        <f>IF(Main!$A171="H",Main!C171,"")</f>
        <v/>
      </c>
      <c r="BV166" s="54" t="str">
        <f t="shared" si="204"/>
        <v/>
      </c>
      <c r="BW166" s="48" t="str">
        <f>IF('Chemical Shifts'!B161="","",IF(Main!$A171="H",'Chemical Shifts'!B161,""))</f>
        <v/>
      </c>
      <c r="BX166" s="48" t="str">
        <f>IF('Chemical Shifts'!C161="","",IF(Main!$A171="H",'Chemical Shifts'!C161,""))</f>
        <v/>
      </c>
      <c r="BY166" s="48" t="str">
        <f>IF('Chemical Shifts'!D161="","",IF(Main!$A171="H",'Chemical Shifts'!D161,""))</f>
        <v/>
      </c>
      <c r="BZ166" s="48" t="str">
        <f>IF('Chemical Shifts'!E161="","",IF(Main!$A171="H",'Chemical Shifts'!E161,""))</f>
        <v/>
      </c>
      <c r="CA166" s="48" t="str">
        <f>IF('Chemical Shifts'!F161="","",IF(Main!$A171="H",'Chemical Shifts'!F161,""))</f>
        <v/>
      </c>
      <c r="CB166" s="48" t="str">
        <f>IF('Chemical Shifts'!G161="","",IF(Main!$A171="H",'Chemical Shifts'!G161,""))</f>
        <v/>
      </c>
      <c r="CC166" s="48" t="str">
        <f>IF('Chemical Shifts'!H161="","",IF(Main!$A171="H",'Chemical Shifts'!H161,""))</f>
        <v/>
      </c>
      <c r="CD166" s="48" t="str">
        <f>IF('Chemical Shifts'!I161="","",IF(Main!$A171="H",'Chemical Shifts'!I161,""))</f>
        <v/>
      </c>
      <c r="CE166" s="48" t="str">
        <f>IF('Chemical Shifts'!J161="","",IF(Main!$A171="H",'Chemical Shifts'!J161,""))</f>
        <v/>
      </c>
      <c r="CF166" s="48" t="str">
        <f>IF('Chemical Shifts'!K161="","",IF(Main!$A171="H",'Chemical Shifts'!K161,""))</f>
        <v/>
      </c>
      <c r="CG166" s="48" t="str">
        <f>IF('Chemical Shifts'!L161="","",IF(Main!$A171="H",'Chemical Shifts'!L161,""))</f>
        <v/>
      </c>
      <c r="CH166" s="48" t="str">
        <f>IF('Chemical Shifts'!M161="","",IF(Main!$A171="H",'Chemical Shifts'!M161,""))</f>
        <v/>
      </c>
      <c r="CI166" s="48" t="str">
        <f>IF('Chemical Shifts'!N161="","",IF(Main!$A171="H",'Chemical Shifts'!N161,""))</f>
        <v/>
      </c>
      <c r="CJ166" s="48" t="str">
        <f>IF('Chemical Shifts'!O161="","",IF(Main!$A171="H",'Chemical Shifts'!O161,""))</f>
        <v/>
      </c>
      <c r="CK166" s="48" t="str">
        <f>IF('Chemical Shifts'!P161="","",IF(Main!$A171="H",'Chemical Shifts'!P161,""))</f>
        <v/>
      </c>
      <c r="CL166" s="48" t="str">
        <f>IF('Chemical Shifts'!Q161="","",IF(Main!$A171="H",'Chemical Shifts'!Q161,""))</f>
        <v/>
      </c>
      <c r="CN166" s="48" t="str">
        <f t="shared" si="205"/>
        <v/>
      </c>
      <c r="CO166" s="48" t="str">
        <f t="shared" si="206"/>
        <v/>
      </c>
      <c r="CP166" s="48" t="str">
        <f t="shared" si="207"/>
        <v/>
      </c>
      <c r="CQ166" s="48" t="str">
        <f t="shared" si="208"/>
        <v/>
      </c>
      <c r="CR166" s="48" t="str">
        <f t="shared" si="209"/>
        <v/>
      </c>
      <c r="CS166" s="48" t="str">
        <f t="shared" si="210"/>
        <v/>
      </c>
      <c r="CT166" s="48" t="str">
        <f t="shared" si="211"/>
        <v/>
      </c>
      <c r="CU166" s="48" t="str">
        <f t="shared" si="212"/>
        <v/>
      </c>
      <c r="CV166" s="48" t="str">
        <f t="shared" si="213"/>
        <v/>
      </c>
      <c r="CW166" s="48" t="str">
        <f t="shared" si="214"/>
        <v/>
      </c>
      <c r="CX166" s="48" t="str">
        <f t="shared" si="215"/>
        <v/>
      </c>
      <c r="CY166" s="48" t="str">
        <f t="shared" si="216"/>
        <v/>
      </c>
      <c r="CZ166" s="48" t="str">
        <f t="shared" si="217"/>
        <v/>
      </c>
      <c r="DA166" s="48" t="str">
        <f t="shared" si="218"/>
        <v/>
      </c>
      <c r="DB166" s="48" t="str">
        <f t="shared" si="219"/>
        <v/>
      </c>
      <c r="DC166" s="48" t="str">
        <f t="shared" si="220"/>
        <v/>
      </c>
      <c r="DE166" s="64" t="str">
        <f>IF('Chemical Shifts'!S161="","",IF(Main!$A171="C","",IF(Main!D$13="Scaled Shifts",Main!D171,IF(Main!$B171="x",TDIST(ABS('Chemical Shifts'!S161-$F$2)/$F$3,$F$4,1),TDIST(ABS('Chemical Shifts'!S161-$G$2)/$G$3,$G$4,1)))))</f>
        <v/>
      </c>
      <c r="DF166" s="64" t="str">
        <f>IF('Chemical Shifts'!T161="","",IF(Main!$A171="C","",IF(Main!E$13="Scaled Shifts",Main!E171,IF(Main!$B171="x",TDIST(ABS('Chemical Shifts'!T161-$F$2)/$F$3,$F$4,1),TDIST(ABS('Chemical Shifts'!T161-$G$2)/$G$3,$G$4,1)))))</f>
        <v/>
      </c>
      <c r="DG166" s="64" t="str">
        <f>IF('Chemical Shifts'!U161="","",IF(Main!$A171="C","",IF(Main!F$13="Scaled Shifts",Main!F171,IF(Main!$B171="x",TDIST(ABS('Chemical Shifts'!U161-$F$2)/$F$3,$F$4,1),TDIST(ABS('Chemical Shifts'!U161-$G$2)/$G$3,$G$4,1)))))</f>
        <v/>
      </c>
      <c r="DH166" s="64" t="str">
        <f>IF('Chemical Shifts'!V161="","",IF(Main!$A171="C","",IF(Main!G$13="Scaled Shifts",Main!G171,IF(Main!$B171="x",TDIST(ABS('Chemical Shifts'!V161-$F$2)/$F$3,$F$4,1),TDIST(ABS('Chemical Shifts'!V161-$G$2)/$G$3,$G$4,1)))))</f>
        <v/>
      </c>
      <c r="DI166" s="64" t="str">
        <f>IF('Chemical Shifts'!W161="","",IF(Main!$A171="C","",IF(Main!H$13="Scaled Shifts",Main!H171,IF(Main!$B171="x",TDIST(ABS('Chemical Shifts'!W161-$F$2)/$F$3,$F$4,1),TDIST(ABS('Chemical Shifts'!W161-$G$2)/$G$3,$G$4,1)))))</f>
        <v/>
      </c>
      <c r="DJ166" s="64" t="str">
        <f>IF('Chemical Shifts'!X161="","",IF(Main!$A171="C","",IF(Main!I$13="Scaled Shifts",Main!I171,IF(Main!$B171="x",TDIST(ABS('Chemical Shifts'!X161-$F$2)/$F$3,$F$4,1),TDIST(ABS('Chemical Shifts'!X161-$G$2)/$G$3,$G$4,1)))))</f>
        <v/>
      </c>
      <c r="DK166" s="64" t="str">
        <f>IF('Chemical Shifts'!Y161="","",IF(Main!$A171="C","",IF(Main!J$13="Scaled Shifts",Main!J171,IF(Main!$B171="x",TDIST(ABS('Chemical Shifts'!Y161-$F$2)/$F$3,$F$4,1),TDIST(ABS('Chemical Shifts'!Y161-$G$2)/$G$3,$G$4,1)))))</f>
        <v/>
      </c>
      <c r="DL166" s="64" t="str">
        <f>IF('Chemical Shifts'!Z161="","",IF(Main!$A171="C","",IF(Main!K$13="Scaled Shifts",Main!K171,IF(Main!$B171="x",TDIST(ABS('Chemical Shifts'!Z161-$F$2)/$F$3,$F$4,1),TDIST(ABS('Chemical Shifts'!Z161-$G$2)/$G$3,$G$4,1)))))</f>
        <v/>
      </c>
      <c r="DM166" s="64" t="str">
        <f>IF('Chemical Shifts'!AA161="","",IF(Main!$A171="C","",IF(Main!L$13="Scaled Shifts",Main!L171,IF(Main!$B171="x",TDIST(ABS('Chemical Shifts'!AA161-$F$2)/$F$3,$F$4,1),TDIST(ABS('Chemical Shifts'!AA161-$G$2)/$G$3,$G$4,1)))))</f>
        <v/>
      </c>
      <c r="DN166" s="64" t="str">
        <f>IF('Chemical Shifts'!AB161="","",IF(Main!$A171="C","",IF(Main!M$13="Scaled Shifts",Main!M171,IF(Main!$B171="x",TDIST(ABS('Chemical Shifts'!AB161-$F$2)/$F$3,$F$4,1),TDIST(ABS('Chemical Shifts'!AB161-$G$2)/$G$3,$G$4,1)))))</f>
        <v/>
      </c>
      <c r="DO166" s="64" t="str">
        <f>IF('Chemical Shifts'!AC161="","",IF(Main!$A171="C","",IF(Main!N$13="Scaled Shifts",Main!N171,IF(Main!$B171="x",TDIST(ABS('Chemical Shifts'!AC161-$F$2)/$F$3,$F$4,1),TDIST(ABS('Chemical Shifts'!AC161-$G$2)/$G$3,$G$4,1)))))</f>
        <v/>
      </c>
      <c r="DP166" s="64" t="str">
        <f>IF('Chemical Shifts'!AD161="","",IF(Main!$A171="C","",IF(Main!O$13="Scaled Shifts",Main!O171,IF(Main!$B171="x",TDIST(ABS('Chemical Shifts'!AD161-$F$2)/$F$3,$F$4,1),TDIST(ABS('Chemical Shifts'!AD161-$G$2)/$G$3,$G$4,1)))))</f>
        <v/>
      </c>
      <c r="DQ166" s="64" t="str">
        <f>IF('Chemical Shifts'!AE161="","",IF(Main!$A171="C","",IF(Main!P$13="Scaled Shifts",Main!P171,IF(Main!$B171="x",TDIST(ABS('Chemical Shifts'!AE161-$F$2)/$F$3,$F$4,1),TDIST(ABS('Chemical Shifts'!AE161-$G$2)/$G$3,$G$4,1)))))</f>
        <v/>
      </c>
      <c r="DR166" s="64" t="str">
        <f>IF('Chemical Shifts'!AF161="","",IF(Main!$A171="C","",IF(Main!Q$13="Scaled Shifts",Main!Q171,IF(Main!$B171="x",TDIST(ABS('Chemical Shifts'!AF161-$F$2)/$F$3,$F$4,1),TDIST(ABS('Chemical Shifts'!AF161-$G$2)/$G$3,$G$4,1)))))</f>
        <v/>
      </c>
      <c r="DS166" s="64" t="str">
        <f>IF('Chemical Shifts'!AG161="","",IF(Main!$A171="C","",IF(Main!R$13="Scaled Shifts",Main!R171,IF(Main!$B171="x",TDIST(ABS('Chemical Shifts'!AG161-$F$2)/$F$3,$F$4,1),TDIST(ABS('Chemical Shifts'!AG161-$G$2)/$G$3,$G$4,1)))))</f>
        <v/>
      </c>
      <c r="DT166" s="64" t="str">
        <f>IF('Chemical Shifts'!AH161="","",IF(Main!$A171="C","",IF(Main!S$13="Scaled Shifts",Main!S171,IF(Main!$B171="x",TDIST(ABS('Chemical Shifts'!AH161-$F$2)/$F$3,$F$4,1),TDIST(ABS('Chemical Shifts'!AH161-$G$2)/$G$3,$G$4,1)))))</f>
        <v/>
      </c>
      <c r="DV166" s="64" t="str">
        <f>IF('Chemical Shifts'!S161="","",IF(Main!$A171="H","",IF(Main!D$13="Scaled Shifts",Main!D171,IF(Main!$B171="x",TDIST(ABS('Chemical Shifts'!S161-$D$2)/$D$3,$D$4,1),TDIST(ABS('Chemical Shifts'!S161-$E$2)/$E$3,$E$4,1)))))</f>
        <v/>
      </c>
      <c r="DW166" s="64" t="str">
        <f>IF('Chemical Shifts'!T161="","",IF(Main!$A171="H","",IF(Main!E$13="Scaled Shifts",Main!E171,IF(Main!$B171="x",TDIST(ABS('Chemical Shifts'!T161-$D$2)/$D$3,$D$4,1),TDIST(ABS('Chemical Shifts'!T161-$E$2)/$E$3,$E$4,1)))))</f>
        <v/>
      </c>
      <c r="DX166" s="64" t="str">
        <f>IF('Chemical Shifts'!U161="","",IF(Main!$A171="H","",IF(Main!F$13="Scaled Shifts",Main!F171,IF(Main!$B171="x",TDIST(ABS('Chemical Shifts'!U161-$D$2)/$D$3,$D$4,1),TDIST(ABS('Chemical Shifts'!U161-$E$2)/$E$3,$E$4,1)))))</f>
        <v/>
      </c>
      <c r="DY166" s="64" t="str">
        <f>IF('Chemical Shifts'!V161="","",IF(Main!$A171="H","",IF(Main!G$13="Scaled Shifts",Main!G171,IF(Main!$B171="x",TDIST(ABS('Chemical Shifts'!V161-$D$2)/$D$3,$D$4,1),TDIST(ABS('Chemical Shifts'!V161-$E$2)/$E$3,$E$4,1)))))</f>
        <v/>
      </c>
      <c r="DZ166" s="64" t="str">
        <f>IF('Chemical Shifts'!W161="","",IF(Main!$A171="H","",IF(Main!H$13="Scaled Shifts",Main!H171,IF(Main!$B171="x",TDIST(ABS('Chemical Shifts'!W161-$D$2)/$D$3,$D$4,1),TDIST(ABS('Chemical Shifts'!W161-$E$2)/$E$3,$E$4,1)))))</f>
        <v/>
      </c>
      <c r="EA166" s="64" t="str">
        <f>IF('Chemical Shifts'!X161="","",IF(Main!$A171="H","",IF(Main!I$13="Scaled Shifts",Main!I171,IF(Main!$B171="x",TDIST(ABS('Chemical Shifts'!X161-$D$2)/$D$3,$D$4,1),TDIST(ABS('Chemical Shifts'!X161-$E$2)/$E$3,$E$4,1)))))</f>
        <v/>
      </c>
      <c r="EB166" s="64" t="str">
        <f>IF('Chemical Shifts'!Y161="","",IF(Main!$A171="H","",IF(Main!J$13="Scaled Shifts",Main!J171,IF(Main!$B171="x",TDIST(ABS('Chemical Shifts'!Y161-$D$2)/$D$3,$D$4,1),TDIST(ABS('Chemical Shifts'!Y161-$E$2)/$E$3,$E$4,1)))))</f>
        <v/>
      </c>
      <c r="EC166" s="64" t="str">
        <f>IF('Chemical Shifts'!Z161="","",IF(Main!$A171="H","",IF(Main!K$13="Scaled Shifts",Main!K171,IF(Main!$B171="x",TDIST(ABS('Chemical Shifts'!Z161-$D$2)/$D$3,$D$4,1),TDIST(ABS('Chemical Shifts'!Z161-$E$2)/$E$3,$E$4,1)))))</f>
        <v/>
      </c>
      <c r="ED166" s="64" t="str">
        <f>IF('Chemical Shifts'!AA161="","",IF(Main!$A171="H","",IF(Main!L$13="Scaled Shifts",Main!L171,IF(Main!$B171="x",TDIST(ABS('Chemical Shifts'!AA161-$D$2)/$D$3,$D$4,1),TDIST(ABS('Chemical Shifts'!AA161-$E$2)/$E$3,$E$4,1)))))</f>
        <v/>
      </c>
      <c r="EE166" s="64" t="str">
        <f>IF('Chemical Shifts'!AB161="","",IF(Main!$A171="H","",IF(Main!M$13="Scaled Shifts",Main!M171,IF(Main!$B171="x",TDIST(ABS('Chemical Shifts'!AB161-$D$2)/$D$3,$D$4,1),TDIST(ABS('Chemical Shifts'!AB161-$E$2)/$E$3,$E$4,1)))))</f>
        <v/>
      </c>
      <c r="EF166" s="64" t="str">
        <f>IF('Chemical Shifts'!AC161="","",IF(Main!$A171="H","",IF(Main!N$13="Scaled Shifts",Main!N171,IF(Main!$B171="x",TDIST(ABS('Chemical Shifts'!AC161-$D$2)/$D$3,$D$4,1),TDIST(ABS('Chemical Shifts'!AC161-$E$2)/$E$3,$E$4,1)))))</f>
        <v/>
      </c>
      <c r="EG166" s="64" t="str">
        <f>IF('Chemical Shifts'!AD161="","",IF(Main!$A171="H","",IF(Main!O$13="Scaled Shifts",Main!O171,IF(Main!$B171="x",TDIST(ABS('Chemical Shifts'!AD161-$D$2)/$D$3,$D$4,1),TDIST(ABS('Chemical Shifts'!AD161-$E$2)/$E$3,$E$4,1)))))</f>
        <v/>
      </c>
      <c r="EH166" s="64" t="str">
        <f>IF('Chemical Shifts'!AE161="","",IF(Main!$A171="H","",IF(Main!P$13="Scaled Shifts",Main!P171,IF(Main!$B171="x",TDIST(ABS('Chemical Shifts'!AE161-$D$2)/$D$3,$D$4,1),TDIST(ABS('Chemical Shifts'!AE161-$E$2)/$E$3,$E$4,1)))))</f>
        <v/>
      </c>
      <c r="EI166" s="64" t="str">
        <f>IF('Chemical Shifts'!AF161="","",IF(Main!$A171="H","",IF(Main!Q$13="Scaled Shifts",Main!Q171,IF(Main!$B171="x",TDIST(ABS('Chemical Shifts'!AF161-$D$2)/$D$3,$D$4,1),TDIST(ABS('Chemical Shifts'!AF161-$E$2)/$E$3,$E$4,1)))))</f>
        <v/>
      </c>
      <c r="EJ166" s="64" t="str">
        <f>IF('Chemical Shifts'!AG161="","",IF(Main!$A171="H","",IF(Main!R$13="Scaled Shifts",Main!R171,IF(Main!$B171="x",TDIST(ABS('Chemical Shifts'!AG161-$D$2)/$D$3,$D$4,1),TDIST(ABS('Chemical Shifts'!AG161-$E$2)/$E$3,$E$4,1)))))</f>
        <v/>
      </c>
      <c r="EK166" s="64" t="str">
        <f>IF('Chemical Shifts'!AH161="","",IF(Main!$A171="H","",IF(Main!S$13="Scaled Shifts",Main!S171,IF(Main!$B171="x",TDIST(ABS('Chemical Shifts'!AH161-$D$2)/$D$3,$D$4,1),TDIST(ABS('Chemical Shifts'!AH161-$E$2)/$E$3,$E$4,1)))))</f>
        <v/>
      </c>
    </row>
    <row r="167" spans="1:141" x14ac:dyDescent="0.15">
      <c r="A167" s="64" t="str">
        <f>IF('Chemical Shifts'!BA162="","",IF(Main!$A172="C",TDIST(ABS('Chemical Shifts'!BA162)/$B$3,$B$4,1),TDIST(ABS('Chemical Shifts'!BA162)/$C$3,$C$4,1)))</f>
        <v/>
      </c>
      <c r="B167" s="64" t="str">
        <f>IF('Chemical Shifts'!BB162="","",IF(Main!$A172="C",TDIST(ABS('Chemical Shifts'!BB162)/$B$3,$B$4,1),TDIST(ABS('Chemical Shifts'!BB162)/$C$3,$C$4,1)))</f>
        <v/>
      </c>
      <c r="C167" s="64" t="str">
        <f>IF('Chemical Shifts'!BC162="","",IF(Main!$A172="C",TDIST(ABS('Chemical Shifts'!BC162)/$B$3,$B$4,1),TDIST(ABS('Chemical Shifts'!BC162)/$C$3,$C$4,1)))</f>
        <v/>
      </c>
      <c r="D167" s="64" t="str">
        <f>IF('Chemical Shifts'!BD162="","",IF(Main!$A172="C",TDIST(ABS('Chemical Shifts'!BD162)/$B$3,$B$4,1),TDIST(ABS('Chemical Shifts'!BD162)/$C$3,$C$4,1)))</f>
        <v/>
      </c>
      <c r="E167" s="64" t="str">
        <f>IF('Chemical Shifts'!BE162="","",IF(Main!$A172="C",TDIST(ABS('Chemical Shifts'!BE162)/$B$3,$B$4,1),TDIST(ABS('Chemical Shifts'!BE162)/$C$3,$C$4,1)))</f>
        <v/>
      </c>
      <c r="F167" s="64" t="str">
        <f>IF('Chemical Shifts'!BF162="","",IF(Main!$A172="C",TDIST(ABS('Chemical Shifts'!BF162)/$B$3,$B$4,1),TDIST(ABS('Chemical Shifts'!BF162)/$C$3,$C$4,1)))</f>
        <v/>
      </c>
      <c r="G167" s="64" t="str">
        <f>IF('Chemical Shifts'!BG162="","",IF(Main!$A172="C",TDIST(ABS('Chemical Shifts'!BG162)/$B$3,$B$4,1),TDIST(ABS('Chemical Shifts'!BG162)/$C$3,$C$4,1)))</f>
        <v/>
      </c>
      <c r="H167" s="64" t="str">
        <f>IF('Chemical Shifts'!BH162="","",IF(Main!$A172="C",TDIST(ABS('Chemical Shifts'!BH162)/$B$3,$B$4,1),TDIST(ABS('Chemical Shifts'!BH162)/$C$3,$C$4,1)))</f>
        <v/>
      </c>
      <c r="I167" s="64" t="str">
        <f>IF('Chemical Shifts'!BI162="","",IF(Main!$A172="C",TDIST(ABS('Chemical Shifts'!BI162)/$B$3,$B$4,1),TDIST(ABS('Chemical Shifts'!BI162)/$C$3,$C$4,1)))</f>
        <v/>
      </c>
      <c r="J167" s="64" t="str">
        <f>IF('Chemical Shifts'!BJ162="","",IF(Main!$A172="C",TDIST(ABS('Chemical Shifts'!BJ162)/$B$3,$B$4,1),TDIST(ABS('Chemical Shifts'!BJ162)/$C$3,$C$4,1)))</f>
        <v/>
      </c>
      <c r="K167" s="64" t="str">
        <f>IF('Chemical Shifts'!BK162="","",IF(Main!$A172="C",TDIST(ABS('Chemical Shifts'!BK162)/$B$3,$B$4,1),TDIST(ABS('Chemical Shifts'!BK162)/$C$3,$C$4,1)))</f>
        <v/>
      </c>
      <c r="L167" s="64" t="str">
        <f>IF('Chemical Shifts'!BL162="","",IF(Main!$A172="C",TDIST(ABS('Chemical Shifts'!BL162)/$B$3,$B$4,1),TDIST(ABS('Chemical Shifts'!BL162)/$C$3,$C$4,1)))</f>
        <v/>
      </c>
      <c r="M167" s="64" t="str">
        <f>IF('Chemical Shifts'!BM162="","",IF(Main!$A172="C",TDIST(ABS('Chemical Shifts'!BM162)/$B$3,$B$4,1),TDIST(ABS('Chemical Shifts'!BM162)/$C$3,$C$4,1)))</f>
        <v/>
      </c>
      <c r="N167" s="64" t="str">
        <f>IF('Chemical Shifts'!BN162="","",IF(Main!$A172="C",TDIST(ABS('Chemical Shifts'!BN162)/$B$3,$B$4,1),TDIST(ABS('Chemical Shifts'!BN162)/$C$3,$C$4,1)))</f>
        <v/>
      </c>
      <c r="O167" s="64" t="str">
        <f>IF('Chemical Shifts'!BO162="","",IF(Main!$A172="C",TDIST(ABS('Chemical Shifts'!BO162)/$B$3,$B$4,1),TDIST(ABS('Chemical Shifts'!BO162)/$C$3,$C$4,1)))</f>
        <v/>
      </c>
      <c r="P167" s="64" t="str">
        <f>IF('Chemical Shifts'!BP162="","",IF(Main!$A172="C",TDIST(ABS('Chemical Shifts'!BP162)/$B$3,$B$4,1),TDIST(ABS('Chemical Shifts'!BP162)/$C$3,$C$4,1)))</f>
        <v/>
      </c>
      <c r="R167" s="48" t="str">
        <f>IF(A167="","",IF(Main!$A172="H",A167,""))</f>
        <v/>
      </c>
      <c r="S167" s="48" t="str">
        <f>IF(B167="","",IF(Main!$A172="H",B167,""))</f>
        <v/>
      </c>
      <c r="T167" s="48" t="str">
        <f>IF(C167="","",IF(Main!$A172="H",C167,""))</f>
        <v/>
      </c>
      <c r="U167" s="48" t="str">
        <f>IF(D167="","",IF(Main!$A172="H",D167,""))</f>
        <v/>
      </c>
      <c r="V167" s="48" t="str">
        <f>IF(E167="","",IF(Main!$A172="H",E167,""))</f>
        <v/>
      </c>
      <c r="W167" s="48" t="str">
        <f>IF(F167="","",IF(Main!$A172="H",F167,""))</f>
        <v/>
      </c>
      <c r="X167" s="48" t="str">
        <f>IF(G167="","",IF(Main!$A172="H",G167,""))</f>
        <v/>
      </c>
      <c r="Y167" s="48" t="str">
        <f>IF(H167="","",IF(Main!$A172="H",H167,""))</f>
        <v/>
      </c>
      <c r="Z167" s="48" t="str">
        <f>IF(I167="","",IF(Main!$A172="H",I167,""))</f>
        <v/>
      </c>
      <c r="AA167" s="48" t="str">
        <f>IF(J167="","",IF(Main!$A172="H",J167,""))</f>
        <v/>
      </c>
      <c r="AB167" s="48" t="str">
        <f>IF(K167="","",IF(Main!$A172="H",K167,""))</f>
        <v/>
      </c>
      <c r="AC167" s="48" t="str">
        <f>IF(L167="","",IF(Main!$A172="H",L167,""))</f>
        <v/>
      </c>
      <c r="AD167" s="48" t="str">
        <f>IF(M167="","",IF(Main!$A172="H",M167,""))</f>
        <v/>
      </c>
      <c r="AE167" s="48" t="str">
        <f>IF(N167="","",IF(Main!$A172="H",N167,""))</f>
        <v/>
      </c>
      <c r="AF167" s="48" t="str">
        <f>IF(O167="","",IF(Main!$A172="H",O167,""))</f>
        <v/>
      </c>
      <c r="AG167" s="48" t="str">
        <f>IF(P167="","",IF(Main!$A172="H",P167,""))</f>
        <v/>
      </c>
      <c r="AI167" s="49">
        <f>IF(Main!$A172="C",1,0)</f>
        <v>0</v>
      </c>
      <c r="AJ167" s="54" t="str">
        <f>IF(Main!$A172="C",Main!C172,"")</f>
        <v/>
      </c>
      <c r="AK167" s="54" t="str">
        <f t="shared" si="187"/>
        <v/>
      </c>
      <c r="AL167" s="48" t="str">
        <f>IF('Chemical Shifts'!B162="","",IF(Main!$A172="C",'Chemical Shifts'!B162,""))</f>
        <v/>
      </c>
      <c r="AM167" s="48" t="str">
        <f>IF('Chemical Shifts'!C162="","",IF(Main!$A172="C",'Chemical Shifts'!C162,""))</f>
        <v/>
      </c>
      <c r="AN167" s="48" t="str">
        <f>IF('Chemical Shifts'!D162="","",IF(Main!$A172="C",'Chemical Shifts'!D162,""))</f>
        <v/>
      </c>
      <c r="AO167" s="48" t="str">
        <f>IF('Chemical Shifts'!E162="","",IF(Main!$A172="C",'Chemical Shifts'!E162,""))</f>
        <v/>
      </c>
      <c r="AP167" s="48" t="str">
        <f>IF('Chemical Shifts'!F162="","",IF(Main!$A172="C",'Chemical Shifts'!F162,""))</f>
        <v/>
      </c>
      <c r="AQ167" s="48" t="str">
        <f>IF('Chemical Shifts'!G162="","",IF(Main!$A172="C",'Chemical Shifts'!G162,""))</f>
        <v/>
      </c>
      <c r="AR167" s="48" t="str">
        <f>IF('Chemical Shifts'!H162="","",IF(Main!$A172="C",'Chemical Shifts'!H162,""))</f>
        <v/>
      </c>
      <c r="AS167" s="48" t="str">
        <f>IF('Chemical Shifts'!I162="","",IF(Main!$A172="C",'Chemical Shifts'!I162,""))</f>
        <v/>
      </c>
      <c r="AT167" s="48" t="str">
        <f>IF('Chemical Shifts'!J162="","",IF(Main!$A172="C",'Chemical Shifts'!J162,""))</f>
        <v/>
      </c>
      <c r="AU167" s="48" t="str">
        <f>IF('Chemical Shifts'!K162="","",IF(Main!$A172="C",'Chemical Shifts'!K162,""))</f>
        <v/>
      </c>
      <c r="AV167" s="48" t="str">
        <f>IF('Chemical Shifts'!L162="","",IF(Main!$A172="C",'Chemical Shifts'!L162,""))</f>
        <v/>
      </c>
      <c r="AW167" s="48" t="str">
        <f>IF('Chemical Shifts'!M162="","",IF(Main!$A172="C",'Chemical Shifts'!M162,""))</f>
        <v/>
      </c>
      <c r="AX167" s="48" t="str">
        <f>IF('Chemical Shifts'!N162="","",IF(Main!$A172="C",'Chemical Shifts'!N162,""))</f>
        <v/>
      </c>
      <c r="AY167" s="48" t="str">
        <f>IF('Chemical Shifts'!O162="","",IF(Main!$A172="C",'Chemical Shifts'!O162,""))</f>
        <v/>
      </c>
      <c r="AZ167" s="48" t="str">
        <f>IF('Chemical Shifts'!P162="","",IF(Main!$A172="C",'Chemical Shifts'!P162,""))</f>
        <v/>
      </c>
      <c r="BA167" s="48" t="str">
        <f>IF('Chemical Shifts'!Q162="","",IF(Main!$A172="C",'Chemical Shifts'!Q162,""))</f>
        <v/>
      </c>
      <c r="BC167" s="48" t="str">
        <f t="shared" si="188"/>
        <v/>
      </c>
      <c r="BD167" s="48" t="str">
        <f t="shared" si="189"/>
        <v/>
      </c>
      <c r="BE167" s="48" t="str">
        <f t="shared" si="190"/>
        <v/>
      </c>
      <c r="BF167" s="48" t="str">
        <f t="shared" si="191"/>
        <v/>
      </c>
      <c r="BG167" s="48" t="str">
        <f t="shared" si="192"/>
        <v/>
      </c>
      <c r="BH167" s="48" t="str">
        <f t="shared" si="193"/>
        <v/>
      </c>
      <c r="BI167" s="48" t="str">
        <f t="shared" si="194"/>
        <v/>
      </c>
      <c r="BJ167" s="48" t="str">
        <f t="shared" si="195"/>
        <v/>
      </c>
      <c r="BK167" s="48" t="str">
        <f t="shared" si="196"/>
        <v/>
      </c>
      <c r="BL167" s="48" t="str">
        <f t="shared" si="197"/>
        <v/>
      </c>
      <c r="BM167" s="48" t="str">
        <f t="shared" si="198"/>
        <v/>
      </c>
      <c r="BN167" s="48" t="str">
        <f t="shared" si="199"/>
        <v/>
      </c>
      <c r="BO167" s="48" t="str">
        <f t="shared" si="200"/>
        <v/>
      </c>
      <c r="BP167" s="48" t="str">
        <f t="shared" si="201"/>
        <v/>
      </c>
      <c r="BQ167" s="48" t="str">
        <f t="shared" si="202"/>
        <v/>
      </c>
      <c r="BR167" s="48" t="str">
        <f t="shared" si="203"/>
        <v/>
      </c>
      <c r="BT167" s="49">
        <f>IF(Main!$A172="H",1,0)</f>
        <v>0</v>
      </c>
      <c r="BU167" s="54" t="str">
        <f>IF(Main!$A172="H",Main!C172,"")</f>
        <v/>
      </c>
      <c r="BV167" s="54" t="str">
        <f t="shared" si="204"/>
        <v/>
      </c>
      <c r="BW167" s="48" t="str">
        <f>IF('Chemical Shifts'!B162="","",IF(Main!$A172="H",'Chemical Shifts'!B162,""))</f>
        <v/>
      </c>
      <c r="BX167" s="48" t="str">
        <f>IF('Chemical Shifts'!C162="","",IF(Main!$A172="H",'Chemical Shifts'!C162,""))</f>
        <v/>
      </c>
      <c r="BY167" s="48" t="str">
        <f>IF('Chemical Shifts'!D162="","",IF(Main!$A172="H",'Chemical Shifts'!D162,""))</f>
        <v/>
      </c>
      <c r="BZ167" s="48" t="str">
        <f>IF('Chemical Shifts'!E162="","",IF(Main!$A172="H",'Chemical Shifts'!E162,""))</f>
        <v/>
      </c>
      <c r="CA167" s="48" t="str">
        <f>IF('Chemical Shifts'!F162="","",IF(Main!$A172="H",'Chemical Shifts'!F162,""))</f>
        <v/>
      </c>
      <c r="CB167" s="48" t="str">
        <f>IF('Chemical Shifts'!G162="","",IF(Main!$A172="H",'Chemical Shifts'!G162,""))</f>
        <v/>
      </c>
      <c r="CC167" s="48" t="str">
        <f>IF('Chemical Shifts'!H162="","",IF(Main!$A172="H",'Chemical Shifts'!H162,""))</f>
        <v/>
      </c>
      <c r="CD167" s="48" t="str">
        <f>IF('Chemical Shifts'!I162="","",IF(Main!$A172="H",'Chemical Shifts'!I162,""))</f>
        <v/>
      </c>
      <c r="CE167" s="48" t="str">
        <f>IF('Chemical Shifts'!J162="","",IF(Main!$A172="H",'Chemical Shifts'!J162,""))</f>
        <v/>
      </c>
      <c r="CF167" s="48" t="str">
        <f>IF('Chemical Shifts'!K162="","",IF(Main!$A172="H",'Chemical Shifts'!K162,""))</f>
        <v/>
      </c>
      <c r="CG167" s="48" t="str">
        <f>IF('Chemical Shifts'!L162="","",IF(Main!$A172="H",'Chemical Shifts'!L162,""))</f>
        <v/>
      </c>
      <c r="CH167" s="48" t="str">
        <f>IF('Chemical Shifts'!M162="","",IF(Main!$A172="H",'Chemical Shifts'!M162,""))</f>
        <v/>
      </c>
      <c r="CI167" s="48" t="str">
        <f>IF('Chemical Shifts'!N162="","",IF(Main!$A172="H",'Chemical Shifts'!N162,""))</f>
        <v/>
      </c>
      <c r="CJ167" s="48" t="str">
        <f>IF('Chemical Shifts'!O162="","",IF(Main!$A172="H",'Chemical Shifts'!O162,""))</f>
        <v/>
      </c>
      <c r="CK167" s="48" t="str">
        <f>IF('Chemical Shifts'!P162="","",IF(Main!$A172="H",'Chemical Shifts'!P162,""))</f>
        <v/>
      </c>
      <c r="CL167" s="48" t="str">
        <f>IF('Chemical Shifts'!Q162="","",IF(Main!$A172="H",'Chemical Shifts'!Q162,""))</f>
        <v/>
      </c>
      <c r="CN167" s="48" t="str">
        <f t="shared" si="205"/>
        <v/>
      </c>
      <c r="CO167" s="48" t="str">
        <f t="shared" si="206"/>
        <v/>
      </c>
      <c r="CP167" s="48" t="str">
        <f t="shared" si="207"/>
        <v/>
      </c>
      <c r="CQ167" s="48" t="str">
        <f t="shared" si="208"/>
        <v/>
      </c>
      <c r="CR167" s="48" t="str">
        <f t="shared" si="209"/>
        <v/>
      </c>
      <c r="CS167" s="48" t="str">
        <f t="shared" si="210"/>
        <v/>
      </c>
      <c r="CT167" s="48" t="str">
        <f t="shared" si="211"/>
        <v/>
      </c>
      <c r="CU167" s="48" t="str">
        <f t="shared" si="212"/>
        <v/>
      </c>
      <c r="CV167" s="48" t="str">
        <f t="shared" si="213"/>
        <v/>
      </c>
      <c r="CW167" s="48" t="str">
        <f t="shared" si="214"/>
        <v/>
      </c>
      <c r="CX167" s="48" t="str">
        <f t="shared" si="215"/>
        <v/>
      </c>
      <c r="CY167" s="48" t="str">
        <f t="shared" si="216"/>
        <v/>
      </c>
      <c r="CZ167" s="48" t="str">
        <f t="shared" si="217"/>
        <v/>
      </c>
      <c r="DA167" s="48" t="str">
        <f t="shared" si="218"/>
        <v/>
      </c>
      <c r="DB167" s="48" t="str">
        <f t="shared" si="219"/>
        <v/>
      </c>
      <c r="DC167" s="48" t="str">
        <f t="shared" si="220"/>
        <v/>
      </c>
      <c r="DE167" s="64" t="str">
        <f>IF('Chemical Shifts'!S162="","",IF(Main!$A172="C","",IF(Main!D$13="Scaled Shifts",Main!D172,IF(Main!$B172="x",TDIST(ABS('Chemical Shifts'!S162-$F$2)/$F$3,$F$4,1),TDIST(ABS('Chemical Shifts'!S162-$G$2)/$G$3,$G$4,1)))))</f>
        <v/>
      </c>
      <c r="DF167" s="64" t="str">
        <f>IF('Chemical Shifts'!T162="","",IF(Main!$A172="C","",IF(Main!E$13="Scaled Shifts",Main!E172,IF(Main!$B172="x",TDIST(ABS('Chemical Shifts'!T162-$F$2)/$F$3,$F$4,1),TDIST(ABS('Chemical Shifts'!T162-$G$2)/$G$3,$G$4,1)))))</f>
        <v/>
      </c>
      <c r="DG167" s="64" t="str">
        <f>IF('Chemical Shifts'!U162="","",IF(Main!$A172="C","",IF(Main!F$13="Scaled Shifts",Main!F172,IF(Main!$B172="x",TDIST(ABS('Chemical Shifts'!U162-$F$2)/$F$3,$F$4,1),TDIST(ABS('Chemical Shifts'!U162-$G$2)/$G$3,$G$4,1)))))</f>
        <v/>
      </c>
      <c r="DH167" s="64" t="str">
        <f>IF('Chemical Shifts'!V162="","",IF(Main!$A172="C","",IF(Main!G$13="Scaled Shifts",Main!G172,IF(Main!$B172="x",TDIST(ABS('Chemical Shifts'!V162-$F$2)/$F$3,$F$4,1),TDIST(ABS('Chemical Shifts'!V162-$G$2)/$G$3,$G$4,1)))))</f>
        <v/>
      </c>
      <c r="DI167" s="64" t="str">
        <f>IF('Chemical Shifts'!W162="","",IF(Main!$A172="C","",IF(Main!H$13="Scaled Shifts",Main!H172,IF(Main!$B172="x",TDIST(ABS('Chemical Shifts'!W162-$F$2)/$F$3,$F$4,1),TDIST(ABS('Chemical Shifts'!W162-$G$2)/$G$3,$G$4,1)))))</f>
        <v/>
      </c>
      <c r="DJ167" s="64" t="str">
        <f>IF('Chemical Shifts'!X162="","",IF(Main!$A172="C","",IF(Main!I$13="Scaled Shifts",Main!I172,IF(Main!$B172="x",TDIST(ABS('Chemical Shifts'!X162-$F$2)/$F$3,$F$4,1),TDIST(ABS('Chemical Shifts'!X162-$G$2)/$G$3,$G$4,1)))))</f>
        <v/>
      </c>
      <c r="DK167" s="64" t="str">
        <f>IF('Chemical Shifts'!Y162="","",IF(Main!$A172="C","",IF(Main!J$13="Scaled Shifts",Main!J172,IF(Main!$B172="x",TDIST(ABS('Chemical Shifts'!Y162-$F$2)/$F$3,$F$4,1),TDIST(ABS('Chemical Shifts'!Y162-$G$2)/$G$3,$G$4,1)))))</f>
        <v/>
      </c>
      <c r="DL167" s="64" t="str">
        <f>IF('Chemical Shifts'!Z162="","",IF(Main!$A172="C","",IF(Main!K$13="Scaled Shifts",Main!K172,IF(Main!$B172="x",TDIST(ABS('Chemical Shifts'!Z162-$F$2)/$F$3,$F$4,1),TDIST(ABS('Chemical Shifts'!Z162-$G$2)/$G$3,$G$4,1)))))</f>
        <v/>
      </c>
      <c r="DM167" s="64" t="str">
        <f>IF('Chemical Shifts'!AA162="","",IF(Main!$A172="C","",IF(Main!L$13="Scaled Shifts",Main!L172,IF(Main!$B172="x",TDIST(ABS('Chemical Shifts'!AA162-$F$2)/$F$3,$F$4,1),TDIST(ABS('Chemical Shifts'!AA162-$G$2)/$G$3,$G$4,1)))))</f>
        <v/>
      </c>
      <c r="DN167" s="64" t="str">
        <f>IF('Chemical Shifts'!AB162="","",IF(Main!$A172="C","",IF(Main!M$13="Scaled Shifts",Main!M172,IF(Main!$B172="x",TDIST(ABS('Chemical Shifts'!AB162-$F$2)/$F$3,$F$4,1),TDIST(ABS('Chemical Shifts'!AB162-$G$2)/$G$3,$G$4,1)))))</f>
        <v/>
      </c>
      <c r="DO167" s="64" t="str">
        <f>IF('Chemical Shifts'!AC162="","",IF(Main!$A172="C","",IF(Main!N$13="Scaled Shifts",Main!N172,IF(Main!$B172="x",TDIST(ABS('Chemical Shifts'!AC162-$F$2)/$F$3,$F$4,1),TDIST(ABS('Chemical Shifts'!AC162-$G$2)/$G$3,$G$4,1)))))</f>
        <v/>
      </c>
      <c r="DP167" s="64" t="str">
        <f>IF('Chemical Shifts'!AD162="","",IF(Main!$A172="C","",IF(Main!O$13="Scaled Shifts",Main!O172,IF(Main!$B172="x",TDIST(ABS('Chemical Shifts'!AD162-$F$2)/$F$3,$F$4,1),TDIST(ABS('Chemical Shifts'!AD162-$G$2)/$G$3,$G$4,1)))))</f>
        <v/>
      </c>
      <c r="DQ167" s="64" t="str">
        <f>IF('Chemical Shifts'!AE162="","",IF(Main!$A172="C","",IF(Main!P$13="Scaled Shifts",Main!P172,IF(Main!$B172="x",TDIST(ABS('Chemical Shifts'!AE162-$F$2)/$F$3,$F$4,1),TDIST(ABS('Chemical Shifts'!AE162-$G$2)/$G$3,$G$4,1)))))</f>
        <v/>
      </c>
      <c r="DR167" s="64" t="str">
        <f>IF('Chemical Shifts'!AF162="","",IF(Main!$A172="C","",IF(Main!Q$13="Scaled Shifts",Main!Q172,IF(Main!$B172="x",TDIST(ABS('Chemical Shifts'!AF162-$F$2)/$F$3,$F$4,1),TDIST(ABS('Chemical Shifts'!AF162-$G$2)/$G$3,$G$4,1)))))</f>
        <v/>
      </c>
      <c r="DS167" s="64" t="str">
        <f>IF('Chemical Shifts'!AG162="","",IF(Main!$A172="C","",IF(Main!R$13="Scaled Shifts",Main!R172,IF(Main!$B172="x",TDIST(ABS('Chemical Shifts'!AG162-$F$2)/$F$3,$F$4,1),TDIST(ABS('Chemical Shifts'!AG162-$G$2)/$G$3,$G$4,1)))))</f>
        <v/>
      </c>
      <c r="DT167" s="64" t="str">
        <f>IF('Chemical Shifts'!AH162="","",IF(Main!$A172="C","",IF(Main!S$13="Scaled Shifts",Main!S172,IF(Main!$B172="x",TDIST(ABS('Chemical Shifts'!AH162-$F$2)/$F$3,$F$4,1),TDIST(ABS('Chemical Shifts'!AH162-$G$2)/$G$3,$G$4,1)))))</f>
        <v/>
      </c>
      <c r="DV167" s="64" t="str">
        <f>IF('Chemical Shifts'!S162="","",IF(Main!$A172="H","",IF(Main!D$13="Scaled Shifts",Main!D172,IF(Main!$B172="x",TDIST(ABS('Chemical Shifts'!S162-$D$2)/$D$3,$D$4,1),TDIST(ABS('Chemical Shifts'!S162-$E$2)/$E$3,$E$4,1)))))</f>
        <v/>
      </c>
      <c r="DW167" s="64" t="str">
        <f>IF('Chemical Shifts'!T162="","",IF(Main!$A172="H","",IF(Main!E$13="Scaled Shifts",Main!E172,IF(Main!$B172="x",TDIST(ABS('Chemical Shifts'!T162-$D$2)/$D$3,$D$4,1),TDIST(ABS('Chemical Shifts'!T162-$E$2)/$E$3,$E$4,1)))))</f>
        <v/>
      </c>
      <c r="DX167" s="64" t="str">
        <f>IF('Chemical Shifts'!U162="","",IF(Main!$A172="H","",IF(Main!F$13="Scaled Shifts",Main!F172,IF(Main!$B172="x",TDIST(ABS('Chemical Shifts'!U162-$D$2)/$D$3,$D$4,1),TDIST(ABS('Chemical Shifts'!U162-$E$2)/$E$3,$E$4,1)))))</f>
        <v/>
      </c>
      <c r="DY167" s="64" t="str">
        <f>IF('Chemical Shifts'!V162="","",IF(Main!$A172="H","",IF(Main!G$13="Scaled Shifts",Main!G172,IF(Main!$B172="x",TDIST(ABS('Chemical Shifts'!V162-$D$2)/$D$3,$D$4,1),TDIST(ABS('Chemical Shifts'!V162-$E$2)/$E$3,$E$4,1)))))</f>
        <v/>
      </c>
      <c r="DZ167" s="64" t="str">
        <f>IF('Chemical Shifts'!W162="","",IF(Main!$A172="H","",IF(Main!H$13="Scaled Shifts",Main!H172,IF(Main!$B172="x",TDIST(ABS('Chemical Shifts'!W162-$D$2)/$D$3,$D$4,1),TDIST(ABS('Chemical Shifts'!W162-$E$2)/$E$3,$E$4,1)))))</f>
        <v/>
      </c>
      <c r="EA167" s="64" t="str">
        <f>IF('Chemical Shifts'!X162="","",IF(Main!$A172="H","",IF(Main!I$13="Scaled Shifts",Main!I172,IF(Main!$B172="x",TDIST(ABS('Chemical Shifts'!X162-$D$2)/$D$3,$D$4,1),TDIST(ABS('Chemical Shifts'!X162-$E$2)/$E$3,$E$4,1)))))</f>
        <v/>
      </c>
      <c r="EB167" s="64" t="str">
        <f>IF('Chemical Shifts'!Y162="","",IF(Main!$A172="H","",IF(Main!J$13="Scaled Shifts",Main!J172,IF(Main!$B172="x",TDIST(ABS('Chemical Shifts'!Y162-$D$2)/$D$3,$D$4,1),TDIST(ABS('Chemical Shifts'!Y162-$E$2)/$E$3,$E$4,1)))))</f>
        <v/>
      </c>
      <c r="EC167" s="64" t="str">
        <f>IF('Chemical Shifts'!Z162="","",IF(Main!$A172="H","",IF(Main!K$13="Scaled Shifts",Main!K172,IF(Main!$B172="x",TDIST(ABS('Chemical Shifts'!Z162-$D$2)/$D$3,$D$4,1),TDIST(ABS('Chemical Shifts'!Z162-$E$2)/$E$3,$E$4,1)))))</f>
        <v/>
      </c>
      <c r="ED167" s="64" t="str">
        <f>IF('Chemical Shifts'!AA162="","",IF(Main!$A172="H","",IF(Main!L$13="Scaled Shifts",Main!L172,IF(Main!$B172="x",TDIST(ABS('Chemical Shifts'!AA162-$D$2)/$D$3,$D$4,1),TDIST(ABS('Chemical Shifts'!AA162-$E$2)/$E$3,$E$4,1)))))</f>
        <v/>
      </c>
      <c r="EE167" s="64" t="str">
        <f>IF('Chemical Shifts'!AB162="","",IF(Main!$A172="H","",IF(Main!M$13="Scaled Shifts",Main!M172,IF(Main!$B172="x",TDIST(ABS('Chemical Shifts'!AB162-$D$2)/$D$3,$D$4,1),TDIST(ABS('Chemical Shifts'!AB162-$E$2)/$E$3,$E$4,1)))))</f>
        <v/>
      </c>
      <c r="EF167" s="64" t="str">
        <f>IF('Chemical Shifts'!AC162="","",IF(Main!$A172="H","",IF(Main!N$13="Scaled Shifts",Main!N172,IF(Main!$B172="x",TDIST(ABS('Chemical Shifts'!AC162-$D$2)/$D$3,$D$4,1),TDIST(ABS('Chemical Shifts'!AC162-$E$2)/$E$3,$E$4,1)))))</f>
        <v/>
      </c>
      <c r="EG167" s="64" t="str">
        <f>IF('Chemical Shifts'!AD162="","",IF(Main!$A172="H","",IF(Main!O$13="Scaled Shifts",Main!O172,IF(Main!$B172="x",TDIST(ABS('Chemical Shifts'!AD162-$D$2)/$D$3,$D$4,1),TDIST(ABS('Chemical Shifts'!AD162-$E$2)/$E$3,$E$4,1)))))</f>
        <v/>
      </c>
      <c r="EH167" s="64" t="str">
        <f>IF('Chemical Shifts'!AE162="","",IF(Main!$A172="H","",IF(Main!P$13="Scaled Shifts",Main!P172,IF(Main!$B172="x",TDIST(ABS('Chemical Shifts'!AE162-$D$2)/$D$3,$D$4,1),TDIST(ABS('Chemical Shifts'!AE162-$E$2)/$E$3,$E$4,1)))))</f>
        <v/>
      </c>
      <c r="EI167" s="64" t="str">
        <f>IF('Chemical Shifts'!AF162="","",IF(Main!$A172="H","",IF(Main!Q$13="Scaled Shifts",Main!Q172,IF(Main!$B172="x",TDIST(ABS('Chemical Shifts'!AF162-$D$2)/$D$3,$D$4,1),TDIST(ABS('Chemical Shifts'!AF162-$E$2)/$E$3,$E$4,1)))))</f>
        <v/>
      </c>
      <c r="EJ167" s="64" t="str">
        <f>IF('Chemical Shifts'!AG162="","",IF(Main!$A172="H","",IF(Main!R$13="Scaled Shifts",Main!R172,IF(Main!$B172="x",TDIST(ABS('Chemical Shifts'!AG162-$D$2)/$D$3,$D$4,1),TDIST(ABS('Chemical Shifts'!AG162-$E$2)/$E$3,$E$4,1)))))</f>
        <v/>
      </c>
      <c r="EK167" s="64" t="str">
        <f>IF('Chemical Shifts'!AH162="","",IF(Main!$A172="H","",IF(Main!S$13="Scaled Shifts",Main!S172,IF(Main!$B172="x",TDIST(ABS('Chemical Shifts'!AH162-$D$2)/$D$3,$D$4,1),TDIST(ABS('Chemical Shifts'!AH162-$E$2)/$E$3,$E$4,1)))))</f>
        <v/>
      </c>
    </row>
    <row r="168" spans="1:141" x14ac:dyDescent="0.15">
      <c r="A168" s="64" t="str">
        <f>IF('Chemical Shifts'!BA163="","",IF(Main!$A173="C",TDIST(ABS('Chemical Shifts'!BA163)/$B$3,$B$4,1),TDIST(ABS('Chemical Shifts'!BA163)/$C$3,$C$4,1)))</f>
        <v/>
      </c>
      <c r="B168" s="64" t="str">
        <f>IF('Chemical Shifts'!BB163="","",IF(Main!$A173="C",TDIST(ABS('Chemical Shifts'!BB163)/$B$3,$B$4,1),TDIST(ABS('Chemical Shifts'!BB163)/$C$3,$C$4,1)))</f>
        <v/>
      </c>
      <c r="C168" s="64" t="str">
        <f>IF('Chemical Shifts'!BC163="","",IF(Main!$A173="C",TDIST(ABS('Chemical Shifts'!BC163)/$B$3,$B$4,1),TDIST(ABS('Chemical Shifts'!BC163)/$C$3,$C$4,1)))</f>
        <v/>
      </c>
      <c r="D168" s="64" t="str">
        <f>IF('Chemical Shifts'!BD163="","",IF(Main!$A173="C",TDIST(ABS('Chemical Shifts'!BD163)/$B$3,$B$4,1),TDIST(ABS('Chemical Shifts'!BD163)/$C$3,$C$4,1)))</f>
        <v/>
      </c>
      <c r="E168" s="64" t="str">
        <f>IF('Chemical Shifts'!BE163="","",IF(Main!$A173="C",TDIST(ABS('Chemical Shifts'!BE163)/$B$3,$B$4,1),TDIST(ABS('Chemical Shifts'!BE163)/$C$3,$C$4,1)))</f>
        <v/>
      </c>
      <c r="F168" s="64" t="str">
        <f>IF('Chemical Shifts'!BF163="","",IF(Main!$A173="C",TDIST(ABS('Chemical Shifts'!BF163)/$B$3,$B$4,1),TDIST(ABS('Chemical Shifts'!BF163)/$C$3,$C$4,1)))</f>
        <v/>
      </c>
      <c r="G168" s="64" t="str">
        <f>IF('Chemical Shifts'!BG163="","",IF(Main!$A173="C",TDIST(ABS('Chemical Shifts'!BG163)/$B$3,$B$4,1),TDIST(ABS('Chemical Shifts'!BG163)/$C$3,$C$4,1)))</f>
        <v/>
      </c>
      <c r="H168" s="64" t="str">
        <f>IF('Chemical Shifts'!BH163="","",IF(Main!$A173="C",TDIST(ABS('Chemical Shifts'!BH163)/$B$3,$B$4,1),TDIST(ABS('Chemical Shifts'!BH163)/$C$3,$C$4,1)))</f>
        <v/>
      </c>
      <c r="I168" s="64" t="str">
        <f>IF('Chemical Shifts'!BI163="","",IF(Main!$A173="C",TDIST(ABS('Chemical Shifts'!BI163)/$B$3,$B$4,1),TDIST(ABS('Chemical Shifts'!BI163)/$C$3,$C$4,1)))</f>
        <v/>
      </c>
      <c r="J168" s="64" t="str">
        <f>IF('Chemical Shifts'!BJ163="","",IF(Main!$A173="C",TDIST(ABS('Chemical Shifts'!BJ163)/$B$3,$B$4,1),TDIST(ABS('Chemical Shifts'!BJ163)/$C$3,$C$4,1)))</f>
        <v/>
      </c>
      <c r="K168" s="64" t="str">
        <f>IF('Chemical Shifts'!BK163="","",IF(Main!$A173="C",TDIST(ABS('Chemical Shifts'!BK163)/$B$3,$B$4,1),TDIST(ABS('Chemical Shifts'!BK163)/$C$3,$C$4,1)))</f>
        <v/>
      </c>
      <c r="L168" s="64" t="str">
        <f>IF('Chemical Shifts'!BL163="","",IF(Main!$A173="C",TDIST(ABS('Chemical Shifts'!BL163)/$B$3,$B$4,1),TDIST(ABS('Chemical Shifts'!BL163)/$C$3,$C$4,1)))</f>
        <v/>
      </c>
      <c r="M168" s="64" t="str">
        <f>IF('Chemical Shifts'!BM163="","",IF(Main!$A173="C",TDIST(ABS('Chemical Shifts'!BM163)/$B$3,$B$4,1),TDIST(ABS('Chemical Shifts'!BM163)/$C$3,$C$4,1)))</f>
        <v/>
      </c>
      <c r="N168" s="64" t="str">
        <f>IF('Chemical Shifts'!BN163="","",IF(Main!$A173="C",TDIST(ABS('Chemical Shifts'!BN163)/$B$3,$B$4,1),TDIST(ABS('Chemical Shifts'!BN163)/$C$3,$C$4,1)))</f>
        <v/>
      </c>
      <c r="O168" s="64" t="str">
        <f>IF('Chemical Shifts'!BO163="","",IF(Main!$A173="C",TDIST(ABS('Chemical Shifts'!BO163)/$B$3,$B$4,1),TDIST(ABS('Chemical Shifts'!BO163)/$C$3,$C$4,1)))</f>
        <v/>
      </c>
      <c r="P168" s="64" t="str">
        <f>IF('Chemical Shifts'!BP163="","",IF(Main!$A173="C",TDIST(ABS('Chemical Shifts'!BP163)/$B$3,$B$4,1),TDIST(ABS('Chemical Shifts'!BP163)/$C$3,$C$4,1)))</f>
        <v/>
      </c>
      <c r="R168" s="48" t="str">
        <f>IF(A168="","",IF(Main!$A173="H",A168,""))</f>
        <v/>
      </c>
      <c r="S168" s="48" t="str">
        <f>IF(B168="","",IF(Main!$A173="H",B168,""))</f>
        <v/>
      </c>
      <c r="T168" s="48" t="str">
        <f>IF(C168="","",IF(Main!$A173="H",C168,""))</f>
        <v/>
      </c>
      <c r="U168" s="48" t="str">
        <f>IF(D168="","",IF(Main!$A173="H",D168,""))</f>
        <v/>
      </c>
      <c r="V168" s="48" t="str">
        <f>IF(E168="","",IF(Main!$A173="H",E168,""))</f>
        <v/>
      </c>
      <c r="W168" s="48" t="str">
        <f>IF(F168="","",IF(Main!$A173="H",F168,""))</f>
        <v/>
      </c>
      <c r="X168" s="48" t="str">
        <f>IF(G168="","",IF(Main!$A173="H",G168,""))</f>
        <v/>
      </c>
      <c r="Y168" s="48" t="str">
        <f>IF(H168="","",IF(Main!$A173="H",H168,""))</f>
        <v/>
      </c>
      <c r="Z168" s="48" t="str">
        <f>IF(I168="","",IF(Main!$A173="H",I168,""))</f>
        <v/>
      </c>
      <c r="AA168" s="48" t="str">
        <f>IF(J168="","",IF(Main!$A173="H",J168,""))</f>
        <v/>
      </c>
      <c r="AB168" s="48" t="str">
        <f>IF(K168="","",IF(Main!$A173="H",K168,""))</f>
        <v/>
      </c>
      <c r="AC168" s="48" t="str">
        <f>IF(L168="","",IF(Main!$A173="H",L168,""))</f>
        <v/>
      </c>
      <c r="AD168" s="48" t="str">
        <f>IF(M168="","",IF(Main!$A173="H",M168,""))</f>
        <v/>
      </c>
      <c r="AE168" s="48" t="str">
        <f>IF(N168="","",IF(Main!$A173="H",N168,""))</f>
        <v/>
      </c>
      <c r="AF168" s="48" t="str">
        <f>IF(O168="","",IF(Main!$A173="H",O168,""))</f>
        <v/>
      </c>
      <c r="AG168" s="48" t="str">
        <f>IF(P168="","",IF(Main!$A173="H",P168,""))</f>
        <v/>
      </c>
      <c r="AI168" s="49">
        <f>IF(Main!$A173="C",1,0)</f>
        <v>0</v>
      </c>
      <c r="AJ168" s="54" t="str">
        <f>IF(Main!$A173="C",Main!C173,"")</f>
        <v/>
      </c>
      <c r="AK168" s="54" t="str">
        <f t="shared" si="187"/>
        <v/>
      </c>
      <c r="AL168" s="48" t="str">
        <f>IF('Chemical Shifts'!B163="","",IF(Main!$A173="C",'Chemical Shifts'!B163,""))</f>
        <v/>
      </c>
      <c r="AM168" s="48" t="str">
        <f>IF('Chemical Shifts'!C163="","",IF(Main!$A173="C",'Chemical Shifts'!C163,""))</f>
        <v/>
      </c>
      <c r="AN168" s="48" t="str">
        <f>IF('Chemical Shifts'!D163="","",IF(Main!$A173="C",'Chemical Shifts'!D163,""))</f>
        <v/>
      </c>
      <c r="AO168" s="48" t="str">
        <f>IF('Chemical Shifts'!E163="","",IF(Main!$A173="C",'Chemical Shifts'!E163,""))</f>
        <v/>
      </c>
      <c r="AP168" s="48" t="str">
        <f>IF('Chemical Shifts'!F163="","",IF(Main!$A173="C",'Chemical Shifts'!F163,""))</f>
        <v/>
      </c>
      <c r="AQ168" s="48" t="str">
        <f>IF('Chemical Shifts'!G163="","",IF(Main!$A173="C",'Chemical Shifts'!G163,""))</f>
        <v/>
      </c>
      <c r="AR168" s="48" t="str">
        <f>IF('Chemical Shifts'!H163="","",IF(Main!$A173="C",'Chemical Shifts'!H163,""))</f>
        <v/>
      </c>
      <c r="AS168" s="48" t="str">
        <f>IF('Chemical Shifts'!I163="","",IF(Main!$A173="C",'Chemical Shifts'!I163,""))</f>
        <v/>
      </c>
      <c r="AT168" s="48" t="str">
        <f>IF('Chemical Shifts'!J163="","",IF(Main!$A173="C",'Chemical Shifts'!J163,""))</f>
        <v/>
      </c>
      <c r="AU168" s="48" t="str">
        <f>IF('Chemical Shifts'!K163="","",IF(Main!$A173="C",'Chemical Shifts'!K163,""))</f>
        <v/>
      </c>
      <c r="AV168" s="48" t="str">
        <f>IF('Chemical Shifts'!L163="","",IF(Main!$A173="C",'Chemical Shifts'!L163,""))</f>
        <v/>
      </c>
      <c r="AW168" s="48" t="str">
        <f>IF('Chemical Shifts'!M163="","",IF(Main!$A173="C",'Chemical Shifts'!M163,""))</f>
        <v/>
      </c>
      <c r="AX168" s="48" t="str">
        <f>IF('Chemical Shifts'!N163="","",IF(Main!$A173="C",'Chemical Shifts'!N163,""))</f>
        <v/>
      </c>
      <c r="AY168" s="48" t="str">
        <f>IF('Chemical Shifts'!O163="","",IF(Main!$A173="C",'Chemical Shifts'!O163,""))</f>
        <v/>
      </c>
      <c r="AZ168" s="48" t="str">
        <f>IF('Chemical Shifts'!P163="","",IF(Main!$A173="C",'Chemical Shifts'!P163,""))</f>
        <v/>
      </c>
      <c r="BA168" s="48" t="str">
        <f>IF('Chemical Shifts'!Q163="","",IF(Main!$A173="C",'Chemical Shifts'!Q163,""))</f>
        <v/>
      </c>
      <c r="BC168" s="48" t="str">
        <f t="shared" si="188"/>
        <v/>
      </c>
      <c r="BD168" s="48" t="str">
        <f t="shared" si="189"/>
        <v/>
      </c>
      <c r="BE168" s="48" t="str">
        <f t="shared" si="190"/>
        <v/>
      </c>
      <c r="BF168" s="48" t="str">
        <f t="shared" si="191"/>
        <v/>
      </c>
      <c r="BG168" s="48" t="str">
        <f t="shared" si="192"/>
        <v/>
      </c>
      <c r="BH168" s="48" t="str">
        <f t="shared" si="193"/>
        <v/>
      </c>
      <c r="BI168" s="48" t="str">
        <f t="shared" si="194"/>
        <v/>
      </c>
      <c r="BJ168" s="48" t="str">
        <f t="shared" si="195"/>
        <v/>
      </c>
      <c r="BK168" s="48" t="str">
        <f t="shared" si="196"/>
        <v/>
      </c>
      <c r="BL168" s="48" t="str">
        <f t="shared" si="197"/>
        <v/>
      </c>
      <c r="BM168" s="48" t="str">
        <f t="shared" si="198"/>
        <v/>
      </c>
      <c r="BN168" s="48" t="str">
        <f t="shared" si="199"/>
        <v/>
      </c>
      <c r="BO168" s="48" t="str">
        <f t="shared" si="200"/>
        <v/>
      </c>
      <c r="BP168" s="48" t="str">
        <f t="shared" si="201"/>
        <v/>
      </c>
      <c r="BQ168" s="48" t="str">
        <f t="shared" si="202"/>
        <v/>
      </c>
      <c r="BR168" s="48" t="str">
        <f t="shared" si="203"/>
        <v/>
      </c>
      <c r="BT168" s="49">
        <f>IF(Main!$A173="H",1,0)</f>
        <v>0</v>
      </c>
      <c r="BU168" s="54" t="str">
        <f>IF(Main!$A173="H",Main!C173,"")</f>
        <v/>
      </c>
      <c r="BV168" s="54" t="str">
        <f t="shared" si="204"/>
        <v/>
      </c>
      <c r="BW168" s="48" t="str">
        <f>IF('Chemical Shifts'!B163="","",IF(Main!$A173="H",'Chemical Shifts'!B163,""))</f>
        <v/>
      </c>
      <c r="BX168" s="48" t="str">
        <f>IF('Chemical Shifts'!C163="","",IF(Main!$A173="H",'Chemical Shifts'!C163,""))</f>
        <v/>
      </c>
      <c r="BY168" s="48" t="str">
        <f>IF('Chemical Shifts'!D163="","",IF(Main!$A173="H",'Chemical Shifts'!D163,""))</f>
        <v/>
      </c>
      <c r="BZ168" s="48" t="str">
        <f>IF('Chemical Shifts'!E163="","",IF(Main!$A173="H",'Chemical Shifts'!E163,""))</f>
        <v/>
      </c>
      <c r="CA168" s="48" t="str">
        <f>IF('Chemical Shifts'!F163="","",IF(Main!$A173="H",'Chemical Shifts'!F163,""))</f>
        <v/>
      </c>
      <c r="CB168" s="48" t="str">
        <f>IF('Chemical Shifts'!G163="","",IF(Main!$A173="H",'Chemical Shifts'!G163,""))</f>
        <v/>
      </c>
      <c r="CC168" s="48" t="str">
        <f>IF('Chemical Shifts'!H163="","",IF(Main!$A173="H",'Chemical Shifts'!H163,""))</f>
        <v/>
      </c>
      <c r="CD168" s="48" t="str">
        <f>IF('Chemical Shifts'!I163="","",IF(Main!$A173="H",'Chemical Shifts'!I163,""))</f>
        <v/>
      </c>
      <c r="CE168" s="48" t="str">
        <f>IF('Chemical Shifts'!J163="","",IF(Main!$A173="H",'Chemical Shifts'!J163,""))</f>
        <v/>
      </c>
      <c r="CF168" s="48" t="str">
        <f>IF('Chemical Shifts'!K163="","",IF(Main!$A173="H",'Chemical Shifts'!K163,""))</f>
        <v/>
      </c>
      <c r="CG168" s="48" t="str">
        <f>IF('Chemical Shifts'!L163="","",IF(Main!$A173="H",'Chemical Shifts'!L163,""))</f>
        <v/>
      </c>
      <c r="CH168" s="48" t="str">
        <f>IF('Chemical Shifts'!M163="","",IF(Main!$A173="H",'Chemical Shifts'!M163,""))</f>
        <v/>
      </c>
      <c r="CI168" s="48" t="str">
        <f>IF('Chemical Shifts'!N163="","",IF(Main!$A173="H",'Chemical Shifts'!N163,""))</f>
        <v/>
      </c>
      <c r="CJ168" s="48" t="str">
        <f>IF('Chemical Shifts'!O163="","",IF(Main!$A173="H",'Chemical Shifts'!O163,""))</f>
        <v/>
      </c>
      <c r="CK168" s="48" t="str">
        <f>IF('Chemical Shifts'!P163="","",IF(Main!$A173="H",'Chemical Shifts'!P163,""))</f>
        <v/>
      </c>
      <c r="CL168" s="48" t="str">
        <f>IF('Chemical Shifts'!Q163="","",IF(Main!$A173="H",'Chemical Shifts'!Q163,""))</f>
        <v/>
      </c>
      <c r="CN168" s="48" t="str">
        <f t="shared" si="205"/>
        <v/>
      </c>
      <c r="CO168" s="48" t="str">
        <f t="shared" si="206"/>
        <v/>
      </c>
      <c r="CP168" s="48" t="str">
        <f t="shared" si="207"/>
        <v/>
      </c>
      <c r="CQ168" s="48" t="str">
        <f t="shared" si="208"/>
        <v/>
      </c>
      <c r="CR168" s="48" t="str">
        <f t="shared" si="209"/>
        <v/>
      </c>
      <c r="CS168" s="48" t="str">
        <f t="shared" si="210"/>
        <v/>
      </c>
      <c r="CT168" s="48" t="str">
        <f t="shared" si="211"/>
        <v/>
      </c>
      <c r="CU168" s="48" t="str">
        <f t="shared" si="212"/>
        <v/>
      </c>
      <c r="CV168" s="48" t="str">
        <f t="shared" si="213"/>
        <v/>
      </c>
      <c r="CW168" s="48" t="str">
        <f t="shared" si="214"/>
        <v/>
      </c>
      <c r="CX168" s="48" t="str">
        <f t="shared" si="215"/>
        <v/>
      </c>
      <c r="CY168" s="48" t="str">
        <f t="shared" si="216"/>
        <v/>
      </c>
      <c r="CZ168" s="48" t="str">
        <f t="shared" si="217"/>
        <v/>
      </c>
      <c r="DA168" s="48" t="str">
        <f t="shared" si="218"/>
        <v/>
      </c>
      <c r="DB168" s="48" t="str">
        <f t="shared" si="219"/>
        <v/>
      </c>
      <c r="DC168" s="48" t="str">
        <f t="shared" si="220"/>
        <v/>
      </c>
      <c r="DE168" s="64" t="str">
        <f>IF('Chemical Shifts'!S163="","",IF(Main!$A173="C","",IF(Main!D$13="Scaled Shifts",Main!D173,IF(Main!$B173="x",TDIST(ABS('Chemical Shifts'!S163-$F$2)/$F$3,$F$4,1),TDIST(ABS('Chemical Shifts'!S163-$G$2)/$G$3,$G$4,1)))))</f>
        <v/>
      </c>
      <c r="DF168" s="64" t="str">
        <f>IF('Chemical Shifts'!T163="","",IF(Main!$A173="C","",IF(Main!E$13="Scaled Shifts",Main!E173,IF(Main!$B173="x",TDIST(ABS('Chemical Shifts'!T163-$F$2)/$F$3,$F$4,1),TDIST(ABS('Chemical Shifts'!T163-$G$2)/$G$3,$G$4,1)))))</f>
        <v/>
      </c>
      <c r="DG168" s="64" t="str">
        <f>IF('Chemical Shifts'!U163="","",IF(Main!$A173="C","",IF(Main!F$13="Scaled Shifts",Main!F173,IF(Main!$B173="x",TDIST(ABS('Chemical Shifts'!U163-$F$2)/$F$3,$F$4,1),TDIST(ABS('Chemical Shifts'!U163-$G$2)/$G$3,$G$4,1)))))</f>
        <v/>
      </c>
      <c r="DH168" s="64" t="str">
        <f>IF('Chemical Shifts'!V163="","",IF(Main!$A173="C","",IF(Main!G$13="Scaled Shifts",Main!G173,IF(Main!$B173="x",TDIST(ABS('Chemical Shifts'!V163-$F$2)/$F$3,$F$4,1),TDIST(ABS('Chemical Shifts'!V163-$G$2)/$G$3,$G$4,1)))))</f>
        <v/>
      </c>
      <c r="DI168" s="64" t="str">
        <f>IF('Chemical Shifts'!W163="","",IF(Main!$A173="C","",IF(Main!H$13="Scaled Shifts",Main!H173,IF(Main!$B173="x",TDIST(ABS('Chemical Shifts'!W163-$F$2)/$F$3,$F$4,1),TDIST(ABS('Chemical Shifts'!W163-$G$2)/$G$3,$G$4,1)))))</f>
        <v/>
      </c>
      <c r="DJ168" s="64" t="str">
        <f>IF('Chemical Shifts'!X163="","",IF(Main!$A173="C","",IF(Main!I$13="Scaled Shifts",Main!I173,IF(Main!$B173="x",TDIST(ABS('Chemical Shifts'!X163-$F$2)/$F$3,$F$4,1),TDIST(ABS('Chemical Shifts'!X163-$G$2)/$G$3,$G$4,1)))))</f>
        <v/>
      </c>
      <c r="DK168" s="64" t="str">
        <f>IF('Chemical Shifts'!Y163="","",IF(Main!$A173="C","",IF(Main!J$13="Scaled Shifts",Main!J173,IF(Main!$B173="x",TDIST(ABS('Chemical Shifts'!Y163-$F$2)/$F$3,$F$4,1),TDIST(ABS('Chemical Shifts'!Y163-$G$2)/$G$3,$G$4,1)))))</f>
        <v/>
      </c>
      <c r="DL168" s="64" t="str">
        <f>IF('Chemical Shifts'!Z163="","",IF(Main!$A173="C","",IF(Main!K$13="Scaled Shifts",Main!K173,IF(Main!$B173="x",TDIST(ABS('Chemical Shifts'!Z163-$F$2)/$F$3,$F$4,1),TDIST(ABS('Chemical Shifts'!Z163-$G$2)/$G$3,$G$4,1)))))</f>
        <v/>
      </c>
      <c r="DM168" s="64" t="str">
        <f>IF('Chemical Shifts'!AA163="","",IF(Main!$A173="C","",IF(Main!L$13="Scaled Shifts",Main!L173,IF(Main!$B173="x",TDIST(ABS('Chemical Shifts'!AA163-$F$2)/$F$3,$F$4,1),TDIST(ABS('Chemical Shifts'!AA163-$G$2)/$G$3,$G$4,1)))))</f>
        <v/>
      </c>
      <c r="DN168" s="64" t="str">
        <f>IF('Chemical Shifts'!AB163="","",IF(Main!$A173="C","",IF(Main!M$13="Scaled Shifts",Main!M173,IF(Main!$B173="x",TDIST(ABS('Chemical Shifts'!AB163-$F$2)/$F$3,$F$4,1),TDIST(ABS('Chemical Shifts'!AB163-$G$2)/$G$3,$G$4,1)))))</f>
        <v/>
      </c>
      <c r="DO168" s="64" t="str">
        <f>IF('Chemical Shifts'!AC163="","",IF(Main!$A173="C","",IF(Main!N$13="Scaled Shifts",Main!N173,IF(Main!$B173="x",TDIST(ABS('Chemical Shifts'!AC163-$F$2)/$F$3,$F$4,1),TDIST(ABS('Chemical Shifts'!AC163-$G$2)/$G$3,$G$4,1)))))</f>
        <v/>
      </c>
      <c r="DP168" s="64" t="str">
        <f>IF('Chemical Shifts'!AD163="","",IF(Main!$A173="C","",IF(Main!O$13="Scaled Shifts",Main!O173,IF(Main!$B173="x",TDIST(ABS('Chemical Shifts'!AD163-$F$2)/$F$3,$F$4,1),TDIST(ABS('Chemical Shifts'!AD163-$G$2)/$G$3,$G$4,1)))))</f>
        <v/>
      </c>
      <c r="DQ168" s="64" t="str">
        <f>IF('Chemical Shifts'!AE163="","",IF(Main!$A173="C","",IF(Main!P$13="Scaled Shifts",Main!P173,IF(Main!$B173="x",TDIST(ABS('Chemical Shifts'!AE163-$F$2)/$F$3,$F$4,1),TDIST(ABS('Chemical Shifts'!AE163-$G$2)/$G$3,$G$4,1)))))</f>
        <v/>
      </c>
      <c r="DR168" s="64" t="str">
        <f>IF('Chemical Shifts'!AF163="","",IF(Main!$A173="C","",IF(Main!Q$13="Scaled Shifts",Main!Q173,IF(Main!$B173="x",TDIST(ABS('Chemical Shifts'!AF163-$F$2)/$F$3,$F$4,1),TDIST(ABS('Chemical Shifts'!AF163-$G$2)/$G$3,$G$4,1)))))</f>
        <v/>
      </c>
      <c r="DS168" s="64" t="str">
        <f>IF('Chemical Shifts'!AG163="","",IF(Main!$A173="C","",IF(Main!R$13="Scaled Shifts",Main!R173,IF(Main!$B173="x",TDIST(ABS('Chemical Shifts'!AG163-$F$2)/$F$3,$F$4,1),TDIST(ABS('Chemical Shifts'!AG163-$G$2)/$G$3,$G$4,1)))))</f>
        <v/>
      </c>
      <c r="DT168" s="64" t="str">
        <f>IF('Chemical Shifts'!AH163="","",IF(Main!$A173="C","",IF(Main!S$13="Scaled Shifts",Main!S173,IF(Main!$B173="x",TDIST(ABS('Chemical Shifts'!AH163-$F$2)/$F$3,$F$4,1),TDIST(ABS('Chemical Shifts'!AH163-$G$2)/$G$3,$G$4,1)))))</f>
        <v/>
      </c>
      <c r="DV168" s="64" t="str">
        <f>IF('Chemical Shifts'!S163="","",IF(Main!$A173="H","",IF(Main!D$13="Scaled Shifts",Main!D173,IF(Main!$B173="x",TDIST(ABS('Chemical Shifts'!S163-$D$2)/$D$3,$D$4,1),TDIST(ABS('Chemical Shifts'!S163-$E$2)/$E$3,$E$4,1)))))</f>
        <v/>
      </c>
      <c r="DW168" s="64" t="str">
        <f>IF('Chemical Shifts'!T163="","",IF(Main!$A173="H","",IF(Main!E$13="Scaled Shifts",Main!E173,IF(Main!$B173="x",TDIST(ABS('Chemical Shifts'!T163-$D$2)/$D$3,$D$4,1),TDIST(ABS('Chemical Shifts'!T163-$E$2)/$E$3,$E$4,1)))))</f>
        <v/>
      </c>
      <c r="DX168" s="64" t="str">
        <f>IF('Chemical Shifts'!U163="","",IF(Main!$A173="H","",IF(Main!F$13="Scaled Shifts",Main!F173,IF(Main!$B173="x",TDIST(ABS('Chemical Shifts'!U163-$D$2)/$D$3,$D$4,1),TDIST(ABS('Chemical Shifts'!U163-$E$2)/$E$3,$E$4,1)))))</f>
        <v/>
      </c>
      <c r="DY168" s="64" t="str">
        <f>IF('Chemical Shifts'!V163="","",IF(Main!$A173="H","",IF(Main!G$13="Scaled Shifts",Main!G173,IF(Main!$B173="x",TDIST(ABS('Chemical Shifts'!V163-$D$2)/$D$3,$D$4,1),TDIST(ABS('Chemical Shifts'!V163-$E$2)/$E$3,$E$4,1)))))</f>
        <v/>
      </c>
      <c r="DZ168" s="64" t="str">
        <f>IF('Chemical Shifts'!W163="","",IF(Main!$A173="H","",IF(Main!H$13="Scaled Shifts",Main!H173,IF(Main!$B173="x",TDIST(ABS('Chemical Shifts'!W163-$D$2)/$D$3,$D$4,1),TDIST(ABS('Chemical Shifts'!W163-$E$2)/$E$3,$E$4,1)))))</f>
        <v/>
      </c>
      <c r="EA168" s="64" t="str">
        <f>IF('Chemical Shifts'!X163="","",IF(Main!$A173="H","",IF(Main!I$13="Scaled Shifts",Main!I173,IF(Main!$B173="x",TDIST(ABS('Chemical Shifts'!X163-$D$2)/$D$3,$D$4,1),TDIST(ABS('Chemical Shifts'!X163-$E$2)/$E$3,$E$4,1)))))</f>
        <v/>
      </c>
      <c r="EB168" s="64" t="str">
        <f>IF('Chemical Shifts'!Y163="","",IF(Main!$A173="H","",IF(Main!J$13="Scaled Shifts",Main!J173,IF(Main!$B173="x",TDIST(ABS('Chemical Shifts'!Y163-$D$2)/$D$3,$D$4,1),TDIST(ABS('Chemical Shifts'!Y163-$E$2)/$E$3,$E$4,1)))))</f>
        <v/>
      </c>
      <c r="EC168" s="64" t="str">
        <f>IF('Chemical Shifts'!Z163="","",IF(Main!$A173="H","",IF(Main!K$13="Scaled Shifts",Main!K173,IF(Main!$B173="x",TDIST(ABS('Chemical Shifts'!Z163-$D$2)/$D$3,$D$4,1),TDIST(ABS('Chemical Shifts'!Z163-$E$2)/$E$3,$E$4,1)))))</f>
        <v/>
      </c>
      <c r="ED168" s="64" t="str">
        <f>IF('Chemical Shifts'!AA163="","",IF(Main!$A173="H","",IF(Main!L$13="Scaled Shifts",Main!L173,IF(Main!$B173="x",TDIST(ABS('Chemical Shifts'!AA163-$D$2)/$D$3,$D$4,1),TDIST(ABS('Chemical Shifts'!AA163-$E$2)/$E$3,$E$4,1)))))</f>
        <v/>
      </c>
      <c r="EE168" s="64" t="str">
        <f>IF('Chemical Shifts'!AB163="","",IF(Main!$A173="H","",IF(Main!M$13="Scaled Shifts",Main!M173,IF(Main!$B173="x",TDIST(ABS('Chemical Shifts'!AB163-$D$2)/$D$3,$D$4,1),TDIST(ABS('Chemical Shifts'!AB163-$E$2)/$E$3,$E$4,1)))))</f>
        <v/>
      </c>
      <c r="EF168" s="64" t="str">
        <f>IF('Chemical Shifts'!AC163="","",IF(Main!$A173="H","",IF(Main!N$13="Scaled Shifts",Main!N173,IF(Main!$B173="x",TDIST(ABS('Chemical Shifts'!AC163-$D$2)/$D$3,$D$4,1),TDIST(ABS('Chemical Shifts'!AC163-$E$2)/$E$3,$E$4,1)))))</f>
        <v/>
      </c>
      <c r="EG168" s="64" t="str">
        <f>IF('Chemical Shifts'!AD163="","",IF(Main!$A173="H","",IF(Main!O$13="Scaled Shifts",Main!O173,IF(Main!$B173="x",TDIST(ABS('Chemical Shifts'!AD163-$D$2)/$D$3,$D$4,1),TDIST(ABS('Chemical Shifts'!AD163-$E$2)/$E$3,$E$4,1)))))</f>
        <v/>
      </c>
      <c r="EH168" s="64" t="str">
        <f>IF('Chemical Shifts'!AE163="","",IF(Main!$A173="H","",IF(Main!P$13="Scaled Shifts",Main!P173,IF(Main!$B173="x",TDIST(ABS('Chemical Shifts'!AE163-$D$2)/$D$3,$D$4,1),TDIST(ABS('Chemical Shifts'!AE163-$E$2)/$E$3,$E$4,1)))))</f>
        <v/>
      </c>
      <c r="EI168" s="64" t="str">
        <f>IF('Chemical Shifts'!AF163="","",IF(Main!$A173="H","",IF(Main!Q$13="Scaled Shifts",Main!Q173,IF(Main!$B173="x",TDIST(ABS('Chemical Shifts'!AF163-$D$2)/$D$3,$D$4,1),TDIST(ABS('Chemical Shifts'!AF163-$E$2)/$E$3,$E$4,1)))))</f>
        <v/>
      </c>
      <c r="EJ168" s="64" t="str">
        <f>IF('Chemical Shifts'!AG163="","",IF(Main!$A173="H","",IF(Main!R$13="Scaled Shifts",Main!R173,IF(Main!$B173="x",TDIST(ABS('Chemical Shifts'!AG163-$D$2)/$D$3,$D$4,1),TDIST(ABS('Chemical Shifts'!AG163-$E$2)/$E$3,$E$4,1)))))</f>
        <v/>
      </c>
      <c r="EK168" s="64" t="str">
        <f>IF('Chemical Shifts'!AH163="","",IF(Main!$A173="H","",IF(Main!S$13="Scaled Shifts",Main!S173,IF(Main!$B173="x",TDIST(ABS('Chemical Shifts'!AH163-$D$2)/$D$3,$D$4,1),TDIST(ABS('Chemical Shifts'!AH163-$E$2)/$E$3,$E$4,1)))))</f>
        <v/>
      </c>
    </row>
    <row r="169" spans="1:141" x14ac:dyDescent="0.15">
      <c r="A169" s="64" t="str">
        <f>IF('Chemical Shifts'!BA164="","",IF(Main!$A174="C",TDIST(ABS('Chemical Shifts'!BA164)/$B$3,$B$4,1),TDIST(ABS('Chemical Shifts'!BA164)/$C$3,$C$4,1)))</f>
        <v/>
      </c>
      <c r="B169" s="64" t="str">
        <f>IF('Chemical Shifts'!BB164="","",IF(Main!$A174="C",TDIST(ABS('Chemical Shifts'!BB164)/$B$3,$B$4,1),TDIST(ABS('Chemical Shifts'!BB164)/$C$3,$C$4,1)))</f>
        <v/>
      </c>
      <c r="C169" s="64" t="str">
        <f>IF('Chemical Shifts'!BC164="","",IF(Main!$A174="C",TDIST(ABS('Chemical Shifts'!BC164)/$B$3,$B$4,1),TDIST(ABS('Chemical Shifts'!BC164)/$C$3,$C$4,1)))</f>
        <v/>
      </c>
      <c r="D169" s="64" t="str">
        <f>IF('Chemical Shifts'!BD164="","",IF(Main!$A174="C",TDIST(ABS('Chemical Shifts'!BD164)/$B$3,$B$4,1),TDIST(ABS('Chemical Shifts'!BD164)/$C$3,$C$4,1)))</f>
        <v/>
      </c>
      <c r="E169" s="64" t="str">
        <f>IF('Chemical Shifts'!BE164="","",IF(Main!$A174="C",TDIST(ABS('Chemical Shifts'!BE164)/$B$3,$B$4,1),TDIST(ABS('Chemical Shifts'!BE164)/$C$3,$C$4,1)))</f>
        <v/>
      </c>
      <c r="F169" s="64" t="str">
        <f>IF('Chemical Shifts'!BF164="","",IF(Main!$A174="C",TDIST(ABS('Chemical Shifts'!BF164)/$B$3,$B$4,1),TDIST(ABS('Chemical Shifts'!BF164)/$C$3,$C$4,1)))</f>
        <v/>
      </c>
      <c r="G169" s="64" t="str">
        <f>IF('Chemical Shifts'!BG164="","",IF(Main!$A174="C",TDIST(ABS('Chemical Shifts'!BG164)/$B$3,$B$4,1),TDIST(ABS('Chemical Shifts'!BG164)/$C$3,$C$4,1)))</f>
        <v/>
      </c>
      <c r="H169" s="64" t="str">
        <f>IF('Chemical Shifts'!BH164="","",IF(Main!$A174="C",TDIST(ABS('Chemical Shifts'!BH164)/$B$3,$B$4,1),TDIST(ABS('Chemical Shifts'!BH164)/$C$3,$C$4,1)))</f>
        <v/>
      </c>
      <c r="I169" s="64" t="str">
        <f>IF('Chemical Shifts'!BI164="","",IF(Main!$A174="C",TDIST(ABS('Chemical Shifts'!BI164)/$B$3,$B$4,1),TDIST(ABS('Chemical Shifts'!BI164)/$C$3,$C$4,1)))</f>
        <v/>
      </c>
      <c r="J169" s="64" t="str">
        <f>IF('Chemical Shifts'!BJ164="","",IF(Main!$A174="C",TDIST(ABS('Chemical Shifts'!BJ164)/$B$3,$B$4,1),TDIST(ABS('Chemical Shifts'!BJ164)/$C$3,$C$4,1)))</f>
        <v/>
      </c>
      <c r="K169" s="64" t="str">
        <f>IF('Chemical Shifts'!BK164="","",IF(Main!$A174="C",TDIST(ABS('Chemical Shifts'!BK164)/$B$3,$B$4,1),TDIST(ABS('Chemical Shifts'!BK164)/$C$3,$C$4,1)))</f>
        <v/>
      </c>
      <c r="L169" s="64" t="str">
        <f>IF('Chemical Shifts'!BL164="","",IF(Main!$A174="C",TDIST(ABS('Chemical Shifts'!BL164)/$B$3,$B$4,1),TDIST(ABS('Chemical Shifts'!BL164)/$C$3,$C$4,1)))</f>
        <v/>
      </c>
      <c r="M169" s="64" t="str">
        <f>IF('Chemical Shifts'!BM164="","",IF(Main!$A174="C",TDIST(ABS('Chemical Shifts'!BM164)/$B$3,$B$4,1),TDIST(ABS('Chemical Shifts'!BM164)/$C$3,$C$4,1)))</f>
        <v/>
      </c>
      <c r="N169" s="64" t="str">
        <f>IF('Chemical Shifts'!BN164="","",IF(Main!$A174="C",TDIST(ABS('Chemical Shifts'!BN164)/$B$3,$B$4,1),TDIST(ABS('Chemical Shifts'!BN164)/$C$3,$C$4,1)))</f>
        <v/>
      </c>
      <c r="O169" s="64" t="str">
        <f>IF('Chemical Shifts'!BO164="","",IF(Main!$A174="C",TDIST(ABS('Chemical Shifts'!BO164)/$B$3,$B$4,1),TDIST(ABS('Chemical Shifts'!BO164)/$C$3,$C$4,1)))</f>
        <v/>
      </c>
      <c r="P169" s="64" t="str">
        <f>IF('Chemical Shifts'!BP164="","",IF(Main!$A174="C",TDIST(ABS('Chemical Shifts'!BP164)/$B$3,$B$4,1),TDIST(ABS('Chemical Shifts'!BP164)/$C$3,$C$4,1)))</f>
        <v/>
      </c>
      <c r="R169" s="48" t="str">
        <f>IF(A169="","",IF(Main!$A174="H",A169,""))</f>
        <v/>
      </c>
      <c r="S169" s="48" t="str">
        <f>IF(B169="","",IF(Main!$A174="H",B169,""))</f>
        <v/>
      </c>
      <c r="T169" s="48" t="str">
        <f>IF(C169="","",IF(Main!$A174="H",C169,""))</f>
        <v/>
      </c>
      <c r="U169" s="48" t="str">
        <f>IF(D169="","",IF(Main!$A174="H",D169,""))</f>
        <v/>
      </c>
      <c r="V169" s="48" t="str">
        <f>IF(E169="","",IF(Main!$A174="H",E169,""))</f>
        <v/>
      </c>
      <c r="W169" s="48" t="str">
        <f>IF(F169="","",IF(Main!$A174="H",F169,""))</f>
        <v/>
      </c>
      <c r="X169" s="48" t="str">
        <f>IF(G169="","",IF(Main!$A174="H",G169,""))</f>
        <v/>
      </c>
      <c r="Y169" s="48" t="str">
        <f>IF(H169="","",IF(Main!$A174="H",H169,""))</f>
        <v/>
      </c>
      <c r="Z169" s="48" t="str">
        <f>IF(I169="","",IF(Main!$A174="H",I169,""))</f>
        <v/>
      </c>
      <c r="AA169" s="48" t="str">
        <f>IF(J169="","",IF(Main!$A174="H",J169,""))</f>
        <v/>
      </c>
      <c r="AB169" s="48" t="str">
        <f>IF(K169="","",IF(Main!$A174="H",K169,""))</f>
        <v/>
      </c>
      <c r="AC169" s="48" t="str">
        <f>IF(L169="","",IF(Main!$A174="H",L169,""))</f>
        <v/>
      </c>
      <c r="AD169" s="48" t="str">
        <f>IF(M169="","",IF(Main!$A174="H",M169,""))</f>
        <v/>
      </c>
      <c r="AE169" s="48" t="str">
        <f>IF(N169="","",IF(Main!$A174="H",N169,""))</f>
        <v/>
      </c>
      <c r="AF169" s="48" t="str">
        <f>IF(O169="","",IF(Main!$A174="H",O169,""))</f>
        <v/>
      </c>
      <c r="AG169" s="48" t="str">
        <f>IF(P169="","",IF(Main!$A174="H",P169,""))</f>
        <v/>
      </c>
      <c r="AI169" s="49">
        <f>IF(Main!$A174="C",1,0)</f>
        <v>0</v>
      </c>
      <c r="AJ169" s="54" t="str">
        <f>IF(Main!$A174="C",Main!C174,"")</f>
        <v/>
      </c>
      <c r="AK169" s="54" t="str">
        <f t="shared" si="187"/>
        <v/>
      </c>
      <c r="AL169" s="48" t="str">
        <f>IF('Chemical Shifts'!B164="","",IF(Main!$A174="C",'Chemical Shifts'!B164,""))</f>
        <v/>
      </c>
      <c r="AM169" s="48" t="str">
        <f>IF('Chemical Shifts'!C164="","",IF(Main!$A174="C",'Chemical Shifts'!C164,""))</f>
        <v/>
      </c>
      <c r="AN169" s="48" t="str">
        <f>IF('Chemical Shifts'!D164="","",IF(Main!$A174="C",'Chemical Shifts'!D164,""))</f>
        <v/>
      </c>
      <c r="AO169" s="48" t="str">
        <f>IF('Chemical Shifts'!E164="","",IF(Main!$A174="C",'Chemical Shifts'!E164,""))</f>
        <v/>
      </c>
      <c r="AP169" s="48" t="str">
        <f>IF('Chemical Shifts'!F164="","",IF(Main!$A174="C",'Chemical Shifts'!F164,""))</f>
        <v/>
      </c>
      <c r="AQ169" s="48" t="str">
        <f>IF('Chemical Shifts'!G164="","",IF(Main!$A174="C",'Chemical Shifts'!G164,""))</f>
        <v/>
      </c>
      <c r="AR169" s="48" t="str">
        <f>IF('Chemical Shifts'!H164="","",IF(Main!$A174="C",'Chemical Shifts'!H164,""))</f>
        <v/>
      </c>
      <c r="AS169" s="48" t="str">
        <f>IF('Chemical Shifts'!I164="","",IF(Main!$A174="C",'Chemical Shifts'!I164,""))</f>
        <v/>
      </c>
      <c r="AT169" s="48" t="str">
        <f>IF('Chemical Shifts'!J164="","",IF(Main!$A174="C",'Chemical Shifts'!J164,""))</f>
        <v/>
      </c>
      <c r="AU169" s="48" t="str">
        <f>IF('Chemical Shifts'!K164="","",IF(Main!$A174="C",'Chemical Shifts'!K164,""))</f>
        <v/>
      </c>
      <c r="AV169" s="48" t="str">
        <f>IF('Chemical Shifts'!L164="","",IF(Main!$A174="C",'Chemical Shifts'!L164,""))</f>
        <v/>
      </c>
      <c r="AW169" s="48" t="str">
        <f>IF('Chemical Shifts'!M164="","",IF(Main!$A174="C",'Chemical Shifts'!M164,""))</f>
        <v/>
      </c>
      <c r="AX169" s="48" t="str">
        <f>IF('Chemical Shifts'!N164="","",IF(Main!$A174="C",'Chemical Shifts'!N164,""))</f>
        <v/>
      </c>
      <c r="AY169" s="48" t="str">
        <f>IF('Chemical Shifts'!O164="","",IF(Main!$A174="C",'Chemical Shifts'!O164,""))</f>
        <v/>
      </c>
      <c r="AZ169" s="48" t="str">
        <f>IF('Chemical Shifts'!P164="","",IF(Main!$A174="C",'Chemical Shifts'!P164,""))</f>
        <v/>
      </c>
      <c r="BA169" s="48" t="str">
        <f>IF('Chemical Shifts'!Q164="","",IF(Main!$A174="C",'Chemical Shifts'!Q164,""))</f>
        <v/>
      </c>
      <c r="BC169" s="48" t="str">
        <f t="shared" si="188"/>
        <v/>
      </c>
      <c r="BD169" s="48" t="str">
        <f t="shared" si="189"/>
        <v/>
      </c>
      <c r="BE169" s="48" t="str">
        <f t="shared" si="190"/>
        <v/>
      </c>
      <c r="BF169" s="48" t="str">
        <f t="shared" si="191"/>
        <v/>
      </c>
      <c r="BG169" s="48" t="str">
        <f t="shared" si="192"/>
        <v/>
      </c>
      <c r="BH169" s="48" t="str">
        <f t="shared" si="193"/>
        <v/>
      </c>
      <c r="BI169" s="48" t="str">
        <f t="shared" si="194"/>
        <v/>
      </c>
      <c r="BJ169" s="48" t="str">
        <f t="shared" si="195"/>
        <v/>
      </c>
      <c r="BK169" s="48" t="str">
        <f t="shared" si="196"/>
        <v/>
      </c>
      <c r="BL169" s="48" t="str">
        <f t="shared" si="197"/>
        <v/>
      </c>
      <c r="BM169" s="48" t="str">
        <f t="shared" si="198"/>
        <v/>
      </c>
      <c r="BN169" s="48" t="str">
        <f t="shared" si="199"/>
        <v/>
      </c>
      <c r="BO169" s="48" t="str">
        <f t="shared" si="200"/>
        <v/>
      </c>
      <c r="BP169" s="48" t="str">
        <f t="shared" si="201"/>
        <v/>
      </c>
      <c r="BQ169" s="48" t="str">
        <f t="shared" si="202"/>
        <v/>
      </c>
      <c r="BR169" s="48" t="str">
        <f t="shared" si="203"/>
        <v/>
      </c>
      <c r="BT169" s="49">
        <f>IF(Main!$A174="H",1,0)</f>
        <v>0</v>
      </c>
      <c r="BU169" s="54" t="str">
        <f>IF(Main!$A174="H",Main!C174,"")</f>
        <v/>
      </c>
      <c r="BV169" s="54" t="str">
        <f t="shared" si="204"/>
        <v/>
      </c>
      <c r="BW169" s="48" t="str">
        <f>IF('Chemical Shifts'!B164="","",IF(Main!$A174="H",'Chemical Shifts'!B164,""))</f>
        <v/>
      </c>
      <c r="BX169" s="48" t="str">
        <f>IF('Chemical Shifts'!C164="","",IF(Main!$A174="H",'Chemical Shifts'!C164,""))</f>
        <v/>
      </c>
      <c r="BY169" s="48" t="str">
        <f>IF('Chemical Shifts'!D164="","",IF(Main!$A174="H",'Chemical Shifts'!D164,""))</f>
        <v/>
      </c>
      <c r="BZ169" s="48" t="str">
        <f>IF('Chemical Shifts'!E164="","",IF(Main!$A174="H",'Chemical Shifts'!E164,""))</f>
        <v/>
      </c>
      <c r="CA169" s="48" t="str">
        <f>IF('Chemical Shifts'!F164="","",IF(Main!$A174="H",'Chemical Shifts'!F164,""))</f>
        <v/>
      </c>
      <c r="CB169" s="48" t="str">
        <f>IF('Chemical Shifts'!G164="","",IF(Main!$A174="H",'Chemical Shifts'!G164,""))</f>
        <v/>
      </c>
      <c r="CC169" s="48" t="str">
        <f>IF('Chemical Shifts'!H164="","",IF(Main!$A174="H",'Chemical Shifts'!H164,""))</f>
        <v/>
      </c>
      <c r="CD169" s="48" t="str">
        <f>IF('Chemical Shifts'!I164="","",IF(Main!$A174="H",'Chemical Shifts'!I164,""))</f>
        <v/>
      </c>
      <c r="CE169" s="48" t="str">
        <f>IF('Chemical Shifts'!J164="","",IF(Main!$A174="H",'Chemical Shifts'!J164,""))</f>
        <v/>
      </c>
      <c r="CF169" s="48" t="str">
        <f>IF('Chemical Shifts'!K164="","",IF(Main!$A174="H",'Chemical Shifts'!K164,""))</f>
        <v/>
      </c>
      <c r="CG169" s="48" t="str">
        <f>IF('Chemical Shifts'!L164="","",IF(Main!$A174="H",'Chemical Shifts'!L164,""))</f>
        <v/>
      </c>
      <c r="CH169" s="48" t="str">
        <f>IF('Chemical Shifts'!M164="","",IF(Main!$A174="H",'Chemical Shifts'!M164,""))</f>
        <v/>
      </c>
      <c r="CI169" s="48" t="str">
        <f>IF('Chemical Shifts'!N164="","",IF(Main!$A174="H",'Chemical Shifts'!N164,""))</f>
        <v/>
      </c>
      <c r="CJ169" s="48" t="str">
        <f>IF('Chemical Shifts'!O164="","",IF(Main!$A174="H",'Chemical Shifts'!O164,""))</f>
        <v/>
      </c>
      <c r="CK169" s="48" t="str">
        <f>IF('Chemical Shifts'!P164="","",IF(Main!$A174="H",'Chemical Shifts'!P164,""))</f>
        <v/>
      </c>
      <c r="CL169" s="48" t="str">
        <f>IF('Chemical Shifts'!Q164="","",IF(Main!$A174="H",'Chemical Shifts'!Q164,""))</f>
        <v/>
      </c>
      <c r="CN169" s="48" t="str">
        <f t="shared" si="205"/>
        <v/>
      </c>
      <c r="CO169" s="48" t="str">
        <f t="shared" si="206"/>
        <v/>
      </c>
      <c r="CP169" s="48" t="str">
        <f t="shared" si="207"/>
        <v/>
      </c>
      <c r="CQ169" s="48" t="str">
        <f t="shared" si="208"/>
        <v/>
      </c>
      <c r="CR169" s="48" t="str">
        <f t="shared" si="209"/>
        <v/>
      </c>
      <c r="CS169" s="48" t="str">
        <f t="shared" si="210"/>
        <v/>
      </c>
      <c r="CT169" s="48" t="str">
        <f t="shared" si="211"/>
        <v/>
      </c>
      <c r="CU169" s="48" t="str">
        <f t="shared" si="212"/>
        <v/>
      </c>
      <c r="CV169" s="48" t="str">
        <f t="shared" si="213"/>
        <v/>
      </c>
      <c r="CW169" s="48" t="str">
        <f t="shared" si="214"/>
        <v/>
      </c>
      <c r="CX169" s="48" t="str">
        <f t="shared" si="215"/>
        <v/>
      </c>
      <c r="CY169" s="48" t="str">
        <f t="shared" si="216"/>
        <v/>
      </c>
      <c r="CZ169" s="48" t="str">
        <f t="shared" si="217"/>
        <v/>
      </c>
      <c r="DA169" s="48" t="str">
        <f t="shared" si="218"/>
        <v/>
      </c>
      <c r="DB169" s="48" t="str">
        <f t="shared" si="219"/>
        <v/>
      </c>
      <c r="DC169" s="48" t="str">
        <f t="shared" si="220"/>
        <v/>
      </c>
      <c r="DE169" s="64" t="str">
        <f>IF('Chemical Shifts'!S164="","",IF(Main!$A174="C","",IF(Main!D$13="Scaled Shifts",Main!D174,IF(Main!$B174="x",TDIST(ABS('Chemical Shifts'!S164-$F$2)/$F$3,$F$4,1),TDIST(ABS('Chemical Shifts'!S164-$G$2)/$G$3,$G$4,1)))))</f>
        <v/>
      </c>
      <c r="DF169" s="64" t="str">
        <f>IF('Chemical Shifts'!T164="","",IF(Main!$A174="C","",IF(Main!E$13="Scaled Shifts",Main!E174,IF(Main!$B174="x",TDIST(ABS('Chemical Shifts'!T164-$F$2)/$F$3,$F$4,1),TDIST(ABS('Chemical Shifts'!T164-$G$2)/$G$3,$G$4,1)))))</f>
        <v/>
      </c>
      <c r="DG169" s="64" t="str">
        <f>IF('Chemical Shifts'!U164="","",IF(Main!$A174="C","",IF(Main!F$13="Scaled Shifts",Main!F174,IF(Main!$B174="x",TDIST(ABS('Chemical Shifts'!U164-$F$2)/$F$3,$F$4,1),TDIST(ABS('Chemical Shifts'!U164-$G$2)/$G$3,$G$4,1)))))</f>
        <v/>
      </c>
      <c r="DH169" s="64" t="str">
        <f>IF('Chemical Shifts'!V164="","",IF(Main!$A174="C","",IF(Main!G$13="Scaled Shifts",Main!G174,IF(Main!$B174="x",TDIST(ABS('Chemical Shifts'!V164-$F$2)/$F$3,$F$4,1),TDIST(ABS('Chemical Shifts'!V164-$G$2)/$G$3,$G$4,1)))))</f>
        <v/>
      </c>
      <c r="DI169" s="64" t="str">
        <f>IF('Chemical Shifts'!W164="","",IF(Main!$A174="C","",IF(Main!H$13="Scaled Shifts",Main!H174,IF(Main!$B174="x",TDIST(ABS('Chemical Shifts'!W164-$F$2)/$F$3,$F$4,1),TDIST(ABS('Chemical Shifts'!W164-$G$2)/$G$3,$G$4,1)))))</f>
        <v/>
      </c>
      <c r="DJ169" s="64" t="str">
        <f>IF('Chemical Shifts'!X164="","",IF(Main!$A174="C","",IF(Main!I$13="Scaled Shifts",Main!I174,IF(Main!$B174="x",TDIST(ABS('Chemical Shifts'!X164-$F$2)/$F$3,$F$4,1),TDIST(ABS('Chemical Shifts'!X164-$G$2)/$G$3,$G$4,1)))))</f>
        <v/>
      </c>
      <c r="DK169" s="64" t="str">
        <f>IF('Chemical Shifts'!Y164="","",IF(Main!$A174="C","",IF(Main!J$13="Scaled Shifts",Main!J174,IF(Main!$B174="x",TDIST(ABS('Chemical Shifts'!Y164-$F$2)/$F$3,$F$4,1),TDIST(ABS('Chemical Shifts'!Y164-$G$2)/$G$3,$G$4,1)))))</f>
        <v/>
      </c>
      <c r="DL169" s="64" t="str">
        <f>IF('Chemical Shifts'!Z164="","",IF(Main!$A174="C","",IF(Main!K$13="Scaled Shifts",Main!K174,IF(Main!$B174="x",TDIST(ABS('Chemical Shifts'!Z164-$F$2)/$F$3,$F$4,1),TDIST(ABS('Chemical Shifts'!Z164-$G$2)/$G$3,$G$4,1)))))</f>
        <v/>
      </c>
      <c r="DM169" s="64" t="str">
        <f>IF('Chemical Shifts'!AA164="","",IF(Main!$A174="C","",IF(Main!L$13="Scaled Shifts",Main!L174,IF(Main!$B174="x",TDIST(ABS('Chemical Shifts'!AA164-$F$2)/$F$3,$F$4,1),TDIST(ABS('Chemical Shifts'!AA164-$G$2)/$G$3,$G$4,1)))))</f>
        <v/>
      </c>
      <c r="DN169" s="64" t="str">
        <f>IF('Chemical Shifts'!AB164="","",IF(Main!$A174="C","",IF(Main!M$13="Scaled Shifts",Main!M174,IF(Main!$B174="x",TDIST(ABS('Chemical Shifts'!AB164-$F$2)/$F$3,$F$4,1),TDIST(ABS('Chemical Shifts'!AB164-$G$2)/$G$3,$G$4,1)))))</f>
        <v/>
      </c>
      <c r="DO169" s="64" t="str">
        <f>IF('Chemical Shifts'!AC164="","",IF(Main!$A174="C","",IF(Main!N$13="Scaled Shifts",Main!N174,IF(Main!$B174="x",TDIST(ABS('Chemical Shifts'!AC164-$F$2)/$F$3,$F$4,1),TDIST(ABS('Chemical Shifts'!AC164-$G$2)/$G$3,$G$4,1)))))</f>
        <v/>
      </c>
      <c r="DP169" s="64" t="str">
        <f>IF('Chemical Shifts'!AD164="","",IF(Main!$A174="C","",IF(Main!O$13="Scaled Shifts",Main!O174,IF(Main!$B174="x",TDIST(ABS('Chemical Shifts'!AD164-$F$2)/$F$3,$F$4,1),TDIST(ABS('Chemical Shifts'!AD164-$G$2)/$G$3,$G$4,1)))))</f>
        <v/>
      </c>
      <c r="DQ169" s="64" t="str">
        <f>IF('Chemical Shifts'!AE164="","",IF(Main!$A174="C","",IF(Main!P$13="Scaled Shifts",Main!P174,IF(Main!$B174="x",TDIST(ABS('Chemical Shifts'!AE164-$F$2)/$F$3,$F$4,1),TDIST(ABS('Chemical Shifts'!AE164-$G$2)/$G$3,$G$4,1)))))</f>
        <v/>
      </c>
      <c r="DR169" s="64" t="str">
        <f>IF('Chemical Shifts'!AF164="","",IF(Main!$A174="C","",IF(Main!Q$13="Scaled Shifts",Main!Q174,IF(Main!$B174="x",TDIST(ABS('Chemical Shifts'!AF164-$F$2)/$F$3,$F$4,1),TDIST(ABS('Chemical Shifts'!AF164-$G$2)/$G$3,$G$4,1)))))</f>
        <v/>
      </c>
      <c r="DS169" s="64" t="str">
        <f>IF('Chemical Shifts'!AG164="","",IF(Main!$A174="C","",IF(Main!R$13="Scaled Shifts",Main!R174,IF(Main!$B174="x",TDIST(ABS('Chemical Shifts'!AG164-$F$2)/$F$3,$F$4,1),TDIST(ABS('Chemical Shifts'!AG164-$G$2)/$G$3,$G$4,1)))))</f>
        <v/>
      </c>
      <c r="DT169" s="64" t="str">
        <f>IF('Chemical Shifts'!AH164="","",IF(Main!$A174="C","",IF(Main!S$13="Scaled Shifts",Main!S174,IF(Main!$B174="x",TDIST(ABS('Chemical Shifts'!AH164-$F$2)/$F$3,$F$4,1),TDIST(ABS('Chemical Shifts'!AH164-$G$2)/$G$3,$G$4,1)))))</f>
        <v/>
      </c>
      <c r="DV169" s="64" t="str">
        <f>IF('Chemical Shifts'!S164="","",IF(Main!$A174="H","",IF(Main!D$13="Scaled Shifts",Main!D174,IF(Main!$B174="x",TDIST(ABS('Chemical Shifts'!S164-$D$2)/$D$3,$D$4,1),TDIST(ABS('Chemical Shifts'!S164-$E$2)/$E$3,$E$4,1)))))</f>
        <v/>
      </c>
      <c r="DW169" s="64" t="str">
        <f>IF('Chemical Shifts'!T164="","",IF(Main!$A174="H","",IF(Main!E$13="Scaled Shifts",Main!E174,IF(Main!$B174="x",TDIST(ABS('Chemical Shifts'!T164-$D$2)/$D$3,$D$4,1),TDIST(ABS('Chemical Shifts'!T164-$E$2)/$E$3,$E$4,1)))))</f>
        <v/>
      </c>
      <c r="DX169" s="64" t="str">
        <f>IF('Chemical Shifts'!U164="","",IF(Main!$A174="H","",IF(Main!F$13="Scaled Shifts",Main!F174,IF(Main!$B174="x",TDIST(ABS('Chemical Shifts'!U164-$D$2)/$D$3,$D$4,1),TDIST(ABS('Chemical Shifts'!U164-$E$2)/$E$3,$E$4,1)))))</f>
        <v/>
      </c>
      <c r="DY169" s="64" t="str">
        <f>IF('Chemical Shifts'!V164="","",IF(Main!$A174="H","",IF(Main!G$13="Scaled Shifts",Main!G174,IF(Main!$B174="x",TDIST(ABS('Chemical Shifts'!V164-$D$2)/$D$3,$D$4,1),TDIST(ABS('Chemical Shifts'!V164-$E$2)/$E$3,$E$4,1)))))</f>
        <v/>
      </c>
      <c r="DZ169" s="64" t="str">
        <f>IF('Chemical Shifts'!W164="","",IF(Main!$A174="H","",IF(Main!H$13="Scaled Shifts",Main!H174,IF(Main!$B174="x",TDIST(ABS('Chemical Shifts'!W164-$D$2)/$D$3,$D$4,1),TDIST(ABS('Chemical Shifts'!W164-$E$2)/$E$3,$E$4,1)))))</f>
        <v/>
      </c>
      <c r="EA169" s="64" t="str">
        <f>IF('Chemical Shifts'!X164="","",IF(Main!$A174="H","",IF(Main!I$13="Scaled Shifts",Main!I174,IF(Main!$B174="x",TDIST(ABS('Chemical Shifts'!X164-$D$2)/$D$3,$D$4,1),TDIST(ABS('Chemical Shifts'!X164-$E$2)/$E$3,$E$4,1)))))</f>
        <v/>
      </c>
      <c r="EB169" s="64" t="str">
        <f>IF('Chemical Shifts'!Y164="","",IF(Main!$A174="H","",IF(Main!J$13="Scaled Shifts",Main!J174,IF(Main!$B174="x",TDIST(ABS('Chemical Shifts'!Y164-$D$2)/$D$3,$D$4,1),TDIST(ABS('Chemical Shifts'!Y164-$E$2)/$E$3,$E$4,1)))))</f>
        <v/>
      </c>
      <c r="EC169" s="64" t="str">
        <f>IF('Chemical Shifts'!Z164="","",IF(Main!$A174="H","",IF(Main!K$13="Scaled Shifts",Main!K174,IF(Main!$B174="x",TDIST(ABS('Chemical Shifts'!Z164-$D$2)/$D$3,$D$4,1),TDIST(ABS('Chemical Shifts'!Z164-$E$2)/$E$3,$E$4,1)))))</f>
        <v/>
      </c>
      <c r="ED169" s="64" t="str">
        <f>IF('Chemical Shifts'!AA164="","",IF(Main!$A174="H","",IF(Main!L$13="Scaled Shifts",Main!L174,IF(Main!$B174="x",TDIST(ABS('Chemical Shifts'!AA164-$D$2)/$D$3,$D$4,1),TDIST(ABS('Chemical Shifts'!AA164-$E$2)/$E$3,$E$4,1)))))</f>
        <v/>
      </c>
      <c r="EE169" s="64" t="str">
        <f>IF('Chemical Shifts'!AB164="","",IF(Main!$A174="H","",IF(Main!M$13="Scaled Shifts",Main!M174,IF(Main!$B174="x",TDIST(ABS('Chemical Shifts'!AB164-$D$2)/$D$3,$D$4,1),TDIST(ABS('Chemical Shifts'!AB164-$E$2)/$E$3,$E$4,1)))))</f>
        <v/>
      </c>
      <c r="EF169" s="64" t="str">
        <f>IF('Chemical Shifts'!AC164="","",IF(Main!$A174="H","",IF(Main!N$13="Scaled Shifts",Main!N174,IF(Main!$B174="x",TDIST(ABS('Chemical Shifts'!AC164-$D$2)/$D$3,$D$4,1),TDIST(ABS('Chemical Shifts'!AC164-$E$2)/$E$3,$E$4,1)))))</f>
        <v/>
      </c>
      <c r="EG169" s="64" t="str">
        <f>IF('Chemical Shifts'!AD164="","",IF(Main!$A174="H","",IF(Main!O$13="Scaled Shifts",Main!O174,IF(Main!$B174="x",TDIST(ABS('Chemical Shifts'!AD164-$D$2)/$D$3,$D$4,1),TDIST(ABS('Chemical Shifts'!AD164-$E$2)/$E$3,$E$4,1)))))</f>
        <v/>
      </c>
      <c r="EH169" s="64" t="str">
        <f>IF('Chemical Shifts'!AE164="","",IF(Main!$A174="H","",IF(Main!P$13="Scaled Shifts",Main!P174,IF(Main!$B174="x",TDIST(ABS('Chemical Shifts'!AE164-$D$2)/$D$3,$D$4,1),TDIST(ABS('Chemical Shifts'!AE164-$E$2)/$E$3,$E$4,1)))))</f>
        <v/>
      </c>
      <c r="EI169" s="64" t="str">
        <f>IF('Chemical Shifts'!AF164="","",IF(Main!$A174="H","",IF(Main!Q$13="Scaled Shifts",Main!Q174,IF(Main!$B174="x",TDIST(ABS('Chemical Shifts'!AF164-$D$2)/$D$3,$D$4,1),TDIST(ABS('Chemical Shifts'!AF164-$E$2)/$E$3,$E$4,1)))))</f>
        <v/>
      </c>
      <c r="EJ169" s="64" t="str">
        <f>IF('Chemical Shifts'!AG164="","",IF(Main!$A174="H","",IF(Main!R$13="Scaled Shifts",Main!R174,IF(Main!$B174="x",TDIST(ABS('Chemical Shifts'!AG164-$D$2)/$D$3,$D$4,1),TDIST(ABS('Chemical Shifts'!AG164-$E$2)/$E$3,$E$4,1)))))</f>
        <v/>
      </c>
      <c r="EK169" s="64" t="str">
        <f>IF('Chemical Shifts'!AH164="","",IF(Main!$A174="H","",IF(Main!S$13="Scaled Shifts",Main!S174,IF(Main!$B174="x",TDIST(ABS('Chemical Shifts'!AH164-$D$2)/$D$3,$D$4,1),TDIST(ABS('Chemical Shifts'!AH164-$E$2)/$E$3,$E$4,1)))))</f>
        <v/>
      </c>
    </row>
    <row r="170" spans="1:141" x14ac:dyDescent="0.15">
      <c r="A170" s="64" t="str">
        <f>IF('Chemical Shifts'!BA165="","",IF(Main!$A175="C",TDIST(ABS('Chemical Shifts'!BA165)/$B$3,$B$4,1),TDIST(ABS('Chemical Shifts'!BA165)/$C$3,$C$4,1)))</f>
        <v/>
      </c>
      <c r="B170" s="64" t="str">
        <f>IF('Chemical Shifts'!BB165="","",IF(Main!$A175="C",TDIST(ABS('Chemical Shifts'!BB165)/$B$3,$B$4,1),TDIST(ABS('Chemical Shifts'!BB165)/$C$3,$C$4,1)))</f>
        <v/>
      </c>
      <c r="C170" s="64" t="str">
        <f>IF('Chemical Shifts'!BC165="","",IF(Main!$A175="C",TDIST(ABS('Chemical Shifts'!BC165)/$B$3,$B$4,1),TDIST(ABS('Chemical Shifts'!BC165)/$C$3,$C$4,1)))</f>
        <v/>
      </c>
      <c r="D170" s="64" t="str">
        <f>IF('Chemical Shifts'!BD165="","",IF(Main!$A175="C",TDIST(ABS('Chemical Shifts'!BD165)/$B$3,$B$4,1),TDIST(ABS('Chemical Shifts'!BD165)/$C$3,$C$4,1)))</f>
        <v/>
      </c>
      <c r="E170" s="64" t="str">
        <f>IF('Chemical Shifts'!BE165="","",IF(Main!$A175="C",TDIST(ABS('Chemical Shifts'!BE165)/$B$3,$B$4,1),TDIST(ABS('Chemical Shifts'!BE165)/$C$3,$C$4,1)))</f>
        <v/>
      </c>
      <c r="F170" s="64" t="str">
        <f>IF('Chemical Shifts'!BF165="","",IF(Main!$A175="C",TDIST(ABS('Chemical Shifts'!BF165)/$B$3,$B$4,1),TDIST(ABS('Chemical Shifts'!BF165)/$C$3,$C$4,1)))</f>
        <v/>
      </c>
      <c r="G170" s="64" t="str">
        <f>IF('Chemical Shifts'!BG165="","",IF(Main!$A175="C",TDIST(ABS('Chemical Shifts'!BG165)/$B$3,$B$4,1),TDIST(ABS('Chemical Shifts'!BG165)/$C$3,$C$4,1)))</f>
        <v/>
      </c>
      <c r="H170" s="64" t="str">
        <f>IF('Chemical Shifts'!BH165="","",IF(Main!$A175="C",TDIST(ABS('Chemical Shifts'!BH165)/$B$3,$B$4,1),TDIST(ABS('Chemical Shifts'!BH165)/$C$3,$C$4,1)))</f>
        <v/>
      </c>
      <c r="I170" s="64" t="str">
        <f>IF('Chemical Shifts'!BI165="","",IF(Main!$A175="C",TDIST(ABS('Chemical Shifts'!BI165)/$B$3,$B$4,1),TDIST(ABS('Chemical Shifts'!BI165)/$C$3,$C$4,1)))</f>
        <v/>
      </c>
      <c r="J170" s="64" t="str">
        <f>IF('Chemical Shifts'!BJ165="","",IF(Main!$A175="C",TDIST(ABS('Chemical Shifts'!BJ165)/$B$3,$B$4,1),TDIST(ABS('Chemical Shifts'!BJ165)/$C$3,$C$4,1)))</f>
        <v/>
      </c>
      <c r="K170" s="64" t="str">
        <f>IF('Chemical Shifts'!BK165="","",IF(Main!$A175="C",TDIST(ABS('Chemical Shifts'!BK165)/$B$3,$B$4,1),TDIST(ABS('Chemical Shifts'!BK165)/$C$3,$C$4,1)))</f>
        <v/>
      </c>
      <c r="L170" s="64" t="str">
        <f>IF('Chemical Shifts'!BL165="","",IF(Main!$A175="C",TDIST(ABS('Chemical Shifts'!BL165)/$B$3,$B$4,1),TDIST(ABS('Chemical Shifts'!BL165)/$C$3,$C$4,1)))</f>
        <v/>
      </c>
      <c r="M170" s="64" t="str">
        <f>IF('Chemical Shifts'!BM165="","",IF(Main!$A175="C",TDIST(ABS('Chemical Shifts'!BM165)/$B$3,$B$4,1),TDIST(ABS('Chemical Shifts'!BM165)/$C$3,$C$4,1)))</f>
        <v/>
      </c>
      <c r="N170" s="64" t="str">
        <f>IF('Chemical Shifts'!BN165="","",IF(Main!$A175="C",TDIST(ABS('Chemical Shifts'!BN165)/$B$3,$B$4,1),TDIST(ABS('Chemical Shifts'!BN165)/$C$3,$C$4,1)))</f>
        <v/>
      </c>
      <c r="O170" s="64" t="str">
        <f>IF('Chemical Shifts'!BO165="","",IF(Main!$A175="C",TDIST(ABS('Chemical Shifts'!BO165)/$B$3,$B$4,1),TDIST(ABS('Chemical Shifts'!BO165)/$C$3,$C$4,1)))</f>
        <v/>
      </c>
      <c r="P170" s="64" t="str">
        <f>IF('Chemical Shifts'!BP165="","",IF(Main!$A175="C",TDIST(ABS('Chemical Shifts'!BP165)/$B$3,$B$4,1),TDIST(ABS('Chemical Shifts'!BP165)/$C$3,$C$4,1)))</f>
        <v/>
      </c>
      <c r="R170" s="48" t="str">
        <f>IF(A170="","",IF(Main!$A175="H",A170,""))</f>
        <v/>
      </c>
      <c r="S170" s="48" t="str">
        <f>IF(B170="","",IF(Main!$A175="H",B170,""))</f>
        <v/>
      </c>
      <c r="T170" s="48" t="str">
        <f>IF(C170="","",IF(Main!$A175="H",C170,""))</f>
        <v/>
      </c>
      <c r="U170" s="48" t="str">
        <f>IF(D170="","",IF(Main!$A175="H",D170,""))</f>
        <v/>
      </c>
      <c r="V170" s="48" t="str">
        <f>IF(E170="","",IF(Main!$A175="H",E170,""))</f>
        <v/>
      </c>
      <c r="W170" s="48" t="str">
        <f>IF(F170="","",IF(Main!$A175="H",F170,""))</f>
        <v/>
      </c>
      <c r="X170" s="48" t="str">
        <f>IF(G170="","",IF(Main!$A175="H",G170,""))</f>
        <v/>
      </c>
      <c r="Y170" s="48" t="str">
        <f>IF(H170="","",IF(Main!$A175="H",H170,""))</f>
        <v/>
      </c>
      <c r="Z170" s="48" t="str">
        <f>IF(I170="","",IF(Main!$A175="H",I170,""))</f>
        <v/>
      </c>
      <c r="AA170" s="48" t="str">
        <f>IF(J170="","",IF(Main!$A175="H",J170,""))</f>
        <v/>
      </c>
      <c r="AB170" s="48" t="str">
        <f>IF(K170="","",IF(Main!$A175="H",K170,""))</f>
        <v/>
      </c>
      <c r="AC170" s="48" t="str">
        <f>IF(L170="","",IF(Main!$A175="H",L170,""))</f>
        <v/>
      </c>
      <c r="AD170" s="48" t="str">
        <f>IF(M170="","",IF(Main!$A175="H",M170,""))</f>
        <v/>
      </c>
      <c r="AE170" s="48" t="str">
        <f>IF(N170="","",IF(Main!$A175="H",N170,""))</f>
        <v/>
      </c>
      <c r="AF170" s="48" t="str">
        <f>IF(O170="","",IF(Main!$A175="H",O170,""))</f>
        <v/>
      </c>
      <c r="AG170" s="48" t="str">
        <f>IF(P170="","",IF(Main!$A175="H",P170,""))</f>
        <v/>
      </c>
      <c r="AI170" s="49">
        <f>IF(Main!$A175="C",1,0)</f>
        <v>0</v>
      </c>
      <c r="AJ170" s="54" t="str">
        <f>IF(Main!$A175="C",Main!C175,"")</f>
        <v/>
      </c>
      <c r="AK170" s="54" t="str">
        <f t="shared" ref="AK170:AK195" si="221">IF(AJ170="","",AJ170^2)</f>
        <v/>
      </c>
      <c r="AL170" s="48" t="str">
        <f>IF('Chemical Shifts'!B165="","",IF(Main!$A175="C",'Chemical Shifts'!B165,""))</f>
        <v/>
      </c>
      <c r="AM170" s="48" t="str">
        <f>IF('Chemical Shifts'!C165="","",IF(Main!$A175="C",'Chemical Shifts'!C165,""))</f>
        <v/>
      </c>
      <c r="AN170" s="48" t="str">
        <f>IF('Chemical Shifts'!D165="","",IF(Main!$A175="C",'Chemical Shifts'!D165,""))</f>
        <v/>
      </c>
      <c r="AO170" s="48" t="str">
        <f>IF('Chemical Shifts'!E165="","",IF(Main!$A175="C",'Chemical Shifts'!E165,""))</f>
        <v/>
      </c>
      <c r="AP170" s="48" t="str">
        <f>IF('Chemical Shifts'!F165="","",IF(Main!$A175="C",'Chemical Shifts'!F165,""))</f>
        <v/>
      </c>
      <c r="AQ170" s="48" t="str">
        <f>IF('Chemical Shifts'!G165="","",IF(Main!$A175="C",'Chemical Shifts'!G165,""))</f>
        <v/>
      </c>
      <c r="AR170" s="48" t="str">
        <f>IF('Chemical Shifts'!H165="","",IF(Main!$A175="C",'Chemical Shifts'!H165,""))</f>
        <v/>
      </c>
      <c r="AS170" s="48" t="str">
        <f>IF('Chemical Shifts'!I165="","",IF(Main!$A175="C",'Chemical Shifts'!I165,""))</f>
        <v/>
      </c>
      <c r="AT170" s="48" t="str">
        <f>IF('Chemical Shifts'!J165="","",IF(Main!$A175="C",'Chemical Shifts'!J165,""))</f>
        <v/>
      </c>
      <c r="AU170" s="48" t="str">
        <f>IF('Chemical Shifts'!K165="","",IF(Main!$A175="C",'Chemical Shifts'!K165,""))</f>
        <v/>
      </c>
      <c r="AV170" s="48" t="str">
        <f>IF('Chemical Shifts'!L165="","",IF(Main!$A175="C",'Chemical Shifts'!L165,""))</f>
        <v/>
      </c>
      <c r="AW170" s="48" t="str">
        <f>IF('Chemical Shifts'!M165="","",IF(Main!$A175="C",'Chemical Shifts'!M165,""))</f>
        <v/>
      </c>
      <c r="AX170" s="48" t="str">
        <f>IF('Chemical Shifts'!N165="","",IF(Main!$A175="C",'Chemical Shifts'!N165,""))</f>
        <v/>
      </c>
      <c r="AY170" s="48" t="str">
        <f>IF('Chemical Shifts'!O165="","",IF(Main!$A175="C",'Chemical Shifts'!O165,""))</f>
        <v/>
      </c>
      <c r="AZ170" s="48" t="str">
        <f>IF('Chemical Shifts'!P165="","",IF(Main!$A175="C",'Chemical Shifts'!P165,""))</f>
        <v/>
      </c>
      <c r="BA170" s="48" t="str">
        <f>IF('Chemical Shifts'!Q165="","",IF(Main!$A175="C",'Chemical Shifts'!Q165,""))</f>
        <v/>
      </c>
      <c r="BC170" s="48" t="str">
        <f t="shared" ref="BC170:BC195" si="222">IF(AL170="","",AL170*AJ170)</f>
        <v/>
      </c>
      <c r="BD170" s="48" t="str">
        <f t="shared" ref="BD170:BD195" si="223">IF(AM170="","",AM170*AJ170)</f>
        <v/>
      </c>
      <c r="BE170" s="48" t="str">
        <f t="shared" ref="BE170:BE195" si="224">IF(AN170="","",AN170*AJ170)</f>
        <v/>
      </c>
      <c r="BF170" s="48" t="str">
        <f t="shared" ref="BF170:BF195" si="225">IF(AO170="","",AO170*AJ170)</f>
        <v/>
      </c>
      <c r="BG170" s="48" t="str">
        <f t="shared" ref="BG170:BG195" si="226">IF(AP170="","",AP170*AJ170)</f>
        <v/>
      </c>
      <c r="BH170" s="48" t="str">
        <f t="shared" ref="BH170:BH195" si="227">IF(AQ170="","",AQ170*AJ170)</f>
        <v/>
      </c>
      <c r="BI170" s="48" t="str">
        <f t="shared" ref="BI170:BI195" si="228">IF(AR170="","",AR170*AJ170)</f>
        <v/>
      </c>
      <c r="BJ170" s="48" t="str">
        <f t="shared" ref="BJ170:BJ195" si="229">IF(AS170="","",AS170*AJ170)</f>
        <v/>
      </c>
      <c r="BK170" s="48" t="str">
        <f t="shared" ref="BK170:BK195" si="230">IF(AT170="","",AT170*AJ170)</f>
        <v/>
      </c>
      <c r="BL170" s="48" t="str">
        <f t="shared" ref="BL170:BL195" si="231">IF(AU170="","",AU170*AJ170)</f>
        <v/>
      </c>
      <c r="BM170" s="48" t="str">
        <f t="shared" ref="BM170:BM195" si="232">IF(AV170="","",AV170*AJ170)</f>
        <v/>
      </c>
      <c r="BN170" s="48" t="str">
        <f t="shared" ref="BN170:BN195" si="233">IF(AW170="","",AW170*AJ170)</f>
        <v/>
      </c>
      <c r="BO170" s="48" t="str">
        <f t="shared" ref="BO170:BO195" si="234">IF(AX170="","",AX170*AJ170)</f>
        <v/>
      </c>
      <c r="BP170" s="48" t="str">
        <f t="shared" ref="BP170:BP195" si="235">IF(AY170="","",AY170*AJ170)</f>
        <v/>
      </c>
      <c r="BQ170" s="48" t="str">
        <f t="shared" ref="BQ170:BQ195" si="236">IF(AZ170="","",AZ170*AJ170)</f>
        <v/>
      </c>
      <c r="BR170" s="48" t="str">
        <f t="shared" ref="BR170:BR195" si="237">IF(BA170="","",BA170*AJ170)</f>
        <v/>
      </c>
      <c r="BT170" s="49">
        <f>IF(Main!$A175="H",1,0)</f>
        <v>0</v>
      </c>
      <c r="BU170" s="54" t="str">
        <f>IF(Main!$A175="H",Main!C175,"")</f>
        <v/>
      </c>
      <c r="BV170" s="54" t="str">
        <f t="shared" ref="BV170:BV195" si="238">IF(BU170="","",BU170^2)</f>
        <v/>
      </c>
      <c r="BW170" s="48" t="str">
        <f>IF('Chemical Shifts'!B165="","",IF(Main!$A175="H",'Chemical Shifts'!B165,""))</f>
        <v/>
      </c>
      <c r="BX170" s="48" t="str">
        <f>IF('Chemical Shifts'!C165="","",IF(Main!$A175="H",'Chemical Shifts'!C165,""))</f>
        <v/>
      </c>
      <c r="BY170" s="48" t="str">
        <f>IF('Chemical Shifts'!D165="","",IF(Main!$A175="H",'Chemical Shifts'!D165,""))</f>
        <v/>
      </c>
      <c r="BZ170" s="48" t="str">
        <f>IF('Chemical Shifts'!E165="","",IF(Main!$A175="H",'Chemical Shifts'!E165,""))</f>
        <v/>
      </c>
      <c r="CA170" s="48" t="str">
        <f>IF('Chemical Shifts'!F165="","",IF(Main!$A175="H",'Chemical Shifts'!F165,""))</f>
        <v/>
      </c>
      <c r="CB170" s="48" t="str">
        <f>IF('Chemical Shifts'!G165="","",IF(Main!$A175="H",'Chemical Shifts'!G165,""))</f>
        <v/>
      </c>
      <c r="CC170" s="48" t="str">
        <f>IF('Chemical Shifts'!H165="","",IF(Main!$A175="H",'Chemical Shifts'!H165,""))</f>
        <v/>
      </c>
      <c r="CD170" s="48" t="str">
        <f>IF('Chemical Shifts'!I165="","",IF(Main!$A175="H",'Chemical Shifts'!I165,""))</f>
        <v/>
      </c>
      <c r="CE170" s="48" t="str">
        <f>IF('Chemical Shifts'!J165="","",IF(Main!$A175="H",'Chemical Shifts'!J165,""))</f>
        <v/>
      </c>
      <c r="CF170" s="48" t="str">
        <f>IF('Chemical Shifts'!K165="","",IF(Main!$A175="H",'Chemical Shifts'!K165,""))</f>
        <v/>
      </c>
      <c r="CG170" s="48" t="str">
        <f>IF('Chemical Shifts'!L165="","",IF(Main!$A175="H",'Chemical Shifts'!L165,""))</f>
        <v/>
      </c>
      <c r="CH170" s="48" t="str">
        <f>IF('Chemical Shifts'!M165="","",IF(Main!$A175="H",'Chemical Shifts'!M165,""))</f>
        <v/>
      </c>
      <c r="CI170" s="48" t="str">
        <f>IF('Chemical Shifts'!N165="","",IF(Main!$A175="H",'Chemical Shifts'!N165,""))</f>
        <v/>
      </c>
      <c r="CJ170" s="48" t="str">
        <f>IF('Chemical Shifts'!O165="","",IF(Main!$A175="H",'Chemical Shifts'!O165,""))</f>
        <v/>
      </c>
      <c r="CK170" s="48" t="str">
        <f>IF('Chemical Shifts'!P165="","",IF(Main!$A175="H",'Chemical Shifts'!P165,""))</f>
        <v/>
      </c>
      <c r="CL170" s="48" t="str">
        <f>IF('Chemical Shifts'!Q165="","",IF(Main!$A175="H",'Chemical Shifts'!Q165,""))</f>
        <v/>
      </c>
      <c r="CN170" s="48" t="str">
        <f t="shared" ref="CN170:CN195" si="239">IF(BW170="","",BW170*BU170)</f>
        <v/>
      </c>
      <c r="CO170" s="48" t="str">
        <f t="shared" ref="CO170:CO195" si="240">IF(BX170="","",BX170*BU170)</f>
        <v/>
      </c>
      <c r="CP170" s="48" t="str">
        <f t="shared" ref="CP170:CP195" si="241">IF(BY170="","",BY170*BU170)</f>
        <v/>
      </c>
      <c r="CQ170" s="48" t="str">
        <f t="shared" ref="CQ170:CQ195" si="242">IF(BZ170="","",BZ170*BU170)</f>
        <v/>
      </c>
      <c r="CR170" s="48" t="str">
        <f t="shared" ref="CR170:CR195" si="243">IF(CA170="","",CA170*BU170)</f>
        <v/>
      </c>
      <c r="CS170" s="48" t="str">
        <f t="shared" ref="CS170:CS195" si="244">IF(CB170="","",CB170*BU170)</f>
        <v/>
      </c>
      <c r="CT170" s="48" t="str">
        <f t="shared" ref="CT170:CT195" si="245">IF(CC170="","",CC170*BU170)</f>
        <v/>
      </c>
      <c r="CU170" s="48" t="str">
        <f t="shared" ref="CU170:CU195" si="246">IF(CD170="","",CD170*BU170)</f>
        <v/>
      </c>
      <c r="CV170" s="48" t="str">
        <f t="shared" ref="CV170:CV195" si="247">IF(CE170="","",CE170*BU170)</f>
        <v/>
      </c>
      <c r="CW170" s="48" t="str">
        <f t="shared" ref="CW170:CW195" si="248">IF(CF170="","",CF170*BU170)</f>
        <v/>
      </c>
      <c r="CX170" s="48" t="str">
        <f t="shared" ref="CX170:CX195" si="249">IF(CG170="","",CG170*BU170)</f>
        <v/>
      </c>
      <c r="CY170" s="48" t="str">
        <f t="shared" ref="CY170:CY195" si="250">IF(CH170="","",CH170*BU170)</f>
        <v/>
      </c>
      <c r="CZ170" s="48" t="str">
        <f t="shared" ref="CZ170:CZ195" si="251">IF(CI170="","",CI170*BU170)</f>
        <v/>
      </c>
      <c r="DA170" s="48" t="str">
        <f t="shared" ref="DA170:DA195" si="252">IF(CJ170="","",CJ170*BU170)</f>
        <v/>
      </c>
      <c r="DB170" s="48" t="str">
        <f t="shared" ref="DB170:DB195" si="253">IF(CK170="","",CK170*BU170)</f>
        <v/>
      </c>
      <c r="DC170" s="48" t="str">
        <f t="shared" ref="DC170:DC195" si="254">IF(CL170="","",CL170*BU170)</f>
        <v/>
      </c>
      <c r="DE170" s="64" t="str">
        <f>IF('Chemical Shifts'!S165="","",IF(Main!$A175="C","",IF(Main!D$13="Scaled Shifts",Main!D175,IF(Main!$B175="x",TDIST(ABS('Chemical Shifts'!S165-$F$2)/$F$3,$F$4,1),TDIST(ABS('Chemical Shifts'!S165-$G$2)/$G$3,$G$4,1)))))</f>
        <v/>
      </c>
      <c r="DF170" s="64" t="str">
        <f>IF('Chemical Shifts'!T165="","",IF(Main!$A175="C","",IF(Main!E$13="Scaled Shifts",Main!E175,IF(Main!$B175="x",TDIST(ABS('Chemical Shifts'!T165-$F$2)/$F$3,$F$4,1),TDIST(ABS('Chemical Shifts'!T165-$G$2)/$G$3,$G$4,1)))))</f>
        <v/>
      </c>
      <c r="DG170" s="64" t="str">
        <f>IF('Chemical Shifts'!U165="","",IF(Main!$A175="C","",IF(Main!F$13="Scaled Shifts",Main!F175,IF(Main!$B175="x",TDIST(ABS('Chemical Shifts'!U165-$F$2)/$F$3,$F$4,1),TDIST(ABS('Chemical Shifts'!U165-$G$2)/$G$3,$G$4,1)))))</f>
        <v/>
      </c>
      <c r="DH170" s="64" t="str">
        <f>IF('Chemical Shifts'!V165="","",IF(Main!$A175="C","",IF(Main!G$13="Scaled Shifts",Main!G175,IF(Main!$B175="x",TDIST(ABS('Chemical Shifts'!V165-$F$2)/$F$3,$F$4,1),TDIST(ABS('Chemical Shifts'!V165-$G$2)/$G$3,$G$4,1)))))</f>
        <v/>
      </c>
      <c r="DI170" s="64" t="str">
        <f>IF('Chemical Shifts'!W165="","",IF(Main!$A175="C","",IF(Main!H$13="Scaled Shifts",Main!H175,IF(Main!$B175="x",TDIST(ABS('Chemical Shifts'!W165-$F$2)/$F$3,$F$4,1),TDIST(ABS('Chemical Shifts'!W165-$G$2)/$G$3,$G$4,1)))))</f>
        <v/>
      </c>
      <c r="DJ170" s="64" t="str">
        <f>IF('Chemical Shifts'!X165="","",IF(Main!$A175="C","",IF(Main!I$13="Scaled Shifts",Main!I175,IF(Main!$B175="x",TDIST(ABS('Chemical Shifts'!X165-$F$2)/$F$3,$F$4,1),TDIST(ABS('Chemical Shifts'!X165-$G$2)/$G$3,$G$4,1)))))</f>
        <v/>
      </c>
      <c r="DK170" s="64" t="str">
        <f>IF('Chemical Shifts'!Y165="","",IF(Main!$A175="C","",IF(Main!J$13="Scaled Shifts",Main!J175,IF(Main!$B175="x",TDIST(ABS('Chemical Shifts'!Y165-$F$2)/$F$3,$F$4,1),TDIST(ABS('Chemical Shifts'!Y165-$G$2)/$G$3,$G$4,1)))))</f>
        <v/>
      </c>
      <c r="DL170" s="64" t="str">
        <f>IF('Chemical Shifts'!Z165="","",IF(Main!$A175="C","",IF(Main!K$13="Scaled Shifts",Main!K175,IF(Main!$B175="x",TDIST(ABS('Chemical Shifts'!Z165-$F$2)/$F$3,$F$4,1),TDIST(ABS('Chemical Shifts'!Z165-$G$2)/$G$3,$G$4,1)))))</f>
        <v/>
      </c>
      <c r="DM170" s="64" t="str">
        <f>IF('Chemical Shifts'!AA165="","",IF(Main!$A175="C","",IF(Main!L$13="Scaled Shifts",Main!L175,IF(Main!$B175="x",TDIST(ABS('Chemical Shifts'!AA165-$F$2)/$F$3,$F$4,1),TDIST(ABS('Chemical Shifts'!AA165-$G$2)/$G$3,$G$4,1)))))</f>
        <v/>
      </c>
      <c r="DN170" s="64" t="str">
        <f>IF('Chemical Shifts'!AB165="","",IF(Main!$A175="C","",IF(Main!M$13="Scaled Shifts",Main!M175,IF(Main!$B175="x",TDIST(ABS('Chemical Shifts'!AB165-$F$2)/$F$3,$F$4,1),TDIST(ABS('Chemical Shifts'!AB165-$G$2)/$G$3,$G$4,1)))))</f>
        <v/>
      </c>
      <c r="DO170" s="64" t="str">
        <f>IF('Chemical Shifts'!AC165="","",IF(Main!$A175="C","",IF(Main!N$13="Scaled Shifts",Main!N175,IF(Main!$B175="x",TDIST(ABS('Chemical Shifts'!AC165-$F$2)/$F$3,$F$4,1),TDIST(ABS('Chemical Shifts'!AC165-$G$2)/$G$3,$G$4,1)))))</f>
        <v/>
      </c>
      <c r="DP170" s="64" t="str">
        <f>IF('Chemical Shifts'!AD165="","",IF(Main!$A175="C","",IF(Main!O$13="Scaled Shifts",Main!O175,IF(Main!$B175="x",TDIST(ABS('Chemical Shifts'!AD165-$F$2)/$F$3,$F$4,1),TDIST(ABS('Chemical Shifts'!AD165-$G$2)/$G$3,$G$4,1)))))</f>
        <v/>
      </c>
      <c r="DQ170" s="64" t="str">
        <f>IF('Chemical Shifts'!AE165="","",IF(Main!$A175="C","",IF(Main!P$13="Scaled Shifts",Main!P175,IF(Main!$B175="x",TDIST(ABS('Chemical Shifts'!AE165-$F$2)/$F$3,$F$4,1),TDIST(ABS('Chemical Shifts'!AE165-$G$2)/$G$3,$G$4,1)))))</f>
        <v/>
      </c>
      <c r="DR170" s="64" t="str">
        <f>IF('Chemical Shifts'!AF165="","",IF(Main!$A175="C","",IF(Main!Q$13="Scaled Shifts",Main!Q175,IF(Main!$B175="x",TDIST(ABS('Chemical Shifts'!AF165-$F$2)/$F$3,$F$4,1),TDIST(ABS('Chemical Shifts'!AF165-$G$2)/$G$3,$G$4,1)))))</f>
        <v/>
      </c>
      <c r="DS170" s="64" t="str">
        <f>IF('Chemical Shifts'!AG165="","",IF(Main!$A175="C","",IF(Main!R$13="Scaled Shifts",Main!R175,IF(Main!$B175="x",TDIST(ABS('Chemical Shifts'!AG165-$F$2)/$F$3,$F$4,1),TDIST(ABS('Chemical Shifts'!AG165-$G$2)/$G$3,$G$4,1)))))</f>
        <v/>
      </c>
      <c r="DT170" s="64" t="str">
        <f>IF('Chemical Shifts'!AH165="","",IF(Main!$A175="C","",IF(Main!S$13="Scaled Shifts",Main!S175,IF(Main!$B175="x",TDIST(ABS('Chemical Shifts'!AH165-$F$2)/$F$3,$F$4,1),TDIST(ABS('Chemical Shifts'!AH165-$G$2)/$G$3,$G$4,1)))))</f>
        <v/>
      </c>
      <c r="DV170" s="64" t="str">
        <f>IF('Chemical Shifts'!S165="","",IF(Main!$A175="H","",IF(Main!D$13="Scaled Shifts",Main!D175,IF(Main!$B175="x",TDIST(ABS('Chemical Shifts'!S165-$D$2)/$D$3,$D$4,1),TDIST(ABS('Chemical Shifts'!S165-$E$2)/$E$3,$E$4,1)))))</f>
        <v/>
      </c>
      <c r="DW170" s="64" t="str">
        <f>IF('Chemical Shifts'!T165="","",IF(Main!$A175="H","",IF(Main!E$13="Scaled Shifts",Main!E175,IF(Main!$B175="x",TDIST(ABS('Chemical Shifts'!T165-$D$2)/$D$3,$D$4,1),TDIST(ABS('Chemical Shifts'!T165-$E$2)/$E$3,$E$4,1)))))</f>
        <v/>
      </c>
      <c r="DX170" s="64" t="str">
        <f>IF('Chemical Shifts'!U165="","",IF(Main!$A175="H","",IF(Main!F$13="Scaled Shifts",Main!F175,IF(Main!$B175="x",TDIST(ABS('Chemical Shifts'!U165-$D$2)/$D$3,$D$4,1),TDIST(ABS('Chemical Shifts'!U165-$E$2)/$E$3,$E$4,1)))))</f>
        <v/>
      </c>
      <c r="DY170" s="64" t="str">
        <f>IF('Chemical Shifts'!V165="","",IF(Main!$A175="H","",IF(Main!G$13="Scaled Shifts",Main!G175,IF(Main!$B175="x",TDIST(ABS('Chemical Shifts'!V165-$D$2)/$D$3,$D$4,1),TDIST(ABS('Chemical Shifts'!V165-$E$2)/$E$3,$E$4,1)))))</f>
        <v/>
      </c>
      <c r="DZ170" s="64" t="str">
        <f>IF('Chemical Shifts'!W165="","",IF(Main!$A175="H","",IF(Main!H$13="Scaled Shifts",Main!H175,IF(Main!$B175="x",TDIST(ABS('Chemical Shifts'!W165-$D$2)/$D$3,$D$4,1),TDIST(ABS('Chemical Shifts'!W165-$E$2)/$E$3,$E$4,1)))))</f>
        <v/>
      </c>
      <c r="EA170" s="64" t="str">
        <f>IF('Chemical Shifts'!X165="","",IF(Main!$A175="H","",IF(Main!I$13="Scaled Shifts",Main!I175,IF(Main!$B175="x",TDIST(ABS('Chemical Shifts'!X165-$D$2)/$D$3,$D$4,1),TDIST(ABS('Chemical Shifts'!X165-$E$2)/$E$3,$E$4,1)))))</f>
        <v/>
      </c>
      <c r="EB170" s="64" t="str">
        <f>IF('Chemical Shifts'!Y165="","",IF(Main!$A175="H","",IF(Main!J$13="Scaled Shifts",Main!J175,IF(Main!$B175="x",TDIST(ABS('Chemical Shifts'!Y165-$D$2)/$D$3,$D$4,1),TDIST(ABS('Chemical Shifts'!Y165-$E$2)/$E$3,$E$4,1)))))</f>
        <v/>
      </c>
      <c r="EC170" s="64" t="str">
        <f>IF('Chemical Shifts'!Z165="","",IF(Main!$A175="H","",IF(Main!K$13="Scaled Shifts",Main!K175,IF(Main!$B175="x",TDIST(ABS('Chemical Shifts'!Z165-$D$2)/$D$3,$D$4,1),TDIST(ABS('Chemical Shifts'!Z165-$E$2)/$E$3,$E$4,1)))))</f>
        <v/>
      </c>
      <c r="ED170" s="64" t="str">
        <f>IF('Chemical Shifts'!AA165="","",IF(Main!$A175="H","",IF(Main!L$13="Scaled Shifts",Main!L175,IF(Main!$B175="x",TDIST(ABS('Chemical Shifts'!AA165-$D$2)/$D$3,$D$4,1),TDIST(ABS('Chemical Shifts'!AA165-$E$2)/$E$3,$E$4,1)))))</f>
        <v/>
      </c>
      <c r="EE170" s="64" t="str">
        <f>IF('Chemical Shifts'!AB165="","",IF(Main!$A175="H","",IF(Main!M$13="Scaled Shifts",Main!M175,IF(Main!$B175="x",TDIST(ABS('Chemical Shifts'!AB165-$D$2)/$D$3,$D$4,1),TDIST(ABS('Chemical Shifts'!AB165-$E$2)/$E$3,$E$4,1)))))</f>
        <v/>
      </c>
      <c r="EF170" s="64" t="str">
        <f>IF('Chemical Shifts'!AC165="","",IF(Main!$A175="H","",IF(Main!N$13="Scaled Shifts",Main!N175,IF(Main!$B175="x",TDIST(ABS('Chemical Shifts'!AC165-$D$2)/$D$3,$D$4,1),TDIST(ABS('Chemical Shifts'!AC165-$E$2)/$E$3,$E$4,1)))))</f>
        <v/>
      </c>
      <c r="EG170" s="64" t="str">
        <f>IF('Chemical Shifts'!AD165="","",IF(Main!$A175="H","",IF(Main!O$13="Scaled Shifts",Main!O175,IF(Main!$B175="x",TDIST(ABS('Chemical Shifts'!AD165-$D$2)/$D$3,$D$4,1),TDIST(ABS('Chemical Shifts'!AD165-$E$2)/$E$3,$E$4,1)))))</f>
        <v/>
      </c>
      <c r="EH170" s="64" t="str">
        <f>IF('Chemical Shifts'!AE165="","",IF(Main!$A175="H","",IF(Main!P$13="Scaled Shifts",Main!P175,IF(Main!$B175="x",TDIST(ABS('Chemical Shifts'!AE165-$D$2)/$D$3,$D$4,1),TDIST(ABS('Chemical Shifts'!AE165-$E$2)/$E$3,$E$4,1)))))</f>
        <v/>
      </c>
      <c r="EI170" s="64" t="str">
        <f>IF('Chemical Shifts'!AF165="","",IF(Main!$A175="H","",IF(Main!Q$13="Scaled Shifts",Main!Q175,IF(Main!$B175="x",TDIST(ABS('Chemical Shifts'!AF165-$D$2)/$D$3,$D$4,1),TDIST(ABS('Chemical Shifts'!AF165-$E$2)/$E$3,$E$4,1)))))</f>
        <v/>
      </c>
      <c r="EJ170" s="64" t="str">
        <f>IF('Chemical Shifts'!AG165="","",IF(Main!$A175="H","",IF(Main!R$13="Scaled Shifts",Main!R175,IF(Main!$B175="x",TDIST(ABS('Chemical Shifts'!AG165-$D$2)/$D$3,$D$4,1),TDIST(ABS('Chemical Shifts'!AG165-$E$2)/$E$3,$E$4,1)))))</f>
        <v/>
      </c>
      <c r="EK170" s="64" t="str">
        <f>IF('Chemical Shifts'!AH165="","",IF(Main!$A175="H","",IF(Main!S$13="Scaled Shifts",Main!S175,IF(Main!$B175="x",TDIST(ABS('Chemical Shifts'!AH165-$D$2)/$D$3,$D$4,1),TDIST(ABS('Chemical Shifts'!AH165-$E$2)/$E$3,$E$4,1)))))</f>
        <v/>
      </c>
    </row>
    <row r="171" spans="1:141" x14ac:dyDescent="0.15">
      <c r="A171" s="64" t="str">
        <f>IF('Chemical Shifts'!BA166="","",IF(Main!$A176="C",TDIST(ABS('Chemical Shifts'!BA166)/$B$3,$B$4,1),TDIST(ABS('Chemical Shifts'!BA166)/$C$3,$C$4,1)))</f>
        <v/>
      </c>
      <c r="B171" s="64" t="str">
        <f>IF('Chemical Shifts'!BB166="","",IF(Main!$A176="C",TDIST(ABS('Chemical Shifts'!BB166)/$B$3,$B$4,1),TDIST(ABS('Chemical Shifts'!BB166)/$C$3,$C$4,1)))</f>
        <v/>
      </c>
      <c r="C171" s="64" t="str">
        <f>IF('Chemical Shifts'!BC166="","",IF(Main!$A176="C",TDIST(ABS('Chemical Shifts'!BC166)/$B$3,$B$4,1),TDIST(ABS('Chemical Shifts'!BC166)/$C$3,$C$4,1)))</f>
        <v/>
      </c>
      <c r="D171" s="64" t="str">
        <f>IF('Chemical Shifts'!BD166="","",IF(Main!$A176="C",TDIST(ABS('Chemical Shifts'!BD166)/$B$3,$B$4,1),TDIST(ABS('Chemical Shifts'!BD166)/$C$3,$C$4,1)))</f>
        <v/>
      </c>
      <c r="E171" s="64" t="str">
        <f>IF('Chemical Shifts'!BE166="","",IF(Main!$A176="C",TDIST(ABS('Chemical Shifts'!BE166)/$B$3,$B$4,1),TDIST(ABS('Chemical Shifts'!BE166)/$C$3,$C$4,1)))</f>
        <v/>
      </c>
      <c r="F171" s="64" t="str">
        <f>IF('Chemical Shifts'!BF166="","",IF(Main!$A176="C",TDIST(ABS('Chemical Shifts'!BF166)/$B$3,$B$4,1),TDIST(ABS('Chemical Shifts'!BF166)/$C$3,$C$4,1)))</f>
        <v/>
      </c>
      <c r="G171" s="64" t="str">
        <f>IF('Chemical Shifts'!BG166="","",IF(Main!$A176="C",TDIST(ABS('Chemical Shifts'!BG166)/$B$3,$B$4,1),TDIST(ABS('Chemical Shifts'!BG166)/$C$3,$C$4,1)))</f>
        <v/>
      </c>
      <c r="H171" s="64" t="str">
        <f>IF('Chemical Shifts'!BH166="","",IF(Main!$A176="C",TDIST(ABS('Chemical Shifts'!BH166)/$B$3,$B$4,1),TDIST(ABS('Chemical Shifts'!BH166)/$C$3,$C$4,1)))</f>
        <v/>
      </c>
      <c r="I171" s="64" t="str">
        <f>IF('Chemical Shifts'!BI166="","",IF(Main!$A176="C",TDIST(ABS('Chemical Shifts'!BI166)/$B$3,$B$4,1),TDIST(ABS('Chemical Shifts'!BI166)/$C$3,$C$4,1)))</f>
        <v/>
      </c>
      <c r="J171" s="64" t="str">
        <f>IF('Chemical Shifts'!BJ166="","",IF(Main!$A176="C",TDIST(ABS('Chemical Shifts'!BJ166)/$B$3,$B$4,1),TDIST(ABS('Chemical Shifts'!BJ166)/$C$3,$C$4,1)))</f>
        <v/>
      </c>
      <c r="K171" s="64" t="str">
        <f>IF('Chemical Shifts'!BK166="","",IF(Main!$A176="C",TDIST(ABS('Chemical Shifts'!BK166)/$B$3,$B$4,1),TDIST(ABS('Chemical Shifts'!BK166)/$C$3,$C$4,1)))</f>
        <v/>
      </c>
      <c r="L171" s="64" t="str">
        <f>IF('Chemical Shifts'!BL166="","",IF(Main!$A176="C",TDIST(ABS('Chemical Shifts'!BL166)/$B$3,$B$4,1),TDIST(ABS('Chemical Shifts'!BL166)/$C$3,$C$4,1)))</f>
        <v/>
      </c>
      <c r="M171" s="64" t="str">
        <f>IF('Chemical Shifts'!BM166="","",IF(Main!$A176="C",TDIST(ABS('Chemical Shifts'!BM166)/$B$3,$B$4,1),TDIST(ABS('Chemical Shifts'!BM166)/$C$3,$C$4,1)))</f>
        <v/>
      </c>
      <c r="N171" s="64" t="str">
        <f>IF('Chemical Shifts'!BN166="","",IF(Main!$A176="C",TDIST(ABS('Chemical Shifts'!BN166)/$B$3,$B$4,1),TDIST(ABS('Chemical Shifts'!BN166)/$C$3,$C$4,1)))</f>
        <v/>
      </c>
      <c r="O171" s="64" t="str">
        <f>IF('Chemical Shifts'!BO166="","",IF(Main!$A176="C",TDIST(ABS('Chemical Shifts'!BO166)/$B$3,$B$4,1),TDIST(ABS('Chemical Shifts'!BO166)/$C$3,$C$4,1)))</f>
        <v/>
      </c>
      <c r="P171" s="64" t="str">
        <f>IF('Chemical Shifts'!BP166="","",IF(Main!$A176="C",TDIST(ABS('Chemical Shifts'!BP166)/$B$3,$B$4,1),TDIST(ABS('Chemical Shifts'!BP166)/$C$3,$C$4,1)))</f>
        <v/>
      </c>
      <c r="R171" s="48" t="str">
        <f>IF(A171="","",IF(Main!$A176="H",A171,""))</f>
        <v/>
      </c>
      <c r="S171" s="48" t="str">
        <f>IF(B171="","",IF(Main!$A176="H",B171,""))</f>
        <v/>
      </c>
      <c r="T171" s="48" t="str">
        <f>IF(C171="","",IF(Main!$A176="H",C171,""))</f>
        <v/>
      </c>
      <c r="U171" s="48" t="str">
        <f>IF(D171="","",IF(Main!$A176="H",D171,""))</f>
        <v/>
      </c>
      <c r="V171" s="48" t="str">
        <f>IF(E171="","",IF(Main!$A176="H",E171,""))</f>
        <v/>
      </c>
      <c r="W171" s="48" t="str">
        <f>IF(F171="","",IF(Main!$A176="H",F171,""))</f>
        <v/>
      </c>
      <c r="X171" s="48" t="str">
        <f>IF(G171="","",IF(Main!$A176="H",G171,""))</f>
        <v/>
      </c>
      <c r="Y171" s="48" t="str">
        <f>IF(H171="","",IF(Main!$A176="H",H171,""))</f>
        <v/>
      </c>
      <c r="Z171" s="48" t="str">
        <f>IF(I171="","",IF(Main!$A176="H",I171,""))</f>
        <v/>
      </c>
      <c r="AA171" s="48" t="str">
        <f>IF(J171="","",IF(Main!$A176="H",J171,""))</f>
        <v/>
      </c>
      <c r="AB171" s="48" t="str">
        <f>IF(K171="","",IF(Main!$A176="H",K171,""))</f>
        <v/>
      </c>
      <c r="AC171" s="48" t="str">
        <f>IF(L171="","",IF(Main!$A176="H",L171,""))</f>
        <v/>
      </c>
      <c r="AD171" s="48" t="str">
        <f>IF(M171="","",IF(Main!$A176="H",M171,""))</f>
        <v/>
      </c>
      <c r="AE171" s="48" t="str">
        <f>IF(N171="","",IF(Main!$A176="H",N171,""))</f>
        <v/>
      </c>
      <c r="AF171" s="48" t="str">
        <f>IF(O171="","",IF(Main!$A176="H",O171,""))</f>
        <v/>
      </c>
      <c r="AG171" s="48" t="str">
        <f>IF(P171="","",IF(Main!$A176="H",P171,""))</f>
        <v/>
      </c>
      <c r="AI171" s="49">
        <f>IF(Main!$A176="C",1,0)</f>
        <v>0</v>
      </c>
      <c r="AJ171" s="54" t="str">
        <f>IF(Main!$A176="C",Main!C176,"")</f>
        <v/>
      </c>
      <c r="AK171" s="54" t="str">
        <f t="shared" si="221"/>
        <v/>
      </c>
      <c r="AL171" s="48" t="str">
        <f>IF('Chemical Shifts'!B166="","",IF(Main!$A176="C",'Chemical Shifts'!B166,""))</f>
        <v/>
      </c>
      <c r="AM171" s="48" t="str">
        <f>IF('Chemical Shifts'!C166="","",IF(Main!$A176="C",'Chemical Shifts'!C166,""))</f>
        <v/>
      </c>
      <c r="AN171" s="48" t="str">
        <f>IF('Chemical Shifts'!D166="","",IF(Main!$A176="C",'Chemical Shifts'!D166,""))</f>
        <v/>
      </c>
      <c r="AO171" s="48" t="str">
        <f>IF('Chemical Shifts'!E166="","",IF(Main!$A176="C",'Chemical Shifts'!E166,""))</f>
        <v/>
      </c>
      <c r="AP171" s="48" t="str">
        <f>IF('Chemical Shifts'!F166="","",IF(Main!$A176="C",'Chemical Shifts'!F166,""))</f>
        <v/>
      </c>
      <c r="AQ171" s="48" t="str">
        <f>IF('Chemical Shifts'!G166="","",IF(Main!$A176="C",'Chemical Shifts'!G166,""))</f>
        <v/>
      </c>
      <c r="AR171" s="48" t="str">
        <f>IF('Chemical Shifts'!H166="","",IF(Main!$A176="C",'Chemical Shifts'!H166,""))</f>
        <v/>
      </c>
      <c r="AS171" s="48" t="str">
        <f>IF('Chemical Shifts'!I166="","",IF(Main!$A176="C",'Chemical Shifts'!I166,""))</f>
        <v/>
      </c>
      <c r="AT171" s="48" t="str">
        <f>IF('Chemical Shifts'!J166="","",IF(Main!$A176="C",'Chemical Shifts'!J166,""))</f>
        <v/>
      </c>
      <c r="AU171" s="48" t="str">
        <f>IF('Chemical Shifts'!K166="","",IF(Main!$A176="C",'Chemical Shifts'!K166,""))</f>
        <v/>
      </c>
      <c r="AV171" s="48" t="str">
        <f>IF('Chemical Shifts'!L166="","",IF(Main!$A176="C",'Chemical Shifts'!L166,""))</f>
        <v/>
      </c>
      <c r="AW171" s="48" t="str">
        <f>IF('Chemical Shifts'!M166="","",IF(Main!$A176="C",'Chemical Shifts'!M166,""))</f>
        <v/>
      </c>
      <c r="AX171" s="48" t="str">
        <f>IF('Chemical Shifts'!N166="","",IF(Main!$A176="C",'Chemical Shifts'!N166,""))</f>
        <v/>
      </c>
      <c r="AY171" s="48" t="str">
        <f>IF('Chemical Shifts'!O166="","",IF(Main!$A176="C",'Chemical Shifts'!O166,""))</f>
        <v/>
      </c>
      <c r="AZ171" s="48" t="str">
        <f>IF('Chemical Shifts'!P166="","",IF(Main!$A176="C",'Chemical Shifts'!P166,""))</f>
        <v/>
      </c>
      <c r="BA171" s="48" t="str">
        <f>IF('Chemical Shifts'!Q166="","",IF(Main!$A176="C",'Chemical Shifts'!Q166,""))</f>
        <v/>
      </c>
      <c r="BC171" s="48" t="str">
        <f t="shared" si="222"/>
        <v/>
      </c>
      <c r="BD171" s="48" t="str">
        <f t="shared" si="223"/>
        <v/>
      </c>
      <c r="BE171" s="48" t="str">
        <f t="shared" si="224"/>
        <v/>
      </c>
      <c r="BF171" s="48" t="str">
        <f t="shared" si="225"/>
        <v/>
      </c>
      <c r="BG171" s="48" t="str">
        <f t="shared" si="226"/>
        <v/>
      </c>
      <c r="BH171" s="48" t="str">
        <f t="shared" si="227"/>
        <v/>
      </c>
      <c r="BI171" s="48" t="str">
        <f t="shared" si="228"/>
        <v/>
      </c>
      <c r="BJ171" s="48" t="str">
        <f t="shared" si="229"/>
        <v/>
      </c>
      <c r="BK171" s="48" t="str">
        <f t="shared" si="230"/>
        <v/>
      </c>
      <c r="BL171" s="48" t="str">
        <f t="shared" si="231"/>
        <v/>
      </c>
      <c r="BM171" s="48" t="str">
        <f t="shared" si="232"/>
        <v/>
      </c>
      <c r="BN171" s="48" t="str">
        <f t="shared" si="233"/>
        <v/>
      </c>
      <c r="BO171" s="48" t="str">
        <f t="shared" si="234"/>
        <v/>
      </c>
      <c r="BP171" s="48" t="str">
        <f t="shared" si="235"/>
        <v/>
      </c>
      <c r="BQ171" s="48" t="str">
        <f t="shared" si="236"/>
        <v/>
      </c>
      <c r="BR171" s="48" t="str">
        <f t="shared" si="237"/>
        <v/>
      </c>
      <c r="BT171" s="49">
        <f>IF(Main!$A176="H",1,0)</f>
        <v>0</v>
      </c>
      <c r="BU171" s="54" t="str">
        <f>IF(Main!$A176="H",Main!C176,"")</f>
        <v/>
      </c>
      <c r="BV171" s="54" t="str">
        <f t="shared" si="238"/>
        <v/>
      </c>
      <c r="BW171" s="48" t="str">
        <f>IF('Chemical Shifts'!B166="","",IF(Main!$A176="H",'Chemical Shifts'!B166,""))</f>
        <v/>
      </c>
      <c r="BX171" s="48" t="str">
        <f>IF('Chemical Shifts'!C166="","",IF(Main!$A176="H",'Chemical Shifts'!C166,""))</f>
        <v/>
      </c>
      <c r="BY171" s="48" t="str">
        <f>IF('Chemical Shifts'!D166="","",IF(Main!$A176="H",'Chemical Shifts'!D166,""))</f>
        <v/>
      </c>
      <c r="BZ171" s="48" t="str">
        <f>IF('Chemical Shifts'!E166="","",IF(Main!$A176="H",'Chemical Shifts'!E166,""))</f>
        <v/>
      </c>
      <c r="CA171" s="48" t="str">
        <f>IF('Chemical Shifts'!F166="","",IF(Main!$A176="H",'Chemical Shifts'!F166,""))</f>
        <v/>
      </c>
      <c r="CB171" s="48" t="str">
        <f>IF('Chemical Shifts'!G166="","",IF(Main!$A176="H",'Chemical Shifts'!G166,""))</f>
        <v/>
      </c>
      <c r="CC171" s="48" t="str">
        <f>IF('Chemical Shifts'!H166="","",IF(Main!$A176="H",'Chemical Shifts'!H166,""))</f>
        <v/>
      </c>
      <c r="CD171" s="48" t="str">
        <f>IF('Chemical Shifts'!I166="","",IF(Main!$A176="H",'Chemical Shifts'!I166,""))</f>
        <v/>
      </c>
      <c r="CE171" s="48" t="str">
        <f>IF('Chemical Shifts'!J166="","",IF(Main!$A176="H",'Chemical Shifts'!J166,""))</f>
        <v/>
      </c>
      <c r="CF171" s="48" t="str">
        <f>IF('Chemical Shifts'!K166="","",IF(Main!$A176="H",'Chemical Shifts'!K166,""))</f>
        <v/>
      </c>
      <c r="CG171" s="48" t="str">
        <f>IF('Chemical Shifts'!L166="","",IF(Main!$A176="H",'Chemical Shifts'!L166,""))</f>
        <v/>
      </c>
      <c r="CH171" s="48" t="str">
        <f>IF('Chemical Shifts'!M166="","",IF(Main!$A176="H",'Chemical Shifts'!M166,""))</f>
        <v/>
      </c>
      <c r="CI171" s="48" t="str">
        <f>IF('Chemical Shifts'!N166="","",IF(Main!$A176="H",'Chemical Shifts'!N166,""))</f>
        <v/>
      </c>
      <c r="CJ171" s="48" t="str">
        <f>IF('Chemical Shifts'!O166="","",IF(Main!$A176="H",'Chemical Shifts'!O166,""))</f>
        <v/>
      </c>
      <c r="CK171" s="48" t="str">
        <f>IF('Chemical Shifts'!P166="","",IF(Main!$A176="H",'Chemical Shifts'!P166,""))</f>
        <v/>
      </c>
      <c r="CL171" s="48" t="str">
        <f>IF('Chemical Shifts'!Q166="","",IF(Main!$A176="H",'Chemical Shifts'!Q166,""))</f>
        <v/>
      </c>
      <c r="CN171" s="48" t="str">
        <f t="shared" si="239"/>
        <v/>
      </c>
      <c r="CO171" s="48" t="str">
        <f t="shared" si="240"/>
        <v/>
      </c>
      <c r="CP171" s="48" t="str">
        <f t="shared" si="241"/>
        <v/>
      </c>
      <c r="CQ171" s="48" t="str">
        <f t="shared" si="242"/>
        <v/>
      </c>
      <c r="CR171" s="48" t="str">
        <f t="shared" si="243"/>
        <v/>
      </c>
      <c r="CS171" s="48" t="str">
        <f t="shared" si="244"/>
        <v/>
      </c>
      <c r="CT171" s="48" t="str">
        <f t="shared" si="245"/>
        <v/>
      </c>
      <c r="CU171" s="48" t="str">
        <f t="shared" si="246"/>
        <v/>
      </c>
      <c r="CV171" s="48" t="str">
        <f t="shared" si="247"/>
        <v/>
      </c>
      <c r="CW171" s="48" t="str">
        <f t="shared" si="248"/>
        <v/>
      </c>
      <c r="CX171" s="48" t="str">
        <f t="shared" si="249"/>
        <v/>
      </c>
      <c r="CY171" s="48" t="str">
        <f t="shared" si="250"/>
        <v/>
      </c>
      <c r="CZ171" s="48" t="str">
        <f t="shared" si="251"/>
        <v/>
      </c>
      <c r="DA171" s="48" t="str">
        <f t="shared" si="252"/>
        <v/>
      </c>
      <c r="DB171" s="48" t="str">
        <f t="shared" si="253"/>
        <v/>
      </c>
      <c r="DC171" s="48" t="str">
        <f t="shared" si="254"/>
        <v/>
      </c>
      <c r="DE171" s="64" t="str">
        <f>IF('Chemical Shifts'!S166="","",IF(Main!$A176="C","",IF(Main!D$13="Scaled Shifts",Main!D176,IF(Main!$B176="x",TDIST(ABS('Chemical Shifts'!S166-$F$2)/$F$3,$F$4,1),TDIST(ABS('Chemical Shifts'!S166-$G$2)/$G$3,$G$4,1)))))</f>
        <v/>
      </c>
      <c r="DF171" s="64" t="str">
        <f>IF('Chemical Shifts'!T166="","",IF(Main!$A176="C","",IF(Main!E$13="Scaled Shifts",Main!E176,IF(Main!$B176="x",TDIST(ABS('Chemical Shifts'!T166-$F$2)/$F$3,$F$4,1),TDIST(ABS('Chemical Shifts'!T166-$G$2)/$G$3,$G$4,1)))))</f>
        <v/>
      </c>
      <c r="DG171" s="64" t="str">
        <f>IF('Chemical Shifts'!U166="","",IF(Main!$A176="C","",IF(Main!F$13="Scaled Shifts",Main!F176,IF(Main!$B176="x",TDIST(ABS('Chemical Shifts'!U166-$F$2)/$F$3,$F$4,1),TDIST(ABS('Chemical Shifts'!U166-$G$2)/$G$3,$G$4,1)))))</f>
        <v/>
      </c>
      <c r="DH171" s="64" t="str">
        <f>IF('Chemical Shifts'!V166="","",IF(Main!$A176="C","",IF(Main!G$13="Scaled Shifts",Main!G176,IF(Main!$B176="x",TDIST(ABS('Chemical Shifts'!V166-$F$2)/$F$3,$F$4,1),TDIST(ABS('Chemical Shifts'!V166-$G$2)/$G$3,$G$4,1)))))</f>
        <v/>
      </c>
      <c r="DI171" s="64" t="str">
        <f>IF('Chemical Shifts'!W166="","",IF(Main!$A176="C","",IF(Main!H$13="Scaled Shifts",Main!H176,IF(Main!$B176="x",TDIST(ABS('Chemical Shifts'!W166-$F$2)/$F$3,$F$4,1),TDIST(ABS('Chemical Shifts'!W166-$G$2)/$G$3,$G$4,1)))))</f>
        <v/>
      </c>
      <c r="DJ171" s="64" t="str">
        <f>IF('Chemical Shifts'!X166="","",IF(Main!$A176="C","",IF(Main!I$13="Scaled Shifts",Main!I176,IF(Main!$B176="x",TDIST(ABS('Chemical Shifts'!X166-$F$2)/$F$3,$F$4,1),TDIST(ABS('Chemical Shifts'!X166-$G$2)/$G$3,$G$4,1)))))</f>
        <v/>
      </c>
      <c r="DK171" s="64" t="str">
        <f>IF('Chemical Shifts'!Y166="","",IF(Main!$A176="C","",IF(Main!J$13="Scaled Shifts",Main!J176,IF(Main!$B176="x",TDIST(ABS('Chemical Shifts'!Y166-$F$2)/$F$3,$F$4,1),TDIST(ABS('Chemical Shifts'!Y166-$G$2)/$G$3,$G$4,1)))))</f>
        <v/>
      </c>
      <c r="DL171" s="64" t="str">
        <f>IF('Chemical Shifts'!Z166="","",IF(Main!$A176="C","",IF(Main!K$13="Scaled Shifts",Main!K176,IF(Main!$B176="x",TDIST(ABS('Chemical Shifts'!Z166-$F$2)/$F$3,$F$4,1),TDIST(ABS('Chemical Shifts'!Z166-$G$2)/$G$3,$G$4,1)))))</f>
        <v/>
      </c>
      <c r="DM171" s="64" t="str">
        <f>IF('Chemical Shifts'!AA166="","",IF(Main!$A176="C","",IF(Main!L$13="Scaled Shifts",Main!L176,IF(Main!$B176="x",TDIST(ABS('Chemical Shifts'!AA166-$F$2)/$F$3,$F$4,1),TDIST(ABS('Chemical Shifts'!AA166-$G$2)/$G$3,$G$4,1)))))</f>
        <v/>
      </c>
      <c r="DN171" s="64" t="str">
        <f>IF('Chemical Shifts'!AB166="","",IF(Main!$A176="C","",IF(Main!M$13="Scaled Shifts",Main!M176,IF(Main!$B176="x",TDIST(ABS('Chemical Shifts'!AB166-$F$2)/$F$3,$F$4,1),TDIST(ABS('Chemical Shifts'!AB166-$G$2)/$G$3,$G$4,1)))))</f>
        <v/>
      </c>
      <c r="DO171" s="64" t="str">
        <f>IF('Chemical Shifts'!AC166="","",IF(Main!$A176="C","",IF(Main!N$13="Scaled Shifts",Main!N176,IF(Main!$B176="x",TDIST(ABS('Chemical Shifts'!AC166-$F$2)/$F$3,$F$4,1),TDIST(ABS('Chemical Shifts'!AC166-$G$2)/$G$3,$G$4,1)))))</f>
        <v/>
      </c>
      <c r="DP171" s="64" t="str">
        <f>IF('Chemical Shifts'!AD166="","",IF(Main!$A176="C","",IF(Main!O$13="Scaled Shifts",Main!O176,IF(Main!$B176="x",TDIST(ABS('Chemical Shifts'!AD166-$F$2)/$F$3,$F$4,1),TDIST(ABS('Chemical Shifts'!AD166-$G$2)/$G$3,$G$4,1)))))</f>
        <v/>
      </c>
      <c r="DQ171" s="64" t="str">
        <f>IF('Chemical Shifts'!AE166="","",IF(Main!$A176="C","",IF(Main!P$13="Scaled Shifts",Main!P176,IF(Main!$B176="x",TDIST(ABS('Chemical Shifts'!AE166-$F$2)/$F$3,$F$4,1),TDIST(ABS('Chemical Shifts'!AE166-$G$2)/$G$3,$G$4,1)))))</f>
        <v/>
      </c>
      <c r="DR171" s="64" t="str">
        <f>IF('Chemical Shifts'!AF166="","",IF(Main!$A176="C","",IF(Main!Q$13="Scaled Shifts",Main!Q176,IF(Main!$B176="x",TDIST(ABS('Chemical Shifts'!AF166-$F$2)/$F$3,$F$4,1),TDIST(ABS('Chemical Shifts'!AF166-$G$2)/$G$3,$G$4,1)))))</f>
        <v/>
      </c>
      <c r="DS171" s="64" t="str">
        <f>IF('Chemical Shifts'!AG166="","",IF(Main!$A176="C","",IF(Main!R$13="Scaled Shifts",Main!R176,IF(Main!$B176="x",TDIST(ABS('Chemical Shifts'!AG166-$F$2)/$F$3,$F$4,1),TDIST(ABS('Chemical Shifts'!AG166-$G$2)/$G$3,$G$4,1)))))</f>
        <v/>
      </c>
      <c r="DT171" s="64" t="str">
        <f>IF('Chemical Shifts'!AH166="","",IF(Main!$A176="C","",IF(Main!S$13="Scaled Shifts",Main!S176,IF(Main!$B176="x",TDIST(ABS('Chemical Shifts'!AH166-$F$2)/$F$3,$F$4,1),TDIST(ABS('Chemical Shifts'!AH166-$G$2)/$G$3,$G$4,1)))))</f>
        <v/>
      </c>
      <c r="DV171" s="64" t="str">
        <f>IF('Chemical Shifts'!S166="","",IF(Main!$A176="H","",IF(Main!D$13="Scaled Shifts",Main!D176,IF(Main!$B176="x",TDIST(ABS('Chemical Shifts'!S166-$D$2)/$D$3,$D$4,1),TDIST(ABS('Chemical Shifts'!S166-$E$2)/$E$3,$E$4,1)))))</f>
        <v/>
      </c>
      <c r="DW171" s="64" t="str">
        <f>IF('Chemical Shifts'!T166="","",IF(Main!$A176="H","",IF(Main!E$13="Scaled Shifts",Main!E176,IF(Main!$B176="x",TDIST(ABS('Chemical Shifts'!T166-$D$2)/$D$3,$D$4,1),TDIST(ABS('Chemical Shifts'!T166-$E$2)/$E$3,$E$4,1)))))</f>
        <v/>
      </c>
      <c r="DX171" s="64" t="str">
        <f>IF('Chemical Shifts'!U166="","",IF(Main!$A176="H","",IF(Main!F$13="Scaled Shifts",Main!F176,IF(Main!$B176="x",TDIST(ABS('Chemical Shifts'!U166-$D$2)/$D$3,$D$4,1),TDIST(ABS('Chemical Shifts'!U166-$E$2)/$E$3,$E$4,1)))))</f>
        <v/>
      </c>
      <c r="DY171" s="64" t="str">
        <f>IF('Chemical Shifts'!V166="","",IF(Main!$A176="H","",IF(Main!G$13="Scaled Shifts",Main!G176,IF(Main!$B176="x",TDIST(ABS('Chemical Shifts'!V166-$D$2)/$D$3,$D$4,1),TDIST(ABS('Chemical Shifts'!V166-$E$2)/$E$3,$E$4,1)))))</f>
        <v/>
      </c>
      <c r="DZ171" s="64" t="str">
        <f>IF('Chemical Shifts'!W166="","",IF(Main!$A176="H","",IF(Main!H$13="Scaled Shifts",Main!H176,IF(Main!$B176="x",TDIST(ABS('Chemical Shifts'!W166-$D$2)/$D$3,$D$4,1),TDIST(ABS('Chemical Shifts'!W166-$E$2)/$E$3,$E$4,1)))))</f>
        <v/>
      </c>
      <c r="EA171" s="64" t="str">
        <f>IF('Chemical Shifts'!X166="","",IF(Main!$A176="H","",IF(Main!I$13="Scaled Shifts",Main!I176,IF(Main!$B176="x",TDIST(ABS('Chemical Shifts'!X166-$D$2)/$D$3,$D$4,1),TDIST(ABS('Chemical Shifts'!X166-$E$2)/$E$3,$E$4,1)))))</f>
        <v/>
      </c>
      <c r="EB171" s="64" t="str">
        <f>IF('Chemical Shifts'!Y166="","",IF(Main!$A176="H","",IF(Main!J$13="Scaled Shifts",Main!J176,IF(Main!$B176="x",TDIST(ABS('Chemical Shifts'!Y166-$D$2)/$D$3,$D$4,1),TDIST(ABS('Chemical Shifts'!Y166-$E$2)/$E$3,$E$4,1)))))</f>
        <v/>
      </c>
      <c r="EC171" s="64" t="str">
        <f>IF('Chemical Shifts'!Z166="","",IF(Main!$A176="H","",IF(Main!K$13="Scaled Shifts",Main!K176,IF(Main!$B176="x",TDIST(ABS('Chemical Shifts'!Z166-$D$2)/$D$3,$D$4,1),TDIST(ABS('Chemical Shifts'!Z166-$E$2)/$E$3,$E$4,1)))))</f>
        <v/>
      </c>
      <c r="ED171" s="64" t="str">
        <f>IF('Chemical Shifts'!AA166="","",IF(Main!$A176="H","",IF(Main!L$13="Scaled Shifts",Main!L176,IF(Main!$B176="x",TDIST(ABS('Chemical Shifts'!AA166-$D$2)/$D$3,$D$4,1),TDIST(ABS('Chemical Shifts'!AA166-$E$2)/$E$3,$E$4,1)))))</f>
        <v/>
      </c>
      <c r="EE171" s="64" t="str">
        <f>IF('Chemical Shifts'!AB166="","",IF(Main!$A176="H","",IF(Main!M$13="Scaled Shifts",Main!M176,IF(Main!$B176="x",TDIST(ABS('Chemical Shifts'!AB166-$D$2)/$D$3,$D$4,1),TDIST(ABS('Chemical Shifts'!AB166-$E$2)/$E$3,$E$4,1)))))</f>
        <v/>
      </c>
      <c r="EF171" s="64" t="str">
        <f>IF('Chemical Shifts'!AC166="","",IF(Main!$A176="H","",IF(Main!N$13="Scaled Shifts",Main!N176,IF(Main!$B176="x",TDIST(ABS('Chemical Shifts'!AC166-$D$2)/$D$3,$D$4,1),TDIST(ABS('Chemical Shifts'!AC166-$E$2)/$E$3,$E$4,1)))))</f>
        <v/>
      </c>
      <c r="EG171" s="64" t="str">
        <f>IF('Chemical Shifts'!AD166="","",IF(Main!$A176="H","",IF(Main!O$13="Scaled Shifts",Main!O176,IF(Main!$B176="x",TDIST(ABS('Chemical Shifts'!AD166-$D$2)/$D$3,$D$4,1),TDIST(ABS('Chemical Shifts'!AD166-$E$2)/$E$3,$E$4,1)))))</f>
        <v/>
      </c>
      <c r="EH171" s="64" t="str">
        <f>IF('Chemical Shifts'!AE166="","",IF(Main!$A176="H","",IF(Main!P$13="Scaled Shifts",Main!P176,IF(Main!$B176="x",TDIST(ABS('Chemical Shifts'!AE166-$D$2)/$D$3,$D$4,1),TDIST(ABS('Chemical Shifts'!AE166-$E$2)/$E$3,$E$4,1)))))</f>
        <v/>
      </c>
      <c r="EI171" s="64" t="str">
        <f>IF('Chemical Shifts'!AF166="","",IF(Main!$A176="H","",IF(Main!Q$13="Scaled Shifts",Main!Q176,IF(Main!$B176="x",TDIST(ABS('Chemical Shifts'!AF166-$D$2)/$D$3,$D$4,1),TDIST(ABS('Chemical Shifts'!AF166-$E$2)/$E$3,$E$4,1)))))</f>
        <v/>
      </c>
      <c r="EJ171" s="64" t="str">
        <f>IF('Chemical Shifts'!AG166="","",IF(Main!$A176="H","",IF(Main!R$13="Scaled Shifts",Main!R176,IF(Main!$B176="x",TDIST(ABS('Chemical Shifts'!AG166-$D$2)/$D$3,$D$4,1),TDIST(ABS('Chemical Shifts'!AG166-$E$2)/$E$3,$E$4,1)))))</f>
        <v/>
      </c>
      <c r="EK171" s="64" t="str">
        <f>IF('Chemical Shifts'!AH166="","",IF(Main!$A176="H","",IF(Main!S$13="Scaled Shifts",Main!S176,IF(Main!$B176="x",TDIST(ABS('Chemical Shifts'!AH166-$D$2)/$D$3,$D$4,1),TDIST(ABS('Chemical Shifts'!AH166-$E$2)/$E$3,$E$4,1)))))</f>
        <v/>
      </c>
    </row>
    <row r="172" spans="1:141" x14ac:dyDescent="0.15">
      <c r="A172" s="64" t="str">
        <f>IF('Chemical Shifts'!BA167="","",IF(Main!$A177="C",TDIST(ABS('Chemical Shifts'!BA167)/$B$3,$B$4,1),TDIST(ABS('Chemical Shifts'!BA167)/$C$3,$C$4,1)))</f>
        <v/>
      </c>
      <c r="B172" s="64" t="str">
        <f>IF('Chemical Shifts'!BB167="","",IF(Main!$A177="C",TDIST(ABS('Chemical Shifts'!BB167)/$B$3,$B$4,1),TDIST(ABS('Chemical Shifts'!BB167)/$C$3,$C$4,1)))</f>
        <v/>
      </c>
      <c r="C172" s="64" t="str">
        <f>IF('Chemical Shifts'!BC167="","",IF(Main!$A177="C",TDIST(ABS('Chemical Shifts'!BC167)/$B$3,$B$4,1),TDIST(ABS('Chemical Shifts'!BC167)/$C$3,$C$4,1)))</f>
        <v/>
      </c>
      <c r="D172" s="64" t="str">
        <f>IF('Chemical Shifts'!BD167="","",IF(Main!$A177="C",TDIST(ABS('Chemical Shifts'!BD167)/$B$3,$B$4,1),TDIST(ABS('Chemical Shifts'!BD167)/$C$3,$C$4,1)))</f>
        <v/>
      </c>
      <c r="E172" s="64" t="str">
        <f>IF('Chemical Shifts'!BE167="","",IF(Main!$A177="C",TDIST(ABS('Chemical Shifts'!BE167)/$B$3,$B$4,1),TDIST(ABS('Chemical Shifts'!BE167)/$C$3,$C$4,1)))</f>
        <v/>
      </c>
      <c r="F172" s="64" t="str">
        <f>IF('Chemical Shifts'!BF167="","",IF(Main!$A177="C",TDIST(ABS('Chemical Shifts'!BF167)/$B$3,$B$4,1),TDIST(ABS('Chemical Shifts'!BF167)/$C$3,$C$4,1)))</f>
        <v/>
      </c>
      <c r="G172" s="64" t="str">
        <f>IF('Chemical Shifts'!BG167="","",IF(Main!$A177="C",TDIST(ABS('Chemical Shifts'!BG167)/$B$3,$B$4,1),TDIST(ABS('Chemical Shifts'!BG167)/$C$3,$C$4,1)))</f>
        <v/>
      </c>
      <c r="H172" s="64" t="str">
        <f>IF('Chemical Shifts'!BH167="","",IF(Main!$A177="C",TDIST(ABS('Chemical Shifts'!BH167)/$B$3,$B$4,1),TDIST(ABS('Chemical Shifts'!BH167)/$C$3,$C$4,1)))</f>
        <v/>
      </c>
      <c r="I172" s="64" t="str">
        <f>IF('Chemical Shifts'!BI167="","",IF(Main!$A177="C",TDIST(ABS('Chemical Shifts'!BI167)/$B$3,$B$4,1),TDIST(ABS('Chemical Shifts'!BI167)/$C$3,$C$4,1)))</f>
        <v/>
      </c>
      <c r="J172" s="64" t="str">
        <f>IF('Chemical Shifts'!BJ167="","",IF(Main!$A177="C",TDIST(ABS('Chemical Shifts'!BJ167)/$B$3,$B$4,1),TDIST(ABS('Chemical Shifts'!BJ167)/$C$3,$C$4,1)))</f>
        <v/>
      </c>
      <c r="K172" s="64" t="str">
        <f>IF('Chemical Shifts'!BK167="","",IF(Main!$A177="C",TDIST(ABS('Chemical Shifts'!BK167)/$B$3,$B$4,1),TDIST(ABS('Chemical Shifts'!BK167)/$C$3,$C$4,1)))</f>
        <v/>
      </c>
      <c r="L172" s="64" t="str">
        <f>IF('Chemical Shifts'!BL167="","",IF(Main!$A177="C",TDIST(ABS('Chemical Shifts'!BL167)/$B$3,$B$4,1),TDIST(ABS('Chemical Shifts'!BL167)/$C$3,$C$4,1)))</f>
        <v/>
      </c>
      <c r="M172" s="64" t="str">
        <f>IF('Chemical Shifts'!BM167="","",IF(Main!$A177="C",TDIST(ABS('Chemical Shifts'!BM167)/$B$3,$B$4,1),TDIST(ABS('Chemical Shifts'!BM167)/$C$3,$C$4,1)))</f>
        <v/>
      </c>
      <c r="N172" s="64" t="str">
        <f>IF('Chemical Shifts'!BN167="","",IF(Main!$A177="C",TDIST(ABS('Chemical Shifts'!BN167)/$B$3,$B$4,1),TDIST(ABS('Chemical Shifts'!BN167)/$C$3,$C$4,1)))</f>
        <v/>
      </c>
      <c r="O172" s="64" t="str">
        <f>IF('Chemical Shifts'!BO167="","",IF(Main!$A177="C",TDIST(ABS('Chemical Shifts'!BO167)/$B$3,$B$4,1),TDIST(ABS('Chemical Shifts'!BO167)/$C$3,$C$4,1)))</f>
        <v/>
      </c>
      <c r="P172" s="64" t="str">
        <f>IF('Chemical Shifts'!BP167="","",IF(Main!$A177="C",TDIST(ABS('Chemical Shifts'!BP167)/$B$3,$B$4,1),TDIST(ABS('Chemical Shifts'!BP167)/$C$3,$C$4,1)))</f>
        <v/>
      </c>
      <c r="R172" s="48" t="str">
        <f>IF(A172="","",IF(Main!$A177="H",A172,""))</f>
        <v/>
      </c>
      <c r="S172" s="48" t="str">
        <f>IF(B172="","",IF(Main!$A177="H",B172,""))</f>
        <v/>
      </c>
      <c r="T172" s="48" t="str">
        <f>IF(C172="","",IF(Main!$A177="H",C172,""))</f>
        <v/>
      </c>
      <c r="U172" s="48" t="str">
        <f>IF(D172="","",IF(Main!$A177="H",D172,""))</f>
        <v/>
      </c>
      <c r="V172" s="48" t="str">
        <f>IF(E172="","",IF(Main!$A177="H",E172,""))</f>
        <v/>
      </c>
      <c r="W172" s="48" t="str">
        <f>IF(F172="","",IF(Main!$A177="H",F172,""))</f>
        <v/>
      </c>
      <c r="X172" s="48" t="str">
        <f>IF(G172="","",IF(Main!$A177="H",G172,""))</f>
        <v/>
      </c>
      <c r="Y172" s="48" t="str">
        <f>IF(H172="","",IF(Main!$A177="H",H172,""))</f>
        <v/>
      </c>
      <c r="Z172" s="48" t="str">
        <f>IF(I172="","",IF(Main!$A177="H",I172,""))</f>
        <v/>
      </c>
      <c r="AA172" s="48" t="str">
        <f>IF(J172="","",IF(Main!$A177="H",J172,""))</f>
        <v/>
      </c>
      <c r="AB172" s="48" t="str">
        <f>IF(K172="","",IF(Main!$A177="H",K172,""))</f>
        <v/>
      </c>
      <c r="AC172" s="48" t="str">
        <f>IF(L172="","",IF(Main!$A177="H",L172,""))</f>
        <v/>
      </c>
      <c r="AD172" s="48" t="str">
        <f>IF(M172="","",IF(Main!$A177="H",M172,""))</f>
        <v/>
      </c>
      <c r="AE172" s="48" t="str">
        <f>IF(N172="","",IF(Main!$A177="H",N172,""))</f>
        <v/>
      </c>
      <c r="AF172" s="48" t="str">
        <f>IF(O172="","",IF(Main!$A177="H",O172,""))</f>
        <v/>
      </c>
      <c r="AG172" s="48" t="str">
        <f>IF(P172="","",IF(Main!$A177="H",P172,""))</f>
        <v/>
      </c>
      <c r="AI172" s="49">
        <f>IF(Main!$A177="C",1,0)</f>
        <v>0</v>
      </c>
      <c r="AJ172" s="54" t="str">
        <f>IF(Main!$A177="C",Main!C177,"")</f>
        <v/>
      </c>
      <c r="AK172" s="54" t="str">
        <f t="shared" si="221"/>
        <v/>
      </c>
      <c r="AL172" s="48" t="str">
        <f>IF('Chemical Shifts'!B167="","",IF(Main!$A177="C",'Chemical Shifts'!B167,""))</f>
        <v/>
      </c>
      <c r="AM172" s="48" t="str">
        <f>IF('Chemical Shifts'!C167="","",IF(Main!$A177="C",'Chemical Shifts'!C167,""))</f>
        <v/>
      </c>
      <c r="AN172" s="48" t="str">
        <f>IF('Chemical Shifts'!D167="","",IF(Main!$A177="C",'Chemical Shifts'!D167,""))</f>
        <v/>
      </c>
      <c r="AO172" s="48" t="str">
        <f>IF('Chemical Shifts'!E167="","",IF(Main!$A177="C",'Chemical Shifts'!E167,""))</f>
        <v/>
      </c>
      <c r="AP172" s="48" t="str">
        <f>IF('Chemical Shifts'!F167="","",IF(Main!$A177="C",'Chemical Shifts'!F167,""))</f>
        <v/>
      </c>
      <c r="AQ172" s="48" t="str">
        <f>IF('Chemical Shifts'!G167="","",IF(Main!$A177="C",'Chemical Shifts'!G167,""))</f>
        <v/>
      </c>
      <c r="AR172" s="48" t="str">
        <f>IF('Chemical Shifts'!H167="","",IF(Main!$A177="C",'Chemical Shifts'!H167,""))</f>
        <v/>
      </c>
      <c r="AS172" s="48" t="str">
        <f>IF('Chemical Shifts'!I167="","",IF(Main!$A177="C",'Chemical Shifts'!I167,""))</f>
        <v/>
      </c>
      <c r="AT172" s="48" t="str">
        <f>IF('Chemical Shifts'!J167="","",IF(Main!$A177="C",'Chemical Shifts'!J167,""))</f>
        <v/>
      </c>
      <c r="AU172" s="48" t="str">
        <f>IF('Chemical Shifts'!K167="","",IF(Main!$A177="C",'Chemical Shifts'!K167,""))</f>
        <v/>
      </c>
      <c r="AV172" s="48" t="str">
        <f>IF('Chemical Shifts'!L167="","",IF(Main!$A177="C",'Chemical Shifts'!L167,""))</f>
        <v/>
      </c>
      <c r="AW172" s="48" t="str">
        <f>IF('Chemical Shifts'!M167="","",IF(Main!$A177="C",'Chemical Shifts'!M167,""))</f>
        <v/>
      </c>
      <c r="AX172" s="48" t="str">
        <f>IF('Chemical Shifts'!N167="","",IF(Main!$A177="C",'Chemical Shifts'!N167,""))</f>
        <v/>
      </c>
      <c r="AY172" s="48" t="str">
        <f>IF('Chemical Shifts'!O167="","",IF(Main!$A177="C",'Chemical Shifts'!O167,""))</f>
        <v/>
      </c>
      <c r="AZ172" s="48" t="str">
        <f>IF('Chemical Shifts'!P167="","",IF(Main!$A177="C",'Chemical Shifts'!P167,""))</f>
        <v/>
      </c>
      <c r="BA172" s="48" t="str">
        <f>IF('Chemical Shifts'!Q167="","",IF(Main!$A177="C",'Chemical Shifts'!Q167,""))</f>
        <v/>
      </c>
      <c r="BC172" s="48" t="str">
        <f t="shared" si="222"/>
        <v/>
      </c>
      <c r="BD172" s="48" t="str">
        <f t="shared" si="223"/>
        <v/>
      </c>
      <c r="BE172" s="48" t="str">
        <f t="shared" si="224"/>
        <v/>
      </c>
      <c r="BF172" s="48" t="str">
        <f t="shared" si="225"/>
        <v/>
      </c>
      <c r="BG172" s="48" t="str">
        <f t="shared" si="226"/>
        <v/>
      </c>
      <c r="BH172" s="48" t="str">
        <f t="shared" si="227"/>
        <v/>
      </c>
      <c r="BI172" s="48" t="str">
        <f t="shared" si="228"/>
        <v/>
      </c>
      <c r="BJ172" s="48" t="str">
        <f t="shared" si="229"/>
        <v/>
      </c>
      <c r="BK172" s="48" t="str">
        <f t="shared" si="230"/>
        <v/>
      </c>
      <c r="BL172" s="48" t="str">
        <f t="shared" si="231"/>
        <v/>
      </c>
      <c r="BM172" s="48" t="str">
        <f t="shared" si="232"/>
        <v/>
      </c>
      <c r="BN172" s="48" t="str">
        <f t="shared" si="233"/>
        <v/>
      </c>
      <c r="BO172" s="48" t="str">
        <f t="shared" si="234"/>
        <v/>
      </c>
      <c r="BP172" s="48" t="str">
        <f t="shared" si="235"/>
        <v/>
      </c>
      <c r="BQ172" s="48" t="str">
        <f t="shared" si="236"/>
        <v/>
      </c>
      <c r="BR172" s="48" t="str">
        <f t="shared" si="237"/>
        <v/>
      </c>
      <c r="BT172" s="49">
        <f>IF(Main!$A177="H",1,0)</f>
        <v>0</v>
      </c>
      <c r="BU172" s="54" t="str">
        <f>IF(Main!$A177="H",Main!C177,"")</f>
        <v/>
      </c>
      <c r="BV172" s="54" t="str">
        <f t="shared" si="238"/>
        <v/>
      </c>
      <c r="BW172" s="48" t="str">
        <f>IF('Chemical Shifts'!B167="","",IF(Main!$A177="H",'Chemical Shifts'!B167,""))</f>
        <v/>
      </c>
      <c r="BX172" s="48" t="str">
        <f>IF('Chemical Shifts'!C167="","",IF(Main!$A177="H",'Chemical Shifts'!C167,""))</f>
        <v/>
      </c>
      <c r="BY172" s="48" t="str">
        <f>IF('Chemical Shifts'!D167="","",IF(Main!$A177="H",'Chemical Shifts'!D167,""))</f>
        <v/>
      </c>
      <c r="BZ172" s="48" t="str">
        <f>IF('Chemical Shifts'!E167="","",IF(Main!$A177="H",'Chemical Shifts'!E167,""))</f>
        <v/>
      </c>
      <c r="CA172" s="48" t="str">
        <f>IF('Chemical Shifts'!F167="","",IF(Main!$A177="H",'Chemical Shifts'!F167,""))</f>
        <v/>
      </c>
      <c r="CB172" s="48" t="str">
        <f>IF('Chemical Shifts'!G167="","",IF(Main!$A177="H",'Chemical Shifts'!G167,""))</f>
        <v/>
      </c>
      <c r="CC172" s="48" t="str">
        <f>IF('Chemical Shifts'!H167="","",IF(Main!$A177="H",'Chemical Shifts'!H167,""))</f>
        <v/>
      </c>
      <c r="CD172" s="48" t="str">
        <f>IF('Chemical Shifts'!I167="","",IF(Main!$A177="H",'Chemical Shifts'!I167,""))</f>
        <v/>
      </c>
      <c r="CE172" s="48" t="str">
        <f>IF('Chemical Shifts'!J167="","",IF(Main!$A177="H",'Chemical Shifts'!J167,""))</f>
        <v/>
      </c>
      <c r="CF172" s="48" t="str">
        <f>IF('Chemical Shifts'!K167="","",IF(Main!$A177="H",'Chemical Shifts'!K167,""))</f>
        <v/>
      </c>
      <c r="CG172" s="48" t="str">
        <f>IF('Chemical Shifts'!L167="","",IF(Main!$A177="H",'Chemical Shifts'!L167,""))</f>
        <v/>
      </c>
      <c r="CH172" s="48" t="str">
        <f>IF('Chemical Shifts'!M167="","",IF(Main!$A177="H",'Chemical Shifts'!M167,""))</f>
        <v/>
      </c>
      <c r="CI172" s="48" t="str">
        <f>IF('Chemical Shifts'!N167="","",IF(Main!$A177="H",'Chemical Shifts'!N167,""))</f>
        <v/>
      </c>
      <c r="CJ172" s="48" t="str">
        <f>IF('Chemical Shifts'!O167="","",IF(Main!$A177="H",'Chemical Shifts'!O167,""))</f>
        <v/>
      </c>
      <c r="CK172" s="48" t="str">
        <f>IF('Chemical Shifts'!P167="","",IF(Main!$A177="H",'Chemical Shifts'!P167,""))</f>
        <v/>
      </c>
      <c r="CL172" s="48" t="str">
        <f>IF('Chemical Shifts'!Q167="","",IF(Main!$A177="H",'Chemical Shifts'!Q167,""))</f>
        <v/>
      </c>
      <c r="CN172" s="48" t="str">
        <f t="shared" si="239"/>
        <v/>
      </c>
      <c r="CO172" s="48" t="str">
        <f t="shared" si="240"/>
        <v/>
      </c>
      <c r="CP172" s="48" t="str">
        <f t="shared" si="241"/>
        <v/>
      </c>
      <c r="CQ172" s="48" t="str">
        <f t="shared" si="242"/>
        <v/>
      </c>
      <c r="CR172" s="48" t="str">
        <f t="shared" si="243"/>
        <v/>
      </c>
      <c r="CS172" s="48" t="str">
        <f t="shared" si="244"/>
        <v/>
      </c>
      <c r="CT172" s="48" t="str">
        <f t="shared" si="245"/>
        <v/>
      </c>
      <c r="CU172" s="48" t="str">
        <f t="shared" si="246"/>
        <v/>
      </c>
      <c r="CV172" s="48" t="str">
        <f t="shared" si="247"/>
        <v/>
      </c>
      <c r="CW172" s="48" t="str">
        <f t="shared" si="248"/>
        <v/>
      </c>
      <c r="CX172" s="48" t="str">
        <f t="shared" si="249"/>
        <v/>
      </c>
      <c r="CY172" s="48" t="str">
        <f t="shared" si="250"/>
        <v/>
      </c>
      <c r="CZ172" s="48" t="str">
        <f t="shared" si="251"/>
        <v/>
      </c>
      <c r="DA172" s="48" t="str">
        <f t="shared" si="252"/>
        <v/>
      </c>
      <c r="DB172" s="48" t="str">
        <f t="shared" si="253"/>
        <v/>
      </c>
      <c r="DC172" s="48" t="str">
        <f t="shared" si="254"/>
        <v/>
      </c>
      <c r="DE172" s="64" t="str">
        <f>IF('Chemical Shifts'!S167="","",IF(Main!$A177="C","",IF(Main!D$13="Scaled Shifts",Main!D177,IF(Main!$B177="x",TDIST(ABS('Chemical Shifts'!S167-$F$2)/$F$3,$F$4,1),TDIST(ABS('Chemical Shifts'!S167-$G$2)/$G$3,$G$4,1)))))</f>
        <v/>
      </c>
      <c r="DF172" s="64" t="str">
        <f>IF('Chemical Shifts'!T167="","",IF(Main!$A177="C","",IF(Main!E$13="Scaled Shifts",Main!E177,IF(Main!$B177="x",TDIST(ABS('Chemical Shifts'!T167-$F$2)/$F$3,$F$4,1),TDIST(ABS('Chemical Shifts'!T167-$G$2)/$G$3,$G$4,1)))))</f>
        <v/>
      </c>
      <c r="DG172" s="64" t="str">
        <f>IF('Chemical Shifts'!U167="","",IF(Main!$A177="C","",IF(Main!F$13="Scaled Shifts",Main!F177,IF(Main!$B177="x",TDIST(ABS('Chemical Shifts'!U167-$F$2)/$F$3,$F$4,1),TDIST(ABS('Chemical Shifts'!U167-$G$2)/$G$3,$G$4,1)))))</f>
        <v/>
      </c>
      <c r="DH172" s="64" t="str">
        <f>IF('Chemical Shifts'!V167="","",IF(Main!$A177="C","",IF(Main!G$13="Scaled Shifts",Main!G177,IF(Main!$B177="x",TDIST(ABS('Chemical Shifts'!V167-$F$2)/$F$3,$F$4,1),TDIST(ABS('Chemical Shifts'!V167-$G$2)/$G$3,$G$4,1)))))</f>
        <v/>
      </c>
      <c r="DI172" s="64" t="str">
        <f>IF('Chemical Shifts'!W167="","",IF(Main!$A177="C","",IF(Main!H$13="Scaled Shifts",Main!H177,IF(Main!$B177="x",TDIST(ABS('Chemical Shifts'!W167-$F$2)/$F$3,$F$4,1),TDIST(ABS('Chemical Shifts'!W167-$G$2)/$G$3,$G$4,1)))))</f>
        <v/>
      </c>
      <c r="DJ172" s="64" t="str">
        <f>IF('Chemical Shifts'!X167="","",IF(Main!$A177="C","",IF(Main!I$13="Scaled Shifts",Main!I177,IF(Main!$B177="x",TDIST(ABS('Chemical Shifts'!X167-$F$2)/$F$3,$F$4,1),TDIST(ABS('Chemical Shifts'!X167-$G$2)/$G$3,$G$4,1)))))</f>
        <v/>
      </c>
      <c r="DK172" s="64" t="str">
        <f>IF('Chemical Shifts'!Y167="","",IF(Main!$A177="C","",IF(Main!J$13="Scaled Shifts",Main!J177,IF(Main!$B177="x",TDIST(ABS('Chemical Shifts'!Y167-$F$2)/$F$3,$F$4,1),TDIST(ABS('Chemical Shifts'!Y167-$G$2)/$G$3,$G$4,1)))))</f>
        <v/>
      </c>
      <c r="DL172" s="64" t="str">
        <f>IF('Chemical Shifts'!Z167="","",IF(Main!$A177="C","",IF(Main!K$13="Scaled Shifts",Main!K177,IF(Main!$B177="x",TDIST(ABS('Chemical Shifts'!Z167-$F$2)/$F$3,$F$4,1),TDIST(ABS('Chemical Shifts'!Z167-$G$2)/$G$3,$G$4,1)))))</f>
        <v/>
      </c>
      <c r="DM172" s="64" t="str">
        <f>IF('Chemical Shifts'!AA167="","",IF(Main!$A177="C","",IF(Main!L$13="Scaled Shifts",Main!L177,IF(Main!$B177="x",TDIST(ABS('Chemical Shifts'!AA167-$F$2)/$F$3,$F$4,1),TDIST(ABS('Chemical Shifts'!AA167-$G$2)/$G$3,$G$4,1)))))</f>
        <v/>
      </c>
      <c r="DN172" s="64" t="str">
        <f>IF('Chemical Shifts'!AB167="","",IF(Main!$A177="C","",IF(Main!M$13="Scaled Shifts",Main!M177,IF(Main!$B177="x",TDIST(ABS('Chemical Shifts'!AB167-$F$2)/$F$3,$F$4,1),TDIST(ABS('Chemical Shifts'!AB167-$G$2)/$G$3,$G$4,1)))))</f>
        <v/>
      </c>
      <c r="DO172" s="64" t="str">
        <f>IF('Chemical Shifts'!AC167="","",IF(Main!$A177="C","",IF(Main!N$13="Scaled Shifts",Main!N177,IF(Main!$B177="x",TDIST(ABS('Chemical Shifts'!AC167-$F$2)/$F$3,$F$4,1),TDIST(ABS('Chemical Shifts'!AC167-$G$2)/$G$3,$G$4,1)))))</f>
        <v/>
      </c>
      <c r="DP172" s="64" t="str">
        <f>IF('Chemical Shifts'!AD167="","",IF(Main!$A177="C","",IF(Main!O$13="Scaled Shifts",Main!O177,IF(Main!$B177="x",TDIST(ABS('Chemical Shifts'!AD167-$F$2)/$F$3,$F$4,1),TDIST(ABS('Chemical Shifts'!AD167-$G$2)/$G$3,$G$4,1)))))</f>
        <v/>
      </c>
      <c r="DQ172" s="64" t="str">
        <f>IF('Chemical Shifts'!AE167="","",IF(Main!$A177="C","",IF(Main!P$13="Scaled Shifts",Main!P177,IF(Main!$B177="x",TDIST(ABS('Chemical Shifts'!AE167-$F$2)/$F$3,$F$4,1),TDIST(ABS('Chemical Shifts'!AE167-$G$2)/$G$3,$G$4,1)))))</f>
        <v/>
      </c>
      <c r="DR172" s="64" t="str">
        <f>IF('Chemical Shifts'!AF167="","",IF(Main!$A177="C","",IF(Main!Q$13="Scaled Shifts",Main!Q177,IF(Main!$B177="x",TDIST(ABS('Chemical Shifts'!AF167-$F$2)/$F$3,$F$4,1),TDIST(ABS('Chemical Shifts'!AF167-$G$2)/$G$3,$G$4,1)))))</f>
        <v/>
      </c>
      <c r="DS172" s="64" t="str">
        <f>IF('Chemical Shifts'!AG167="","",IF(Main!$A177="C","",IF(Main!R$13="Scaled Shifts",Main!R177,IF(Main!$B177="x",TDIST(ABS('Chemical Shifts'!AG167-$F$2)/$F$3,$F$4,1),TDIST(ABS('Chemical Shifts'!AG167-$G$2)/$G$3,$G$4,1)))))</f>
        <v/>
      </c>
      <c r="DT172" s="64" t="str">
        <f>IF('Chemical Shifts'!AH167="","",IF(Main!$A177="C","",IF(Main!S$13="Scaled Shifts",Main!S177,IF(Main!$B177="x",TDIST(ABS('Chemical Shifts'!AH167-$F$2)/$F$3,$F$4,1),TDIST(ABS('Chemical Shifts'!AH167-$G$2)/$G$3,$G$4,1)))))</f>
        <v/>
      </c>
      <c r="DV172" s="64" t="str">
        <f>IF('Chemical Shifts'!S167="","",IF(Main!$A177="H","",IF(Main!D$13="Scaled Shifts",Main!D177,IF(Main!$B177="x",TDIST(ABS('Chemical Shifts'!S167-$D$2)/$D$3,$D$4,1),TDIST(ABS('Chemical Shifts'!S167-$E$2)/$E$3,$E$4,1)))))</f>
        <v/>
      </c>
      <c r="DW172" s="64" t="str">
        <f>IF('Chemical Shifts'!T167="","",IF(Main!$A177="H","",IF(Main!E$13="Scaled Shifts",Main!E177,IF(Main!$B177="x",TDIST(ABS('Chemical Shifts'!T167-$D$2)/$D$3,$D$4,1),TDIST(ABS('Chemical Shifts'!T167-$E$2)/$E$3,$E$4,1)))))</f>
        <v/>
      </c>
      <c r="DX172" s="64" t="str">
        <f>IF('Chemical Shifts'!U167="","",IF(Main!$A177="H","",IF(Main!F$13="Scaled Shifts",Main!F177,IF(Main!$B177="x",TDIST(ABS('Chemical Shifts'!U167-$D$2)/$D$3,$D$4,1),TDIST(ABS('Chemical Shifts'!U167-$E$2)/$E$3,$E$4,1)))))</f>
        <v/>
      </c>
      <c r="DY172" s="64" t="str">
        <f>IF('Chemical Shifts'!V167="","",IF(Main!$A177="H","",IF(Main!G$13="Scaled Shifts",Main!G177,IF(Main!$B177="x",TDIST(ABS('Chemical Shifts'!V167-$D$2)/$D$3,$D$4,1),TDIST(ABS('Chemical Shifts'!V167-$E$2)/$E$3,$E$4,1)))))</f>
        <v/>
      </c>
      <c r="DZ172" s="64" t="str">
        <f>IF('Chemical Shifts'!W167="","",IF(Main!$A177="H","",IF(Main!H$13="Scaled Shifts",Main!H177,IF(Main!$B177="x",TDIST(ABS('Chemical Shifts'!W167-$D$2)/$D$3,$D$4,1),TDIST(ABS('Chemical Shifts'!W167-$E$2)/$E$3,$E$4,1)))))</f>
        <v/>
      </c>
      <c r="EA172" s="64" t="str">
        <f>IF('Chemical Shifts'!X167="","",IF(Main!$A177="H","",IF(Main!I$13="Scaled Shifts",Main!I177,IF(Main!$B177="x",TDIST(ABS('Chemical Shifts'!X167-$D$2)/$D$3,$D$4,1),TDIST(ABS('Chemical Shifts'!X167-$E$2)/$E$3,$E$4,1)))))</f>
        <v/>
      </c>
      <c r="EB172" s="64" t="str">
        <f>IF('Chemical Shifts'!Y167="","",IF(Main!$A177="H","",IF(Main!J$13="Scaled Shifts",Main!J177,IF(Main!$B177="x",TDIST(ABS('Chemical Shifts'!Y167-$D$2)/$D$3,$D$4,1),TDIST(ABS('Chemical Shifts'!Y167-$E$2)/$E$3,$E$4,1)))))</f>
        <v/>
      </c>
      <c r="EC172" s="64" t="str">
        <f>IF('Chemical Shifts'!Z167="","",IF(Main!$A177="H","",IF(Main!K$13="Scaled Shifts",Main!K177,IF(Main!$B177="x",TDIST(ABS('Chemical Shifts'!Z167-$D$2)/$D$3,$D$4,1),TDIST(ABS('Chemical Shifts'!Z167-$E$2)/$E$3,$E$4,1)))))</f>
        <v/>
      </c>
      <c r="ED172" s="64" t="str">
        <f>IF('Chemical Shifts'!AA167="","",IF(Main!$A177="H","",IF(Main!L$13="Scaled Shifts",Main!L177,IF(Main!$B177="x",TDIST(ABS('Chemical Shifts'!AA167-$D$2)/$D$3,$D$4,1),TDIST(ABS('Chemical Shifts'!AA167-$E$2)/$E$3,$E$4,1)))))</f>
        <v/>
      </c>
      <c r="EE172" s="64" t="str">
        <f>IF('Chemical Shifts'!AB167="","",IF(Main!$A177="H","",IF(Main!M$13="Scaled Shifts",Main!M177,IF(Main!$B177="x",TDIST(ABS('Chemical Shifts'!AB167-$D$2)/$D$3,$D$4,1),TDIST(ABS('Chemical Shifts'!AB167-$E$2)/$E$3,$E$4,1)))))</f>
        <v/>
      </c>
      <c r="EF172" s="64" t="str">
        <f>IF('Chemical Shifts'!AC167="","",IF(Main!$A177="H","",IF(Main!N$13="Scaled Shifts",Main!N177,IF(Main!$B177="x",TDIST(ABS('Chemical Shifts'!AC167-$D$2)/$D$3,$D$4,1),TDIST(ABS('Chemical Shifts'!AC167-$E$2)/$E$3,$E$4,1)))))</f>
        <v/>
      </c>
      <c r="EG172" s="64" t="str">
        <f>IF('Chemical Shifts'!AD167="","",IF(Main!$A177="H","",IF(Main!O$13="Scaled Shifts",Main!O177,IF(Main!$B177="x",TDIST(ABS('Chemical Shifts'!AD167-$D$2)/$D$3,$D$4,1),TDIST(ABS('Chemical Shifts'!AD167-$E$2)/$E$3,$E$4,1)))))</f>
        <v/>
      </c>
      <c r="EH172" s="64" t="str">
        <f>IF('Chemical Shifts'!AE167="","",IF(Main!$A177="H","",IF(Main!P$13="Scaled Shifts",Main!P177,IF(Main!$B177="x",TDIST(ABS('Chemical Shifts'!AE167-$D$2)/$D$3,$D$4,1),TDIST(ABS('Chemical Shifts'!AE167-$E$2)/$E$3,$E$4,1)))))</f>
        <v/>
      </c>
      <c r="EI172" s="64" t="str">
        <f>IF('Chemical Shifts'!AF167="","",IF(Main!$A177="H","",IF(Main!Q$13="Scaled Shifts",Main!Q177,IF(Main!$B177="x",TDIST(ABS('Chemical Shifts'!AF167-$D$2)/$D$3,$D$4,1),TDIST(ABS('Chemical Shifts'!AF167-$E$2)/$E$3,$E$4,1)))))</f>
        <v/>
      </c>
      <c r="EJ172" s="64" t="str">
        <f>IF('Chemical Shifts'!AG167="","",IF(Main!$A177="H","",IF(Main!R$13="Scaled Shifts",Main!R177,IF(Main!$B177="x",TDIST(ABS('Chemical Shifts'!AG167-$D$2)/$D$3,$D$4,1),TDIST(ABS('Chemical Shifts'!AG167-$E$2)/$E$3,$E$4,1)))))</f>
        <v/>
      </c>
      <c r="EK172" s="64" t="str">
        <f>IF('Chemical Shifts'!AH167="","",IF(Main!$A177="H","",IF(Main!S$13="Scaled Shifts",Main!S177,IF(Main!$B177="x",TDIST(ABS('Chemical Shifts'!AH167-$D$2)/$D$3,$D$4,1),TDIST(ABS('Chemical Shifts'!AH167-$E$2)/$E$3,$E$4,1)))))</f>
        <v/>
      </c>
    </row>
    <row r="173" spans="1:141" x14ac:dyDescent="0.15">
      <c r="A173" s="64" t="str">
        <f>IF('Chemical Shifts'!BA168="","",IF(Main!$A178="C",TDIST(ABS('Chemical Shifts'!BA168)/$B$3,$B$4,1),TDIST(ABS('Chemical Shifts'!BA168)/$C$3,$C$4,1)))</f>
        <v/>
      </c>
      <c r="B173" s="64" t="str">
        <f>IF('Chemical Shifts'!BB168="","",IF(Main!$A178="C",TDIST(ABS('Chemical Shifts'!BB168)/$B$3,$B$4,1),TDIST(ABS('Chemical Shifts'!BB168)/$C$3,$C$4,1)))</f>
        <v/>
      </c>
      <c r="C173" s="64" t="str">
        <f>IF('Chemical Shifts'!BC168="","",IF(Main!$A178="C",TDIST(ABS('Chemical Shifts'!BC168)/$B$3,$B$4,1),TDIST(ABS('Chemical Shifts'!BC168)/$C$3,$C$4,1)))</f>
        <v/>
      </c>
      <c r="D173" s="64" t="str">
        <f>IF('Chemical Shifts'!BD168="","",IF(Main!$A178="C",TDIST(ABS('Chemical Shifts'!BD168)/$B$3,$B$4,1),TDIST(ABS('Chemical Shifts'!BD168)/$C$3,$C$4,1)))</f>
        <v/>
      </c>
      <c r="E173" s="64" t="str">
        <f>IF('Chemical Shifts'!BE168="","",IF(Main!$A178="C",TDIST(ABS('Chemical Shifts'!BE168)/$B$3,$B$4,1),TDIST(ABS('Chemical Shifts'!BE168)/$C$3,$C$4,1)))</f>
        <v/>
      </c>
      <c r="F173" s="64" t="str">
        <f>IF('Chemical Shifts'!BF168="","",IF(Main!$A178="C",TDIST(ABS('Chemical Shifts'!BF168)/$B$3,$B$4,1),TDIST(ABS('Chemical Shifts'!BF168)/$C$3,$C$4,1)))</f>
        <v/>
      </c>
      <c r="G173" s="64" t="str">
        <f>IF('Chemical Shifts'!BG168="","",IF(Main!$A178="C",TDIST(ABS('Chemical Shifts'!BG168)/$B$3,$B$4,1),TDIST(ABS('Chemical Shifts'!BG168)/$C$3,$C$4,1)))</f>
        <v/>
      </c>
      <c r="H173" s="64" t="str">
        <f>IF('Chemical Shifts'!BH168="","",IF(Main!$A178="C",TDIST(ABS('Chemical Shifts'!BH168)/$B$3,$B$4,1),TDIST(ABS('Chemical Shifts'!BH168)/$C$3,$C$4,1)))</f>
        <v/>
      </c>
      <c r="I173" s="64" t="str">
        <f>IF('Chemical Shifts'!BI168="","",IF(Main!$A178="C",TDIST(ABS('Chemical Shifts'!BI168)/$B$3,$B$4,1),TDIST(ABS('Chemical Shifts'!BI168)/$C$3,$C$4,1)))</f>
        <v/>
      </c>
      <c r="J173" s="64" t="str">
        <f>IF('Chemical Shifts'!BJ168="","",IF(Main!$A178="C",TDIST(ABS('Chemical Shifts'!BJ168)/$B$3,$B$4,1),TDIST(ABS('Chemical Shifts'!BJ168)/$C$3,$C$4,1)))</f>
        <v/>
      </c>
      <c r="K173" s="64" t="str">
        <f>IF('Chemical Shifts'!BK168="","",IF(Main!$A178="C",TDIST(ABS('Chemical Shifts'!BK168)/$B$3,$B$4,1),TDIST(ABS('Chemical Shifts'!BK168)/$C$3,$C$4,1)))</f>
        <v/>
      </c>
      <c r="L173" s="64" t="str">
        <f>IF('Chemical Shifts'!BL168="","",IF(Main!$A178="C",TDIST(ABS('Chemical Shifts'!BL168)/$B$3,$B$4,1),TDIST(ABS('Chemical Shifts'!BL168)/$C$3,$C$4,1)))</f>
        <v/>
      </c>
      <c r="M173" s="64" t="str">
        <f>IF('Chemical Shifts'!BM168="","",IF(Main!$A178="C",TDIST(ABS('Chemical Shifts'!BM168)/$B$3,$B$4,1),TDIST(ABS('Chemical Shifts'!BM168)/$C$3,$C$4,1)))</f>
        <v/>
      </c>
      <c r="N173" s="64" t="str">
        <f>IF('Chemical Shifts'!BN168="","",IF(Main!$A178="C",TDIST(ABS('Chemical Shifts'!BN168)/$B$3,$B$4,1),TDIST(ABS('Chemical Shifts'!BN168)/$C$3,$C$4,1)))</f>
        <v/>
      </c>
      <c r="O173" s="64" t="str">
        <f>IF('Chemical Shifts'!BO168="","",IF(Main!$A178="C",TDIST(ABS('Chemical Shifts'!BO168)/$B$3,$B$4,1),TDIST(ABS('Chemical Shifts'!BO168)/$C$3,$C$4,1)))</f>
        <v/>
      </c>
      <c r="P173" s="64" t="str">
        <f>IF('Chemical Shifts'!BP168="","",IF(Main!$A178="C",TDIST(ABS('Chemical Shifts'!BP168)/$B$3,$B$4,1),TDIST(ABS('Chemical Shifts'!BP168)/$C$3,$C$4,1)))</f>
        <v/>
      </c>
      <c r="R173" s="48" t="str">
        <f>IF(A173="","",IF(Main!$A178="H",A173,""))</f>
        <v/>
      </c>
      <c r="S173" s="48" t="str">
        <f>IF(B173="","",IF(Main!$A178="H",B173,""))</f>
        <v/>
      </c>
      <c r="T173" s="48" t="str">
        <f>IF(C173="","",IF(Main!$A178="H",C173,""))</f>
        <v/>
      </c>
      <c r="U173" s="48" t="str">
        <f>IF(D173="","",IF(Main!$A178="H",D173,""))</f>
        <v/>
      </c>
      <c r="V173" s="48" t="str">
        <f>IF(E173="","",IF(Main!$A178="H",E173,""))</f>
        <v/>
      </c>
      <c r="W173" s="48" t="str">
        <f>IF(F173="","",IF(Main!$A178="H",F173,""))</f>
        <v/>
      </c>
      <c r="X173" s="48" t="str">
        <f>IF(G173="","",IF(Main!$A178="H",G173,""))</f>
        <v/>
      </c>
      <c r="Y173" s="48" t="str">
        <f>IF(H173="","",IF(Main!$A178="H",H173,""))</f>
        <v/>
      </c>
      <c r="Z173" s="48" t="str">
        <f>IF(I173="","",IF(Main!$A178="H",I173,""))</f>
        <v/>
      </c>
      <c r="AA173" s="48" t="str">
        <f>IF(J173="","",IF(Main!$A178="H",J173,""))</f>
        <v/>
      </c>
      <c r="AB173" s="48" t="str">
        <f>IF(K173="","",IF(Main!$A178="H",K173,""))</f>
        <v/>
      </c>
      <c r="AC173" s="48" t="str">
        <f>IF(L173="","",IF(Main!$A178="H",L173,""))</f>
        <v/>
      </c>
      <c r="AD173" s="48" t="str">
        <f>IF(M173="","",IF(Main!$A178="H",M173,""))</f>
        <v/>
      </c>
      <c r="AE173" s="48" t="str">
        <f>IF(N173="","",IF(Main!$A178="H",N173,""))</f>
        <v/>
      </c>
      <c r="AF173" s="48" t="str">
        <f>IF(O173="","",IF(Main!$A178="H",O173,""))</f>
        <v/>
      </c>
      <c r="AG173" s="48" t="str">
        <f>IF(P173="","",IF(Main!$A178="H",P173,""))</f>
        <v/>
      </c>
      <c r="AI173" s="49">
        <f>IF(Main!$A178="C",1,0)</f>
        <v>0</v>
      </c>
      <c r="AJ173" s="54" t="str">
        <f>IF(Main!$A178="C",Main!C178,"")</f>
        <v/>
      </c>
      <c r="AK173" s="54" t="str">
        <f t="shared" si="221"/>
        <v/>
      </c>
      <c r="AL173" s="48" t="str">
        <f>IF('Chemical Shifts'!B168="","",IF(Main!$A178="C",'Chemical Shifts'!B168,""))</f>
        <v/>
      </c>
      <c r="AM173" s="48" t="str">
        <f>IF('Chemical Shifts'!C168="","",IF(Main!$A178="C",'Chemical Shifts'!C168,""))</f>
        <v/>
      </c>
      <c r="AN173" s="48" t="str">
        <f>IF('Chemical Shifts'!D168="","",IF(Main!$A178="C",'Chemical Shifts'!D168,""))</f>
        <v/>
      </c>
      <c r="AO173" s="48" t="str">
        <f>IF('Chemical Shifts'!E168="","",IF(Main!$A178="C",'Chemical Shifts'!E168,""))</f>
        <v/>
      </c>
      <c r="AP173" s="48" t="str">
        <f>IF('Chemical Shifts'!F168="","",IF(Main!$A178="C",'Chemical Shifts'!F168,""))</f>
        <v/>
      </c>
      <c r="AQ173" s="48" t="str">
        <f>IF('Chemical Shifts'!G168="","",IF(Main!$A178="C",'Chemical Shifts'!G168,""))</f>
        <v/>
      </c>
      <c r="AR173" s="48" t="str">
        <f>IF('Chemical Shifts'!H168="","",IF(Main!$A178="C",'Chemical Shifts'!H168,""))</f>
        <v/>
      </c>
      <c r="AS173" s="48" t="str">
        <f>IF('Chemical Shifts'!I168="","",IF(Main!$A178="C",'Chemical Shifts'!I168,""))</f>
        <v/>
      </c>
      <c r="AT173" s="48" t="str">
        <f>IF('Chemical Shifts'!J168="","",IF(Main!$A178="C",'Chemical Shifts'!J168,""))</f>
        <v/>
      </c>
      <c r="AU173" s="48" t="str">
        <f>IF('Chemical Shifts'!K168="","",IF(Main!$A178="C",'Chemical Shifts'!K168,""))</f>
        <v/>
      </c>
      <c r="AV173" s="48" t="str">
        <f>IF('Chemical Shifts'!L168="","",IF(Main!$A178="C",'Chemical Shifts'!L168,""))</f>
        <v/>
      </c>
      <c r="AW173" s="48" t="str">
        <f>IF('Chemical Shifts'!M168="","",IF(Main!$A178="C",'Chemical Shifts'!M168,""))</f>
        <v/>
      </c>
      <c r="AX173" s="48" t="str">
        <f>IF('Chemical Shifts'!N168="","",IF(Main!$A178="C",'Chemical Shifts'!N168,""))</f>
        <v/>
      </c>
      <c r="AY173" s="48" t="str">
        <f>IF('Chemical Shifts'!O168="","",IF(Main!$A178="C",'Chemical Shifts'!O168,""))</f>
        <v/>
      </c>
      <c r="AZ173" s="48" t="str">
        <f>IF('Chemical Shifts'!P168="","",IF(Main!$A178="C",'Chemical Shifts'!P168,""))</f>
        <v/>
      </c>
      <c r="BA173" s="48" t="str">
        <f>IF('Chemical Shifts'!Q168="","",IF(Main!$A178="C",'Chemical Shifts'!Q168,""))</f>
        <v/>
      </c>
      <c r="BC173" s="48" t="str">
        <f t="shared" si="222"/>
        <v/>
      </c>
      <c r="BD173" s="48" t="str">
        <f t="shared" si="223"/>
        <v/>
      </c>
      <c r="BE173" s="48" t="str">
        <f t="shared" si="224"/>
        <v/>
      </c>
      <c r="BF173" s="48" t="str">
        <f t="shared" si="225"/>
        <v/>
      </c>
      <c r="BG173" s="48" t="str">
        <f t="shared" si="226"/>
        <v/>
      </c>
      <c r="BH173" s="48" t="str">
        <f t="shared" si="227"/>
        <v/>
      </c>
      <c r="BI173" s="48" t="str">
        <f t="shared" si="228"/>
        <v/>
      </c>
      <c r="BJ173" s="48" t="str">
        <f t="shared" si="229"/>
        <v/>
      </c>
      <c r="BK173" s="48" t="str">
        <f t="shared" si="230"/>
        <v/>
      </c>
      <c r="BL173" s="48" t="str">
        <f t="shared" si="231"/>
        <v/>
      </c>
      <c r="BM173" s="48" t="str">
        <f t="shared" si="232"/>
        <v/>
      </c>
      <c r="BN173" s="48" t="str">
        <f t="shared" si="233"/>
        <v/>
      </c>
      <c r="BO173" s="48" t="str">
        <f t="shared" si="234"/>
        <v/>
      </c>
      <c r="BP173" s="48" t="str">
        <f t="shared" si="235"/>
        <v/>
      </c>
      <c r="BQ173" s="48" t="str">
        <f t="shared" si="236"/>
        <v/>
      </c>
      <c r="BR173" s="48" t="str">
        <f t="shared" si="237"/>
        <v/>
      </c>
      <c r="BT173" s="49">
        <f>IF(Main!$A178="H",1,0)</f>
        <v>0</v>
      </c>
      <c r="BU173" s="54" t="str">
        <f>IF(Main!$A178="H",Main!C178,"")</f>
        <v/>
      </c>
      <c r="BV173" s="54" t="str">
        <f t="shared" si="238"/>
        <v/>
      </c>
      <c r="BW173" s="48" t="str">
        <f>IF('Chemical Shifts'!B168="","",IF(Main!$A178="H",'Chemical Shifts'!B168,""))</f>
        <v/>
      </c>
      <c r="BX173" s="48" t="str">
        <f>IF('Chemical Shifts'!C168="","",IF(Main!$A178="H",'Chemical Shifts'!C168,""))</f>
        <v/>
      </c>
      <c r="BY173" s="48" t="str">
        <f>IF('Chemical Shifts'!D168="","",IF(Main!$A178="H",'Chemical Shifts'!D168,""))</f>
        <v/>
      </c>
      <c r="BZ173" s="48" t="str">
        <f>IF('Chemical Shifts'!E168="","",IF(Main!$A178="H",'Chemical Shifts'!E168,""))</f>
        <v/>
      </c>
      <c r="CA173" s="48" t="str">
        <f>IF('Chemical Shifts'!F168="","",IF(Main!$A178="H",'Chemical Shifts'!F168,""))</f>
        <v/>
      </c>
      <c r="CB173" s="48" t="str">
        <f>IF('Chemical Shifts'!G168="","",IF(Main!$A178="H",'Chemical Shifts'!G168,""))</f>
        <v/>
      </c>
      <c r="CC173" s="48" t="str">
        <f>IF('Chemical Shifts'!H168="","",IF(Main!$A178="H",'Chemical Shifts'!H168,""))</f>
        <v/>
      </c>
      <c r="CD173" s="48" t="str">
        <f>IF('Chemical Shifts'!I168="","",IF(Main!$A178="H",'Chemical Shifts'!I168,""))</f>
        <v/>
      </c>
      <c r="CE173" s="48" t="str">
        <f>IF('Chemical Shifts'!J168="","",IF(Main!$A178="H",'Chemical Shifts'!J168,""))</f>
        <v/>
      </c>
      <c r="CF173" s="48" t="str">
        <f>IF('Chemical Shifts'!K168="","",IF(Main!$A178="H",'Chemical Shifts'!K168,""))</f>
        <v/>
      </c>
      <c r="CG173" s="48" t="str">
        <f>IF('Chemical Shifts'!L168="","",IF(Main!$A178="H",'Chemical Shifts'!L168,""))</f>
        <v/>
      </c>
      <c r="CH173" s="48" t="str">
        <f>IF('Chemical Shifts'!M168="","",IF(Main!$A178="H",'Chemical Shifts'!M168,""))</f>
        <v/>
      </c>
      <c r="CI173" s="48" t="str">
        <f>IF('Chemical Shifts'!N168="","",IF(Main!$A178="H",'Chemical Shifts'!N168,""))</f>
        <v/>
      </c>
      <c r="CJ173" s="48" t="str">
        <f>IF('Chemical Shifts'!O168="","",IF(Main!$A178="H",'Chemical Shifts'!O168,""))</f>
        <v/>
      </c>
      <c r="CK173" s="48" t="str">
        <f>IF('Chemical Shifts'!P168="","",IF(Main!$A178="H",'Chemical Shifts'!P168,""))</f>
        <v/>
      </c>
      <c r="CL173" s="48" t="str">
        <f>IF('Chemical Shifts'!Q168="","",IF(Main!$A178="H",'Chemical Shifts'!Q168,""))</f>
        <v/>
      </c>
      <c r="CN173" s="48" t="str">
        <f t="shared" si="239"/>
        <v/>
      </c>
      <c r="CO173" s="48" t="str">
        <f t="shared" si="240"/>
        <v/>
      </c>
      <c r="CP173" s="48" t="str">
        <f t="shared" si="241"/>
        <v/>
      </c>
      <c r="CQ173" s="48" t="str">
        <f t="shared" si="242"/>
        <v/>
      </c>
      <c r="CR173" s="48" t="str">
        <f t="shared" si="243"/>
        <v/>
      </c>
      <c r="CS173" s="48" t="str">
        <f t="shared" si="244"/>
        <v/>
      </c>
      <c r="CT173" s="48" t="str">
        <f t="shared" si="245"/>
        <v/>
      </c>
      <c r="CU173" s="48" t="str">
        <f t="shared" si="246"/>
        <v/>
      </c>
      <c r="CV173" s="48" t="str">
        <f t="shared" si="247"/>
        <v/>
      </c>
      <c r="CW173" s="48" t="str">
        <f t="shared" si="248"/>
        <v/>
      </c>
      <c r="CX173" s="48" t="str">
        <f t="shared" si="249"/>
        <v/>
      </c>
      <c r="CY173" s="48" t="str">
        <f t="shared" si="250"/>
        <v/>
      </c>
      <c r="CZ173" s="48" t="str">
        <f t="shared" si="251"/>
        <v/>
      </c>
      <c r="DA173" s="48" t="str">
        <f t="shared" si="252"/>
        <v/>
      </c>
      <c r="DB173" s="48" t="str">
        <f t="shared" si="253"/>
        <v/>
      </c>
      <c r="DC173" s="48" t="str">
        <f t="shared" si="254"/>
        <v/>
      </c>
      <c r="DE173" s="64" t="str">
        <f>IF('Chemical Shifts'!S168="","",IF(Main!$A178="C","",IF(Main!D$13="Scaled Shifts",Main!D178,IF(Main!$B178="x",TDIST(ABS('Chemical Shifts'!S168-$F$2)/$F$3,$F$4,1),TDIST(ABS('Chemical Shifts'!S168-$G$2)/$G$3,$G$4,1)))))</f>
        <v/>
      </c>
      <c r="DF173" s="64" t="str">
        <f>IF('Chemical Shifts'!T168="","",IF(Main!$A178="C","",IF(Main!E$13="Scaled Shifts",Main!E178,IF(Main!$B178="x",TDIST(ABS('Chemical Shifts'!T168-$F$2)/$F$3,$F$4,1),TDIST(ABS('Chemical Shifts'!T168-$G$2)/$G$3,$G$4,1)))))</f>
        <v/>
      </c>
      <c r="DG173" s="64" t="str">
        <f>IF('Chemical Shifts'!U168="","",IF(Main!$A178="C","",IF(Main!F$13="Scaled Shifts",Main!F178,IF(Main!$B178="x",TDIST(ABS('Chemical Shifts'!U168-$F$2)/$F$3,$F$4,1),TDIST(ABS('Chemical Shifts'!U168-$G$2)/$G$3,$G$4,1)))))</f>
        <v/>
      </c>
      <c r="DH173" s="64" t="str">
        <f>IF('Chemical Shifts'!V168="","",IF(Main!$A178="C","",IF(Main!G$13="Scaled Shifts",Main!G178,IF(Main!$B178="x",TDIST(ABS('Chemical Shifts'!V168-$F$2)/$F$3,$F$4,1),TDIST(ABS('Chemical Shifts'!V168-$G$2)/$G$3,$G$4,1)))))</f>
        <v/>
      </c>
      <c r="DI173" s="64" t="str">
        <f>IF('Chemical Shifts'!W168="","",IF(Main!$A178="C","",IF(Main!H$13="Scaled Shifts",Main!H178,IF(Main!$B178="x",TDIST(ABS('Chemical Shifts'!W168-$F$2)/$F$3,$F$4,1),TDIST(ABS('Chemical Shifts'!W168-$G$2)/$G$3,$G$4,1)))))</f>
        <v/>
      </c>
      <c r="DJ173" s="64" t="str">
        <f>IF('Chemical Shifts'!X168="","",IF(Main!$A178="C","",IF(Main!I$13="Scaled Shifts",Main!I178,IF(Main!$B178="x",TDIST(ABS('Chemical Shifts'!X168-$F$2)/$F$3,$F$4,1),TDIST(ABS('Chemical Shifts'!X168-$G$2)/$G$3,$G$4,1)))))</f>
        <v/>
      </c>
      <c r="DK173" s="64" t="str">
        <f>IF('Chemical Shifts'!Y168="","",IF(Main!$A178="C","",IF(Main!J$13="Scaled Shifts",Main!J178,IF(Main!$B178="x",TDIST(ABS('Chemical Shifts'!Y168-$F$2)/$F$3,$F$4,1),TDIST(ABS('Chemical Shifts'!Y168-$G$2)/$G$3,$G$4,1)))))</f>
        <v/>
      </c>
      <c r="DL173" s="64" t="str">
        <f>IF('Chemical Shifts'!Z168="","",IF(Main!$A178="C","",IF(Main!K$13="Scaled Shifts",Main!K178,IF(Main!$B178="x",TDIST(ABS('Chemical Shifts'!Z168-$F$2)/$F$3,$F$4,1),TDIST(ABS('Chemical Shifts'!Z168-$G$2)/$G$3,$G$4,1)))))</f>
        <v/>
      </c>
      <c r="DM173" s="64" t="str">
        <f>IF('Chemical Shifts'!AA168="","",IF(Main!$A178="C","",IF(Main!L$13="Scaled Shifts",Main!L178,IF(Main!$B178="x",TDIST(ABS('Chemical Shifts'!AA168-$F$2)/$F$3,$F$4,1),TDIST(ABS('Chemical Shifts'!AA168-$G$2)/$G$3,$G$4,1)))))</f>
        <v/>
      </c>
      <c r="DN173" s="64" t="str">
        <f>IF('Chemical Shifts'!AB168="","",IF(Main!$A178="C","",IF(Main!M$13="Scaled Shifts",Main!M178,IF(Main!$B178="x",TDIST(ABS('Chemical Shifts'!AB168-$F$2)/$F$3,$F$4,1),TDIST(ABS('Chemical Shifts'!AB168-$G$2)/$G$3,$G$4,1)))))</f>
        <v/>
      </c>
      <c r="DO173" s="64" t="str">
        <f>IF('Chemical Shifts'!AC168="","",IF(Main!$A178="C","",IF(Main!N$13="Scaled Shifts",Main!N178,IF(Main!$B178="x",TDIST(ABS('Chemical Shifts'!AC168-$F$2)/$F$3,$F$4,1),TDIST(ABS('Chemical Shifts'!AC168-$G$2)/$G$3,$G$4,1)))))</f>
        <v/>
      </c>
      <c r="DP173" s="64" t="str">
        <f>IF('Chemical Shifts'!AD168="","",IF(Main!$A178="C","",IF(Main!O$13="Scaled Shifts",Main!O178,IF(Main!$B178="x",TDIST(ABS('Chemical Shifts'!AD168-$F$2)/$F$3,$F$4,1),TDIST(ABS('Chemical Shifts'!AD168-$G$2)/$G$3,$G$4,1)))))</f>
        <v/>
      </c>
      <c r="DQ173" s="64" t="str">
        <f>IF('Chemical Shifts'!AE168="","",IF(Main!$A178="C","",IF(Main!P$13="Scaled Shifts",Main!P178,IF(Main!$B178="x",TDIST(ABS('Chemical Shifts'!AE168-$F$2)/$F$3,$F$4,1),TDIST(ABS('Chemical Shifts'!AE168-$G$2)/$G$3,$G$4,1)))))</f>
        <v/>
      </c>
      <c r="DR173" s="64" t="str">
        <f>IF('Chemical Shifts'!AF168="","",IF(Main!$A178="C","",IF(Main!Q$13="Scaled Shifts",Main!Q178,IF(Main!$B178="x",TDIST(ABS('Chemical Shifts'!AF168-$F$2)/$F$3,$F$4,1),TDIST(ABS('Chemical Shifts'!AF168-$G$2)/$G$3,$G$4,1)))))</f>
        <v/>
      </c>
      <c r="DS173" s="64" t="str">
        <f>IF('Chemical Shifts'!AG168="","",IF(Main!$A178="C","",IF(Main!R$13="Scaled Shifts",Main!R178,IF(Main!$B178="x",TDIST(ABS('Chemical Shifts'!AG168-$F$2)/$F$3,$F$4,1),TDIST(ABS('Chemical Shifts'!AG168-$G$2)/$G$3,$G$4,1)))))</f>
        <v/>
      </c>
      <c r="DT173" s="64" t="str">
        <f>IF('Chemical Shifts'!AH168="","",IF(Main!$A178="C","",IF(Main!S$13="Scaled Shifts",Main!S178,IF(Main!$B178="x",TDIST(ABS('Chemical Shifts'!AH168-$F$2)/$F$3,$F$4,1),TDIST(ABS('Chemical Shifts'!AH168-$G$2)/$G$3,$G$4,1)))))</f>
        <v/>
      </c>
      <c r="DV173" s="64" t="str">
        <f>IF('Chemical Shifts'!S168="","",IF(Main!$A178="H","",IF(Main!D$13="Scaled Shifts",Main!D178,IF(Main!$B178="x",TDIST(ABS('Chemical Shifts'!S168-$D$2)/$D$3,$D$4,1),TDIST(ABS('Chemical Shifts'!S168-$E$2)/$E$3,$E$4,1)))))</f>
        <v/>
      </c>
      <c r="DW173" s="64" t="str">
        <f>IF('Chemical Shifts'!T168="","",IF(Main!$A178="H","",IF(Main!E$13="Scaled Shifts",Main!E178,IF(Main!$B178="x",TDIST(ABS('Chemical Shifts'!T168-$D$2)/$D$3,$D$4,1),TDIST(ABS('Chemical Shifts'!T168-$E$2)/$E$3,$E$4,1)))))</f>
        <v/>
      </c>
      <c r="DX173" s="64" t="str">
        <f>IF('Chemical Shifts'!U168="","",IF(Main!$A178="H","",IF(Main!F$13="Scaled Shifts",Main!F178,IF(Main!$B178="x",TDIST(ABS('Chemical Shifts'!U168-$D$2)/$D$3,$D$4,1),TDIST(ABS('Chemical Shifts'!U168-$E$2)/$E$3,$E$4,1)))))</f>
        <v/>
      </c>
      <c r="DY173" s="64" t="str">
        <f>IF('Chemical Shifts'!V168="","",IF(Main!$A178="H","",IF(Main!G$13="Scaled Shifts",Main!G178,IF(Main!$B178="x",TDIST(ABS('Chemical Shifts'!V168-$D$2)/$D$3,$D$4,1),TDIST(ABS('Chemical Shifts'!V168-$E$2)/$E$3,$E$4,1)))))</f>
        <v/>
      </c>
      <c r="DZ173" s="64" t="str">
        <f>IF('Chemical Shifts'!W168="","",IF(Main!$A178="H","",IF(Main!H$13="Scaled Shifts",Main!H178,IF(Main!$B178="x",TDIST(ABS('Chemical Shifts'!W168-$D$2)/$D$3,$D$4,1),TDIST(ABS('Chemical Shifts'!W168-$E$2)/$E$3,$E$4,1)))))</f>
        <v/>
      </c>
      <c r="EA173" s="64" t="str">
        <f>IF('Chemical Shifts'!X168="","",IF(Main!$A178="H","",IF(Main!I$13="Scaled Shifts",Main!I178,IF(Main!$B178="x",TDIST(ABS('Chemical Shifts'!X168-$D$2)/$D$3,$D$4,1),TDIST(ABS('Chemical Shifts'!X168-$E$2)/$E$3,$E$4,1)))))</f>
        <v/>
      </c>
      <c r="EB173" s="64" t="str">
        <f>IF('Chemical Shifts'!Y168="","",IF(Main!$A178="H","",IF(Main!J$13="Scaled Shifts",Main!J178,IF(Main!$B178="x",TDIST(ABS('Chemical Shifts'!Y168-$D$2)/$D$3,$D$4,1),TDIST(ABS('Chemical Shifts'!Y168-$E$2)/$E$3,$E$4,1)))))</f>
        <v/>
      </c>
      <c r="EC173" s="64" t="str">
        <f>IF('Chemical Shifts'!Z168="","",IF(Main!$A178="H","",IF(Main!K$13="Scaled Shifts",Main!K178,IF(Main!$B178="x",TDIST(ABS('Chemical Shifts'!Z168-$D$2)/$D$3,$D$4,1),TDIST(ABS('Chemical Shifts'!Z168-$E$2)/$E$3,$E$4,1)))))</f>
        <v/>
      </c>
      <c r="ED173" s="64" t="str">
        <f>IF('Chemical Shifts'!AA168="","",IF(Main!$A178="H","",IF(Main!L$13="Scaled Shifts",Main!L178,IF(Main!$B178="x",TDIST(ABS('Chemical Shifts'!AA168-$D$2)/$D$3,$D$4,1),TDIST(ABS('Chemical Shifts'!AA168-$E$2)/$E$3,$E$4,1)))))</f>
        <v/>
      </c>
      <c r="EE173" s="64" t="str">
        <f>IF('Chemical Shifts'!AB168="","",IF(Main!$A178="H","",IF(Main!M$13="Scaled Shifts",Main!M178,IF(Main!$B178="x",TDIST(ABS('Chemical Shifts'!AB168-$D$2)/$D$3,$D$4,1),TDIST(ABS('Chemical Shifts'!AB168-$E$2)/$E$3,$E$4,1)))))</f>
        <v/>
      </c>
      <c r="EF173" s="64" t="str">
        <f>IF('Chemical Shifts'!AC168="","",IF(Main!$A178="H","",IF(Main!N$13="Scaled Shifts",Main!N178,IF(Main!$B178="x",TDIST(ABS('Chemical Shifts'!AC168-$D$2)/$D$3,$D$4,1),TDIST(ABS('Chemical Shifts'!AC168-$E$2)/$E$3,$E$4,1)))))</f>
        <v/>
      </c>
      <c r="EG173" s="64" t="str">
        <f>IF('Chemical Shifts'!AD168="","",IF(Main!$A178="H","",IF(Main!O$13="Scaled Shifts",Main!O178,IF(Main!$B178="x",TDIST(ABS('Chemical Shifts'!AD168-$D$2)/$D$3,$D$4,1),TDIST(ABS('Chemical Shifts'!AD168-$E$2)/$E$3,$E$4,1)))))</f>
        <v/>
      </c>
      <c r="EH173" s="64" t="str">
        <f>IF('Chemical Shifts'!AE168="","",IF(Main!$A178="H","",IF(Main!P$13="Scaled Shifts",Main!P178,IF(Main!$B178="x",TDIST(ABS('Chemical Shifts'!AE168-$D$2)/$D$3,$D$4,1),TDIST(ABS('Chemical Shifts'!AE168-$E$2)/$E$3,$E$4,1)))))</f>
        <v/>
      </c>
      <c r="EI173" s="64" t="str">
        <f>IF('Chemical Shifts'!AF168="","",IF(Main!$A178="H","",IF(Main!Q$13="Scaled Shifts",Main!Q178,IF(Main!$B178="x",TDIST(ABS('Chemical Shifts'!AF168-$D$2)/$D$3,$D$4,1),TDIST(ABS('Chemical Shifts'!AF168-$E$2)/$E$3,$E$4,1)))))</f>
        <v/>
      </c>
      <c r="EJ173" s="64" t="str">
        <f>IF('Chemical Shifts'!AG168="","",IF(Main!$A178="H","",IF(Main!R$13="Scaled Shifts",Main!R178,IF(Main!$B178="x",TDIST(ABS('Chemical Shifts'!AG168-$D$2)/$D$3,$D$4,1),TDIST(ABS('Chemical Shifts'!AG168-$E$2)/$E$3,$E$4,1)))))</f>
        <v/>
      </c>
      <c r="EK173" s="64" t="str">
        <f>IF('Chemical Shifts'!AH168="","",IF(Main!$A178="H","",IF(Main!S$13="Scaled Shifts",Main!S178,IF(Main!$B178="x",TDIST(ABS('Chemical Shifts'!AH168-$D$2)/$D$3,$D$4,1),TDIST(ABS('Chemical Shifts'!AH168-$E$2)/$E$3,$E$4,1)))))</f>
        <v/>
      </c>
    </row>
    <row r="174" spans="1:141" x14ac:dyDescent="0.15">
      <c r="A174" s="64" t="str">
        <f>IF('Chemical Shifts'!BA169="","",IF(Main!$A179="C",TDIST(ABS('Chemical Shifts'!BA169)/$B$3,$B$4,1),TDIST(ABS('Chemical Shifts'!BA169)/$C$3,$C$4,1)))</f>
        <v/>
      </c>
      <c r="B174" s="64" t="str">
        <f>IF('Chemical Shifts'!BB169="","",IF(Main!$A179="C",TDIST(ABS('Chemical Shifts'!BB169)/$B$3,$B$4,1),TDIST(ABS('Chemical Shifts'!BB169)/$C$3,$C$4,1)))</f>
        <v/>
      </c>
      <c r="C174" s="64" t="str">
        <f>IF('Chemical Shifts'!BC169="","",IF(Main!$A179="C",TDIST(ABS('Chemical Shifts'!BC169)/$B$3,$B$4,1),TDIST(ABS('Chemical Shifts'!BC169)/$C$3,$C$4,1)))</f>
        <v/>
      </c>
      <c r="D174" s="64" t="str">
        <f>IF('Chemical Shifts'!BD169="","",IF(Main!$A179="C",TDIST(ABS('Chemical Shifts'!BD169)/$B$3,$B$4,1),TDIST(ABS('Chemical Shifts'!BD169)/$C$3,$C$4,1)))</f>
        <v/>
      </c>
      <c r="E174" s="64" t="str">
        <f>IF('Chemical Shifts'!BE169="","",IF(Main!$A179="C",TDIST(ABS('Chemical Shifts'!BE169)/$B$3,$B$4,1),TDIST(ABS('Chemical Shifts'!BE169)/$C$3,$C$4,1)))</f>
        <v/>
      </c>
      <c r="F174" s="64" t="str">
        <f>IF('Chemical Shifts'!BF169="","",IF(Main!$A179="C",TDIST(ABS('Chemical Shifts'!BF169)/$B$3,$B$4,1),TDIST(ABS('Chemical Shifts'!BF169)/$C$3,$C$4,1)))</f>
        <v/>
      </c>
      <c r="G174" s="64" t="str">
        <f>IF('Chemical Shifts'!BG169="","",IF(Main!$A179="C",TDIST(ABS('Chemical Shifts'!BG169)/$B$3,$B$4,1),TDIST(ABS('Chemical Shifts'!BG169)/$C$3,$C$4,1)))</f>
        <v/>
      </c>
      <c r="H174" s="64" t="str">
        <f>IF('Chemical Shifts'!BH169="","",IF(Main!$A179="C",TDIST(ABS('Chemical Shifts'!BH169)/$B$3,$B$4,1),TDIST(ABS('Chemical Shifts'!BH169)/$C$3,$C$4,1)))</f>
        <v/>
      </c>
      <c r="I174" s="64" t="str">
        <f>IF('Chemical Shifts'!BI169="","",IF(Main!$A179="C",TDIST(ABS('Chemical Shifts'!BI169)/$B$3,$B$4,1),TDIST(ABS('Chemical Shifts'!BI169)/$C$3,$C$4,1)))</f>
        <v/>
      </c>
      <c r="J174" s="64" t="str">
        <f>IF('Chemical Shifts'!BJ169="","",IF(Main!$A179="C",TDIST(ABS('Chemical Shifts'!BJ169)/$B$3,$B$4,1),TDIST(ABS('Chemical Shifts'!BJ169)/$C$3,$C$4,1)))</f>
        <v/>
      </c>
      <c r="K174" s="64" t="str">
        <f>IF('Chemical Shifts'!BK169="","",IF(Main!$A179="C",TDIST(ABS('Chemical Shifts'!BK169)/$B$3,$B$4,1),TDIST(ABS('Chemical Shifts'!BK169)/$C$3,$C$4,1)))</f>
        <v/>
      </c>
      <c r="L174" s="64" t="str">
        <f>IF('Chemical Shifts'!BL169="","",IF(Main!$A179="C",TDIST(ABS('Chemical Shifts'!BL169)/$B$3,$B$4,1),TDIST(ABS('Chemical Shifts'!BL169)/$C$3,$C$4,1)))</f>
        <v/>
      </c>
      <c r="M174" s="64" t="str">
        <f>IF('Chemical Shifts'!BM169="","",IF(Main!$A179="C",TDIST(ABS('Chemical Shifts'!BM169)/$B$3,$B$4,1),TDIST(ABS('Chemical Shifts'!BM169)/$C$3,$C$4,1)))</f>
        <v/>
      </c>
      <c r="N174" s="64" t="str">
        <f>IF('Chemical Shifts'!BN169="","",IF(Main!$A179="C",TDIST(ABS('Chemical Shifts'!BN169)/$B$3,$B$4,1),TDIST(ABS('Chemical Shifts'!BN169)/$C$3,$C$4,1)))</f>
        <v/>
      </c>
      <c r="O174" s="64" t="str">
        <f>IF('Chemical Shifts'!BO169="","",IF(Main!$A179="C",TDIST(ABS('Chemical Shifts'!BO169)/$B$3,$B$4,1),TDIST(ABS('Chemical Shifts'!BO169)/$C$3,$C$4,1)))</f>
        <v/>
      </c>
      <c r="P174" s="64" t="str">
        <f>IF('Chemical Shifts'!BP169="","",IF(Main!$A179="C",TDIST(ABS('Chemical Shifts'!BP169)/$B$3,$B$4,1),TDIST(ABS('Chemical Shifts'!BP169)/$C$3,$C$4,1)))</f>
        <v/>
      </c>
      <c r="R174" s="48" t="str">
        <f>IF(A174="","",IF(Main!$A179="H",A174,""))</f>
        <v/>
      </c>
      <c r="S174" s="48" t="str">
        <f>IF(B174="","",IF(Main!$A179="H",B174,""))</f>
        <v/>
      </c>
      <c r="T174" s="48" t="str">
        <f>IF(C174="","",IF(Main!$A179="H",C174,""))</f>
        <v/>
      </c>
      <c r="U174" s="48" t="str">
        <f>IF(D174="","",IF(Main!$A179="H",D174,""))</f>
        <v/>
      </c>
      <c r="V174" s="48" t="str">
        <f>IF(E174="","",IF(Main!$A179="H",E174,""))</f>
        <v/>
      </c>
      <c r="W174" s="48" t="str">
        <f>IF(F174="","",IF(Main!$A179="H",F174,""))</f>
        <v/>
      </c>
      <c r="X174" s="48" t="str">
        <f>IF(G174="","",IF(Main!$A179="H",G174,""))</f>
        <v/>
      </c>
      <c r="Y174" s="48" t="str">
        <f>IF(H174="","",IF(Main!$A179="H",H174,""))</f>
        <v/>
      </c>
      <c r="Z174" s="48" t="str">
        <f>IF(I174="","",IF(Main!$A179="H",I174,""))</f>
        <v/>
      </c>
      <c r="AA174" s="48" t="str">
        <f>IF(J174="","",IF(Main!$A179="H",J174,""))</f>
        <v/>
      </c>
      <c r="AB174" s="48" t="str">
        <f>IF(K174="","",IF(Main!$A179="H",K174,""))</f>
        <v/>
      </c>
      <c r="AC174" s="48" t="str">
        <f>IF(L174="","",IF(Main!$A179="H",L174,""))</f>
        <v/>
      </c>
      <c r="AD174" s="48" t="str">
        <f>IF(M174="","",IF(Main!$A179="H",M174,""))</f>
        <v/>
      </c>
      <c r="AE174" s="48" t="str">
        <f>IF(N174="","",IF(Main!$A179="H",N174,""))</f>
        <v/>
      </c>
      <c r="AF174" s="48" t="str">
        <f>IF(O174="","",IF(Main!$A179="H",O174,""))</f>
        <v/>
      </c>
      <c r="AG174" s="48" t="str">
        <f>IF(P174="","",IF(Main!$A179="H",P174,""))</f>
        <v/>
      </c>
      <c r="AI174" s="49">
        <f>IF(Main!$A179="C",1,0)</f>
        <v>0</v>
      </c>
      <c r="AJ174" s="54" t="str">
        <f>IF(Main!$A179="C",Main!C179,"")</f>
        <v/>
      </c>
      <c r="AK174" s="54" t="str">
        <f t="shared" si="221"/>
        <v/>
      </c>
      <c r="AL174" s="48" t="str">
        <f>IF('Chemical Shifts'!B169="","",IF(Main!$A179="C",'Chemical Shifts'!B169,""))</f>
        <v/>
      </c>
      <c r="AM174" s="48" t="str">
        <f>IF('Chemical Shifts'!C169="","",IF(Main!$A179="C",'Chemical Shifts'!C169,""))</f>
        <v/>
      </c>
      <c r="AN174" s="48" t="str">
        <f>IF('Chemical Shifts'!D169="","",IF(Main!$A179="C",'Chemical Shifts'!D169,""))</f>
        <v/>
      </c>
      <c r="AO174" s="48" t="str">
        <f>IF('Chemical Shifts'!E169="","",IF(Main!$A179="C",'Chemical Shifts'!E169,""))</f>
        <v/>
      </c>
      <c r="AP174" s="48" t="str">
        <f>IF('Chemical Shifts'!F169="","",IF(Main!$A179="C",'Chemical Shifts'!F169,""))</f>
        <v/>
      </c>
      <c r="AQ174" s="48" t="str">
        <f>IF('Chemical Shifts'!G169="","",IF(Main!$A179="C",'Chemical Shifts'!G169,""))</f>
        <v/>
      </c>
      <c r="AR174" s="48" t="str">
        <f>IF('Chemical Shifts'!H169="","",IF(Main!$A179="C",'Chemical Shifts'!H169,""))</f>
        <v/>
      </c>
      <c r="AS174" s="48" t="str">
        <f>IF('Chemical Shifts'!I169="","",IF(Main!$A179="C",'Chemical Shifts'!I169,""))</f>
        <v/>
      </c>
      <c r="AT174" s="48" t="str">
        <f>IF('Chemical Shifts'!J169="","",IF(Main!$A179="C",'Chemical Shifts'!J169,""))</f>
        <v/>
      </c>
      <c r="AU174" s="48" t="str">
        <f>IF('Chemical Shifts'!K169="","",IF(Main!$A179="C",'Chemical Shifts'!K169,""))</f>
        <v/>
      </c>
      <c r="AV174" s="48" t="str">
        <f>IF('Chemical Shifts'!L169="","",IF(Main!$A179="C",'Chemical Shifts'!L169,""))</f>
        <v/>
      </c>
      <c r="AW174" s="48" t="str">
        <f>IF('Chemical Shifts'!M169="","",IF(Main!$A179="C",'Chemical Shifts'!M169,""))</f>
        <v/>
      </c>
      <c r="AX174" s="48" t="str">
        <f>IF('Chemical Shifts'!N169="","",IF(Main!$A179="C",'Chemical Shifts'!N169,""))</f>
        <v/>
      </c>
      <c r="AY174" s="48" t="str">
        <f>IF('Chemical Shifts'!O169="","",IF(Main!$A179="C",'Chemical Shifts'!O169,""))</f>
        <v/>
      </c>
      <c r="AZ174" s="48" t="str">
        <f>IF('Chemical Shifts'!P169="","",IF(Main!$A179="C",'Chemical Shifts'!P169,""))</f>
        <v/>
      </c>
      <c r="BA174" s="48" t="str">
        <f>IF('Chemical Shifts'!Q169="","",IF(Main!$A179="C",'Chemical Shifts'!Q169,""))</f>
        <v/>
      </c>
      <c r="BC174" s="48" t="str">
        <f t="shared" si="222"/>
        <v/>
      </c>
      <c r="BD174" s="48" t="str">
        <f t="shared" si="223"/>
        <v/>
      </c>
      <c r="BE174" s="48" t="str">
        <f t="shared" si="224"/>
        <v/>
      </c>
      <c r="BF174" s="48" t="str">
        <f t="shared" si="225"/>
        <v/>
      </c>
      <c r="BG174" s="48" t="str">
        <f t="shared" si="226"/>
        <v/>
      </c>
      <c r="BH174" s="48" t="str">
        <f t="shared" si="227"/>
        <v/>
      </c>
      <c r="BI174" s="48" t="str">
        <f t="shared" si="228"/>
        <v/>
      </c>
      <c r="BJ174" s="48" t="str">
        <f t="shared" si="229"/>
        <v/>
      </c>
      <c r="BK174" s="48" t="str">
        <f t="shared" si="230"/>
        <v/>
      </c>
      <c r="BL174" s="48" t="str">
        <f t="shared" si="231"/>
        <v/>
      </c>
      <c r="BM174" s="48" t="str">
        <f t="shared" si="232"/>
        <v/>
      </c>
      <c r="BN174" s="48" t="str">
        <f t="shared" si="233"/>
        <v/>
      </c>
      <c r="BO174" s="48" t="str">
        <f t="shared" si="234"/>
        <v/>
      </c>
      <c r="BP174" s="48" t="str">
        <f t="shared" si="235"/>
        <v/>
      </c>
      <c r="BQ174" s="48" t="str">
        <f t="shared" si="236"/>
        <v/>
      </c>
      <c r="BR174" s="48" t="str">
        <f t="shared" si="237"/>
        <v/>
      </c>
      <c r="BT174" s="49">
        <f>IF(Main!$A179="H",1,0)</f>
        <v>0</v>
      </c>
      <c r="BU174" s="54" t="str">
        <f>IF(Main!$A179="H",Main!C179,"")</f>
        <v/>
      </c>
      <c r="BV174" s="54" t="str">
        <f t="shared" si="238"/>
        <v/>
      </c>
      <c r="BW174" s="48" t="str">
        <f>IF('Chemical Shifts'!B169="","",IF(Main!$A179="H",'Chemical Shifts'!B169,""))</f>
        <v/>
      </c>
      <c r="BX174" s="48" t="str">
        <f>IF('Chemical Shifts'!C169="","",IF(Main!$A179="H",'Chemical Shifts'!C169,""))</f>
        <v/>
      </c>
      <c r="BY174" s="48" t="str">
        <f>IF('Chemical Shifts'!D169="","",IF(Main!$A179="H",'Chemical Shifts'!D169,""))</f>
        <v/>
      </c>
      <c r="BZ174" s="48" t="str">
        <f>IF('Chemical Shifts'!E169="","",IF(Main!$A179="H",'Chemical Shifts'!E169,""))</f>
        <v/>
      </c>
      <c r="CA174" s="48" t="str">
        <f>IF('Chemical Shifts'!F169="","",IF(Main!$A179="H",'Chemical Shifts'!F169,""))</f>
        <v/>
      </c>
      <c r="CB174" s="48" t="str">
        <f>IF('Chemical Shifts'!G169="","",IF(Main!$A179="H",'Chemical Shifts'!G169,""))</f>
        <v/>
      </c>
      <c r="CC174" s="48" t="str">
        <f>IF('Chemical Shifts'!H169="","",IF(Main!$A179="H",'Chemical Shifts'!H169,""))</f>
        <v/>
      </c>
      <c r="CD174" s="48" t="str">
        <f>IF('Chemical Shifts'!I169="","",IF(Main!$A179="H",'Chemical Shifts'!I169,""))</f>
        <v/>
      </c>
      <c r="CE174" s="48" t="str">
        <f>IF('Chemical Shifts'!J169="","",IF(Main!$A179="H",'Chemical Shifts'!J169,""))</f>
        <v/>
      </c>
      <c r="CF174" s="48" t="str">
        <f>IF('Chemical Shifts'!K169="","",IF(Main!$A179="H",'Chemical Shifts'!K169,""))</f>
        <v/>
      </c>
      <c r="CG174" s="48" t="str">
        <f>IF('Chemical Shifts'!L169="","",IF(Main!$A179="H",'Chemical Shifts'!L169,""))</f>
        <v/>
      </c>
      <c r="CH174" s="48" t="str">
        <f>IF('Chemical Shifts'!M169="","",IF(Main!$A179="H",'Chemical Shifts'!M169,""))</f>
        <v/>
      </c>
      <c r="CI174" s="48" t="str">
        <f>IF('Chemical Shifts'!N169="","",IF(Main!$A179="H",'Chemical Shifts'!N169,""))</f>
        <v/>
      </c>
      <c r="CJ174" s="48" t="str">
        <f>IF('Chemical Shifts'!O169="","",IF(Main!$A179="H",'Chemical Shifts'!O169,""))</f>
        <v/>
      </c>
      <c r="CK174" s="48" t="str">
        <f>IF('Chemical Shifts'!P169="","",IF(Main!$A179="H",'Chemical Shifts'!P169,""))</f>
        <v/>
      </c>
      <c r="CL174" s="48" t="str">
        <f>IF('Chemical Shifts'!Q169="","",IF(Main!$A179="H",'Chemical Shifts'!Q169,""))</f>
        <v/>
      </c>
      <c r="CN174" s="48" t="str">
        <f t="shared" si="239"/>
        <v/>
      </c>
      <c r="CO174" s="48" t="str">
        <f t="shared" si="240"/>
        <v/>
      </c>
      <c r="CP174" s="48" t="str">
        <f t="shared" si="241"/>
        <v/>
      </c>
      <c r="CQ174" s="48" t="str">
        <f t="shared" si="242"/>
        <v/>
      </c>
      <c r="CR174" s="48" t="str">
        <f t="shared" si="243"/>
        <v/>
      </c>
      <c r="CS174" s="48" t="str">
        <f t="shared" si="244"/>
        <v/>
      </c>
      <c r="CT174" s="48" t="str">
        <f t="shared" si="245"/>
        <v/>
      </c>
      <c r="CU174" s="48" t="str">
        <f t="shared" si="246"/>
        <v/>
      </c>
      <c r="CV174" s="48" t="str">
        <f t="shared" si="247"/>
        <v/>
      </c>
      <c r="CW174" s="48" t="str">
        <f t="shared" si="248"/>
        <v/>
      </c>
      <c r="CX174" s="48" t="str">
        <f t="shared" si="249"/>
        <v/>
      </c>
      <c r="CY174" s="48" t="str">
        <f t="shared" si="250"/>
        <v/>
      </c>
      <c r="CZ174" s="48" t="str">
        <f t="shared" si="251"/>
        <v/>
      </c>
      <c r="DA174" s="48" t="str">
        <f t="shared" si="252"/>
        <v/>
      </c>
      <c r="DB174" s="48" t="str">
        <f t="shared" si="253"/>
        <v/>
      </c>
      <c r="DC174" s="48" t="str">
        <f t="shared" si="254"/>
        <v/>
      </c>
      <c r="DE174" s="64" t="str">
        <f>IF('Chemical Shifts'!S169="","",IF(Main!$A179="C","",IF(Main!D$13="Scaled Shifts",Main!D179,IF(Main!$B179="x",TDIST(ABS('Chemical Shifts'!S169-$F$2)/$F$3,$F$4,1),TDIST(ABS('Chemical Shifts'!S169-$G$2)/$G$3,$G$4,1)))))</f>
        <v/>
      </c>
      <c r="DF174" s="64" t="str">
        <f>IF('Chemical Shifts'!T169="","",IF(Main!$A179="C","",IF(Main!E$13="Scaled Shifts",Main!E179,IF(Main!$B179="x",TDIST(ABS('Chemical Shifts'!T169-$F$2)/$F$3,$F$4,1),TDIST(ABS('Chemical Shifts'!T169-$G$2)/$G$3,$G$4,1)))))</f>
        <v/>
      </c>
      <c r="DG174" s="64" t="str">
        <f>IF('Chemical Shifts'!U169="","",IF(Main!$A179="C","",IF(Main!F$13="Scaled Shifts",Main!F179,IF(Main!$B179="x",TDIST(ABS('Chemical Shifts'!U169-$F$2)/$F$3,$F$4,1),TDIST(ABS('Chemical Shifts'!U169-$G$2)/$G$3,$G$4,1)))))</f>
        <v/>
      </c>
      <c r="DH174" s="64" t="str">
        <f>IF('Chemical Shifts'!V169="","",IF(Main!$A179="C","",IF(Main!G$13="Scaled Shifts",Main!G179,IF(Main!$B179="x",TDIST(ABS('Chemical Shifts'!V169-$F$2)/$F$3,$F$4,1),TDIST(ABS('Chemical Shifts'!V169-$G$2)/$G$3,$G$4,1)))))</f>
        <v/>
      </c>
      <c r="DI174" s="64" t="str">
        <f>IF('Chemical Shifts'!W169="","",IF(Main!$A179="C","",IF(Main!H$13="Scaled Shifts",Main!H179,IF(Main!$B179="x",TDIST(ABS('Chemical Shifts'!W169-$F$2)/$F$3,$F$4,1),TDIST(ABS('Chemical Shifts'!W169-$G$2)/$G$3,$G$4,1)))))</f>
        <v/>
      </c>
      <c r="DJ174" s="64" t="str">
        <f>IF('Chemical Shifts'!X169="","",IF(Main!$A179="C","",IF(Main!I$13="Scaled Shifts",Main!I179,IF(Main!$B179="x",TDIST(ABS('Chemical Shifts'!X169-$F$2)/$F$3,$F$4,1),TDIST(ABS('Chemical Shifts'!X169-$G$2)/$G$3,$G$4,1)))))</f>
        <v/>
      </c>
      <c r="DK174" s="64" t="str">
        <f>IF('Chemical Shifts'!Y169="","",IF(Main!$A179="C","",IF(Main!J$13="Scaled Shifts",Main!J179,IF(Main!$B179="x",TDIST(ABS('Chemical Shifts'!Y169-$F$2)/$F$3,$F$4,1),TDIST(ABS('Chemical Shifts'!Y169-$G$2)/$G$3,$G$4,1)))))</f>
        <v/>
      </c>
      <c r="DL174" s="64" t="str">
        <f>IF('Chemical Shifts'!Z169="","",IF(Main!$A179="C","",IF(Main!K$13="Scaled Shifts",Main!K179,IF(Main!$B179="x",TDIST(ABS('Chemical Shifts'!Z169-$F$2)/$F$3,$F$4,1),TDIST(ABS('Chemical Shifts'!Z169-$G$2)/$G$3,$G$4,1)))))</f>
        <v/>
      </c>
      <c r="DM174" s="64" t="str">
        <f>IF('Chemical Shifts'!AA169="","",IF(Main!$A179="C","",IF(Main!L$13="Scaled Shifts",Main!L179,IF(Main!$B179="x",TDIST(ABS('Chemical Shifts'!AA169-$F$2)/$F$3,$F$4,1),TDIST(ABS('Chemical Shifts'!AA169-$G$2)/$G$3,$G$4,1)))))</f>
        <v/>
      </c>
      <c r="DN174" s="64" t="str">
        <f>IF('Chemical Shifts'!AB169="","",IF(Main!$A179="C","",IF(Main!M$13="Scaled Shifts",Main!M179,IF(Main!$B179="x",TDIST(ABS('Chemical Shifts'!AB169-$F$2)/$F$3,$F$4,1),TDIST(ABS('Chemical Shifts'!AB169-$G$2)/$G$3,$G$4,1)))))</f>
        <v/>
      </c>
      <c r="DO174" s="64" t="str">
        <f>IF('Chemical Shifts'!AC169="","",IF(Main!$A179="C","",IF(Main!N$13="Scaled Shifts",Main!N179,IF(Main!$B179="x",TDIST(ABS('Chemical Shifts'!AC169-$F$2)/$F$3,$F$4,1),TDIST(ABS('Chemical Shifts'!AC169-$G$2)/$G$3,$G$4,1)))))</f>
        <v/>
      </c>
      <c r="DP174" s="64" t="str">
        <f>IF('Chemical Shifts'!AD169="","",IF(Main!$A179="C","",IF(Main!O$13="Scaled Shifts",Main!O179,IF(Main!$B179="x",TDIST(ABS('Chemical Shifts'!AD169-$F$2)/$F$3,$F$4,1),TDIST(ABS('Chemical Shifts'!AD169-$G$2)/$G$3,$G$4,1)))))</f>
        <v/>
      </c>
      <c r="DQ174" s="64" t="str">
        <f>IF('Chemical Shifts'!AE169="","",IF(Main!$A179="C","",IF(Main!P$13="Scaled Shifts",Main!P179,IF(Main!$B179="x",TDIST(ABS('Chemical Shifts'!AE169-$F$2)/$F$3,$F$4,1),TDIST(ABS('Chemical Shifts'!AE169-$G$2)/$G$3,$G$4,1)))))</f>
        <v/>
      </c>
      <c r="DR174" s="64" t="str">
        <f>IF('Chemical Shifts'!AF169="","",IF(Main!$A179="C","",IF(Main!Q$13="Scaled Shifts",Main!Q179,IF(Main!$B179="x",TDIST(ABS('Chemical Shifts'!AF169-$F$2)/$F$3,$F$4,1),TDIST(ABS('Chemical Shifts'!AF169-$G$2)/$G$3,$G$4,1)))))</f>
        <v/>
      </c>
      <c r="DS174" s="64" t="str">
        <f>IF('Chemical Shifts'!AG169="","",IF(Main!$A179="C","",IF(Main!R$13="Scaled Shifts",Main!R179,IF(Main!$B179="x",TDIST(ABS('Chemical Shifts'!AG169-$F$2)/$F$3,$F$4,1),TDIST(ABS('Chemical Shifts'!AG169-$G$2)/$G$3,$G$4,1)))))</f>
        <v/>
      </c>
      <c r="DT174" s="64" t="str">
        <f>IF('Chemical Shifts'!AH169="","",IF(Main!$A179="C","",IF(Main!S$13="Scaled Shifts",Main!S179,IF(Main!$B179="x",TDIST(ABS('Chemical Shifts'!AH169-$F$2)/$F$3,$F$4,1),TDIST(ABS('Chemical Shifts'!AH169-$G$2)/$G$3,$G$4,1)))))</f>
        <v/>
      </c>
      <c r="DV174" s="64" t="str">
        <f>IF('Chemical Shifts'!S169="","",IF(Main!$A179="H","",IF(Main!D$13="Scaled Shifts",Main!D179,IF(Main!$B179="x",TDIST(ABS('Chemical Shifts'!S169-$D$2)/$D$3,$D$4,1),TDIST(ABS('Chemical Shifts'!S169-$E$2)/$E$3,$E$4,1)))))</f>
        <v/>
      </c>
      <c r="DW174" s="64" t="str">
        <f>IF('Chemical Shifts'!T169="","",IF(Main!$A179="H","",IF(Main!E$13="Scaled Shifts",Main!E179,IF(Main!$B179="x",TDIST(ABS('Chemical Shifts'!T169-$D$2)/$D$3,$D$4,1),TDIST(ABS('Chemical Shifts'!T169-$E$2)/$E$3,$E$4,1)))))</f>
        <v/>
      </c>
      <c r="DX174" s="64" t="str">
        <f>IF('Chemical Shifts'!U169="","",IF(Main!$A179="H","",IF(Main!F$13="Scaled Shifts",Main!F179,IF(Main!$B179="x",TDIST(ABS('Chemical Shifts'!U169-$D$2)/$D$3,$D$4,1),TDIST(ABS('Chemical Shifts'!U169-$E$2)/$E$3,$E$4,1)))))</f>
        <v/>
      </c>
      <c r="DY174" s="64" t="str">
        <f>IF('Chemical Shifts'!V169="","",IF(Main!$A179="H","",IF(Main!G$13="Scaled Shifts",Main!G179,IF(Main!$B179="x",TDIST(ABS('Chemical Shifts'!V169-$D$2)/$D$3,$D$4,1),TDIST(ABS('Chemical Shifts'!V169-$E$2)/$E$3,$E$4,1)))))</f>
        <v/>
      </c>
      <c r="DZ174" s="64" t="str">
        <f>IF('Chemical Shifts'!W169="","",IF(Main!$A179="H","",IF(Main!H$13="Scaled Shifts",Main!H179,IF(Main!$B179="x",TDIST(ABS('Chemical Shifts'!W169-$D$2)/$D$3,$D$4,1),TDIST(ABS('Chemical Shifts'!W169-$E$2)/$E$3,$E$4,1)))))</f>
        <v/>
      </c>
      <c r="EA174" s="64" t="str">
        <f>IF('Chemical Shifts'!X169="","",IF(Main!$A179="H","",IF(Main!I$13="Scaled Shifts",Main!I179,IF(Main!$B179="x",TDIST(ABS('Chemical Shifts'!X169-$D$2)/$D$3,$D$4,1),TDIST(ABS('Chemical Shifts'!X169-$E$2)/$E$3,$E$4,1)))))</f>
        <v/>
      </c>
      <c r="EB174" s="64" t="str">
        <f>IF('Chemical Shifts'!Y169="","",IF(Main!$A179="H","",IF(Main!J$13="Scaled Shifts",Main!J179,IF(Main!$B179="x",TDIST(ABS('Chemical Shifts'!Y169-$D$2)/$D$3,$D$4,1),TDIST(ABS('Chemical Shifts'!Y169-$E$2)/$E$3,$E$4,1)))))</f>
        <v/>
      </c>
      <c r="EC174" s="64" t="str">
        <f>IF('Chemical Shifts'!Z169="","",IF(Main!$A179="H","",IF(Main!K$13="Scaled Shifts",Main!K179,IF(Main!$B179="x",TDIST(ABS('Chemical Shifts'!Z169-$D$2)/$D$3,$D$4,1),TDIST(ABS('Chemical Shifts'!Z169-$E$2)/$E$3,$E$4,1)))))</f>
        <v/>
      </c>
      <c r="ED174" s="64" t="str">
        <f>IF('Chemical Shifts'!AA169="","",IF(Main!$A179="H","",IF(Main!L$13="Scaled Shifts",Main!L179,IF(Main!$B179="x",TDIST(ABS('Chemical Shifts'!AA169-$D$2)/$D$3,$D$4,1),TDIST(ABS('Chemical Shifts'!AA169-$E$2)/$E$3,$E$4,1)))))</f>
        <v/>
      </c>
      <c r="EE174" s="64" t="str">
        <f>IF('Chemical Shifts'!AB169="","",IF(Main!$A179="H","",IF(Main!M$13="Scaled Shifts",Main!M179,IF(Main!$B179="x",TDIST(ABS('Chemical Shifts'!AB169-$D$2)/$D$3,$D$4,1),TDIST(ABS('Chemical Shifts'!AB169-$E$2)/$E$3,$E$4,1)))))</f>
        <v/>
      </c>
      <c r="EF174" s="64" t="str">
        <f>IF('Chemical Shifts'!AC169="","",IF(Main!$A179="H","",IF(Main!N$13="Scaled Shifts",Main!N179,IF(Main!$B179="x",TDIST(ABS('Chemical Shifts'!AC169-$D$2)/$D$3,$D$4,1),TDIST(ABS('Chemical Shifts'!AC169-$E$2)/$E$3,$E$4,1)))))</f>
        <v/>
      </c>
      <c r="EG174" s="64" t="str">
        <f>IF('Chemical Shifts'!AD169="","",IF(Main!$A179="H","",IF(Main!O$13="Scaled Shifts",Main!O179,IF(Main!$B179="x",TDIST(ABS('Chemical Shifts'!AD169-$D$2)/$D$3,$D$4,1),TDIST(ABS('Chemical Shifts'!AD169-$E$2)/$E$3,$E$4,1)))))</f>
        <v/>
      </c>
      <c r="EH174" s="64" t="str">
        <f>IF('Chemical Shifts'!AE169="","",IF(Main!$A179="H","",IF(Main!P$13="Scaled Shifts",Main!P179,IF(Main!$B179="x",TDIST(ABS('Chemical Shifts'!AE169-$D$2)/$D$3,$D$4,1),TDIST(ABS('Chemical Shifts'!AE169-$E$2)/$E$3,$E$4,1)))))</f>
        <v/>
      </c>
      <c r="EI174" s="64" t="str">
        <f>IF('Chemical Shifts'!AF169="","",IF(Main!$A179="H","",IF(Main!Q$13="Scaled Shifts",Main!Q179,IF(Main!$B179="x",TDIST(ABS('Chemical Shifts'!AF169-$D$2)/$D$3,$D$4,1),TDIST(ABS('Chemical Shifts'!AF169-$E$2)/$E$3,$E$4,1)))))</f>
        <v/>
      </c>
      <c r="EJ174" s="64" t="str">
        <f>IF('Chemical Shifts'!AG169="","",IF(Main!$A179="H","",IF(Main!R$13="Scaled Shifts",Main!R179,IF(Main!$B179="x",TDIST(ABS('Chemical Shifts'!AG169-$D$2)/$D$3,$D$4,1),TDIST(ABS('Chemical Shifts'!AG169-$E$2)/$E$3,$E$4,1)))))</f>
        <v/>
      </c>
      <c r="EK174" s="64" t="str">
        <f>IF('Chemical Shifts'!AH169="","",IF(Main!$A179="H","",IF(Main!S$13="Scaled Shifts",Main!S179,IF(Main!$B179="x",TDIST(ABS('Chemical Shifts'!AH169-$D$2)/$D$3,$D$4,1),TDIST(ABS('Chemical Shifts'!AH169-$E$2)/$E$3,$E$4,1)))))</f>
        <v/>
      </c>
    </row>
    <row r="175" spans="1:141" x14ac:dyDescent="0.15">
      <c r="A175" s="64" t="str">
        <f>IF('Chemical Shifts'!BA170="","",IF(Main!$A180="C",TDIST(ABS('Chemical Shifts'!BA170)/$B$3,$B$4,1),TDIST(ABS('Chemical Shifts'!BA170)/$C$3,$C$4,1)))</f>
        <v/>
      </c>
      <c r="B175" s="64" t="str">
        <f>IF('Chemical Shifts'!BB170="","",IF(Main!$A180="C",TDIST(ABS('Chemical Shifts'!BB170)/$B$3,$B$4,1),TDIST(ABS('Chemical Shifts'!BB170)/$C$3,$C$4,1)))</f>
        <v/>
      </c>
      <c r="C175" s="64" t="str">
        <f>IF('Chemical Shifts'!BC170="","",IF(Main!$A180="C",TDIST(ABS('Chemical Shifts'!BC170)/$B$3,$B$4,1),TDIST(ABS('Chemical Shifts'!BC170)/$C$3,$C$4,1)))</f>
        <v/>
      </c>
      <c r="D175" s="64" t="str">
        <f>IF('Chemical Shifts'!BD170="","",IF(Main!$A180="C",TDIST(ABS('Chemical Shifts'!BD170)/$B$3,$B$4,1),TDIST(ABS('Chemical Shifts'!BD170)/$C$3,$C$4,1)))</f>
        <v/>
      </c>
      <c r="E175" s="64" t="str">
        <f>IF('Chemical Shifts'!BE170="","",IF(Main!$A180="C",TDIST(ABS('Chemical Shifts'!BE170)/$B$3,$B$4,1),TDIST(ABS('Chemical Shifts'!BE170)/$C$3,$C$4,1)))</f>
        <v/>
      </c>
      <c r="F175" s="64" t="str">
        <f>IF('Chemical Shifts'!BF170="","",IF(Main!$A180="C",TDIST(ABS('Chemical Shifts'!BF170)/$B$3,$B$4,1),TDIST(ABS('Chemical Shifts'!BF170)/$C$3,$C$4,1)))</f>
        <v/>
      </c>
      <c r="G175" s="64" t="str">
        <f>IF('Chemical Shifts'!BG170="","",IF(Main!$A180="C",TDIST(ABS('Chemical Shifts'!BG170)/$B$3,$B$4,1),TDIST(ABS('Chemical Shifts'!BG170)/$C$3,$C$4,1)))</f>
        <v/>
      </c>
      <c r="H175" s="64" t="str">
        <f>IF('Chemical Shifts'!BH170="","",IF(Main!$A180="C",TDIST(ABS('Chemical Shifts'!BH170)/$B$3,$B$4,1),TDIST(ABS('Chemical Shifts'!BH170)/$C$3,$C$4,1)))</f>
        <v/>
      </c>
      <c r="I175" s="64" t="str">
        <f>IF('Chemical Shifts'!BI170="","",IF(Main!$A180="C",TDIST(ABS('Chemical Shifts'!BI170)/$B$3,$B$4,1),TDIST(ABS('Chemical Shifts'!BI170)/$C$3,$C$4,1)))</f>
        <v/>
      </c>
      <c r="J175" s="64" t="str">
        <f>IF('Chemical Shifts'!BJ170="","",IF(Main!$A180="C",TDIST(ABS('Chemical Shifts'!BJ170)/$B$3,$B$4,1),TDIST(ABS('Chemical Shifts'!BJ170)/$C$3,$C$4,1)))</f>
        <v/>
      </c>
      <c r="K175" s="64" t="str">
        <f>IF('Chemical Shifts'!BK170="","",IF(Main!$A180="C",TDIST(ABS('Chemical Shifts'!BK170)/$B$3,$B$4,1),TDIST(ABS('Chemical Shifts'!BK170)/$C$3,$C$4,1)))</f>
        <v/>
      </c>
      <c r="L175" s="64" t="str">
        <f>IF('Chemical Shifts'!BL170="","",IF(Main!$A180="C",TDIST(ABS('Chemical Shifts'!BL170)/$B$3,$B$4,1),TDIST(ABS('Chemical Shifts'!BL170)/$C$3,$C$4,1)))</f>
        <v/>
      </c>
      <c r="M175" s="64" t="str">
        <f>IF('Chemical Shifts'!BM170="","",IF(Main!$A180="C",TDIST(ABS('Chemical Shifts'!BM170)/$B$3,$B$4,1),TDIST(ABS('Chemical Shifts'!BM170)/$C$3,$C$4,1)))</f>
        <v/>
      </c>
      <c r="N175" s="64" t="str">
        <f>IF('Chemical Shifts'!BN170="","",IF(Main!$A180="C",TDIST(ABS('Chemical Shifts'!BN170)/$B$3,$B$4,1),TDIST(ABS('Chemical Shifts'!BN170)/$C$3,$C$4,1)))</f>
        <v/>
      </c>
      <c r="O175" s="64" t="str">
        <f>IF('Chemical Shifts'!BO170="","",IF(Main!$A180="C",TDIST(ABS('Chemical Shifts'!BO170)/$B$3,$B$4,1),TDIST(ABS('Chemical Shifts'!BO170)/$C$3,$C$4,1)))</f>
        <v/>
      </c>
      <c r="P175" s="64" t="str">
        <f>IF('Chemical Shifts'!BP170="","",IF(Main!$A180="C",TDIST(ABS('Chemical Shifts'!BP170)/$B$3,$B$4,1),TDIST(ABS('Chemical Shifts'!BP170)/$C$3,$C$4,1)))</f>
        <v/>
      </c>
      <c r="R175" s="48" t="str">
        <f>IF(A175="","",IF(Main!$A180="H",A175,""))</f>
        <v/>
      </c>
      <c r="S175" s="48" t="str">
        <f>IF(B175="","",IF(Main!$A180="H",B175,""))</f>
        <v/>
      </c>
      <c r="T175" s="48" t="str">
        <f>IF(C175="","",IF(Main!$A180="H",C175,""))</f>
        <v/>
      </c>
      <c r="U175" s="48" t="str">
        <f>IF(D175="","",IF(Main!$A180="H",D175,""))</f>
        <v/>
      </c>
      <c r="V175" s="48" t="str">
        <f>IF(E175="","",IF(Main!$A180="H",E175,""))</f>
        <v/>
      </c>
      <c r="W175" s="48" t="str">
        <f>IF(F175="","",IF(Main!$A180="H",F175,""))</f>
        <v/>
      </c>
      <c r="X175" s="48" t="str">
        <f>IF(G175="","",IF(Main!$A180="H",G175,""))</f>
        <v/>
      </c>
      <c r="Y175" s="48" t="str">
        <f>IF(H175="","",IF(Main!$A180="H",H175,""))</f>
        <v/>
      </c>
      <c r="Z175" s="48" t="str">
        <f>IF(I175="","",IF(Main!$A180="H",I175,""))</f>
        <v/>
      </c>
      <c r="AA175" s="48" t="str">
        <f>IF(J175="","",IF(Main!$A180="H",J175,""))</f>
        <v/>
      </c>
      <c r="AB175" s="48" t="str">
        <f>IF(K175="","",IF(Main!$A180="H",K175,""))</f>
        <v/>
      </c>
      <c r="AC175" s="48" t="str">
        <f>IF(L175="","",IF(Main!$A180="H",L175,""))</f>
        <v/>
      </c>
      <c r="AD175" s="48" t="str">
        <f>IF(M175="","",IF(Main!$A180="H",M175,""))</f>
        <v/>
      </c>
      <c r="AE175" s="48" t="str">
        <f>IF(N175="","",IF(Main!$A180="H",N175,""))</f>
        <v/>
      </c>
      <c r="AF175" s="48" t="str">
        <f>IF(O175="","",IF(Main!$A180="H",O175,""))</f>
        <v/>
      </c>
      <c r="AG175" s="48" t="str">
        <f>IF(P175="","",IF(Main!$A180="H",P175,""))</f>
        <v/>
      </c>
      <c r="AI175" s="49">
        <f>IF(Main!$A180="C",1,0)</f>
        <v>0</v>
      </c>
      <c r="AJ175" s="54" t="str">
        <f>IF(Main!$A180="C",Main!C180,"")</f>
        <v/>
      </c>
      <c r="AK175" s="54" t="str">
        <f t="shared" si="221"/>
        <v/>
      </c>
      <c r="AL175" s="48" t="str">
        <f>IF('Chemical Shifts'!B170="","",IF(Main!$A180="C",'Chemical Shifts'!B170,""))</f>
        <v/>
      </c>
      <c r="AM175" s="48" t="str">
        <f>IF('Chemical Shifts'!C170="","",IF(Main!$A180="C",'Chemical Shifts'!C170,""))</f>
        <v/>
      </c>
      <c r="AN175" s="48" t="str">
        <f>IF('Chemical Shifts'!D170="","",IF(Main!$A180="C",'Chemical Shifts'!D170,""))</f>
        <v/>
      </c>
      <c r="AO175" s="48" t="str">
        <f>IF('Chemical Shifts'!E170="","",IF(Main!$A180="C",'Chemical Shifts'!E170,""))</f>
        <v/>
      </c>
      <c r="AP175" s="48" t="str">
        <f>IF('Chemical Shifts'!F170="","",IF(Main!$A180="C",'Chemical Shifts'!F170,""))</f>
        <v/>
      </c>
      <c r="AQ175" s="48" t="str">
        <f>IF('Chemical Shifts'!G170="","",IF(Main!$A180="C",'Chemical Shifts'!G170,""))</f>
        <v/>
      </c>
      <c r="AR175" s="48" t="str">
        <f>IF('Chemical Shifts'!H170="","",IF(Main!$A180="C",'Chemical Shifts'!H170,""))</f>
        <v/>
      </c>
      <c r="AS175" s="48" t="str">
        <f>IF('Chemical Shifts'!I170="","",IF(Main!$A180="C",'Chemical Shifts'!I170,""))</f>
        <v/>
      </c>
      <c r="AT175" s="48" t="str">
        <f>IF('Chemical Shifts'!J170="","",IF(Main!$A180="C",'Chemical Shifts'!J170,""))</f>
        <v/>
      </c>
      <c r="AU175" s="48" t="str">
        <f>IF('Chemical Shifts'!K170="","",IF(Main!$A180="C",'Chemical Shifts'!K170,""))</f>
        <v/>
      </c>
      <c r="AV175" s="48" t="str">
        <f>IF('Chemical Shifts'!L170="","",IF(Main!$A180="C",'Chemical Shifts'!L170,""))</f>
        <v/>
      </c>
      <c r="AW175" s="48" t="str">
        <f>IF('Chemical Shifts'!M170="","",IF(Main!$A180="C",'Chemical Shifts'!M170,""))</f>
        <v/>
      </c>
      <c r="AX175" s="48" t="str">
        <f>IF('Chemical Shifts'!N170="","",IF(Main!$A180="C",'Chemical Shifts'!N170,""))</f>
        <v/>
      </c>
      <c r="AY175" s="48" t="str">
        <f>IF('Chemical Shifts'!O170="","",IF(Main!$A180="C",'Chemical Shifts'!O170,""))</f>
        <v/>
      </c>
      <c r="AZ175" s="48" t="str">
        <f>IF('Chemical Shifts'!P170="","",IF(Main!$A180="C",'Chemical Shifts'!P170,""))</f>
        <v/>
      </c>
      <c r="BA175" s="48" t="str">
        <f>IF('Chemical Shifts'!Q170="","",IF(Main!$A180="C",'Chemical Shifts'!Q170,""))</f>
        <v/>
      </c>
      <c r="BC175" s="48" t="str">
        <f t="shared" si="222"/>
        <v/>
      </c>
      <c r="BD175" s="48" t="str">
        <f t="shared" si="223"/>
        <v/>
      </c>
      <c r="BE175" s="48" t="str">
        <f t="shared" si="224"/>
        <v/>
      </c>
      <c r="BF175" s="48" t="str">
        <f t="shared" si="225"/>
        <v/>
      </c>
      <c r="BG175" s="48" t="str">
        <f t="shared" si="226"/>
        <v/>
      </c>
      <c r="BH175" s="48" t="str">
        <f t="shared" si="227"/>
        <v/>
      </c>
      <c r="BI175" s="48" t="str">
        <f t="shared" si="228"/>
        <v/>
      </c>
      <c r="BJ175" s="48" t="str">
        <f t="shared" si="229"/>
        <v/>
      </c>
      <c r="BK175" s="48" t="str">
        <f t="shared" si="230"/>
        <v/>
      </c>
      <c r="BL175" s="48" t="str">
        <f t="shared" si="231"/>
        <v/>
      </c>
      <c r="BM175" s="48" t="str">
        <f t="shared" si="232"/>
        <v/>
      </c>
      <c r="BN175" s="48" t="str">
        <f t="shared" si="233"/>
        <v/>
      </c>
      <c r="BO175" s="48" t="str">
        <f t="shared" si="234"/>
        <v/>
      </c>
      <c r="BP175" s="48" t="str">
        <f t="shared" si="235"/>
        <v/>
      </c>
      <c r="BQ175" s="48" t="str">
        <f t="shared" si="236"/>
        <v/>
      </c>
      <c r="BR175" s="48" t="str">
        <f t="shared" si="237"/>
        <v/>
      </c>
      <c r="BT175" s="49">
        <f>IF(Main!$A180="H",1,0)</f>
        <v>0</v>
      </c>
      <c r="BU175" s="54" t="str">
        <f>IF(Main!$A180="H",Main!C180,"")</f>
        <v/>
      </c>
      <c r="BV175" s="54" t="str">
        <f t="shared" si="238"/>
        <v/>
      </c>
      <c r="BW175" s="48" t="str">
        <f>IF('Chemical Shifts'!B170="","",IF(Main!$A180="H",'Chemical Shifts'!B170,""))</f>
        <v/>
      </c>
      <c r="BX175" s="48" t="str">
        <f>IF('Chemical Shifts'!C170="","",IF(Main!$A180="H",'Chemical Shifts'!C170,""))</f>
        <v/>
      </c>
      <c r="BY175" s="48" t="str">
        <f>IF('Chemical Shifts'!D170="","",IF(Main!$A180="H",'Chemical Shifts'!D170,""))</f>
        <v/>
      </c>
      <c r="BZ175" s="48" t="str">
        <f>IF('Chemical Shifts'!E170="","",IF(Main!$A180="H",'Chemical Shifts'!E170,""))</f>
        <v/>
      </c>
      <c r="CA175" s="48" t="str">
        <f>IF('Chemical Shifts'!F170="","",IF(Main!$A180="H",'Chemical Shifts'!F170,""))</f>
        <v/>
      </c>
      <c r="CB175" s="48" t="str">
        <f>IF('Chemical Shifts'!G170="","",IF(Main!$A180="H",'Chemical Shifts'!G170,""))</f>
        <v/>
      </c>
      <c r="CC175" s="48" t="str">
        <f>IF('Chemical Shifts'!H170="","",IF(Main!$A180="H",'Chemical Shifts'!H170,""))</f>
        <v/>
      </c>
      <c r="CD175" s="48" t="str">
        <f>IF('Chemical Shifts'!I170="","",IF(Main!$A180="H",'Chemical Shifts'!I170,""))</f>
        <v/>
      </c>
      <c r="CE175" s="48" t="str">
        <f>IF('Chemical Shifts'!J170="","",IF(Main!$A180="H",'Chemical Shifts'!J170,""))</f>
        <v/>
      </c>
      <c r="CF175" s="48" t="str">
        <f>IF('Chemical Shifts'!K170="","",IF(Main!$A180="H",'Chemical Shifts'!K170,""))</f>
        <v/>
      </c>
      <c r="CG175" s="48" t="str">
        <f>IF('Chemical Shifts'!L170="","",IF(Main!$A180="H",'Chemical Shifts'!L170,""))</f>
        <v/>
      </c>
      <c r="CH175" s="48" t="str">
        <f>IF('Chemical Shifts'!M170="","",IF(Main!$A180="H",'Chemical Shifts'!M170,""))</f>
        <v/>
      </c>
      <c r="CI175" s="48" t="str">
        <f>IF('Chemical Shifts'!N170="","",IF(Main!$A180="H",'Chemical Shifts'!N170,""))</f>
        <v/>
      </c>
      <c r="CJ175" s="48" t="str">
        <f>IF('Chemical Shifts'!O170="","",IF(Main!$A180="H",'Chemical Shifts'!O170,""))</f>
        <v/>
      </c>
      <c r="CK175" s="48" t="str">
        <f>IF('Chemical Shifts'!P170="","",IF(Main!$A180="H",'Chemical Shifts'!P170,""))</f>
        <v/>
      </c>
      <c r="CL175" s="48" t="str">
        <f>IF('Chemical Shifts'!Q170="","",IF(Main!$A180="H",'Chemical Shifts'!Q170,""))</f>
        <v/>
      </c>
      <c r="CN175" s="48" t="str">
        <f t="shared" si="239"/>
        <v/>
      </c>
      <c r="CO175" s="48" t="str">
        <f t="shared" si="240"/>
        <v/>
      </c>
      <c r="CP175" s="48" t="str">
        <f t="shared" si="241"/>
        <v/>
      </c>
      <c r="CQ175" s="48" t="str">
        <f t="shared" si="242"/>
        <v/>
      </c>
      <c r="CR175" s="48" t="str">
        <f t="shared" si="243"/>
        <v/>
      </c>
      <c r="CS175" s="48" t="str">
        <f t="shared" si="244"/>
        <v/>
      </c>
      <c r="CT175" s="48" t="str">
        <f t="shared" si="245"/>
        <v/>
      </c>
      <c r="CU175" s="48" t="str">
        <f t="shared" si="246"/>
        <v/>
      </c>
      <c r="CV175" s="48" t="str">
        <f t="shared" si="247"/>
        <v/>
      </c>
      <c r="CW175" s="48" t="str">
        <f t="shared" si="248"/>
        <v/>
      </c>
      <c r="CX175" s="48" t="str">
        <f t="shared" si="249"/>
        <v/>
      </c>
      <c r="CY175" s="48" t="str">
        <f t="shared" si="250"/>
        <v/>
      </c>
      <c r="CZ175" s="48" t="str">
        <f t="shared" si="251"/>
        <v/>
      </c>
      <c r="DA175" s="48" t="str">
        <f t="shared" si="252"/>
        <v/>
      </c>
      <c r="DB175" s="48" t="str">
        <f t="shared" si="253"/>
        <v/>
      </c>
      <c r="DC175" s="48" t="str">
        <f t="shared" si="254"/>
        <v/>
      </c>
      <c r="DE175" s="64" t="str">
        <f>IF('Chemical Shifts'!S170="","",IF(Main!$A180="C","",IF(Main!D$13="Scaled Shifts",Main!D180,IF(Main!$B180="x",TDIST(ABS('Chemical Shifts'!S170-$F$2)/$F$3,$F$4,1),TDIST(ABS('Chemical Shifts'!S170-$G$2)/$G$3,$G$4,1)))))</f>
        <v/>
      </c>
      <c r="DF175" s="64" t="str">
        <f>IF('Chemical Shifts'!T170="","",IF(Main!$A180="C","",IF(Main!E$13="Scaled Shifts",Main!E180,IF(Main!$B180="x",TDIST(ABS('Chemical Shifts'!T170-$F$2)/$F$3,$F$4,1),TDIST(ABS('Chemical Shifts'!T170-$G$2)/$G$3,$G$4,1)))))</f>
        <v/>
      </c>
      <c r="DG175" s="64" t="str">
        <f>IF('Chemical Shifts'!U170="","",IF(Main!$A180="C","",IF(Main!F$13="Scaled Shifts",Main!F180,IF(Main!$B180="x",TDIST(ABS('Chemical Shifts'!U170-$F$2)/$F$3,$F$4,1),TDIST(ABS('Chemical Shifts'!U170-$G$2)/$G$3,$G$4,1)))))</f>
        <v/>
      </c>
      <c r="DH175" s="64" t="str">
        <f>IF('Chemical Shifts'!V170="","",IF(Main!$A180="C","",IF(Main!G$13="Scaled Shifts",Main!G180,IF(Main!$B180="x",TDIST(ABS('Chemical Shifts'!V170-$F$2)/$F$3,$F$4,1),TDIST(ABS('Chemical Shifts'!V170-$G$2)/$G$3,$G$4,1)))))</f>
        <v/>
      </c>
      <c r="DI175" s="64" t="str">
        <f>IF('Chemical Shifts'!W170="","",IF(Main!$A180="C","",IF(Main!H$13="Scaled Shifts",Main!H180,IF(Main!$B180="x",TDIST(ABS('Chemical Shifts'!W170-$F$2)/$F$3,$F$4,1),TDIST(ABS('Chemical Shifts'!W170-$G$2)/$G$3,$G$4,1)))))</f>
        <v/>
      </c>
      <c r="DJ175" s="64" t="str">
        <f>IF('Chemical Shifts'!X170="","",IF(Main!$A180="C","",IF(Main!I$13="Scaled Shifts",Main!I180,IF(Main!$B180="x",TDIST(ABS('Chemical Shifts'!X170-$F$2)/$F$3,$F$4,1),TDIST(ABS('Chemical Shifts'!X170-$G$2)/$G$3,$G$4,1)))))</f>
        <v/>
      </c>
      <c r="DK175" s="64" t="str">
        <f>IF('Chemical Shifts'!Y170="","",IF(Main!$A180="C","",IF(Main!J$13="Scaled Shifts",Main!J180,IF(Main!$B180="x",TDIST(ABS('Chemical Shifts'!Y170-$F$2)/$F$3,$F$4,1),TDIST(ABS('Chemical Shifts'!Y170-$G$2)/$G$3,$G$4,1)))))</f>
        <v/>
      </c>
      <c r="DL175" s="64" t="str">
        <f>IF('Chemical Shifts'!Z170="","",IF(Main!$A180="C","",IF(Main!K$13="Scaled Shifts",Main!K180,IF(Main!$B180="x",TDIST(ABS('Chemical Shifts'!Z170-$F$2)/$F$3,$F$4,1),TDIST(ABS('Chemical Shifts'!Z170-$G$2)/$G$3,$G$4,1)))))</f>
        <v/>
      </c>
      <c r="DM175" s="64" t="str">
        <f>IF('Chemical Shifts'!AA170="","",IF(Main!$A180="C","",IF(Main!L$13="Scaled Shifts",Main!L180,IF(Main!$B180="x",TDIST(ABS('Chemical Shifts'!AA170-$F$2)/$F$3,$F$4,1),TDIST(ABS('Chemical Shifts'!AA170-$G$2)/$G$3,$G$4,1)))))</f>
        <v/>
      </c>
      <c r="DN175" s="64" t="str">
        <f>IF('Chemical Shifts'!AB170="","",IF(Main!$A180="C","",IF(Main!M$13="Scaled Shifts",Main!M180,IF(Main!$B180="x",TDIST(ABS('Chemical Shifts'!AB170-$F$2)/$F$3,$F$4,1),TDIST(ABS('Chemical Shifts'!AB170-$G$2)/$G$3,$G$4,1)))))</f>
        <v/>
      </c>
      <c r="DO175" s="64" t="str">
        <f>IF('Chemical Shifts'!AC170="","",IF(Main!$A180="C","",IF(Main!N$13="Scaled Shifts",Main!N180,IF(Main!$B180="x",TDIST(ABS('Chemical Shifts'!AC170-$F$2)/$F$3,$F$4,1),TDIST(ABS('Chemical Shifts'!AC170-$G$2)/$G$3,$G$4,1)))))</f>
        <v/>
      </c>
      <c r="DP175" s="64" t="str">
        <f>IF('Chemical Shifts'!AD170="","",IF(Main!$A180="C","",IF(Main!O$13="Scaled Shifts",Main!O180,IF(Main!$B180="x",TDIST(ABS('Chemical Shifts'!AD170-$F$2)/$F$3,$F$4,1),TDIST(ABS('Chemical Shifts'!AD170-$G$2)/$G$3,$G$4,1)))))</f>
        <v/>
      </c>
      <c r="DQ175" s="64" t="str">
        <f>IF('Chemical Shifts'!AE170="","",IF(Main!$A180="C","",IF(Main!P$13="Scaled Shifts",Main!P180,IF(Main!$B180="x",TDIST(ABS('Chemical Shifts'!AE170-$F$2)/$F$3,$F$4,1),TDIST(ABS('Chemical Shifts'!AE170-$G$2)/$G$3,$G$4,1)))))</f>
        <v/>
      </c>
      <c r="DR175" s="64" t="str">
        <f>IF('Chemical Shifts'!AF170="","",IF(Main!$A180="C","",IF(Main!Q$13="Scaled Shifts",Main!Q180,IF(Main!$B180="x",TDIST(ABS('Chemical Shifts'!AF170-$F$2)/$F$3,$F$4,1),TDIST(ABS('Chemical Shifts'!AF170-$G$2)/$G$3,$G$4,1)))))</f>
        <v/>
      </c>
      <c r="DS175" s="64" t="str">
        <f>IF('Chemical Shifts'!AG170="","",IF(Main!$A180="C","",IF(Main!R$13="Scaled Shifts",Main!R180,IF(Main!$B180="x",TDIST(ABS('Chemical Shifts'!AG170-$F$2)/$F$3,$F$4,1),TDIST(ABS('Chemical Shifts'!AG170-$G$2)/$G$3,$G$4,1)))))</f>
        <v/>
      </c>
      <c r="DT175" s="64" t="str">
        <f>IF('Chemical Shifts'!AH170="","",IF(Main!$A180="C","",IF(Main!S$13="Scaled Shifts",Main!S180,IF(Main!$B180="x",TDIST(ABS('Chemical Shifts'!AH170-$F$2)/$F$3,$F$4,1),TDIST(ABS('Chemical Shifts'!AH170-$G$2)/$G$3,$G$4,1)))))</f>
        <v/>
      </c>
      <c r="DV175" s="64" t="str">
        <f>IF('Chemical Shifts'!S170="","",IF(Main!$A180="H","",IF(Main!D$13="Scaled Shifts",Main!D180,IF(Main!$B180="x",TDIST(ABS('Chemical Shifts'!S170-$D$2)/$D$3,$D$4,1),TDIST(ABS('Chemical Shifts'!S170-$E$2)/$E$3,$E$4,1)))))</f>
        <v/>
      </c>
      <c r="DW175" s="64" t="str">
        <f>IF('Chemical Shifts'!T170="","",IF(Main!$A180="H","",IF(Main!E$13="Scaled Shifts",Main!E180,IF(Main!$B180="x",TDIST(ABS('Chemical Shifts'!T170-$D$2)/$D$3,$D$4,1),TDIST(ABS('Chemical Shifts'!T170-$E$2)/$E$3,$E$4,1)))))</f>
        <v/>
      </c>
      <c r="DX175" s="64" t="str">
        <f>IF('Chemical Shifts'!U170="","",IF(Main!$A180="H","",IF(Main!F$13="Scaled Shifts",Main!F180,IF(Main!$B180="x",TDIST(ABS('Chemical Shifts'!U170-$D$2)/$D$3,$D$4,1),TDIST(ABS('Chemical Shifts'!U170-$E$2)/$E$3,$E$4,1)))))</f>
        <v/>
      </c>
      <c r="DY175" s="64" t="str">
        <f>IF('Chemical Shifts'!V170="","",IF(Main!$A180="H","",IF(Main!G$13="Scaled Shifts",Main!G180,IF(Main!$B180="x",TDIST(ABS('Chemical Shifts'!V170-$D$2)/$D$3,$D$4,1),TDIST(ABS('Chemical Shifts'!V170-$E$2)/$E$3,$E$4,1)))))</f>
        <v/>
      </c>
      <c r="DZ175" s="64" t="str">
        <f>IF('Chemical Shifts'!W170="","",IF(Main!$A180="H","",IF(Main!H$13="Scaled Shifts",Main!H180,IF(Main!$B180="x",TDIST(ABS('Chemical Shifts'!W170-$D$2)/$D$3,$D$4,1),TDIST(ABS('Chemical Shifts'!W170-$E$2)/$E$3,$E$4,1)))))</f>
        <v/>
      </c>
      <c r="EA175" s="64" t="str">
        <f>IF('Chemical Shifts'!X170="","",IF(Main!$A180="H","",IF(Main!I$13="Scaled Shifts",Main!I180,IF(Main!$B180="x",TDIST(ABS('Chemical Shifts'!X170-$D$2)/$D$3,$D$4,1),TDIST(ABS('Chemical Shifts'!X170-$E$2)/$E$3,$E$4,1)))))</f>
        <v/>
      </c>
      <c r="EB175" s="64" t="str">
        <f>IF('Chemical Shifts'!Y170="","",IF(Main!$A180="H","",IF(Main!J$13="Scaled Shifts",Main!J180,IF(Main!$B180="x",TDIST(ABS('Chemical Shifts'!Y170-$D$2)/$D$3,$D$4,1),TDIST(ABS('Chemical Shifts'!Y170-$E$2)/$E$3,$E$4,1)))))</f>
        <v/>
      </c>
      <c r="EC175" s="64" t="str">
        <f>IF('Chemical Shifts'!Z170="","",IF(Main!$A180="H","",IF(Main!K$13="Scaled Shifts",Main!K180,IF(Main!$B180="x",TDIST(ABS('Chemical Shifts'!Z170-$D$2)/$D$3,$D$4,1),TDIST(ABS('Chemical Shifts'!Z170-$E$2)/$E$3,$E$4,1)))))</f>
        <v/>
      </c>
      <c r="ED175" s="64" t="str">
        <f>IF('Chemical Shifts'!AA170="","",IF(Main!$A180="H","",IF(Main!L$13="Scaled Shifts",Main!L180,IF(Main!$B180="x",TDIST(ABS('Chemical Shifts'!AA170-$D$2)/$D$3,$D$4,1),TDIST(ABS('Chemical Shifts'!AA170-$E$2)/$E$3,$E$4,1)))))</f>
        <v/>
      </c>
      <c r="EE175" s="64" t="str">
        <f>IF('Chemical Shifts'!AB170="","",IF(Main!$A180="H","",IF(Main!M$13="Scaled Shifts",Main!M180,IF(Main!$B180="x",TDIST(ABS('Chemical Shifts'!AB170-$D$2)/$D$3,$D$4,1),TDIST(ABS('Chemical Shifts'!AB170-$E$2)/$E$3,$E$4,1)))))</f>
        <v/>
      </c>
      <c r="EF175" s="64" t="str">
        <f>IF('Chemical Shifts'!AC170="","",IF(Main!$A180="H","",IF(Main!N$13="Scaled Shifts",Main!N180,IF(Main!$B180="x",TDIST(ABS('Chemical Shifts'!AC170-$D$2)/$D$3,$D$4,1),TDIST(ABS('Chemical Shifts'!AC170-$E$2)/$E$3,$E$4,1)))))</f>
        <v/>
      </c>
      <c r="EG175" s="64" t="str">
        <f>IF('Chemical Shifts'!AD170="","",IF(Main!$A180="H","",IF(Main!O$13="Scaled Shifts",Main!O180,IF(Main!$B180="x",TDIST(ABS('Chemical Shifts'!AD170-$D$2)/$D$3,$D$4,1),TDIST(ABS('Chemical Shifts'!AD170-$E$2)/$E$3,$E$4,1)))))</f>
        <v/>
      </c>
      <c r="EH175" s="64" t="str">
        <f>IF('Chemical Shifts'!AE170="","",IF(Main!$A180="H","",IF(Main!P$13="Scaled Shifts",Main!P180,IF(Main!$B180="x",TDIST(ABS('Chemical Shifts'!AE170-$D$2)/$D$3,$D$4,1),TDIST(ABS('Chemical Shifts'!AE170-$E$2)/$E$3,$E$4,1)))))</f>
        <v/>
      </c>
      <c r="EI175" s="64" t="str">
        <f>IF('Chemical Shifts'!AF170="","",IF(Main!$A180="H","",IF(Main!Q$13="Scaled Shifts",Main!Q180,IF(Main!$B180="x",TDIST(ABS('Chemical Shifts'!AF170-$D$2)/$D$3,$D$4,1),TDIST(ABS('Chemical Shifts'!AF170-$E$2)/$E$3,$E$4,1)))))</f>
        <v/>
      </c>
      <c r="EJ175" s="64" t="str">
        <f>IF('Chemical Shifts'!AG170="","",IF(Main!$A180="H","",IF(Main!R$13="Scaled Shifts",Main!R180,IF(Main!$B180="x",TDIST(ABS('Chemical Shifts'!AG170-$D$2)/$D$3,$D$4,1),TDIST(ABS('Chemical Shifts'!AG170-$E$2)/$E$3,$E$4,1)))))</f>
        <v/>
      </c>
      <c r="EK175" s="64" t="str">
        <f>IF('Chemical Shifts'!AH170="","",IF(Main!$A180="H","",IF(Main!S$13="Scaled Shifts",Main!S180,IF(Main!$B180="x",TDIST(ABS('Chemical Shifts'!AH170-$D$2)/$D$3,$D$4,1),TDIST(ABS('Chemical Shifts'!AH170-$E$2)/$E$3,$E$4,1)))))</f>
        <v/>
      </c>
    </row>
    <row r="176" spans="1:141" x14ac:dyDescent="0.15">
      <c r="A176" s="64" t="str">
        <f>IF('Chemical Shifts'!BA171="","",IF(Main!$A181="C",TDIST(ABS('Chemical Shifts'!BA171)/$B$3,$B$4,1),TDIST(ABS('Chemical Shifts'!BA171)/$C$3,$C$4,1)))</f>
        <v/>
      </c>
      <c r="B176" s="64" t="str">
        <f>IF('Chemical Shifts'!BB171="","",IF(Main!$A181="C",TDIST(ABS('Chemical Shifts'!BB171)/$B$3,$B$4,1),TDIST(ABS('Chemical Shifts'!BB171)/$C$3,$C$4,1)))</f>
        <v/>
      </c>
      <c r="C176" s="64" t="str">
        <f>IF('Chemical Shifts'!BC171="","",IF(Main!$A181="C",TDIST(ABS('Chemical Shifts'!BC171)/$B$3,$B$4,1),TDIST(ABS('Chemical Shifts'!BC171)/$C$3,$C$4,1)))</f>
        <v/>
      </c>
      <c r="D176" s="64" t="str">
        <f>IF('Chemical Shifts'!BD171="","",IF(Main!$A181="C",TDIST(ABS('Chemical Shifts'!BD171)/$B$3,$B$4,1),TDIST(ABS('Chemical Shifts'!BD171)/$C$3,$C$4,1)))</f>
        <v/>
      </c>
      <c r="E176" s="64" t="str">
        <f>IF('Chemical Shifts'!BE171="","",IF(Main!$A181="C",TDIST(ABS('Chemical Shifts'!BE171)/$B$3,$B$4,1),TDIST(ABS('Chemical Shifts'!BE171)/$C$3,$C$4,1)))</f>
        <v/>
      </c>
      <c r="F176" s="64" t="str">
        <f>IF('Chemical Shifts'!BF171="","",IF(Main!$A181="C",TDIST(ABS('Chemical Shifts'!BF171)/$B$3,$B$4,1),TDIST(ABS('Chemical Shifts'!BF171)/$C$3,$C$4,1)))</f>
        <v/>
      </c>
      <c r="G176" s="64" t="str">
        <f>IF('Chemical Shifts'!BG171="","",IF(Main!$A181="C",TDIST(ABS('Chemical Shifts'!BG171)/$B$3,$B$4,1),TDIST(ABS('Chemical Shifts'!BG171)/$C$3,$C$4,1)))</f>
        <v/>
      </c>
      <c r="H176" s="64" t="str">
        <f>IF('Chemical Shifts'!BH171="","",IF(Main!$A181="C",TDIST(ABS('Chemical Shifts'!BH171)/$B$3,$B$4,1),TDIST(ABS('Chemical Shifts'!BH171)/$C$3,$C$4,1)))</f>
        <v/>
      </c>
      <c r="I176" s="64" t="str">
        <f>IF('Chemical Shifts'!BI171="","",IF(Main!$A181="C",TDIST(ABS('Chemical Shifts'!BI171)/$B$3,$B$4,1),TDIST(ABS('Chemical Shifts'!BI171)/$C$3,$C$4,1)))</f>
        <v/>
      </c>
      <c r="J176" s="64" t="str">
        <f>IF('Chemical Shifts'!BJ171="","",IF(Main!$A181="C",TDIST(ABS('Chemical Shifts'!BJ171)/$B$3,$B$4,1),TDIST(ABS('Chemical Shifts'!BJ171)/$C$3,$C$4,1)))</f>
        <v/>
      </c>
      <c r="K176" s="64" t="str">
        <f>IF('Chemical Shifts'!BK171="","",IF(Main!$A181="C",TDIST(ABS('Chemical Shifts'!BK171)/$B$3,$B$4,1),TDIST(ABS('Chemical Shifts'!BK171)/$C$3,$C$4,1)))</f>
        <v/>
      </c>
      <c r="L176" s="64" t="str">
        <f>IF('Chemical Shifts'!BL171="","",IF(Main!$A181="C",TDIST(ABS('Chemical Shifts'!BL171)/$B$3,$B$4,1),TDIST(ABS('Chemical Shifts'!BL171)/$C$3,$C$4,1)))</f>
        <v/>
      </c>
      <c r="M176" s="64" t="str">
        <f>IF('Chemical Shifts'!BM171="","",IF(Main!$A181="C",TDIST(ABS('Chemical Shifts'!BM171)/$B$3,$B$4,1),TDIST(ABS('Chemical Shifts'!BM171)/$C$3,$C$4,1)))</f>
        <v/>
      </c>
      <c r="N176" s="64" t="str">
        <f>IF('Chemical Shifts'!BN171="","",IF(Main!$A181="C",TDIST(ABS('Chemical Shifts'!BN171)/$B$3,$B$4,1),TDIST(ABS('Chemical Shifts'!BN171)/$C$3,$C$4,1)))</f>
        <v/>
      </c>
      <c r="O176" s="64" t="str">
        <f>IF('Chemical Shifts'!BO171="","",IF(Main!$A181="C",TDIST(ABS('Chemical Shifts'!BO171)/$B$3,$B$4,1),TDIST(ABS('Chemical Shifts'!BO171)/$C$3,$C$4,1)))</f>
        <v/>
      </c>
      <c r="P176" s="64" t="str">
        <f>IF('Chemical Shifts'!BP171="","",IF(Main!$A181="C",TDIST(ABS('Chemical Shifts'!BP171)/$B$3,$B$4,1),TDIST(ABS('Chemical Shifts'!BP171)/$C$3,$C$4,1)))</f>
        <v/>
      </c>
      <c r="R176" s="48" t="str">
        <f>IF(A176="","",IF(Main!$A181="H",A176,""))</f>
        <v/>
      </c>
      <c r="S176" s="48" t="str">
        <f>IF(B176="","",IF(Main!$A181="H",B176,""))</f>
        <v/>
      </c>
      <c r="T176" s="48" t="str">
        <f>IF(C176="","",IF(Main!$A181="H",C176,""))</f>
        <v/>
      </c>
      <c r="U176" s="48" t="str">
        <f>IF(D176="","",IF(Main!$A181="H",D176,""))</f>
        <v/>
      </c>
      <c r="V176" s="48" t="str">
        <f>IF(E176="","",IF(Main!$A181="H",E176,""))</f>
        <v/>
      </c>
      <c r="W176" s="48" t="str">
        <f>IF(F176="","",IF(Main!$A181="H",F176,""))</f>
        <v/>
      </c>
      <c r="X176" s="48" t="str">
        <f>IF(G176="","",IF(Main!$A181="H",G176,""))</f>
        <v/>
      </c>
      <c r="Y176" s="48" t="str">
        <f>IF(H176="","",IF(Main!$A181="H",H176,""))</f>
        <v/>
      </c>
      <c r="Z176" s="48" t="str">
        <f>IF(I176="","",IF(Main!$A181="H",I176,""))</f>
        <v/>
      </c>
      <c r="AA176" s="48" t="str">
        <f>IF(J176="","",IF(Main!$A181="H",J176,""))</f>
        <v/>
      </c>
      <c r="AB176" s="48" t="str">
        <f>IF(K176="","",IF(Main!$A181="H",K176,""))</f>
        <v/>
      </c>
      <c r="AC176" s="48" t="str">
        <f>IF(L176="","",IF(Main!$A181="H",L176,""))</f>
        <v/>
      </c>
      <c r="AD176" s="48" t="str">
        <f>IF(M176="","",IF(Main!$A181="H",M176,""))</f>
        <v/>
      </c>
      <c r="AE176" s="48" t="str">
        <f>IF(N176="","",IF(Main!$A181="H",N176,""))</f>
        <v/>
      </c>
      <c r="AF176" s="48" t="str">
        <f>IF(O176="","",IF(Main!$A181="H",O176,""))</f>
        <v/>
      </c>
      <c r="AG176" s="48" t="str">
        <f>IF(P176="","",IF(Main!$A181="H",P176,""))</f>
        <v/>
      </c>
      <c r="AI176" s="49">
        <f>IF(Main!$A181="C",1,0)</f>
        <v>0</v>
      </c>
      <c r="AJ176" s="54" t="str">
        <f>IF(Main!$A181="C",Main!C181,"")</f>
        <v/>
      </c>
      <c r="AK176" s="54" t="str">
        <f t="shared" si="221"/>
        <v/>
      </c>
      <c r="AL176" s="48" t="str">
        <f>IF('Chemical Shifts'!B171="","",IF(Main!$A181="C",'Chemical Shifts'!B171,""))</f>
        <v/>
      </c>
      <c r="AM176" s="48" t="str">
        <f>IF('Chemical Shifts'!C171="","",IF(Main!$A181="C",'Chemical Shifts'!C171,""))</f>
        <v/>
      </c>
      <c r="AN176" s="48" t="str">
        <f>IF('Chemical Shifts'!D171="","",IF(Main!$A181="C",'Chemical Shifts'!D171,""))</f>
        <v/>
      </c>
      <c r="AO176" s="48" t="str">
        <f>IF('Chemical Shifts'!E171="","",IF(Main!$A181="C",'Chemical Shifts'!E171,""))</f>
        <v/>
      </c>
      <c r="AP176" s="48" t="str">
        <f>IF('Chemical Shifts'!F171="","",IF(Main!$A181="C",'Chemical Shifts'!F171,""))</f>
        <v/>
      </c>
      <c r="AQ176" s="48" t="str">
        <f>IF('Chemical Shifts'!G171="","",IF(Main!$A181="C",'Chemical Shifts'!G171,""))</f>
        <v/>
      </c>
      <c r="AR176" s="48" t="str">
        <f>IF('Chemical Shifts'!H171="","",IF(Main!$A181="C",'Chemical Shifts'!H171,""))</f>
        <v/>
      </c>
      <c r="AS176" s="48" t="str">
        <f>IF('Chemical Shifts'!I171="","",IF(Main!$A181="C",'Chemical Shifts'!I171,""))</f>
        <v/>
      </c>
      <c r="AT176" s="48" t="str">
        <f>IF('Chemical Shifts'!J171="","",IF(Main!$A181="C",'Chemical Shifts'!J171,""))</f>
        <v/>
      </c>
      <c r="AU176" s="48" t="str">
        <f>IF('Chemical Shifts'!K171="","",IF(Main!$A181="C",'Chemical Shifts'!K171,""))</f>
        <v/>
      </c>
      <c r="AV176" s="48" t="str">
        <f>IF('Chemical Shifts'!L171="","",IF(Main!$A181="C",'Chemical Shifts'!L171,""))</f>
        <v/>
      </c>
      <c r="AW176" s="48" t="str">
        <f>IF('Chemical Shifts'!M171="","",IF(Main!$A181="C",'Chemical Shifts'!M171,""))</f>
        <v/>
      </c>
      <c r="AX176" s="48" t="str">
        <f>IF('Chemical Shifts'!N171="","",IF(Main!$A181="C",'Chemical Shifts'!N171,""))</f>
        <v/>
      </c>
      <c r="AY176" s="48" t="str">
        <f>IF('Chemical Shifts'!O171="","",IF(Main!$A181="C",'Chemical Shifts'!O171,""))</f>
        <v/>
      </c>
      <c r="AZ176" s="48" t="str">
        <f>IF('Chemical Shifts'!P171="","",IF(Main!$A181="C",'Chemical Shifts'!P171,""))</f>
        <v/>
      </c>
      <c r="BA176" s="48" t="str">
        <f>IF('Chemical Shifts'!Q171="","",IF(Main!$A181="C",'Chemical Shifts'!Q171,""))</f>
        <v/>
      </c>
      <c r="BC176" s="48" t="str">
        <f t="shared" si="222"/>
        <v/>
      </c>
      <c r="BD176" s="48" t="str">
        <f t="shared" si="223"/>
        <v/>
      </c>
      <c r="BE176" s="48" t="str">
        <f t="shared" si="224"/>
        <v/>
      </c>
      <c r="BF176" s="48" t="str">
        <f t="shared" si="225"/>
        <v/>
      </c>
      <c r="BG176" s="48" t="str">
        <f t="shared" si="226"/>
        <v/>
      </c>
      <c r="BH176" s="48" t="str">
        <f t="shared" si="227"/>
        <v/>
      </c>
      <c r="BI176" s="48" t="str">
        <f t="shared" si="228"/>
        <v/>
      </c>
      <c r="BJ176" s="48" t="str">
        <f t="shared" si="229"/>
        <v/>
      </c>
      <c r="BK176" s="48" t="str">
        <f t="shared" si="230"/>
        <v/>
      </c>
      <c r="BL176" s="48" t="str">
        <f t="shared" si="231"/>
        <v/>
      </c>
      <c r="BM176" s="48" t="str">
        <f t="shared" si="232"/>
        <v/>
      </c>
      <c r="BN176" s="48" t="str">
        <f t="shared" si="233"/>
        <v/>
      </c>
      <c r="BO176" s="48" t="str">
        <f t="shared" si="234"/>
        <v/>
      </c>
      <c r="BP176" s="48" t="str">
        <f t="shared" si="235"/>
        <v/>
      </c>
      <c r="BQ176" s="48" t="str">
        <f t="shared" si="236"/>
        <v/>
      </c>
      <c r="BR176" s="48" t="str">
        <f t="shared" si="237"/>
        <v/>
      </c>
      <c r="BT176" s="49">
        <f>IF(Main!$A181="H",1,0)</f>
        <v>0</v>
      </c>
      <c r="BU176" s="54" t="str">
        <f>IF(Main!$A181="H",Main!C181,"")</f>
        <v/>
      </c>
      <c r="BV176" s="54" t="str">
        <f t="shared" si="238"/>
        <v/>
      </c>
      <c r="BW176" s="48" t="str">
        <f>IF('Chemical Shifts'!B171="","",IF(Main!$A181="H",'Chemical Shifts'!B171,""))</f>
        <v/>
      </c>
      <c r="BX176" s="48" t="str">
        <f>IF('Chemical Shifts'!C171="","",IF(Main!$A181="H",'Chemical Shifts'!C171,""))</f>
        <v/>
      </c>
      <c r="BY176" s="48" t="str">
        <f>IF('Chemical Shifts'!D171="","",IF(Main!$A181="H",'Chemical Shifts'!D171,""))</f>
        <v/>
      </c>
      <c r="BZ176" s="48" t="str">
        <f>IF('Chemical Shifts'!E171="","",IF(Main!$A181="H",'Chemical Shifts'!E171,""))</f>
        <v/>
      </c>
      <c r="CA176" s="48" t="str">
        <f>IF('Chemical Shifts'!F171="","",IF(Main!$A181="H",'Chemical Shifts'!F171,""))</f>
        <v/>
      </c>
      <c r="CB176" s="48" t="str">
        <f>IF('Chemical Shifts'!G171="","",IF(Main!$A181="H",'Chemical Shifts'!G171,""))</f>
        <v/>
      </c>
      <c r="CC176" s="48" t="str">
        <f>IF('Chemical Shifts'!H171="","",IF(Main!$A181="H",'Chemical Shifts'!H171,""))</f>
        <v/>
      </c>
      <c r="CD176" s="48" t="str">
        <f>IF('Chemical Shifts'!I171="","",IF(Main!$A181="H",'Chemical Shifts'!I171,""))</f>
        <v/>
      </c>
      <c r="CE176" s="48" t="str">
        <f>IF('Chemical Shifts'!J171="","",IF(Main!$A181="H",'Chemical Shifts'!J171,""))</f>
        <v/>
      </c>
      <c r="CF176" s="48" t="str">
        <f>IF('Chemical Shifts'!K171="","",IF(Main!$A181="H",'Chemical Shifts'!K171,""))</f>
        <v/>
      </c>
      <c r="CG176" s="48" t="str">
        <f>IF('Chemical Shifts'!L171="","",IF(Main!$A181="H",'Chemical Shifts'!L171,""))</f>
        <v/>
      </c>
      <c r="CH176" s="48" t="str">
        <f>IF('Chemical Shifts'!M171="","",IF(Main!$A181="H",'Chemical Shifts'!M171,""))</f>
        <v/>
      </c>
      <c r="CI176" s="48" t="str">
        <f>IF('Chemical Shifts'!N171="","",IF(Main!$A181="H",'Chemical Shifts'!N171,""))</f>
        <v/>
      </c>
      <c r="CJ176" s="48" t="str">
        <f>IF('Chemical Shifts'!O171="","",IF(Main!$A181="H",'Chemical Shifts'!O171,""))</f>
        <v/>
      </c>
      <c r="CK176" s="48" t="str">
        <f>IF('Chemical Shifts'!P171="","",IF(Main!$A181="H",'Chemical Shifts'!P171,""))</f>
        <v/>
      </c>
      <c r="CL176" s="48" t="str">
        <f>IF('Chemical Shifts'!Q171="","",IF(Main!$A181="H",'Chemical Shifts'!Q171,""))</f>
        <v/>
      </c>
      <c r="CN176" s="48" t="str">
        <f t="shared" si="239"/>
        <v/>
      </c>
      <c r="CO176" s="48" t="str">
        <f t="shared" si="240"/>
        <v/>
      </c>
      <c r="CP176" s="48" t="str">
        <f t="shared" si="241"/>
        <v/>
      </c>
      <c r="CQ176" s="48" t="str">
        <f t="shared" si="242"/>
        <v/>
      </c>
      <c r="CR176" s="48" t="str">
        <f t="shared" si="243"/>
        <v/>
      </c>
      <c r="CS176" s="48" t="str">
        <f t="shared" si="244"/>
        <v/>
      </c>
      <c r="CT176" s="48" t="str">
        <f t="shared" si="245"/>
        <v/>
      </c>
      <c r="CU176" s="48" t="str">
        <f t="shared" si="246"/>
        <v/>
      </c>
      <c r="CV176" s="48" t="str">
        <f t="shared" si="247"/>
        <v/>
      </c>
      <c r="CW176" s="48" t="str">
        <f t="shared" si="248"/>
        <v/>
      </c>
      <c r="CX176" s="48" t="str">
        <f t="shared" si="249"/>
        <v/>
      </c>
      <c r="CY176" s="48" t="str">
        <f t="shared" si="250"/>
        <v/>
      </c>
      <c r="CZ176" s="48" t="str">
        <f t="shared" si="251"/>
        <v/>
      </c>
      <c r="DA176" s="48" t="str">
        <f t="shared" si="252"/>
        <v/>
      </c>
      <c r="DB176" s="48" t="str">
        <f t="shared" si="253"/>
        <v/>
      </c>
      <c r="DC176" s="48" t="str">
        <f t="shared" si="254"/>
        <v/>
      </c>
      <c r="DE176" s="64" t="str">
        <f>IF('Chemical Shifts'!S171="","",IF(Main!$A181="C","",IF(Main!D$13="Scaled Shifts",Main!D181,IF(Main!$B181="x",TDIST(ABS('Chemical Shifts'!S171-$F$2)/$F$3,$F$4,1),TDIST(ABS('Chemical Shifts'!S171-$G$2)/$G$3,$G$4,1)))))</f>
        <v/>
      </c>
      <c r="DF176" s="64" t="str">
        <f>IF('Chemical Shifts'!T171="","",IF(Main!$A181="C","",IF(Main!E$13="Scaled Shifts",Main!E181,IF(Main!$B181="x",TDIST(ABS('Chemical Shifts'!T171-$F$2)/$F$3,$F$4,1),TDIST(ABS('Chemical Shifts'!T171-$G$2)/$G$3,$G$4,1)))))</f>
        <v/>
      </c>
      <c r="DG176" s="64" t="str">
        <f>IF('Chemical Shifts'!U171="","",IF(Main!$A181="C","",IF(Main!F$13="Scaled Shifts",Main!F181,IF(Main!$B181="x",TDIST(ABS('Chemical Shifts'!U171-$F$2)/$F$3,$F$4,1),TDIST(ABS('Chemical Shifts'!U171-$G$2)/$G$3,$G$4,1)))))</f>
        <v/>
      </c>
      <c r="DH176" s="64" t="str">
        <f>IF('Chemical Shifts'!V171="","",IF(Main!$A181="C","",IF(Main!G$13="Scaled Shifts",Main!G181,IF(Main!$B181="x",TDIST(ABS('Chemical Shifts'!V171-$F$2)/$F$3,$F$4,1),TDIST(ABS('Chemical Shifts'!V171-$G$2)/$G$3,$G$4,1)))))</f>
        <v/>
      </c>
      <c r="DI176" s="64" t="str">
        <f>IF('Chemical Shifts'!W171="","",IF(Main!$A181="C","",IF(Main!H$13="Scaled Shifts",Main!H181,IF(Main!$B181="x",TDIST(ABS('Chemical Shifts'!W171-$F$2)/$F$3,$F$4,1),TDIST(ABS('Chemical Shifts'!W171-$G$2)/$G$3,$G$4,1)))))</f>
        <v/>
      </c>
      <c r="DJ176" s="64" t="str">
        <f>IF('Chemical Shifts'!X171="","",IF(Main!$A181="C","",IF(Main!I$13="Scaled Shifts",Main!I181,IF(Main!$B181="x",TDIST(ABS('Chemical Shifts'!X171-$F$2)/$F$3,$F$4,1),TDIST(ABS('Chemical Shifts'!X171-$G$2)/$G$3,$G$4,1)))))</f>
        <v/>
      </c>
      <c r="DK176" s="64" t="str">
        <f>IF('Chemical Shifts'!Y171="","",IF(Main!$A181="C","",IF(Main!J$13="Scaled Shifts",Main!J181,IF(Main!$B181="x",TDIST(ABS('Chemical Shifts'!Y171-$F$2)/$F$3,$F$4,1),TDIST(ABS('Chemical Shifts'!Y171-$G$2)/$G$3,$G$4,1)))))</f>
        <v/>
      </c>
      <c r="DL176" s="64" t="str">
        <f>IF('Chemical Shifts'!Z171="","",IF(Main!$A181="C","",IF(Main!K$13="Scaled Shifts",Main!K181,IF(Main!$B181="x",TDIST(ABS('Chemical Shifts'!Z171-$F$2)/$F$3,$F$4,1),TDIST(ABS('Chemical Shifts'!Z171-$G$2)/$G$3,$G$4,1)))))</f>
        <v/>
      </c>
      <c r="DM176" s="64" t="str">
        <f>IF('Chemical Shifts'!AA171="","",IF(Main!$A181="C","",IF(Main!L$13="Scaled Shifts",Main!L181,IF(Main!$B181="x",TDIST(ABS('Chemical Shifts'!AA171-$F$2)/$F$3,$F$4,1),TDIST(ABS('Chemical Shifts'!AA171-$G$2)/$G$3,$G$4,1)))))</f>
        <v/>
      </c>
      <c r="DN176" s="64" t="str">
        <f>IF('Chemical Shifts'!AB171="","",IF(Main!$A181="C","",IF(Main!M$13="Scaled Shifts",Main!M181,IF(Main!$B181="x",TDIST(ABS('Chemical Shifts'!AB171-$F$2)/$F$3,$F$4,1),TDIST(ABS('Chemical Shifts'!AB171-$G$2)/$G$3,$G$4,1)))))</f>
        <v/>
      </c>
      <c r="DO176" s="64" t="str">
        <f>IF('Chemical Shifts'!AC171="","",IF(Main!$A181="C","",IF(Main!N$13="Scaled Shifts",Main!N181,IF(Main!$B181="x",TDIST(ABS('Chemical Shifts'!AC171-$F$2)/$F$3,$F$4,1),TDIST(ABS('Chemical Shifts'!AC171-$G$2)/$G$3,$G$4,1)))))</f>
        <v/>
      </c>
      <c r="DP176" s="64" t="str">
        <f>IF('Chemical Shifts'!AD171="","",IF(Main!$A181="C","",IF(Main!O$13="Scaled Shifts",Main!O181,IF(Main!$B181="x",TDIST(ABS('Chemical Shifts'!AD171-$F$2)/$F$3,$F$4,1),TDIST(ABS('Chemical Shifts'!AD171-$G$2)/$G$3,$G$4,1)))))</f>
        <v/>
      </c>
      <c r="DQ176" s="64" t="str">
        <f>IF('Chemical Shifts'!AE171="","",IF(Main!$A181="C","",IF(Main!P$13="Scaled Shifts",Main!P181,IF(Main!$B181="x",TDIST(ABS('Chemical Shifts'!AE171-$F$2)/$F$3,$F$4,1),TDIST(ABS('Chemical Shifts'!AE171-$G$2)/$G$3,$G$4,1)))))</f>
        <v/>
      </c>
      <c r="DR176" s="64" t="str">
        <f>IF('Chemical Shifts'!AF171="","",IF(Main!$A181="C","",IF(Main!Q$13="Scaled Shifts",Main!Q181,IF(Main!$B181="x",TDIST(ABS('Chemical Shifts'!AF171-$F$2)/$F$3,$F$4,1),TDIST(ABS('Chemical Shifts'!AF171-$G$2)/$G$3,$G$4,1)))))</f>
        <v/>
      </c>
      <c r="DS176" s="64" t="str">
        <f>IF('Chemical Shifts'!AG171="","",IF(Main!$A181="C","",IF(Main!R$13="Scaled Shifts",Main!R181,IF(Main!$B181="x",TDIST(ABS('Chemical Shifts'!AG171-$F$2)/$F$3,$F$4,1),TDIST(ABS('Chemical Shifts'!AG171-$G$2)/$G$3,$G$4,1)))))</f>
        <v/>
      </c>
      <c r="DT176" s="64" t="str">
        <f>IF('Chemical Shifts'!AH171="","",IF(Main!$A181="C","",IF(Main!S$13="Scaled Shifts",Main!S181,IF(Main!$B181="x",TDIST(ABS('Chemical Shifts'!AH171-$F$2)/$F$3,$F$4,1),TDIST(ABS('Chemical Shifts'!AH171-$G$2)/$G$3,$G$4,1)))))</f>
        <v/>
      </c>
      <c r="DV176" s="64" t="str">
        <f>IF('Chemical Shifts'!S171="","",IF(Main!$A181="H","",IF(Main!D$13="Scaled Shifts",Main!D181,IF(Main!$B181="x",TDIST(ABS('Chemical Shifts'!S171-$D$2)/$D$3,$D$4,1),TDIST(ABS('Chemical Shifts'!S171-$E$2)/$E$3,$E$4,1)))))</f>
        <v/>
      </c>
      <c r="DW176" s="64" t="str">
        <f>IF('Chemical Shifts'!T171="","",IF(Main!$A181="H","",IF(Main!E$13="Scaled Shifts",Main!E181,IF(Main!$B181="x",TDIST(ABS('Chemical Shifts'!T171-$D$2)/$D$3,$D$4,1),TDIST(ABS('Chemical Shifts'!T171-$E$2)/$E$3,$E$4,1)))))</f>
        <v/>
      </c>
      <c r="DX176" s="64" t="str">
        <f>IF('Chemical Shifts'!U171="","",IF(Main!$A181="H","",IF(Main!F$13="Scaled Shifts",Main!F181,IF(Main!$B181="x",TDIST(ABS('Chemical Shifts'!U171-$D$2)/$D$3,$D$4,1),TDIST(ABS('Chemical Shifts'!U171-$E$2)/$E$3,$E$4,1)))))</f>
        <v/>
      </c>
      <c r="DY176" s="64" t="str">
        <f>IF('Chemical Shifts'!V171="","",IF(Main!$A181="H","",IF(Main!G$13="Scaled Shifts",Main!G181,IF(Main!$B181="x",TDIST(ABS('Chemical Shifts'!V171-$D$2)/$D$3,$D$4,1),TDIST(ABS('Chemical Shifts'!V171-$E$2)/$E$3,$E$4,1)))))</f>
        <v/>
      </c>
      <c r="DZ176" s="64" t="str">
        <f>IF('Chemical Shifts'!W171="","",IF(Main!$A181="H","",IF(Main!H$13="Scaled Shifts",Main!H181,IF(Main!$B181="x",TDIST(ABS('Chemical Shifts'!W171-$D$2)/$D$3,$D$4,1),TDIST(ABS('Chemical Shifts'!W171-$E$2)/$E$3,$E$4,1)))))</f>
        <v/>
      </c>
      <c r="EA176" s="64" t="str">
        <f>IF('Chemical Shifts'!X171="","",IF(Main!$A181="H","",IF(Main!I$13="Scaled Shifts",Main!I181,IF(Main!$B181="x",TDIST(ABS('Chemical Shifts'!X171-$D$2)/$D$3,$D$4,1),TDIST(ABS('Chemical Shifts'!X171-$E$2)/$E$3,$E$4,1)))))</f>
        <v/>
      </c>
      <c r="EB176" s="64" t="str">
        <f>IF('Chemical Shifts'!Y171="","",IF(Main!$A181="H","",IF(Main!J$13="Scaled Shifts",Main!J181,IF(Main!$B181="x",TDIST(ABS('Chemical Shifts'!Y171-$D$2)/$D$3,$D$4,1),TDIST(ABS('Chemical Shifts'!Y171-$E$2)/$E$3,$E$4,1)))))</f>
        <v/>
      </c>
      <c r="EC176" s="64" t="str">
        <f>IF('Chemical Shifts'!Z171="","",IF(Main!$A181="H","",IF(Main!K$13="Scaled Shifts",Main!K181,IF(Main!$B181="x",TDIST(ABS('Chemical Shifts'!Z171-$D$2)/$D$3,$D$4,1),TDIST(ABS('Chemical Shifts'!Z171-$E$2)/$E$3,$E$4,1)))))</f>
        <v/>
      </c>
      <c r="ED176" s="64" t="str">
        <f>IF('Chemical Shifts'!AA171="","",IF(Main!$A181="H","",IF(Main!L$13="Scaled Shifts",Main!L181,IF(Main!$B181="x",TDIST(ABS('Chemical Shifts'!AA171-$D$2)/$D$3,$D$4,1),TDIST(ABS('Chemical Shifts'!AA171-$E$2)/$E$3,$E$4,1)))))</f>
        <v/>
      </c>
      <c r="EE176" s="64" t="str">
        <f>IF('Chemical Shifts'!AB171="","",IF(Main!$A181="H","",IF(Main!M$13="Scaled Shifts",Main!M181,IF(Main!$B181="x",TDIST(ABS('Chemical Shifts'!AB171-$D$2)/$D$3,$D$4,1),TDIST(ABS('Chemical Shifts'!AB171-$E$2)/$E$3,$E$4,1)))))</f>
        <v/>
      </c>
      <c r="EF176" s="64" t="str">
        <f>IF('Chemical Shifts'!AC171="","",IF(Main!$A181="H","",IF(Main!N$13="Scaled Shifts",Main!N181,IF(Main!$B181="x",TDIST(ABS('Chemical Shifts'!AC171-$D$2)/$D$3,$D$4,1),TDIST(ABS('Chemical Shifts'!AC171-$E$2)/$E$3,$E$4,1)))))</f>
        <v/>
      </c>
      <c r="EG176" s="64" t="str">
        <f>IF('Chemical Shifts'!AD171="","",IF(Main!$A181="H","",IF(Main!O$13="Scaled Shifts",Main!O181,IF(Main!$B181="x",TDIST(ABS('Chemical Shifts'!AD171-$D$2)/$D$3,$D$4,1),TDIST(ABS('Chemical Shifts'!AD171-$E$2)/$E$3,$E$4,1)))))</f>
        <v/>
      </c>
      <c r="EH176" s="64" t="str">
        <f>IF('Chemical Shifts'!AE171="","",IF(Main!$A181="H","",IF(Main!P$13="Scaled Shifts",Main!P181,IF(Main!$B181="x",TDIST(ABS('Chemical Shifts'!AE171-$D$2)/$D$3,$D$4,1),TDIST(ABS('Chemical Shifts'!AE171-$E$2)/$E$3,$E$4,1)))))</f>
        <v/>
      </c>
      <c r="EI176" s="64" t="str">
        <f>IF('Chemical Shifts'!AF171="","",IF(Main!$A181="H","",IF(Main!Q$13="Scaled Shifts",Main!Q181,IF(Main!$B181="x",TDIST(ABS('Chemical Shifts'!AF171-$D$2)/$D$3,$D$4,1),TDIST(ABS('Chemical Shifts'!AF171-$E$2)/$E$3,$E$4,1)))))</f>
        <v/>
      </c>
      <c r="EJ176" s="64" t="str">
        <f>IF('Chemical Shifts'!AG171="","",IF(Main!$A181="H","",IF(Main!R$13="Scaled Shifts",Main!R181,IF(Main!$B181="x",TDIST(ABS('Chemical Shifts'!AG171-$D$2)/$D$3,$D$4,1),TDIST(ABS('Chemical Shifts'!AG171-$E$2)/$E$3,$E$4,1)))))</f>
        <v/>
      </c>
      <c r="EK176" s="64" t="str">
        <f>IF('Chemical Shifts'!AH171="","",IF(Main!$A181="H","",IF(Main!S$13="Scaled Shifts",Main!S181,IF(Main!$B181="x",TDIST(ABS('Chemical Shifts'!AH171-$D$2)/$D$3,$D$4,1),TDIST(ABS('Chemical Shifts'!AH171-$E$2)/$E$3,$E$4,1)))))</f>
        <v/>
      </c>
    </row>
    <row r="177" spans="1:141" x14ac:dyDescent="0.15">
      <c r="A177" s="64" t="str">
        <f>IF('Chemical Shifts'!BA172="","",IF(Main!$A182="C",TDIST(ABS('Chemical Shifts'!BA172)/$B$3,$B$4,1),TDIST(ABS('Chemical Shifts'!BA172)/$C$3,$C$4,1)))</f>
        <v/>
      </c>
      <c r="B177" s="64" t="str">
        <f>IF('Chemical Shifts'!BB172="","",IF(Main!$A182="C",TDIST(ABS('Chemical Shifts'!BB172)/$B$3,$B$4,1),TDIST(ABS('Chemical Shifts'!BB172)/$C$3,$C$4,1)))</f>
        <v/>
      </c>
      <c r="C177" s="64" t="str">
        <f>IF('Chemical Shifts'!BC172="","",IF(Main!$A182="C",TDIST(ABS('Chemical Shifts'!BC172)/$B$3,$B$4,1),TDIST(ABS('Chemical Shifts'!BC172)/$C$3,$C$4,1)))</f>
        <v/>
      </c>
      <c r="D177" s="64" t="str">
        <f>IF('Chemical Shifts'!BD172="","",IF(Main!$A182="C",TDIST(ABS('Chemical Shifts'!BD172)/$B$3,$B$4,1),TDIST(ABS('Chemical Shifts'!BD172)/$C$3,$C$4,1)))</f>
        <v/>
      </c>
      <c r="E177" s="64" t="str">
        <f>IF('Chemical Shifts'!BE172="","",IF(Main!$A182="C",TDIST(ABS('Chemical Shifts'!BE172)/$B$3,$B$4,1),TDIST(ABS('Chemical Shifts'!BE172)/$C$3,$C$4,1)))</f>
        <v/>
      </c>
      <c r="F177" s="64" t="str">
        <f>IF('Chemical Shifts'!BF172="","",IF(Main!$A182="C",TDIST(ABS('Chemical Shifts'!BF172)/$B$3,$B$4,1),TDIST(ABS('Chemical Shifts'!BF172)/$C$3,$C$4,1)))</f>
        <v/>
      </c>
      <c r="G177" s="64" t="str">
        <f>IF('Chemical Shifts'!BG172="","",IF(Main!$A182="C",TDIST(ABS('Chemical Shifts'!BG172)/$B$3,$B$4,1),TDIST(ABS('Chemical Shifts'!BG172)/$C$3,$C$4,1)))</f>
        <v/>
      </c>
      <c r="H177" s="64" t="str">
        <f>IF('Chemical Shifts'!BH172="","",IF(Main!$A182="C",TDIST(ABS('Chemical Shifts'!BH172)/$B$3,$B$4,1),TDIST(ABS('Chemical Shifts'!BH172)/$C$3,$C$4,1)))</f>
        <v/>
      </c>
      <c r="I177" s="64" t="str">
        <f>IF('Chemical Shifts'!BI172="","",IF(Main!$A182="C",TDIST(ABS('Chemical Shifts'!BI172)/$B$3,$B$4,1),TDIST(ABS('Chemical Shifts'!BI172)/$C$3,$C$4,1)))</f>
        <v/>
      </c>
      <c r="J177" s="64" t="str">
        <f>IF('Chemical Shifts'!BJ172="","",IF(Main!$A182="C",TDIST(ABS('Chemical Shifts'!BJ172)/$B$3,$B$4,1),TDIST(ABS('Chemical Shifts'!BJ172)/$C$3,$C$4,1)))</f>
        <v/>
      </c>
      <c r="K177" s="64" t="str">
        <f>IF('Chemical Shifts'!BK172="","",IF(Main!$A182="C",TDIST(ABS('Chemical Shifts'!BK172)/$B$3,$B$4,1),TDIST(ABS('Chemical Shifts'!BK172)/$C$3,$C$4,1)))</f>
        <v/>
      </c>
      <c r="L177" s="64" t="str">
        <f>IF('Chemical Shifts'!BL172="","",IF(Main!$A182="C",TDIST(ABS('Chemical Shifts'!BL172)/$B$3,$B$4,1),TDIST(ABS('Chemical Shifts'!BL172)/$C$3,$C$4,1)))</f>
        <v/>
      </c>
      <c r="M177" s="64" t="str">
        <f>IF('Chemical Shifts'!BM172="","",IF(Main!$A182="C",TDIST(ABS('Chemical Shifts'!BM172)/$B$3,$B$4,1),TDIST(ABS('Chemical Shifts'!BM172)/$C$3,$C$4,1)))</f>
        <v/>
      </c>
      <c r="N177" s="64" t="str">
        <f>IF('Chemical Shifts'!BN172="","",IF(Main!$A182="C",TDIST(ABS('Chemical Shifts'!BN172)/$B$3,$B$4,1),TDIST(ABS('Chemical Shifts'!BN172)/$C$3,$C$4,1)))</f>
        <v/>
      </c>
      <c r="O177" s="64" t="str">
        <f>IF('Chemical Shifts'!BO172="","",IF(Main!$A182="C",TDIST(ABS('Chemical Shifts'!BO172)/$B$3,$B$4,1),TDIST(ABS('Chemical Shifts'!BO172)/$C$3,$C$4,1)))</f>
        <v/>
      </c>
      <c r="P177" s="64" t="str">
        <f>IF('Chemical Shifts'!BP172="","",IF(Main!$A182="C",TDIST(ABS('Chemical Shifts'!BP172)/$B$3,$B$4,1),TDIST(ABS('Chemical Shifts'!BP172)/$C$3,$C$4,1)))</f>
        <v/>
      </c>
      <c r="R177" s="48" t="str">
        <f>IF(A177="","",IF(Main!$A182="H",A177,""))</f>
        <v/>
      </c>
      <c r="S177" s="48" t="str">
        <f>IF(B177="","",IF(Main!$A182="H",B177,""))</f>
        <v/>
      </c>
      <c r="T177" s="48" t="str">
        <f>IF(C177="","",IF(Main!$A182="H",C177,""))</f>
        <v/>
      </c>
      <c r="U177" s="48" t="str">
        <f>IF(D177="","",IF(Main!$A182="H",D177,""))</f>
        <v/>
      </c>
      <c r="V177" s="48" t="str">
        <f>IF(E177="","",IF(Main!$A182="H",E177,""))</f>
        <v/>
      </c>
      <c r="W177" s="48" t="str">
        <f>IF(F177="","",IF(Main!$A182="H",F177,""))</f>
        <v/>
      </c>
      <c r="X177" s="48" t="str">
        <f>IF(G177="","",IF(Main!$A182="H",G177,""))</f>
        <v/>
      </c>
      <c r="Y177" s="48" t="str">
        <f>IF(H177="","",IF(Main!$A182="H",H177,""))</f>
        <v/>
      </c>
      <c r="Z177" s="48" t="str">
        <f>IF(I177="","",IF(Main!$A182="H",I177,""))</f>
        <v/>
      </c>
      <c r="AA177" s="48" t="str">
        <f>IF(J177="","",IF(Main!$A182="H",J177,""))</f>
        <v/>
      </c>
      <c r="AB177" s="48" t="str">
        <f>IF(K177="","",IF(Main!$A182="H",K177,""))</f>
        <v/>
      </c>
      <c r="AC177" s="48" t="str">
        <f>IF(L177="","",IF(Main!$A182="H",L177,""))</f>
        <v/>
      </c>
      <c r="AD177" s="48" t="str">
        <f>IF(M177="","",IF(Main!$A182="H",M177,""))</f>
        <v/>
      </c>
      <c r="AE177" s="48" t="str">
        <f>IF(N177="","",IF(Main!$A182="H",N177,""))</f>
        <v/>
      </c>
      <c r="AF177" s="48" t="str">
        <f>IF(O177="","",IF(Main!$A182="H",O177,""))</f>
        <v/>
      </c>
      <c r="AG177" s="48" t="str">
        <f>IF(P177="","",IF(Main!$A182="H",P177,""))</f>
        <v/>
      </c>
      <c r="AI177" s="49">
        <f>IF(Main!$A182="C",1,0)</f>
        <v>0</v>
      </c>
      <c r="AJ177" s="54" t="str">
        <f>IF(Main!$A182="C",Main!C182,"")</f>
        <v/>
      </c>
      <c r="AK177" s="54" t="str">
        <f t="shared" si="221"/>
        <v/>
      </c>
      <c r="AL177" s="48" t="str">
        <f>IF('Chemical Shifts'!B172="","",IF(Main!$A182="C",'Chemical Shifts'!B172,""))</f>
        <v/>
      </c>
      <c r="AM177" s="48" t="str">
        <f>IF('Chemical Shifts'!C172="","",IF(Main!$A182="C",'Chemical Shifts'!C172,""))</f>
        <v/>
      </c>
      <c r="AN177" s="48" t="str">
        <f>IF('Chemical Shifts'!D172="","",IF(Main!$A182="C",'Chemical Shifts'!D172,""))</f>
        <v/>
      </c>
      <c r="AO177" s="48" t="str">
        <f>IF('Chemical Shifts'!E172="","",IF(Main!$A182="C",'Chemical Shifts'!E172,""))</f>
        <v/>
      </c>
      <c r="AP177" s="48" t="str">
        <f>IF('Chemical Shifts'!F172="","",IF(Main!$A182="C",'Chemical Shifts'!F172,""))</f>
        <v/>
      </c>
      <c r="AQ177" s="48" t="str">
        <f>IF('Chemical Shifts'!G172="","",IF(Main!$A182="C",'Chemical Shifts'!G172,""))</f>
        <v/>
      </c>
      <c r="AR177" s="48" t="str">
        <f>IF('Chemical Shifts'!H172="","",IF(Main!$A182="C",'Chemical Shifts'!H172,""))</f>
        <v/>
      </c>
      <c r="AS177" s="48" t="str">
        <f>IF('Chemical Shifts'!I172="","",IF(Main!$A182="C",'Chemical Shifts'!I172,""))</f>
        <v/>
      </c>
      <c r="AT177" s="48" t="str">
        <f>IF('Chemical Shifts'!J172="","",IF(Main!$A182="C",'Chemical Shifts'!J172,""))</f>
        <v/>
      </c>
      <c r="AU177" s="48" t="str">
        <f>IF('Chemical Shifts'!K172="","",IF(Main!$A182="C",'Chemical Shifts'!K172,""))</f>
        <v/>
      </c>
      <c r="AV177" s="48" t="str">
        <f>IF('Chemical Shifts'!L172="","",IF(Main!$A182="C",'Chemical Shifts'!L172,""))</f>
        <v/>
      </c>
      <c r="AW177" s="48" t="str">
        <f>IF('Chemical Shifts'!M172="","",IF(Main!$A182="C",'Chemical Shifts'!M172,""))</f>
        <v/>
      </c>
      <c r="AX177" s="48" t="str">
        <f>IF('Chemical Shifts'!N172="","",IF(Main!$A182="C",'Chemical Shifts'!N172,""))</f>
        <v/>
      </c>
      <c r="AY177" s="48" t="str">
        <f>IF('Chemical Shifts'!O172="","",IF(Main!$A182="C",'Chemical Shifts'!O172,""))</f>
        <v/>
      </c>
      <c r="AZ177" s="48" t="str">
        <f>IF('Chemical Shifts'!P172="","",IF(Main!$A182="C",'Chemical Shifts'!P172,""))</f>
        <v/>
      </c>
      <c r="BA177" s="48" t="str">
        <f>IF('Chemical Shifts'!Q172="","",IF(Main!$A182="C",'Chemical Shifts'!Q172,""))</f>
        <v/>
      </c>
      <c r="BC177" s="48" t="str">
        <f t="shared" si="222"/>
        <v/>
      </c>
      <c r="BD177" s="48" t="str">
        <f t="shared" si="223"/>
        <v/>
      </c>
      <c r="BE177" s="48" t="str">
        <f t="shared" si="224"/>
        <v/>
      </c>
      <c r="BF177" s="48" t="str">
        <f t="shared" si="225"/>
        <v/>
      </c>
      <c r="BG177" s="48" t="str">
        <f t="shared" si="226"/>
        <v/>
      </c>
      <c r="BH177" s="48" t="str">
        <f t="shared" si="227"/>
        <v/>
      </c>
      <c r="BI177" s="48" t="str">
        <f t="shared" si="228"/>
        <v/>
      </c>
      <c r="BJ177" s="48" t="str">
        <f t="shared" si="229"/>
        <v/>
      </c>
      <c r="BK177" s="48" t="str">
        <f t="shared" si="230"/>
        <v/>
      </c>
      <c r="BL177" s="48" t="str">
        <f t="shared" si="231"/>
        <v/>
      </c>
      <c r="BM177" s="48" t="str">
        <f t="shared" si="232"/>
        <v/>
      </c>
      <c r="BN177" s="48" t="str">
        <f t="shared" si="233"/>
        <v/>
      </c>
      <c r="BO177" s="48" t="str">
        <f t="shared" si="234"/>
        <v/>
      </c>
      <c r="BP177" s="48" t="str">
        <f t="shared" si="235"/>
        <v/>
      </c>
      <c r="BQ177" s="48" t="str">
        <f t="shared" si="236"/>
        <v/>
      </c>
      <c r="BR177" s="48" t="str">
        <f t="shared" si="237"/>
        <v/>
      </c>
      <c r="BT177" s="49">
        <f>IF(Main!$A182="H",1,0)</f>
        <v>0</v>
      </c>
      <c r="BU177" s="54" t="str">
        <f>IF(Main!$A182="H",Main!C182,"")</f>
        <v/>
      </c>
      <c r="BV177" s="54" t="str">
        <f t="shared" si="238"/>
        <v/>
      </c>
      <c r="BW177" s="48" t="str">
        <f>IF('Chemical Shifts'!B172="","",IF(Main!$A182="H",'Chemical Shifts'!B172,""))</f>
        <v/>
      </c>
      <c r="BX177" s="48" t="str">
        <f>IF('Chemical Shifts'!C172="","",IF(Main!$A182="H",'Chemical Shifts'!C172,""))</f>
        <v/>
      </c>
      <c r="BY177" s="48" t="str">
        <f>IF('Chemical Shifts'!D172="","",IF(Main!$A182="H",'Chemical Shifts'!D172,""))</f>
        <v/>
      </c>
      <c r="BZ177" s="48" t="str">
        <f>IF('Chemical Shifts'!E172="","",IF(Main!$A182="H",'Chemical Shifts'!E172,""))</f>
        <v/>
      </c>
      <c r="CA177" s="48" t="str">
        <f>IF('Chemical Shifts'!F172="","",IF(Main!$A182="H",'Chemical Shifts'!F172,""))</f>
        <v/>
      </c>
      <c r="CB177" s="48" t="str">
        <f>IF('Chemical Shifts'!G172="","",IF(Main!$A182="H",'Chemical Shifts'!G172,""))</f>
        <v/>
      </c>
      <c r="CC177" s="48" t="str">
        <f>IF('Chemical Shifts'!H172="","",IF(Main!$A182="H",'Chemical Shifts'!H172,""))</f>
        <v/>
      </c>
      <c r="CD177" s="48" t="str">
        <f>IF('Chemical Shifts'!I172="","",IF(Main!$A182="H",'Chemical Shifts'!I172,""))</f>
        <v/>
      </c>
      <c r="CE177" s="48" t="str">
        <f>IF('Chemical Shifts'!J172="","",IF(Main!$A182="H",'Chemical Shifts'!J172,""))</f>
        <v/>
      </c>
      <c r="CF177" s="48" t="str">
        <f>IF('Chemical Shifts'!K172="","",IF(Main!$A182="H",'Chemical Shifts'!K172,""))</f>
        <v/>
      </c>
      <c r="CG177" s="48" t="str">
        <f>IF('Chemical Shifts'!L172="","",IF(Main!$A182="H",'Chemical Shifts'!L172,""))</f>
        <v/>
      </c>
      <c r="CH177" s="48" t="str">
        <f>IF('Chemical Shifts'!M172="","",IF(Main!$A182="H",'Chemical Shifts'!M172,""))</f>
        <v/>
      </c>
      <c r="CI177" s="48" t="str">
        <f>IF('Chemical Shifts'!N172="","",IF(Main!$A182="H",'Chemical Shifts'!N172,""))</f>
        <v/>
      </c>
      <c r="CJ177" s="48" t="str">
        <f>IF('Chemical Shifts'!O172="","",IF(Main!$A182="H",'Chemical Shifts'!O172,""))</f>
        <v/>
      </c>
      <c r="CK177" s="48" t="str">
        <f>IF('Chemical Shifts'!P172="","",IF(Main!$A182="H",'Chemical Shifts'!P172,""))</f>
        <v/>
      </c>
      <c r="CL177" s="48" t="str">
        <f>IF('Chemical Shifts'!Q172="","",IF(Main!$A182="H",'Chemical Shifts'!Q172,""))</f>
        <v/>
      </c>
      <c r="CN177" s="48" t="str">
        <f t="shared" si="239"/>
        <v/>
      </c>
      <c r="CO177" s="48" t="str">
        <f t="shared" si="240"/>
        <v/>
      </c>
      <c r="CP177" s="48" t="str">
        <f t="shared" si="241"/>
        <v/>
      </c>
      <c r="CQ177" s="48" t="str">
        <f t="shared" si="242"/>
        <v/>
      </c>
      <c r="CR177" s="48" t="str">
        <f t="shared" si="243"/>
        <v/>
      </c>
      <c r="CS177" s="48" t="str">
        <f t="shared" si="244"/>
        <v/>
      </c>
      <c r="CT177" s="48" t="str">
        <f t="shared" si="245"/>
        <v/>
      </c>
      <c r="CU177" s="48" t="str">
        <f t="shared" si="246"/>
        <v/>
      </c>
      <c r="CV177" s="48" t="str">
        <f t="shared" si="247"/>
        <v/>
      </c>
      <c r="CW177" s="48" t="str">
        <f t="shared" si="248"/>
        <v/>
      </c>
      <c r="CX177" s="48" t="str">
        <f t="shared" si="249"/>
        <v/>
      </c>
      <c r="CY177" s="48" t="str">
        <f t="shared" si="250"/>
        <v/>
      </c>
      <c r="CZ177" s="48" t="str">
        <f t="shared" si="251"/>
        <v/>
      </c>
      <c r="DA177" s="48" t="str">
        <f t="shared" si="252"/>
        <v/>
      </c>
      <c r="DB177" s="48" t="str">
        <f t="shared" si="253"/>
        <v/>
      </c>
      <c r="DC177" s="48" t="str">
        <f t="shared" si="254"/>
        <v/>
      </c>
      <c r="DE177" s="64" t="str">
        <f>IF('Chemical Shifts'!S172="","",IF(Main!$A182="C","",IF(Main!D$13="Scaled Shifts",Main!D182,IF(Main!$B182="x",TDIST(ABS('Chemical Shifts'!S172-$F$2)/$F$3,$F$4,1),TDIST(ABS('Chemical Shifts'!S172-$G$2)/$G$3,$G$4,1)))))</f>
        <v/>
      </c>
      <c r="DF177" s="64" t="str">
        <f>IF('Chemical Shifts'!T172="","",IF(Main!$A182="C","",IF(Main!E$13="Scaled Shifts",Main!E182,IF(Main!$B182="x",TDIST(ABS('Chemical Shifts'!T172-$F$2)/$F$3,$F$4,1),TDIST(ABS('Chemical Shifts'!T172-$G$2)/$G$3,$G$4,1)))))</f>
        <v/>
      </c>
      <c r="DG177" s="64" t="str">
        <f>IF('Chemical Shifts'!U172="","",IF(Main!$A182="C","",IF(Main!F$13="Scaled Shifts",Main!F182,IF(Main!$B182="x",TDIST(ABS('Chemical Shifts'!U172-$F$2)/$F$3,$F$4,1),TDIST(ABS('Chemical Shifts'!U172-$G$2)/$G$3,$G$4,1)))))</f>
        <v/>
      </c>
      <c r="DH177" s="64" t="str">
        <f>IF('Chemical Shifts'!V172="","",IF(Main!$A182="C","",IF(Main!G$13="Scaled Shifts",Main!G182,IF(Main!$B182="x",TDIST(ABS('Chemical Shifts'!V172-$F$2)/$F$3,$F$4,1),TDIST(ABS('Chemical Shifts'!V172-$G$2)/$G$3,$G$4,1)))))</f>
        <v/>
      </c>
      <c r="DI177" s="64" t="str">
        <f>IF('Chemical Shifts'!W172="","",IF(Main!$A182="C","",IF(Main!H$13="Scaled Shifts",Main!H182,IF(Main!$B182="x",TDIST(ABS('Chemical Shifts'!W172-$F$2)/$F$3,$F$4,1),TDIST(ABS('Chemical Shifts'!W172-$G$2)/$G$3,$G$4,1)))))</f>
        <v/>
      </c>
      <c r="DJ177" s="64" t="str">
        <f>IF('Chemical Shifts'!X172="","",IF(Main!$A182="C","",IF(Main!I$13="Scaled Shifts",Main!I182,IF(Main!$B182="x",TDIST(ABS('Chemical Shifts'!X172-$F$2)/$F$3,$F$4,1),TDIST(ABS('Chemical Shifts'!X172-$G$2)/$G$3,$G$4,1)))))</f>
        <v/>
      </c>
      <c r="DK177" s="64" t="str">
        <f>IF('Chemical Shifts'!Y172="","",IF(Main!$A182="C","",IF(Main!J$13="Scaled Shifts",Main!J182,IF(Main!$B182="x",TDIST(ABS('Chemical Shifts'!Y172-$F$2)/$F$3,$F$4,1),TDIST(ABS('Chemical Shifts'!Y172-$G$2)/$G$3,$G$4,1)))))</f>
        <v/>
      </c>
      <c r="DL177" s="64" t="str">
        <f>IF('Chemical Shifts'!Z172="","",IF(Main!$A182="C","",IF(Main!K$13="Scaled Shifts",Main!K182,IF(Main!$B182="x",TDIST(ABS('Chemical Shifts'!Z172-$F$2)/$F$3,$F$4,1),TDIST(ABS('Chemical Shifts'!Z172-$G$2)/$G$3,$G$4,1)))))</f>
        <v/>
      </c>
      <c r="DM177" s="64" t="str">
        <f>IF('Chemical Shifts'!AA172="","",IF(Main!$A182="C","",IF(Main!L$13="Scaled Shifts",Main!L182,IF(Main!$B182="x",TDIST(ABS('Chemical Shifts'!AA172-$F$2)/$F$3,$F$4,1),TDIST(ABS('Chemical Shifts'!AA172-$G$2)/$G$3,$G$4,1)))))</f>
        <v/>
      </c>
      <c r="DN177" s="64" t="str">
        <f>IF('Chemical Shifts'!AB172="","",IF(Main!$A182="C","",IF(Main!M$13="Scaled Shifts",Main!M182,IF(Main!$B182="x",TDIST(ABS('Chemical Shifts'!AB172-$F$2)/$F$3,$F$4,1),TDIST(ABS('Chemical Shifts'!AB172-$G$2)/$G$3,$G$4,1)))))</f>
        <v/>
      </c>
      <c r="DO177" s="64" t="str">
        <f>IF('Chemical Shifts'!AC172="","",IF(Main!$A182="C","",IF(Main!N$13="Scaled Shifts",Main!N182,IF(Main!$B182="x",TDIST(ABS('Chemical Shifts'!AC172-$F$2)/$F$3,$F$4,1),TDIST(ABS('Chemical Shifts'!AC172-$G$2)/$G$3,$G$4,1)))))</f>
        <v/>
      </c>
      <c r="DP177" s="64" t="str">
        <f>IF('Chemical Shifts'!AD172="","",IF(Main!$A182="C","",IF(Main!O$13="Scaled Shifts",Main!O182,IF(Main!$B182="x",TDIST(ABS('Chemical Shifts'!AD172-$F$2)/$F$3,$F$4,1),TDIST(ABS('Chemical Shifts'!AD172-$G$2)/$G$3,$G$4,1)))))</f>
        <v/>
      </c>
      <c r="DQ177" s="64" t="str">
        <f>IF('Chemical Shifts'!AE172="","",IF(Main!$A182="C","",IF(Main!P$13="Scaled Shifts",Main!P182,IF(Main!$B182="x",TDIST(ABS('Chemical Shifts'!AE172-$F$2)/$F$3,$F$4,1),TDIST(ABS('Chemical Shifts'!AE172-$G$2)/$G$3,$G$4,1)))))</f>
        <v/>
      </c>
      <c r="DR177" s="64" t="str">
        <f>IF('Chemical Shifts'!AF172="","",IF(Main!$A182="C","",IF(Main!Q$13="Scaled Shifts",Main!Q182,IF(Main!$B182="x",TDIST(ABS('Chemical Shifts'!AF172-$F$2)/$F$3,$F$4,1),TDIST(ABS('Chemical Shifts'!AF172-$G$2)/$G$3,$G$4,1)))))</f>
        <v/>
      </c>
      <c r="DS177" s="64" t="str">
        <f>IF('Chemical Shifts'!AG172="","",IF(Main!$A182="C","",IF(Main!R$13="Scaled Shifts",Main!R182,IF(Main!$B182="x",TDIST(ABS('Chemical Shifts'!AG172-$F$2)/$F$3,$F$4,1),TDIST(ABS('Chemical Shifts'!AG172-$G$2)/$G$3,$G$4,1)))))</f>
        <v/>
      </c>
      <c r="DT177" s="64" t="str">
        <f>IF('Chemical Shifts'!AH172="","",IF(Main!$A182="C","",IF(Main!S$13="Scaled Shifts",Main!S182,IF(Main!$B182="x",TDIST(ABS('Chemical Shifts'!AH172-$F$2)/$F$3,$F$4,1),TDIST(ABS('Chemical Shifts'!AH172-$G$2)/$G$3,$G$4,1)))))</f>
        <v/>
      </c>
      <c r="DV177" s="64" t="str">
        <f>IF('Chemical Shifts'!S172="","",IF(Main!$A182="H","",IF(Main!D$13="Scaled Shifts",Main!D182,IF(Main!$B182="x",TDIST(ABS('Chemical Shifts'!S172-$D$2)/$D$3,$D$4,1),TDIST(ABS('Chemical Shifts'!S172-$E$2)/$E$3,$E$4,1)))))</f>
        <v/>
      </c>
      <c r="DW177" s="64" t="str">
        <f>IF('Chemical Shifts'!T172="","",IF(Main!$A182="H","",IF(Main!E$13="Scaled Shifts",Main!E182,IF(Main!$B182="x",TDIST(ABS('Chemical Shifts'!T172-$D$2)/$D$3,$D$4,1),TDIST(ABS('Chemical Shifts'!T172-$E$2)/$E$3,$E$4,1)))))</f>
        <v/>
      </c>
      <c r="DX177" s="64" t="str">
        <f>IF('Chemical Shifts'!U172="","",IF(Main!$A182="H","",IF(Main!F$13="Scaled Shifts",Main!F182,IF(Main!$B182="x",TDIST(ABS('Chemical Shifts'!U172-$D$2)/$D$3,$D$4,1),TDIST(ABS('Chemical Shifts'!U172-$E$2)/$E$3,$E$4,1)))))</f>
        <v/>
      </c>
      <c r="DY177" s="64" t="str">
        <f>IF('Chemical Shifts'!V172="","",IF(Main!$A182="H","",IF(Main!G$13="Scaled Shifts",Main!G182,IF(Main!$B182="x",TDIST(ABS('Chemical Shifts'!V172-$D$2)/$D$3,$D$4,1),TDIST(ABS('Chemical Shifts'!V172-$E$2)/$E$3,$E$4,1)))))</f>
        <v/>
      </c>
      <c r="DZ177" s="64" t="str">
        <f>IF('Chemical Shifts'!W172="","",IF(Main!$A182="H","",IF(Main!H$13="Scaled Shifts",Main!H182,IF(Main!$B182="x",TDIST(ABS('Chemical Shifts'!W172-$D$2)/$D$3,$D$4,1),TDIST(ABS('Chemical Shifts'!W172-$E$2)/$E$3,$E$4,1)))))</f>
        <v/>
      </c>
      <c r="EA177" s="64" t="str">
        <f>IF('Chemical Shifts'!X172="","",IF(Main!$A182="H","",IF(Main!I$13="Scaled Shifts",Main!I182,IF(Main!$B182="x",TDIST(ABS('Chemical Shifts'!X172-$D$2)/$D$3,$D$4,1),TDIST(ABS('Chemical Shifts'!X172-$E$2)/$E$3,$E$4,1)))))</f>
        <v/>
      </c>
      <c r="EB177" s="64" t="str">
        <f>IF('Chemical Shifts'!Y172="","",IF(Main!$A182="H","",IF(Main!J$13="Scaled Shifts",Main!J182,IF(Main!$B182="x",TDIST(ABS('Chemical Shifts'!Y172-$D$2)/$D$3,$D$4,1),TDIST(ABS('Chemical Shifts'!Y172-$E$2)/$E$3,$E$4,1)))))</f>
        <v/>
      </c>
      <c r="EC177" s="64" t="str">
        <f>IF('Chemical Shifts'!Z172="","",IF(Main!$A182="H","",IF(Main!K$13="Scaled Shifts",Main!K182,IF(Main!$B182="x",TDIST(ABS('Chemical Shifts'!Z172-$D$2)/$D$3,$D$4,1),TDIST(ABS('Chemical Shifts'!Z172-$E$2)/$E$3,$E$4,1)))))</f>
        <v/>
      </c>
      <c r="ED177" s="64" t="str">
        <f>IF('Chemical Shifts'!AA172="","",IF(Main!$A182="H","",IF(Main!L$13="Scaled Shifts",Main!L182,IF(Main!$B182="x",TDIST(ABS('Chemical Shifts'!AA172-$D$2)/$D$3,$D$4,1),TDIST(ABS('Chemical Shifts'!AA172-$E$2)/$E$3,$E$4,1)))))</f>
        <v/>
      </c>
      <c r="EE177" s="64" t="str">
        <f>IF('Chemical Shifts'!AB172="","",IF(Main!$A182="H","",IF(Main!M$13="Scaled Shifts",Main!M182,IF(Main!$B182="x",TDIST(ABS('Chemical Shifts'!AB172-$D$2)/$D$3,$D$4,1),TDIST(ABS('Chemical Shifts'!AB172-$E$2)/$E$3,$E$4,1)))))</f>
        <v/>
      </c>
      <c r="EF177" s="64" t="str">
        <f>IF('Chemical Shifts'!AC172="","",IF(Main!$A182="H","",IF(Main!N$13="Scaled Shifts",Main!N182,IF(Main!$B182="x",TDIST(ABS('Chemical Shifts'!AC172-$D$2)/$D$3,$D$4,1),TDIST(ABS('Chemical Shifts'!AC172-$E$2)/$E$3,$E$4,1)))))</f>
        <v/>
      </c>
      <c r="EG177" s="64" t="str">
        <f>IF('Chemical Shifts'!AD172="","",IF(Main!$A182="H","",IF(Main!O$13="Scaled Shifts",Main!O182,IF(Main!$B182="x",TDIST(ABS('Chemical Shifts'!AD172-$D$2)/$D$3,$D$4,1),TDIST(ABS('Chemical Shifts'!AD172-$E$2)/$E$3,$E$4,1)))))</f>
        <v/>
      </c>
      <c r="EH177" s="64" t="str">
        <f>IF('Chemical Shifts'!AE172="","",IF(Main!$A182="H","",IF(Main!P$13="Scaled Shifts",Main!P182,IF(Main!$B182="x",TDIST(ABS('Chemical Shifts'!AE172-$D$2)/$D$3,$D$4,1),TDIST(ABS('Chemical Shifts'!AE172-$E$2)/$E$3,$E$4,1)))))</f>
        <v/>
      </c>
      <c r="EI177" s="64" t="str">
        <f>IF('Chemical Shifts'!AF172="","",IF(Main!$A182="H","",IF(Main!Q$13="Scaled Shifts",Main!Q182,IF(Main!$B182="x",TDIST(ABS('Chemical Shifts'!AF172-$D$2)/$D$3,$D$4,1),TDIST(ABS('Chemical Shifts'!AF172-$E$2)/$E$3,$E$4,1)))))</f>
        <v/>
      </c>
      <c r="EJ177" s="64" t="str">
        <f>IF('Chemical Shifts'!AG172="","",IF(Main!$A182="H","",IF(Main!R$13="Scaled Shifts",Main!R182,IF(Main!$B182="x",TDIST(ABS('Chemical Shifts'!AG172-$D$2)/$D$3,$D$4,1),TDIST(ABS('Chemical Shifts'!AG172-$E$2)/$E$3,$E$4,1)))))</f>
        <v/>
      </c>
      <c r="EK177" s="64" t="str">
        <f>IF('Chemical Shifts'!AH172="","",IF(Main!$A182="H","",IF(Main!S$13="Scaled Shifts",Main!S182,IF(Main!$B182="x",TDIST(ABS('Chemical Shifts'!AH172-$D$2)/$D$3,$D$4,1),TDIST(ABS('Chemical Shifts'!AH172-$E$2)/$E$3,$E$4,1)))))</f>
        <v/>
      </c>
    </row>
    <row r="178" spans="1:141" x14ac:dyDescent="0.15">
      <c r="A178" s="64" t="str">
        <f>IF('Chemical Shifts'!BA173="","",IF(Main!$A183="C",TDIST(ABS('Chemical Shifts'!BA173)/$B$3,$B$4,1),TDIST(ABS('Chemical Shifts'!BA173)/$C$3,$C$4,1)))</f>
        <v/>
      </c>
      <c r="B178" s="64" t="str">
        <f>IF('Chemical Shifts'!BB173="","",IF(Main!$A183="C",TDIST(ABS('Chemical Shifts'!BB173)/$B$3,$B$4,1),TDIST(ABS('Chemical Shifts'!BB173)/$C$3,$C$4,1)))</f>
        <v/>
      </c>
      <c r="C178" s="64" t="str">
        <f>IF('Chemical Shifts'!BC173="","",IF(Main!$A183="C",TDIST(ABS('Chemical Shifts'!BC173)/$B$3,$B$4,1),TDIST(ABS('Chemical Shifts'!BC173)/$C$3,$C$4,1)))</f>
        <v/>
      </c>
      <c r="D178" s="64" t="str">
        <f>IF('Chemical Shifts'!BD173="","",IF(Main!$A183="C",TDIST(ABS('Chemical Shifts'!BD173)/$B$3,$B$4,1),TDIST(ABS('Chemical Shifts'!BD173)/$C$3,$C$4,1)))</f>
        <v/>
      </c>
      <c r="E178" s="64" t="str">
        <f>IF('Chemical Shifts'!BE173="","",IF(Main!$A183="C",TDIST(ABS('Chemical Shifts'!BE173)/$B$3,$B$4,1),TDIST(ABS('Chemical Shifts'!BE173)/$C$3,$C$4,1)))</f>
        <v/>
      </c>
      <c r="F178" s="64" t="str">
        <f>IF('Chemical Shifts'!BF173="","",IF(Main!$A183="C",TDIST(ABS('Chemical Shifts'!BF173)/$B$3,$B$4,1),TDIST(ABS('Chemical Shifts'!BF173)/$C$3,$C$4,1)))</f>
        <v/>
      </c>
      <c r="G178" s="64" t="str">
        <f>IF('Chemical Shifts'!BG173="","",IF(Main!$A183="C",TDIST(ABS('Chemical Shifts'!BG173)/$B$3,$B$4,1),TDIST(ABS('Chemical Shifts'!BG173)/$C$3,$C$4,1)))</f>
        <v/>
      </c>
      <c r="H178" s="64" t="str">
        <f>IF('Chemical Shifts'!BH173="","",IF(Main!$A183="C",TDIST(ABS('Chemical Shifts'!BH173)/$B$3,$B$4,1),TDIST(ABS('Chemical Shifts'!BH173)/$C$3,$C$4,1)))</f>
        <v/>
      </c>
      <c r="I178" s="64" t="str">
        <f>IF('Chemical Shifts'!BI173="","",IF(Main!$A183="C",TDIST(ABS('Chemical Shifts'!BI173)/$B$3,$B$4,1),TDIST(ABS('Chemical Shifts'!BI173)/$C$3,$C$4,1)))</f>
        <v/>
      </c>
      <c r="J178" s="64" t="str">
        <f>IF('Chemical Shifts'!BJ173="","",IF(Main!$A183="C",TDIST(ABS('Chemical Shifts'!BJ173)/$B$3,$B$4,1),TDIST(ABS('Chemical Shifts'!BJ173)/$C$3,$C$4,1)))</f>
        <v/>
      </c>
      <c r="K178" s="64" t="str">
        <f>IF('Chemical Shifts'!BK173="","",IF(Main!$A183="C",TDIST(ABS('Chemical Shifts'!BK173)/$B$3,$B$4,1),TDIST(ABS('Chemical Shifts'!BK173)/$C$3,$C$4,1)))</f>
        <v/>
      </c>
      <c r="L178" s="64" t="str">
        <f>IF('Chemical Shifts'!BL173="","",IF(Main!$A183="C",TDIST(ABS('Chemical Shifts'!BL173)/$B$3,$B$4,1),TDIST(ABS('Chemical Shifts'!BL173)/$C$3,$C$4,1)))</f>
        <v/>
      </c>
      <c r="M178" s="64" t="str">
        <f>IF('Chemical Shifts'!BM173="","",IF(Main!$A183="C",TDIST(ABS('Chemical Shifts'!BM173)/$B$3,$B$4,1),TDIST(ABS('Chemical Shifts'!BM173)/$C$3,$C$4,1)))</f>
        <v/>
      </c>
      <c r="N178" s="64" t="str">
        <f>IF('Chemical Shifts'!BN173="","",IF(Main!$A183="C",TDIST(ABS('Chemical Shifts'!BN173)/$B$3,$B$4,1),TDIST(ABS('Chemical Shifts'!BN173)/$C$3,$C$4,1)))</f>
        <v/>
      </c>
      <c r="O178" s="64" t="str">
        <f>IF('Chemical Shifts'!BO173="","",IF(Main!$A183="C",TDIST(ABS('Chemical Shifts'!BO173)/$B$3,$B$4,1),TDIST(ABS('Chemical Shifts'!BO173)/$C$3,$C$4,1)))</f>
        <v/>
      </c>
      <c r="P178" s="64" t="str">
        <f>IF('Chemical Shifts'!BP173="","",IF(Main!$A183="C",TDIST(ABS('Chemical Shifts'!BP173)/$B$3,$B$4,1),TDIST(ABS('Chemical Shifts'!BP173)/$C$3,$C$4,1)))</f>
        <v/>
      </c>
      <c r="R178" s="48" t="str">
        <f>IF(A178="","",IF(Main!$A183="H",A178,""))</f>
        <v/>
      </c>
      <c r="S178" s="48" t="str">
        <f>IF(B178="","",IF(Main!$A183="H",B178,""))</f>
        <v/>
      </c>
      <c r="T178" s="48" t="str">
        <f>IF(C178="","",IF(Main!$A183="H",C178,""))</f>
        <v/>
      </c>
      <c r="U178" s="48" t="str">
        <f>IF(D178="","",IF(Main!$A183="H",D178,""))</f>
        <v/>
      </c>
      <c r="V178" s="48" t="str">
        <f>IF(E178="","",IF(Main!$A183="H",E178,""))</f>
        <v/>
      </c>
      <c r="W178" s="48" t="str">
        <f>IF(F178="","",IF(Main!$A183="H",F178,""))</f>
        <v/>
      </c>
      <c r="X178" s="48" t="str">
        <f>IF(G178="","",IF(Main!$A183="H",G178,""))</f>
        <v/>
      </c>
      <c r="Y178" s="48" t="str">
        <f>IF(H178="","",IF(Main!$A183="H",H178,""))</f>
        <v/>
      </c>
      <c r="Z178" s="48" t="str">
        <f>IF(I178="","",IF(Main!$A183="H",I178,""))</f>
        <v/>
      </c>
      <c r="AA178" s="48" t="str">
        <f>IF(J178="","",IF(Main!$A183="H",J178,""))</f>
        <v/>
      </c>
      <c r="AB178" s="48" t="str">
        <f>IF(K178="","",IF(Main!$A183="H",K178,""))</f>
        <v/>
      </c>
      <c r="AC178" s="48" t="str">
        <f>IF(L178="","",IF(Main!$A183="H",L178,""))</f>
        <v/>
      </c>
      <c r="AD178" s="48" t="str">
        <f>IF(M178="","",IF(Main!$A183="H",M178,""))</f>
        <v/>
      </c>
      <c r="AE178" s="48" t="str">
        <f>IF(N178="","",IF(Main!$A183="H",N178,""))</f>
        <v/>
      </c>
      <c r="AF178" s="48" t="str">
        <f>IF(O178="","",IF(Main!$A183="H",O178,""))</f>
        <v/>
      </c>
      <c r="AG178" s="48" t="str">
        <f>IF(P178="","",IF(Main!$A183="H",P178,""))</f>
        <v/>
      </c>
      <c r="AI178" s="49">
        <f>IF(Main!$A183="C",1,0)</f>
        <v>0</v>
      </c>
      <c r="AJ178" s="54" t="str">
        <f>IF(Main!$A183="C",Main!C183,"")</f>
        <v/>
      </c>
      <c r="AK178" s="54" t="str">
        <f t="shared" si="221"/>
        <v/>
      </c>
      <c r="AL178" s="48" t="str">
        <f>IF('Chemical Shifts'!B173="","",IF(Main!$A183="C",'Chemical Shifts'!B173,""))</f>
        <v/>
      </c>
      <c r="AM178" s="48" t="str">
        <f>IF('Chemical Shifts'!C173="","",IF(Main!$A183="C",'Chemical Shifts'!C173,""))</f>
        <v/>
      </c>
      <c r="AN178" s="48" t="str">
        <f>IF('Chemical Shifts'!D173="","",IF(Main!$A183="C",'Chemical Shifts'!D173,""))</f>
        <v/>
      </c>
      <c r="AO178" s="48" t="str">
        <f>IF('Chemical Shifts'!E173="","",IF(Main!$A183="C",'Chemical Shifts'!E173,""))</f>
        <v/>
      </c>
      <c r="AP178" s="48" t="str">
        <f>IF('Chemical Shifts'!F173="","",IF(Main!$A183="C",'Chemical Shifts'!F173,""))</f>
        <v/>
      </c>
      <c r="AQ178" s="48" t="str">
        <f>IF('Chemical Shifts'!G173="","",IF(Main!$A183="C",'Chemical Shifts'!G173,""))</f>
        <v/>
      </c>
      <c r="AR178" s="48" t="str">
        <f>IF('Chemical Shifts'!H173="","",IF(Main!$A183="C",'Chemical Shifts'!H173,""))</f>
        <v/>
      </c>
      <c r="AS178" s="48" t="str">
        <f>IF('Chemical Shifts'!I173="","",IF(Main!$A183="C",'Chemical Shifts'!I173,""))</f>
        <v/>
      </c>
      <c r="AT178" s="48" t="str">
        <f>IF('Chemical Shifts'!J173="","",IF(Main!$A183="C",'Chemical Shifts'!J173,""))</f>
        <v/>
      </c>
      <c r="AU178" s="48" t="str">
        <f>IF('Chemical Shifts'!K173="","",IF(Main!$A183="C",'Chemical Shifts'!K173,""))</f>
        <v/>
      </c>
      <c r="AV178" s="48" t="str">
        <f>IF('Chemical Shifts'!L173="","",IF(Main!$A183="C",'Chemical Shifts'!L173,""))</f>
        <v/>
      </c>
      <c r="AW178" s="48" t="str">
        <f>IF('Chemical Shifts'!M173="","",IF(Main!$A183="C",'Chemical Shifts'!M173,""))</f>
        <v/>
      </c>
      <c r="AX178" s="48" t="str">
        <f>IF('Chemical Shifts'!N173="","",IF(Main!$A183="C",'Chemical Shifts'!N173,""))</f>
        <v/>
      </c>
      <c r="AY178" s="48" t="str">
        <f>IF('Chemical Shifts'!O173="","",IF(Main!$A183="C",'Chemical Shifts'!O173,""))</f>
        <v/>
      </c>
      <c r="AZ178" s="48" t="str">
        <f>IF('Chemical Shifts'!P173="","",IF(Main!$A183="C",'Chemical Shifts'!P173,""))</f>
        <v/>
      </c>
      <c r="BA178" s="48" t="str">
        <f>IF('Chemical Shifts'!Q173="","",IF(Main!$A183="C",'Chemical Shifts'!Q173,""))</f>
        <v/>
      </c>
      <c r="BC178" s="48" t="str">
        <f t="shared" si="222"/>
        <v/>
      </c>
      <c r="BD178" s="48" t="str">
        <f t="shared" si="223"/>
        <v/>
      </c>
      <c r="BE178" s="48" t="str">
        <f t="shared" si="224"/>
        <v/>
      </c>
      <c r="BF178" s="48" t="str">
        <f t="shared" si="225"/>
        <v/>
      </c>
      <c r="BG178" s="48" t="str">
        <f t="shared" si="226"/>
        <v/>
      </c>
      <c r="BH178" s="48" t="str">
        <f t="shared" si="227"/>
        <v/>
      </c>
      <c r="BI178" s="48" t="str">
        <f t="shared" si="228"/>
        <v/>
      </c>
      <c r="BJ178" s="48" t="str">
        <f t="shared" si="229"/>
        <v/>
      </c>
      <c r="BK178" s="48" t="str">
        <f t="shared" si="230"/>
        <v/>
      </c>
      <c r="BL178" s="48" t="str">
        <f t="shared" si="231"/>
        <v/>
      </c>
      <c r="BM178" s="48" t="str">
        <f t="shared" si="232"/>
        <v/>
      </c>
      <c r="BN178" s="48" t="str">
        <f t="shared" si="233"/>
        <v/>
      </c>
      <c r="BO178" s="48" t="str">
        <f t="shared" si="234"/>
        <v/>
      </c>
      <c r="BP178" s="48" t="str">
        <f t="shared" si="235"/>
        <v/>
      </c>
      <c r="BQ178" s="48" t="str">
        <f t="shared" si="236"/>
        <v/>
      </c>
      <c r="BR178" s="48" t="str">
        <f t="shared" si="237"/>
        <v/>
      </c>
      <c r="BT178" s="49">
        <f>IF(Main!$A183="H",1,0)</f>
        <v>0</v>
      </c>
      <c r="BU178" s="54" t="str">
        <f>IF(Main!$A183="H",Main!C183,"")</f>
        <v/>
      </c>
      <c r="BV178" s="54" t="str">
        <f t="shared" si="238"/>
        <v/>
      </c>
      <c r="BW178" s="48" t="str">
        <f>IF('Chemical Shifts'!B173="","",IF(Main!$A183="H",'Chemical Shifts'!B173,""))</f>
        <v/>
      </c>
      <c r="BX178" s="48" t="str">
        <f>IF('Chemical Shifts'!C173="","",IF(Main!$A183="H",'Chemical Shifts'!C173,""))</f>
        <v/>
      </c>
      <c r="BY178" s="48" t="str">
        <f>IF('Chemical Shifts'!D173="","",IF(Main!$A183="H",'Chemical Shifts'!D173,""))</f>
        <v/>
      </c>
      <c r="BZ178" s="48" t="str">
        <f>IF('Chemical Shifts'!E173="","",IF(Main!$A183="H",'Chemical Shifts'!E173,""))</f>
        <v/>
      </c>
      <c r="CA178" s="48" t="str">
        <f>IF('Chemical Shifts'!F173="","",IF(Main!$A183="H",'Chemical Shifts'!F173,""))</f>
        <v/>
      </c>
      <c r="CB178" s="48" t="str">
        <f>IF('Chemical Shifts'!G173="","",IF(Main!$A183="H",'Chemical Shifts'!G173,""))</f>
        <v/>
      </c>
      <c r="CC178" s="48" t="str">
        <f>IF('Chemical Shifts'!H173="","",IF(Main!$A183="H",'Chemical Shifts'!H173,""))</f>
        <v/>
      </c>
      <c r="CD178" s="48" t="str">
        <f>IF('Chemical Shifts'!I173="","",IF(Main!$A183="H",'Chemical Shifts'!I173,""))</f>
        <v/>
      </c>
      <c r="CE178" s="48" t="str">
        <f>IF('Chemical Shifts'!J173="","",IF(Main!$A183="H",'Chemical Shifts'!J173,""))</f>
        <v/>
      </c>
      <c r="CF178" s="48" t="str">
        <f>IF('Chemical Shifts'!K173="","",IF(Main!$A183="H",'Chemical Shifts'!K173,""))</f>
        <v/>
      </c>
      <c r="CG178" s="48" t="str">
        <f>IF('Chemical Shifts'!L173="","",IF(Main!$A183="H",'Chemical Shifts'!L173,""))</f>
        <v/>
      </c>
      <c r="CH178" s="48" t="str">
        <f>IF('Chemical Shifts'!M173="","",IF(Main!$A183="H",'Chemical Shifts'!M173,""))</f>
        <v/>
      </c>
      <c r="CI178" s="48" t="str">
        <f>IF('Chemical Shifts'!N173="","",IF(Main!$A183="H",'Chemical Shifts'!N173,""))</f>
        <v/>
      </c>
      <c r="CJ178" s="48" t="str">
        <f>IF('Chemical Shifts'!O173="","",IF(Main!$A183="H",'Chemical Shifts'!O173,""))</f>
        <v/>
      </c>
      <c r="CK178" s="48" t="str">
        <f>IF('Chemical Shifts'!P173="","",IF(Main!$A183="H",'Chemical Shifts'!P173,""))</f>
        <v/>
      </c>
      <c r="CL178" s="48" t="str">
        <f>IF('Chemical Shifts'!Q173="","",IF(Main!$A183="H",'Chemical Shifts'!Q173,""))</f>
        <v/>
      </c>
      <c r="CN178" s="48" t="str">
        <f t="shared" si="239"/>
        <v/>
      </c>
      <c r="CO178" s="48" t="str">
        <f t="shared" si="240"/>
        <v/>
      </c>
      <c r="CP178" s="48" t="str">
        <f t="shared" si="241"/>
        <v/>
      </c>
      <c r="CQ178" s="48" t="str">
        <f t="shared" si="242"/>
        <v/>
      </c>
      <c r="CR178" s="48" t="str">
        <f t="shared" si="243"/>
        <v/>
      </c>
      <c r="CS178" s="48" t="str">
        <f t="shared" si="244"/>
        <v/>
      </c>
      <c r="CT178" s="48" t="str">
        <f t="shared" si="245"/>
        <v/>
      </c>
      <c r="CU178" s="48" t="str">
        <f t="shared" si="246"/>
        <v/>
      </c>
      <c r="CV178" s="48" t="str">
        <f t="shared" si="247"/>
        <v/>
      </c>
      <c r="CW178" s="48" t="str">
        <f t="shared" si="248"/>
        <v/>
      </c>
      <c r="CX178" s="48" t="str">
        <f t="shared" si="249"/>
        <v/>
      </c>
      <c r="CY178" s="48" t="str">
        <f t="shared" si="250"/>
        <v/>
      </c>
      <c r="CZ178" s="48" t="str">
        <f t="shared" si="251"/>
        <v/>
      </c>
      <c r="DA178" s="48" t="str">
        <f t="shared" si="252"/>
        <v/>
      </c>
      <c r="DB178" s="48" t="str">
        <f t="shared" si="253"/>
        <v/>
      </c>
      <c r="DC178" s="48" t="str">
        <f t="shared" si="254"/>
        <v/>
      </c>
      <c r="DE178" s="64" t="str">
        <f>IF('Chemical Shifts'!S173="","",IF(Main!$A183="C","",IF(Main!D$13="Scaled Shifts",Main!D183,IF(Main!$B183="x",TDIST(ABS('Chemical Shifts'!S173-$F$2)/$F$3,$F$4,1),TDIST(ABS('Chemical Shifts'!S173-$G$2)/$G$3,$G$4,1)))))</f>
        <v/>
      </c>
      <c r="DF178" s="64" t="str">
        <f>IF('Chemical Shifts'!T173="","",IF(Main!$A183="C","",IF(Main!E$13="Scaled Shifts",Main!E183,IF(Main!$B183="x",TDIST(ABS('Chemical Shifts'!T173-$F$2)/$F$3,$F$4,1),TDIST(ABS('Chemical Shifts'!T173-$G$2)/$G$3,$G$4,1)))))</f>
        <v/>
      </c>
      <c r="DG178" s="64" t="str">
        <f>IF('Chemical Shifts'!U173="","",IF(Main!$A183="C","",IF(Main!F$13="Scaled Shifts",Main!F183,IF(Main!$B183="x",TDIST(ABS('Chemical Shifts'!U173-$F$2)/$F$3,$F$4,1),TDIST(ABS('Chemical Shifts'!U173-$G$2)/$G$3,$G$4,1)))))</f>
        <v/>
      </c>
      <c r="DH178" s="64" t="str">
        <f>IF('Chemical Shifts'!V173="","",IF(Main!$A183="C","",IF(Main!G$13="Scaled Shifts",Main!G183,IF(Main!$B183="x",TDIST(ABS('Chemical Shifts'!V173-$F$2)/$F$3,$F$4,1),TDIST(ABS('Chemical Shifts'!V173-$G$2)/$G$3,$G$4,1)))))</f>
        <v/>
      </c>
      <c r="DI178" s="64" t="str">
        <f>IF('Chemical Shifts'!W173="","",IF(Main!$A183="C","",IF(Main!H$13="Scaled Shifts",Main!H183,IF(Main!$B183="x",TDIST(ABS('Chemical Shifts'!W173-$F$2)/$F$3,$F$4,1),TDIST(ABS('Chemical Shifts'!W173-$G$2)/$G$3,$G$4,1)))))</f>
        <v/>
      </c>
      <c r="DJ178" s="64" t="str">
        <f>IF('Chemical Shifts'!X173="","",IF(Main!$A183="C","",IF(Main!I$13="Scaled Shifts",Main!I183,IF(Main!$B183="x",TDIST(ABS('Chemical Shifts'!X173-$F$2)/$F$3,$F$4,1),TDIST(ABS('Chemical Shifts'!X173-$G$2)/$G$3,$G$4,1)))))</f>
        <v/>
      </c>
      <c r="DK178" s="64" t="str">
        <f>IF('Chemical Shifts'!Y173="","",IF(Main!$A183="C","",IF(Main!J$13="Scaled Shifts",Main!J183,IF(Main!$B183="x",TDIST(ABS('Chemical Shifts'!Y173-$F$2)/$F$3,$F$4,1),TDIST(ABS('Chemical Shifts'!Y173-$G$2)/$G$3,$G$4,1)))))</f>
        <v/>
      </c>
      <c r="DL178" s="64" t="str">
        <f>IF('Chemical Shifts'!Z173="","",IF(Main!$A183="C","",IF(Main!K$13="Scaled Shifts",Main!K183,IF(Main!$B183="x",TDIST(ABS('Chemical Shifts'!Z173-$F$2)/$F$3,$F$4,1),TDIST(ABS('Chemical Shifts'!Z173-$G$2)/$G$3,$G$4,1)))))</f>
        <v/>
      </c>
      <c r="DM178" s="64" t="str">
        <f>IF('Chemical Shifts'!AA173="","",IF(Main!$A183="C","",IF(Main!L$13="Scaled Shifts",Main!L183,IF(Main!$B183="x",TDIST(ABS('Chemical Shifts'!AA173-$F$2)/$F$3,$F$4,1),TDIST(ABS('Chemical Shifts'!AA173-$G$2)/$G$3,$G$4,1)))))</f>
        <v/>
      </c>
      <c r="DN178" s="64" t="str">
        <f>IF('Chemical Shifts'!AB173="","",IF(Main!$A183="C","",IF(Main!M$13="Scaled Shifts",Main!M183,IF(Main!$B183="x",TDIST(ABS('Chemical Shifts'!AB173-$F$2)/$F$3,$F$4,1),TDIST(ABS('Chemical Shifts'!AB173-$G$2)/$G$3,$G$4,1)))))</f>
        <v/>
      </c>
      <c r="DO178" s="64" t="str">
        <f>IF('Chemical Shifts'!AC173="","",IF(Main!$A183="C","",IF(Main!N$13="Scaled Shifts",Main!N183,IF(Main!$B183="x",TDIST(ABS('Chemical Shifts'!AC173-$F$2)/$F$3,$F$4,1),TDIST(ABS('Chemical Shifts'!AC173-$G$2)/$G$3,$G$4,1)))))</f>
        <v/>
      </c>
      <c r="DP178" s="64" t="str">
        <f>IF('Chemical Shifts'!AD173="","",IF(Main!$A183="C","",IF(Main!O$13="Scaled Shifts",Main!O183,IF(Main!$B183="x",TDIST(ABS('Chemical Shifts'!AD173-$F$2)/$F$3,$F$4,1),TDIST(ABS('Chemical Shifts'!AD173-$G$2)/$G$3,$G$4,1)))))</f>
        <v/>
      </c>
      <c r="DQ178" s="64" t="str">
        <f>IF('Chemical Shifts'!AE173="","",IF(Main!$A183="C","",IF(Main!P$13="Scaled Shifts",Main!P183,IF(Main!$B183="x",TDIST(ABS('Chemical Shifts'!AE173-$F$2)/$F$3,$F$4,1),TDIST(ABS('Chemical Shifts'!AE173-$G$2)/$G$3,$G$4,1)))))</f>
        <v/>
      </c>
      <c r="DR178" s="64" t="str">
        <f>IF('Chemical Shifts'!AF173="","",IF(Main!$A183="C","",IF(Main!Q$13="Scaled Shifts",Main!Q183,IF(Main!$B183="x",TDIST(ABS('Chemical Shifts'!AF173-$F$2)/$F$3,$F$4,1),TDIST(ABS('Chemical Shifts'!AF173-$G$2)/$G$3,$G$4,1)))))</f>
        <v/>
      </c>
      <c r="DS178" s="64" t="str">
        <f>IF('Chemical Shifts'!AG173="","",IF(Main!$A183="C","",IF(Main!R$13="Scaled Shifts",Main!R183,IF(Main!$B183="x",TDIST(ABS('Chemical Shifts'!AG173-$F$2)/$F$3,$F$4,1),TDIST(ABS('Chemical Shifts'!AG173-$G$2)/$G$3,$G$4,1)))))</f>
        <v/>
      </c>
      <c r="DT178" s="64" t="str">
        <f>IF('Chemical Shifts'!AH173="","",IF(Main!$A183="C","",IF(Main!S$13="Scaled Shifts",Main!S183,IF(Main!$B183="x",TDIST(ABS('Chemical Shifts'!AH173-$F$2)/$F$3,$F$4,1),TDIST(ABS('Chemical Shifts'!AH173-$G$2)/$G$3,$G$4,1)))))</f>
        <v/>
      </c>
      <c r="DV178" s="64" t="str">
        <f>IF('Chemical Shifts'!S173="","",IF(Main!$A183="H","",IF(Main!D$13="Scaled Shifts",Main!D183,IF(Main!$B183="x",TDIST(ABS('Chemical Shifts'!S173-$D$2)/$D$3,$D$4,1),TDIST(ABS('Chemical Shifts'!S173-$E$2)/$E$3,$E$4,1)))))</f>
        <v/>
      </c>
      <c r="DW178" s="64" t="str">
        <f>IF('Chemical Shifts'!T173="","",IF(Main!$A183="H","",IF(Main!E$13="Scaled Shifts",Main!E183,IF(Main!$B183="x",TDIST(ABS('Chemical Shifts'!T173-$D$2)/$D$3,$D$4,1),TDIST(ABS('Chemical Shifts'!T173-$E$2)/$E$3,$E$4,1)))))</f>
        <v/>
      </c>
      <c r="DX178" s="64" t="str">
        <f>IF('Chemical Shifts'!U173="","",IF(Main!$A183="H","",IF(Main!F$13="Scaled Shifts",Main!F183,IF(Main!$B183="x",TDIST(ABS('Chemical Shifts'!U173-$D$2)/$D$3,$D$4,1),TDIST(ABS('Chemical Shifts'!U173-$E$2)/$E$3,$E$4,1)))))</f>
        <v/>
      </c>
      <c r="DY178" s="64" t="str">
        <f>IF('Chemical Shifts'!V173="","",IF(Main!$A183="H","",IF(Main!G$13="Scaled Shifts",Main!G183,IF(Main!$B183="x",TDIST(ABS('Chemical Shifts'!V173-$D$2)/$D$3,$D$4,1),TDIST(ABS('Chemical Shifts'!V173-$E$2)/$E$3,$E$4,1)))))</f>
        <v/>
      </c>
      <c r="DZ178" s="64" t="str">
        <f>IF('Chemical Shifts'!W173="","",IF(Main!$A183="H","",IF(Main!H$13="Scaled Shifts",Main!H183,IF(Main!$B183="x",TDIST(ABS('Chemical Shifts'!W173-$D$2)/$D$3,$D$4,1),TDIST(ABS('Chemical Shifts'!W173-$E$2)/$E$3,$E$4,1)))))</f>
        <v/>
      </c>
      <c r="EA178" s="64" t="str">
        <f>IF('Chemical Shifts'!X173="","",IF(Main!$A183="H","",IF(Main!I$13="Scaled Shifts",Main!I183,IF(Main!$B183="x",TDIST(ABS('Chemical Shifts'!X173-$D$2)/$D$3,$D$4,1),TDIST(ABS('Chemical Shifts'!X173-$E$2)/$E$3,$E$4,1)))))</f>
        <v/>
      </c>
      <c r="EB178" s="64" t="str">
        <f>IF('Chemical Shifts'!Y173="","",IF(Main!$A183="H","",IF(Main!J$13="Scaled Shifts",Main!J183,IF(Main!$B183="x",TDIST(ABS('Chemical Shifts'!Y173-$D$2)/$D$3,$D$4,1),TDIST(ABS('Chemical Shifts'!Y173-$E$2)/$E$3,$E$4,1)))))</f>
        <v/>
      </c>
      <c r="EC178" s="64" t="str">
        <f>IF('Chemical Shifts'!Z173="","",IF(Main!$A183="H","",IF(Main!K$13="Scaled Shifts",Main!K183,IF(Main!$B183="x",TDIST(ABS('Chemical Shifts'!Z173-$D$2)/$D$3,$D$4,1),TDIST(ABS('Chemical Shifts'!Z173-$E$2)/$E$3,$E$4,1)))))</f>
        <v/>
      </c>
      <c r="ED178" s="64" t="str">
        <f>IF('Chemical Shifts'!AA173="","",IF(Main!$A183="H","",IF(Main!L$13="Scaled Shifts",Main!L183,IF(Main!$B183="x",TDIST(ABS('Chemical Shifts'!AA173-$D$2)/$D$3,$D$4,1),TDIST(ABS('Chemical Shifts'!AA173-$E$2)/$E$3,$E$4,1)))))</f>
        <v/>
      </c>
      <c r="EE178" s="64" t="str">
        <f>IF('Chemical Shifts'!AB173="","",IF(Main!$A183="H","",IF(Main!M$13="Scaled Shifts",Main!M183,IF(Main!$B183="x",TDIST(ABS('Chemical Shifts'!AB173-$D$2)/$D$3,$D$4,1),TDIST(ABS('Chemical Shifts'!AB173-$E$2)/$E$3,$E$4,1)))))</f>
        <v/>
      </c>
      <c r="EF178" s="64" t="str">
        <f>IF('Chemical Shifts'!AC173="","",IF(Main!$A183="H","",IF(Main!N$13="Scaled Shifts",Main!N183,IF(Main!$B183="x",TDIST(ABS('Chemical Shifts'!AC173-$D$2)/$D$3,$D$4,1),TDIST(ABS('Chemical Shifts'!AC173-$E$2)/$E$3,$E$4,1)))))</f>
        <v/>
      </c>
      <c r="EG178" s="64" t="str">
        <f>IF('Chemical Shifts'!AD173="","",IF(Main!$A183="H","",IF(Main!O$13="Scaled Shifts",Main!O183,IF(Main!$B183="x",TDIST(ABS('Chemical Shifts'!AD173-$D$2)/$D$3,$D$4,1),TDIST(ABS('Chemical Shifts'!AD173-$E$2)/$E$3,$E$4,1)))))</f>
        <v/>
      </c>
      <c r="EH178" s="64" t="str">
        <f>IF('Chemical Shifts'!AE173="","",IF(Main!$A183="H","",IF(Main!P$13="Scaled Shifts",Main!P183,IF(Main!$B183="x",TDIST(ABS('Chemical Shifts'!AE173-$D$2)/$D$3,$D$4,1),TDIST(ABS('Chemical Shifts'!AE173-$E$2)/$E$3,$E$4,1)))))</f>
        <v/>
      </c>
      <c r="EI178" s="64" t="str">
        <f>IF('Chemical Shifts'!AF173="","",IF(Main!$A183="H","",IF(Main!Q$13="Scaled Shifts",Main!Q183,IF(Main!$B183="x",TDIST(ABS('Chemical Shifts'!AF173-$D$2)/$D$3,$D$4,1),TDIST(ABS('Chemical Shifts'!AF173-$E$2)/$E$3,$E$4,1)))))</f>
        <v/>
      </c>
      <c r="EJ178" s="64" t="str">
        <f>IF('Chemical Shifts'!AG173="","",IF(Main!$A183="H","",IF(Main!R$13="Scaled Shifts",Main!R183,IF(Main!$B183="x",TDIST(ABS('Chemical Shifts'!AG173-$D$2)/$D$3,$D$4,1),TDIST(ABS('Chemical Shifts'!AG173-$E$2)/$E$3,$E$4,1)))))</f>
        <v/>
      </c>
      <c r="EK178" s="64" t="str">
        <f>IF('Chemical Shifts'!AH173="","",IF(Main!$A183="H","",IF(Main!S$13="Scaled Shifts",Main!S183,IF(Main!$B183="x",TDIST(ABS('Chemical Shifts'!AH173-$D$2)/$D$3,$D$4,1),TDIST(ABS('Chemical Shifts'!AH173-$E$2)/$E$3,$E$4,1)))))</f>
        <v/>
      </c>
    </row>
    <row r="179" spans="1:141" x14ac:dyDescent="0.15">
      <c r="A179" s="64" t="str">
        <f>IF('Chemical Shifts'!BA174="","",IF(Main!$A184="C",TDIST(ABS('Chemical Shifts'!BA174)/$B$3,$B$4,1),TDIST(ABS('Chemical Shifts'!BA174)/$C$3,$C$4,1)))</f>
        <v/>
      </c>
      <c r="B179" s="64" t="str">
        <f>IF('Chemical Shifts'!BB174="","",IF(Main!$A184="C",TDIST(ABS('Chemical Shifts'!BB174)/$B$3,$B$4,1),TDIST(ABS('Chemical Shifts'!BB174)/$C$3,$C$4,1)))</f>
        <v/>
      </c>
      <c r="C179" s="64" t="str">
        <f>IF('Chemical Shifts'!BC174="","",IF(Main!$A184="C",TDIST(ABS('Chemical Shifts'!BC174)/$B$3,$B$4,1),TDIST(ABS('Chemical Shifts'!BC174)/$C$3,$C$4,1)))</f>
        <v/>
      </c>
      <c r="D179" s="64" t="str">
        <f>IF('Chemical Shifts'!BD174="","",IF(Main!$A184="C",TDIST(ABS('Chemical Shifts'!BD174)/$B$3,$B$4,1),TDIST(ABS('Chemical Shifts'!BD174)/$C$3,$C$4,1)))</f>
        <v/>
      </c>
      <c r="E179" s="64" t="str">
        <f>IF('Chemical Shifts'!BE174="","",IF(Main!$A184="C",TDIST(ABS('Chemical Shifts'!BE174)/$B$3,$B$4,1),TDIST(ABS('Chemical Shifts'!BE174)/$C$3,$C$4,1)))</f>
        <v/>
      </c>
      <c r="F179" s="64" t="str">
        <f>IF('Chemical Shifts'!BF174="","",IF(Main!$A184="C",TDIST(ABS('Chemical Shifts'!BF174)/$B$3,$B$4,1),TDIST(ABS('Chemical Shifts'!BF174)/$C$3,$C$4,1)))</f>
        <v/>
      </c>
      <c r="G179" s="64" t="str">
        <f>IF('Chemical Shifts'!BG174="","",IF(Main!$A184="C",TDIST(ABS('Chemical Shifts'!BG174)/$B$3,$B$4,1),TDIST(ABS('Chemical Shifts'!BG174)/$C$3,$C$4,1)))</f>
        <v/>
      </c>
      <c r="H179" s="64" t="str">
        <f>IF('Chemical Shifts'!BH174="","",IF(Main!$A184="C",TDIST(ABS('Chemical Shifts'!BH174)/$B$3,$B$4,1),TDIST(ABS('Chemical Shifts'!BH174)/$C$3,$C$4,1)))</f>
        <v/>
      </c>
      <c r="I179" s="64" t="str">
        <f>IF('Chemical Shifts'!BI174="","",IF(Main!$A184="C",TDIST(ABS('Chemical Shifts'!BI174)/$B$3,$B$4,1),TDIST(ABS('Chemical Shifts'!BI174)/$C$3,$C$4,1)))</f>
        <v/>
      </c>
      <c r="J179" s="64" t="str">
        <f>IF('Chemical Shifts'!BJ174="","",IF(Main!$A184="C",TDIST(ABS('Chemical Shifts'!BJ174)/$B$3,$B$4,1),TDIST(ABS('Chemical Shifts'!BJ174)/$C$3,$C$4,1)))</f>
        <v/>
      </c>
      <c r="K179" s="64" t="str">
        <f>IF('Chemical Shifts'!BK174="","",IF(Main!$A184="C",TDIST(ABS('Chemical Shifts'!BK174)/$B$3,$B$4,1),TDIST(ABS('Chemical Shifts'!BK174)/$C$3,$C$4,1)))</f>
        <v/>
      </c>
      <c r="L179" s="64" t="str">
        <f>IF('Chemical Shifts'!BL174="","",IF(Main!$A184="C",TDIST(ABS('Chemical Shifts'!BL174)/$B$3,$B$4,1),TDIST(ABS('Chemical Shifts'!BL174)/$C$3,$C$4,1)))</f>
        <v/>
      </c>
      <c r="M179" s="64" t="str">
        <f>IF('Chemical Shifts'!BM174="","",IF(Main!$A184="C",TDIST(ABS('Chemical Shifts'!BM174)/$B$3,$B$4,1),TDIST(ABS('Chemical Shifts'!BM174)/$C$3,$C$4,1)))</f>
        <v/>
      </c>
      <c r="N179" s="64" t="str">
        <f>IF('Chemical Shifts'!BN174="","",IF(Main!$A184="C",TDIST(ABS('Chemical Shifts'!BN174)/$B$3,$B$4,1),TDIST(ABS('Chemical Shifts'!BN174)/$C$3,$C$4,1)))</f>
        <v/>
      </c>
      <c r="O179" s="64" t="str">
        <f>IF('Chemical Shifts'!BO174="","",IF(Main!$A184="C",TDIST(ABS('Chemical Shifts'!BO174)/$B$3,$B$4,1),TDIST(ABS('Chemical Shifts'!BO174)/$C$3,$C$4,1)))</f>
        <v/>
      </c>
      <c r="P179" s="64" t="str">
        <f>IF('Chemical Shifts'!BP174="","",IF(Main!$A184="C",TDIST(ABS('Chemical Shifts'!BP174)/$B$3,$B$4,1),TDIST(ABS('Chemical Shifts'!BP174)/$C$3,$C$4,1)))</f>
        <v/>
      </c>
      <c r="R179" s="48" t="str">
        <f>IF(A179="","",IF(Main!$A184="H",A179,""))</f>
        <v/>
      </c>
      <c r="S179" s="48" t="str">
        <f>IF(B179="","",IF(Main!$A184="H",B179,""))</f>
        <v/>
      </c>
      <c r="T179" s="48" t="str">
        <f>IF(C179="","",IF(Main!$A184="H",C179,""))</f>
        <v/>
      </c>
      <c r="U179" s="48" t="str">
        <f>IF(D179="","",IF(Main!$A184="H",D179,""))</f>
        <v/>
      </c>
      <c r="V179" s="48" t="str">
        <f>IF(E179="","",IF(Main!$A184="H",E179,""))</f>
        <v/>
      </c>
      <c r="W179" s="48" t="str">
        <f>IF(F179="","",IF(Main!$A184="H",F179,""))</f>
        <v/>
      </c>
      <c r="X179" s="48" t="str">
        <f>IF(G179="","",IF(Main!$A184="H",G179,""))</f>
        <v/>
      </c>
      <c r="Y179" s="48" t="str">
        <f>IF(H179="","",IF(Main!$A184="H",H179,""))</f>
        <v/>
      </c>
      <c r="Z179" s="48" t="str">
        <f>IF(I179="","",IF(Main!$A184="H",I179,""))</f>
        <v/>
      </c>
      <c r="AA179" s="48" t="str">
        <f>IF(J179="","",IF(Main!$A184="H",J179,""))</f>
        <v/>
      </c>
      <c r="AB179" s="48" t="str">
        <f>IF(K179="","",IF(Main!$A184="H",K179,""))</f>
        <v/>
      </c>
      <c r="AC179" s="48" t="str">
        <f>IF(L179="","",IF(Main!$A184="H",L179,""))</f>
        <v/>
      </c>
      <c r="AD179" s="48" t="str">
        <f>IF(M179="","",IF(Main!$A184="H",M179,""))</f>
        <v/>
      </c>
      <c r="AE179" s="48" t="str">
        <f>IF(N179="","",IF(Main!$A184="H",N179,""))</f>
        <v/>
      </c>
      <c r="AF179" s="48" t="str">
        <f>IF(O179="","",IF(Main!$A184="H",O179,""))</f>
        <v/>
      </c>
      <c r="AG179" s="48" t="str">
        <f>IF(P179="","",IF(Main!$A184="H",P179,""))</f>
        <v/>
      </c>
      <c r="AI179" s="49">
        <f>IF(Main!$A184="C",1,0)</f>
        <v>0</v>
      </c>
      <c r="AJ179" s="54" t="str">
        <f>IF(Main!$A184="C",Main!C184,"")</f>
        <v/>
      </c>
      <c r="AK179" s="54" t="str">
        <f t="shared" si="221"/>
        <v/>
      </c>
      <c r="AL179" s="48" t="str">
        <f>IF('Chemical Shifts'!B174="","",IF(Main!$A184="C",'Chemical Shifts'!B174,""))</f>
        <v/>
      </c>
      <c r="AM179" s="48" t="str">
        <f>IF('Chemical Shifts'!C174="","",IF(Main!$A184="C",'Chemical Shifts'!C174,""))</f>
        <v/>
      </c>
      <c r="AN179" s="48" t="str">
        <f>IF('Chemical Shifts'!D174="","",IF(Main!$A184="C",'Chemical Shifts'!D174,""))</f>
        <v/>
      </c>
      <c r="AO179" s="48" t="str">
        <f>IF('Chemical Shifts'!E174="","",IF(Main!$A184="C",'Chemical Shifts'!E174,""))</f>
        <v/>
      </c>
      <c r="AP179" s="48" t="str">
        <f>IF('Chemical Shifts'!F174="","",IF(Main!$A184="C",'Chemical Shifts'!F174,""))</f>
        <v/>
      </c>
      <c r="AQ179" s="48" t="str">
        <f>IF('Chemical Shifts'!G174="","",IF(Main!$A184="C",'Chemical Shifts'!G174,""))</f>
        <v/>
      </c>
      <c r="AR179" s="48" t="str">
        <f>IF('Chemical Shifts'!H174="","",IF(Main!$A184="C",'Chemical Shifts'!H174,""))</f>
        <v/>
      </c>
      <c r="AS179" s="48" t="str">
        <f>IF('Chemical Shifts'!I174="","",IF(Main!$A184="C",'Chemical Shifts'!I174,""))</f>
        <v/>
      </c>
      <c r="AT179" s="48" t="str">
        <f>IF('Chemical Shifts'!J174="","",IF(Main!$A184="C",'Chemical Shifts'!J174,""))</f>
        <v/>
      </c>
      <c r="AU179" s="48" t="str">
        <f>IF('Chemical Shifts'!K174="","",IF(Main!$A184="C",'Chemical Shifts'!K174,""))</f>
        <v/>
      </c>
      <c r="AV179" s="48" t="str">
        <f>IF('Chemical Shifts'!L174="","",IF(Main!$A184="C",'Chemical Shifts'!L174,""))</f>
        <v/>
      </c>
      <c r="AW179" s="48" t="str">
        <f>IF('Chemical Shifts'!M174="","",IF(Main!$A184="C",'Chemical Shifts'!M174,""))</f>
        <v/>
      </c>
      <c r="AX179" s="48" t="str">
        <f>IF('Chemical Shifts'!N174="","",IF(Main!$A184="C",'Chemical Shifts'!N174,""))</f>
        <v/>
      </c>
      <c r="AY179" s="48" t="str">
        <f>IF('Chemical Shifts'!O174="","",IF(Main!$A184="C",'Chemical Shifts'!O174,""))</f>
        <v/>
      </c>
      <c r="AZ179" s="48" t="str">
        <f>IF('Chemical Shifts'!P174="","",IF(Main!$A184="C",'Chemical Shifts'!P174,""))</f>
        <v/>
      </c>
      <c r="BA179" s="48" t="str">
        <f>IF('Chemical Shifts'!Q174="","",IF(Main!$A184="C",'Chemical Shifts'!Q174,""))</f>
        <v/>
      </c>
      <c r="BC179" s="48" t="str">
        <f t="shared" si="222"/>
        <v/>
      </c>
      <c r="BD179" s="48" t="str">
        <f t="shared" si="223"/>
        <v/>
      </c>
      <c r="BE179" s="48" t="str">
        <f t="shared" si="224"/>
        <v/>
      </c>
      <c r="BF179" s="48" t="str">
        <f t="shared" si="225"/>
        <v/>
      </c>
      <c r="BG179" s="48" t="str">
        <f t="shared" si="226"/>
        <v/>
      </c>
      <c r="BH179" s="48" t="str">
        <f t="shared" si="227"/>
        <v/>
      </c>
      <c r="BI179" s="48" t="str">
        <f t="shared" si="228"/>
        <v/>
      </c>
      <c r="BJ179" s="48" t="str">
        <f t="shared" si="229"/>
        <v/>
      </c>
      <c r="BK179" s="48" t="str">
        <f t="shared" si="230"/>
        <v/>
      </c>
      <c r="BL179" s="48" t="str">
        <f t="shared" si="231"/>
        <v/>
      </c>
      <c r="BM179" s="48" t="str">
        <f t="shared" si="232"/>
        <v/>
      </c>
      <c r="BN179" s="48" t="str">
        <f t="shared" si="233"/>
        <v/>
      </c>
      <c r="BO179" s="48" t="str">
        <f t="shared" si="234"/>
        <v/>
      </c>
      <c r="BP179" s="48" t="str">
        <f t="shared" si="235"/>
        <v/>
      </c>
      <c r="BQ179" s="48" t="str">
        <f t="shared" si="236"/>
        <v/>
      </c>
      <c r="BR179" s="48" t="str">
        <f t="shared" si="237"/>
        <v/>
      </c>
      <c r="BT179" s="49">
        <f>IF(Main!$A184="H",1,0)</f>
        <v>0</v>
      </c>
      <c r="BU179" s="54" t="str">
        <f>IF(Main!$A184="H",Main!C184,"")</f>
        <v/>
      </c>
      <c r="BV179" s="54" t="str">
        <f t="shared" si="238"/>
        <v/>
      </c>
      <c r="BW179" s="48" t="str">
        <f>IF('Chemical Shifts'!B174="","",IF(Main!$A184="H",'Chemical Shifts'!B174,""))</f>
        <v/>
      </c>
      <c r="BX179" s="48" t="str">
        <f>IF('Chemical Shifts'!C174="","",IF(Main!$A184="H",'Chemical Shifts'!C174,""))</f>
        <v/>
      </c>
      <c r="BY179" s="48" t="str">
        <f>IF('Chemical Shifts'!D174="","",IF(Main!$A184="H",'Chemical Shifts'!D174,""))</f>
        <v/>
      </c>
      <c r="BZ179" s="48" t="str">
        <f>IF('Chemical Shifts'!E174="","",IF(Main!$A184="H",'Chemical Shifts'!E174,""))</f>
        <v/>
      </c>
      <c r="CA179" s="48" t="str">
        <f>IF('Chemical Shifts'!F174="","",IF(Main!$A184="H",'Chemical Shifts'!F174,""))</f>
        <v/>
      </c>
      <c r="CB179" s="48" t="str">
        <f>IF('Chemical Shifts'!G174="","",IF(Main!$A184="H",'Chemical Shifts'!G174,""))</f>
        <v/>
      </c>
      <c r="CC179" s="48" t="str">
        <f>IF('Chemical Shifts'!H174="","",IF(Main!$A184="H",'Chemical Shifts'!H174,""))</f>
        <v/>
      </c>
      <c r="CD179" s="48" t="str">
        <f>IF('Chemical Shifts'!I174="","",IF(Main!$A184="H",'Chemical Shifts'!I174,""))</f>
        <v/>
      </c>
      <c r="CE179" s="48" t="str">
        <f>IF('Chemical Shifts'!J174="","",IF(Main!$A184="H",'Chemical Shifts'!J174,""))</f>
        <v/>
      </c>
      <c r="CF179" s="48" t="str">
        <f>IF('Chemical Shifts'!K174="","",IF(Main!$A184="H",'Chemical Shifts'!K174,""))</f>
        <v/>
      </c>
      <c r="CG179" s="48" t="str">
        <f>IF('Chemical Shifts'!L174="","",IF(Main!$A184="H",'Chemical Shifts'!L174,""))</f>
        <v/>
      </c>
      <c r="CH179" s="48" t="str">
        <f>IF('Chemical Shifts'!M174="","",IF(Main!$A184="H",'Chemical Shifts'!M174,""))</f>
        <v/>
      </c>
      <c r="CI179" s="48" t="str">
        <f>IF('Chemical Shifts'!N174="","",IF(Main!$A184="H",'Chemical Shifts'!N174,""))</f>
        <v/>
      </c>
      <c r="CJ179" s="48" t="str">
        <f>IF('Chemical Shifts'!O174="","",IF(Main!$A184="H",'Chemical Shifts'!O174,""))</f>
        <v/>
      </c>
      <c r="CK179" s="48" t="str">
        <f>IF('Chemical Shifts'!P174="","",IF(Main!$A184="H",'Chemical Shifts'!P174,""))</f>
        <v/>
      </c>
      <c r="CL179" s="48" t="str">
        <f>IF('Chemical Shifts'!Q174="","",IF(Main!$A184="H",'Chemical Shifts'!Q174,""))</f>
        <v/>
      </c>
      <c r="CN179" s="48" t="str">
        <f t="shared" si="239"/>
        <v/>
      </c>
      <c r="CO179" s="48" t="str">
        <f t="shared" si="240"/>
        <v/>
      </c>
      <c r="CP179" s="48" t="str">
        <f t="shared" si="241"/>
        <v/>
      </c>
      <c r="CQ179" s="48" t="str">
        <f t="shared" si="242"/>
        <v/>
      </c>
      <c r="CR179" s="48" t="str">
        <f t="shared" si="243"/>
        <v/>
      </c>
      <c r="CS179" s="48" t="str">
        <f t="shared" si="244"/>
        <v/>
      </c>
      <c r="CT179" s="48" t="str">
        <f t="shared" si="245"/>
        <v/>
      </c>
      <c r="CU179" s="48" t="str">
        <f t="shared" si="246"/>
        <v/>
      </c>
      <c r="CV179" s="48" t="str">
        <f t="shared" si="247"/>
        <v/>
      </c>
      <c r="CW179" s="48" t="str">
        <f t="shared" si="248"/>
        <v/>
      </c>
      <c r="CX179" s="48" t="str">
        <f t="shared" si="249"/>
        <v/>
      </c>
      <c r="CY179" s="48" t="str">
        <f t="shared" si="250"/>
        <v/>
      </c>
      <c r="CZ179" s="48" t="str">
        <f t="shared" si="251"/>
        <v/>
      </c>
      <c r="DA179" s="48" t="str">
        <f t="shared" si="252"/>
        <v/>
      </c>
      <c r="DB179" s="48" t="str">
        <f t="shared" si="253"/>
        <v/>
      </c>
      <c r="DC179" s="48" t="str">
        <f t="shared" si="254"/>
        <v/>
      </c>
      <c r="DE179" s="64" t="str">
        <f>IF('Chemical Shifts'!S174="","",IF(Main!$A184="C","",IF(Main!D$13="Scaled Shifts",Main!D184,IF(Main!$B184="x",TDIST(ABS('Chemical Shifts'!S174-$F$2)/$F$3,$F$4,1),TDIST(ABS('Chemical Shifts'!S174-$G$2)/$G$3,$G$4,1)))))</f>
        <v/>
      </c>
      <c r="DF179" s="64" t="str">
        <f>IF('Chemical Shifts'!T174="","",IF(Main!$A184="C","",IF(Main!E$13="Scaled Shifts",Main!E184,IF(Main!$B184="x",TDIST(ABS('Chemical Shifts'!T174-$F$2)/$F$3,$F$4,1),TDIST(ABS('Chemical Shifts'!T174-$G$2)/$G$3,$G$4,1)))))</f>
        <v/>
      </c>
      <c r="DG179" s="64" t="str">
        <f>IF('Chemical Shifts'!U174="","",IF(Main!$A184="C","",IF(Main!F$13="Scaled Shifts",Main!F184,IF(Main!$B184="x",TDIST(ABS('Chemical Shifts'!U174-$F$2)/$F$3,$F$4,1),TDIST(ABS('Chemical Shifts'!U174-$G$2)/$G$3,$G$4,1)))))</f>
        <v/>
      </c>
      <c r="DH179" s="64" t="str">
        <f>IF('Chemical Shifts'!V174="","",IF(Main!$A184="C","",IF(Main!G$13="Scaled Shifts",Main!G184,IF(Main!$B184="x",TDIST(ABS('Chemical Shifts'!V174-$F$2)/$F$3,$F$4,1),TDIST(ABS('Chemical Shifts'!V174-$G$2)/$G$3,$G$4,1)))))</f>
        <v/>
      </c>
      <c r="DI179" s="64" t="str">
        <f>IF('Chemical Shifts'!W174="","",IF(Main!$A184="C","",IF(Main!H$13="Scaled Shifts",Main!H184,IF(Main!$B184="x",TDIST(ABS('Chemical Shifts'!W174-$F$2)/$F$3,$F$4,1),TDIST(ABS('Chemical Shifts'!W174-$G$2)/$G$3,$G$4,1)))))</f>
        <v/>
      </c>
      <c r="DJ179" s="64" t="str">
        <f>IF('Chemical Shifts'!X174="","",IF(Main!$A184="C","",IF(Main!I$13="Scaled Shifts",Main!I184,IF(Main!$B184="x",TDIST(ABS('Chemical Shifts'!X174-$F$2)/$F$3,$F$4,1),TDIST(ABS('Chemical Shifts'!X174-$G$2)/$G$3,$G$4,1)))))</f>
        <v/>
      </c>
      <c r="DK179" s="64" t="str">
        <f>IF('Chemical Shifts'!Y174="","",IF(Main!$A184="C","",IF(Main!J$13="Scaled Shifts",Main!J184,IF(Main!$B184="x",TDIST(ABS('Chemical Shifts'!Y174-$F$2)/$F$3,$F$4,1),TDIST(ABS('Chemical Shifts'!Y174-$G$2)/$G$3,$G$4,1)))))</f>
        <v/>
      </c>
      <c r="DL179" s="64" t="str">
        <f>IF('Chemical Shifts'!Z174="","",IF(Main!$A184="C","",IF(Main!K$13="Scaled Shifts",Main!K184,IF(Main!$B184="x",TDIST(ABS('Chemical Shifts'!Z174-$F$2)/$F$3,$F$4,1),TDIST(ABS('Chemical Shifts'!Z174-$G$2)/$G$3,$G$4,1)))))</f>
        <v/>
      </c>
      <c r="DM179" s="64" t="str">
        <f>IF('Chemical Shifts'!AA174="","",IF(Main!$A184="C","",IF(Main!L$13="Scaled Shifts",Main!L184,IF(Main!$B184="x",TDIST(ABS('Chemical Shifts'!AA174-$F$2)/$F$3,$F$4,1),TDIST(ABS('Chemical Shifts'!AA174-$G$2)/$G$3,$G$4,1)))))</f>
        <v/>
      </c>
      <c r="DN179" s="64" t="str">
        <f>IF('Chemical Shifts'!AB174="","",IF(Main!$A184="C","",IF(Main!M$13="Scaled Shifts",Main!M184,IF(Main!$B184="x",TDIST(ABS('Chemical Shifts'!AB174-$F$2)/$F$3,$F$4,1),TDIST(ABS('Chemical Shifts'!AB174-$G$2)/$G$3,$G$4,1)))))</f>
        <v/>
      </c>
      <c r="DO179" s="64" t="str">
        <f>IF('Chemical Shifts'!AC174="","",IF(Main!$A184="C","",IF(Main!N$13="Scaled Shifts",Main!N184,IF(Main!$B184="x",TDIST(ABS('Chemical Shifts'!AC174-$F$2)/$F$3,$F$4,1),TDIST(ABS('Chemical Shifts'!AC174-$G$2)/$G$3,$G$4,1)))))</f>
        <v/>
      </c>
      <c r="DP179" s="64" t="str">
        <f>IF('Chemical Shifts'!AD174="","",IF(Main!$A184="C","",IF(Main!O$13="Scaled Shifts",Main!O184,IF(Main!$B184="x",TDIST(ABS('Chemical Shifts'!AD174-$F$2)/$F$3,$F$4,1),TDIST(ABS('Chemical Shifts'!AD174-$G$2)/$G$3,$G$4,1)))))</f>
        <v/>
      </c>
      <c r="DQ179" s="64" t="str">
        <f>IF('Chemical Shifts'!AE174="","",IF(Main!$A184="C","",IF(Main!P$13="Scaled Shifts",Main!P184,IF(Main!$B184="x",TDIST(ABS('Chemical Shifts'!AE174-$F$2)/$F$3,$F$4,1),TDIST(ABS('Chemical Shifts'!AE174-$G$2)/$G$3,$G$4,1)))))</f>
        <v/>
      </c>
      <c r="DR179" s="64" t="str">
        <f>IF('Chemical Shifts'!AF174="","",IF(Main!$A184="C","",IF(Main!Q$13="Scaled Shifts",Main!Q184,IF(Main!$B184="x",TDIST(ABS('Chemical Shifts'!AF174-$F$2)/$F$3,$F$4,1),TDIST(ABS('Chemical Shifts'!AF174-$G$2)/$G$3,$G$4,1)))))</f>
        <v/>
      </c>
      <c r="DS179" s="64" t="str">
        <f>IF('Chemical Shifts'!AG174="","",IF(Main!$A184="C","",IF(Main!R$13="Scaled Shifts",Main!R184,IF(Main!$B184="x",TDIST(ABS('Chemical Shifts'!AG174-$F$2)/$F$3,$F$4,1),TDIST(ABS('Chemical Shifts'!AG174-$G$2)/$G$3,$G$4,1)))))</f>
        <v/>
      </c>
      <c r="DT179" s="64" t="str">
        <f>IF('Chemical Shifts'!AH174="","",IF(Main!$A184="C","",IF(Main!S$13="Scaled Shifts",Main!S184,IF(Main!$B184="x",TDIST(ABS('Chemical Shifts'!AH174-$F$2)/$F$3,$F$4,1),TDIST(ABS('Chemical Shifts'!AH174-$G$2)/$G$3,$G$4,1)))))</f>
        <v/>
      </c>
      <c r="DV179" s="64" t="str">
        <f>IF('Chemical Shifts'!S174="","",IF(Main!$A184="H","",IF(Main!D$13="Scaled Shifts",Main!D184,IF(Main!$B184="x",TDIST(ABS('Chemical Shifts'!S174-$D$2)/$D$3,$D$4,1),TDIST(ABS('Chemical Shifts'!S174-$E$2)/$E$3,$E$4,1)))))</f>
        <v/>
      </c>
      <c r="DW179" s="64" t="str">
        <f>IF('Chemical Shifts'!T174="","",IF(Main!$A184="H","",IF(Main!E$13="Scaled Shifts",Main!E184,IF(Main!$B184="x",TDIST(ABS('Chemical Shifts'!T174-$D$2)/$D$3,$D$4,1),TDIST(ABS('Chemical Shifts'!T174-$E$2)/$E$3,$E$4,1)))))</f>
        <v/>
      </c>
      <c r="DX179" s="64" t="str">
        <f>IF('Chemical Shifts'!U174="","",IF(Main!$A184="H","",IF(Main!F$13="Scaled Shifts",Main!F184,IF(Main!$B184="x",TDIST(ABS('Chemical Shifts'!U174-$D$2)/$D$3,$D$4,1),TDIST(ABS('Chemical Shifts'!U174-$E$2)/$E$3,$E$4,1)))))</f>
        <v/>
      </c>
      <c r="DY179" s="64" t="str">
        <f>IF('Chemical Shifts'!V174="","",IF(Main!$A184="H","",IF(Main!G$13="Scaled Shifts",Main!G184,IF(Main!$B184="x",TDIST(ABS('Chemical Shifts'!V174-$D$2)/$D$3,$D$4,1),TDIST(ABS('Chemical Shifts'!V174-$E$2)/$E$3,$E$4,1)))))</f>
        <v/>
      </c>
      <c r="DZ179" s="64" t="str">
        <f>IF('Chemical Shifts'!W174="","",IF(Main!$A184="H","",IF(Main!H$13="Scaled Shifts",Main!H184,IF(Main!$B184="x",TDIST(ABS('Chemical Shifts'!W174-$D$2)/$D$3,$D$4,1),TDIST(ABS('Chemical Shifts'!W174-$E$2)/$E$3,$E$4,1)))))</f>
        <v/>
      </c>
      <c r="EA179" s="64" t="str">
        <f>IF('Chemical Shifts'!X174="","",IF(Main!$A184="H","",IF(Main!I$13="Scaled Shifts",Main!I184,IF(Main!$B184="x",TDIST(ABS('Chemical Shifts'!X174-$D$2)/$D$3,$D$4,1),TDIST(ABS('Chemical Shifts'!X174-$E$2)/$E$3,$E$4,1)))))</f>
        <v/>
      </c>
      <c r="EB179" s="64" t="str">
        <f>IF('Chemical Shifts'!Y174="","",IF(Main!$A184="H","",IF(Main!J$13="Scaled Shifts",Main!J184,IF(Main!$B184="x",TDIST(ABS('Chemical Shifts'!Y174-$D$2)/$D$3,$D$4,1),TDIST(ABS('Chemical Shifts'!Y174-$E$2)/$E$3,$E$4,1)))))</f>
        <v/>
      </c>
      <c r="EC179" s="64" t="str">
        <f>IF('Chemical Shifts'!Z174="","",IF(Main!$A184="H","",IF(Main!K$13="Scaled Shifts",Main!K184,IF(Main!$B184="x",TDIST(ABS('Chemical Shifts'!Z174-$D$2)/$D$3,$D$4,1),TDIST(ABS('Chemical Shifts'!Z174-$E$2)/$E$3,$E$4,1)))))</f>
        <v/>
      </c>
      <c r="ED179" s="64" t="str">
        <f>IF('Chemical Shifts'!AA174="","",IF(Main!$A184="H","",IF(Main!L$13="Scaled Shifts",Main!L184,IF(Main!$B184="x",TDIST(ABS('Chemical Shifts'!AA174-$D$2)/$D$3,$D$4,1),TDIST(ABS('Chemical Shifts'!AA174-$E$2)/$E$3,$E$4,1)))))</f>
        <v/>
      </c>
      <c r="EE179" s="64" t="str">
        <f>IF('Chemical Shifts'!AB174="","",IF(Main!$A184="H","",IF(Main!M$13="Scaled Shifts",Main!M184,IF(Main!$B184="x",TDIST(ABS('Chemical Shifts'!AB174-$D$2)/$D$3,$D$4,1),TDIST(ABS('Chemical Shifts'!AB174-$E$2)/$E$3,$E$4,1)))))</f>
        <v/>
      </c>
      <c r="EF179" s="64" t="str">
        <f>IF('Chemical Shifts'!AC174="","",IF(Main!$A184="H","",IF(Main!N$13="Scaled Shifts",Main!N184,IF(Main!$B184="x",TDIST(ABS('Chemical Shifts'!AC174-$D$2)/$D$3,$D$4,1),TDIST(ABS('Chemical Shifts'!AC174-$E$2)/$E$3,$E$4,1)))))</f>
        <v/>
      </c>
      <c r="EG179" s="64" t="str">
        <f>IF('Chemical Shifts'!AD174="","",IF(Main!$A184="H","",IF(Main!O$13="Scaled Shifts",Main!O184,IF(Main!$B184="x",TDIST(ABS('Chemical Shifts'!AD174-$D$2)/$D$3,$D$4,1),TDIST(ABS('Chemical Shifts'!AD174-$E$2)/$E$3,$E$4,1)))))</f>
        <v/>
      </c>
      <c r="EH179" s="64" t="str">
        <f>IF('Chemical Shifts'!AE174="","",IF(Main!$A184="H","",IF(Main!P$13="Scaled Shifts",Main!P184,IF(Main!$B184="x",TDIST(ABS('Chemical Shifts'!AE174-$D$2)/$D$3,$D$4,1),TDIST(ABS('Chemical Shifts'!AE174-$E$2)/$E$3,$E$4,1)))))</f>
        <v/>
      </c>
      <c r="EI179" s="64" t="str">
        <f>IF('Chemical Shifts'!AF174="","",IF(Main!$A184="H","",IF(Main!Q$13="Scaled Shifts",Main!Q184,IF(Main!$B184="x",TDIST(ABS('Chemical Shifts'!AF174-$D$2)/$D$3,$D$4,1),TDIST(ABS('Chemical Shifts'!AF174-$E$2)/$E$3,$E$4,1)))))</f>
        <v/>
      </c>
      <c r="EJ179" s="64" t="str">
        <f>IF('Chemical Shifts'!AG174="","",IF(Main!$A184="H","",IF(Main!R$13="Scaled Shifts",Main!R184,IF(Main!$B184="x",TDIST(ABS('Chemical Shifts'!AG174-$D$2)/$D$3,$D$4,1),TDIST(ABS('Chemical Shifts'!AG174-$E$2)/$E$3,$E$4,1)))))</f>
        <v/>
      </c>
      <c r="EK179" s="64" t="str">
        <f>IF('Chemical Shifts'!AH174="","",IF(Main!$A184="H","",IF(Main!S$13="Scaled Shifts",Main!S184,IF(Main!$B184="x",TDIST(ABS('Chemical Shifts'!AH174-$D$2)/$D$3,$D$4,1),TDIST(ABS('Chemical Shifts'!AH174-$E$2)/$E$3,$E$4,1)))))</f>
        <v/>
      </c>
    </row>
    <row r="180" spans="1:141" x14ac:dyDescent="0.15">
      <c r="A180" s="64" t="str">
        <f>IF('Chemical Shifts'!BA175="","",IF(Main!$A185="C",TDIST(ABS('Chemical Shifts'!BA175)/$B$3,$B$4,1),TDIST(ABS('Chemical Shifts'!BA175)/$C$3,$C$4,1)))</f>
        <v/>
      </c>
      <c r="B180" s="64" t="str">
        <f>IF('Chemical Shifts'!BB175="","",IF(Main!$A185="C",TDIST(ABS('Chemical Shifts'!BB175)/$B$3,$B$4,1),TDIST(ABS('Chemical Shifts'!BB175)/$C$3,$C$4,1)))</f>
        <v/>
      </c>
      <c r="C180" s="64" t="str">
        <f>IF('Chemical Shifts'!BC175="","",IF(Main!$A185="C",TDIST(ABS('Chemical Shifts'!BC175)/$B$3,$B$4,1),TDIST(ABS('Chemical Shifts'!BC175)/$C$3,$C$4,1)))</f>
        <v/>
      </c>
      <c r="D180" s="64" t="str">
        <f>IF('Chemical Shifts'!BD175="","",IF(Main!$A185="C",TDIST(ABS('Chemical Shifts'!BD175)/$B$3,$B$4,1),TDIST(ABS('Chemical Shifts'!BD175)/$C$3,$C$4,1)))</f>
        <v/>
      </c>
      <c r="E180" s="64" t="str">
        <f>IF('Chemical Shifts'!BE175="","",IF(Main!$A185="C",TDIST(ABS('Chemical Shifts'!BE175)/$B$3,$B$4,1),TDIST(ABS('Chemical Shifts'!BE175)/$C$3,$C$4,1)))</f>
        <v/>
      </c>
      <c r="F180" s="64" t="str">
        <f>IF('Chemical Shifts'!BF175="","",IF(Main!$A185="C",TDIST(ABS('Chemical Shifts'!BF175)/$B$3,$B$4,1),TDIST(ABS('Chemical Shifts'!BF175)/$C$3,$C$4,1)))</f>
        <v/>
      </c>
      <c r="G180" s="64" t="str">
        <f>IF('Chemical Shifts'!BG175="","",IF(Main!$A185="C",TDIST(ABS('Chemical Shifts'!BG175)/$B$3,$B$4,1),TDIST(ABS('Chemical Shifts'!BG175)/$C$3,$C$4,1)))</f>
        <v/>
      </c>
      <c r="H180" s="64" t="str">
        <f>IF('Chemical Shifts'!BH175="","",IF(Main!$A185="C",TDIST(ABS('Chemical Shifts'!BH175)/$B$3,$B$4,1),TDIST(ABS('Chemical Shifts'!BH175)/$C$3,$C$4,1)))</f>
        <v/>
      </c>
      <c r="I180" s="64" t="str">
        <f>IF('Chemical Shifts'!BI175="","",IF(Main!$A185="C",TDIST(ABS('Chemical Shifts'!BI175)/$B$3,$B$4,1),TDIST(ABS('Chemical Shifts'!BI175)/$C$3,$C$4,1)))</f>
        <v/>
      </c>
      <c r="J180" s="64" t="str">
        <f>IF('Chemical Shifts'!BJ175="","",IF(Main!$A185="C",TDIST(ABS('Chemical Shifts'!BJ175)/$B$3,$B$4,1),TDIST(ABS('Chemical Shifts'!BJ175)/$C$3,$C$4,1)))</f>
        <v/>
      </c>
      <c r="K180" s="64" t="str">
        <f>IF('Chemical Shifts'!BK175="","",IF(Main!$A185="C",TDIST(ABS('Chemical Shifts'!BK175)/$B$3,$B$4,1),TDIST(ABS('Chemical Shifts'!BK175)/$C$3,$C$4,1)))</f>
        <v/>
      </c>
      <c r="L180" s="64" t="str">
        <f>IF('Chemical Shifts'!BL175="","",IF(Main!$A185="C",TDIST(ABS('Chemical Shifts'!BL175)/$B$3,$B$4,1),TDIST(ABS('Chemical Shifts'!BL175)/$C$3,$C$4,1)))</f>
        <v/>
      </c>
      <c r="M180" s="64" t="str">
        <f>IF('Chemical Shifts'!BM175="","",IF(Main!$A185="C",TDIST(ABS('Chemical Shifts'!BM175)/$B$3,$B$4,1),TDIST(ABS('Chemical Shifts'!BM175)/$C$3,$C$4,1)))</f>
        <v/>
      </c>
      <c r="N180" s="64" t="str">
        <f>IF('Chemical Shifts'!BN175="","",IF(Main!$A185="C",TDIST(ABS('Chemical Shifts'!BN175)/$B$3,$B$4,1),TDIST(ABS('Chemical Shifts'!BN175)/$C$3,$C$4,1)))</f>
        <v/>
      </c>
      <c r="O180" s="64" t="str">
        <f>IF('Chemical Shifts'!BO175="","",IF(Main!$A185="C",TDIST(ABS('Chemical Shifts'!BO175)/$B$3,$B$4,1),TDIST(ABS('Chemical Shifts'!BO175)/$C$3,$C$4,1)))</f>
        <v/>
      </c>
      <c r="P180" s="64" t="str">
        <f>IF('Chemical Shifts'!BP175="","",IF(Main!$A185="C",TDIST(ABS('Chemical Shifts'!BP175)/$B$3,$B$4,1),TDIST(ABS('Chemical Shifts'!BP175)/$C$3,$C$4,1)))</f>
        <v/>
      </c>
      <c r="R180" s="48" t="str">
        <f>IF(A180="","",IF(Main!$A185="H",A180,""))</f>
        <v/>
      </c>
      <c r="S180" s="48" t="str">
        <f>IF(B180="","",IF(Main!$A185="H",B180,""))</f>
        <v/>
      </c>
      <c r="T180" s="48" t="str">
        <f>IF(C180="","",IF(Main!$A185="H",C180,""))</f>
        <v/>
      </c>
      <c r="U180" s="48" t="str">
        <f>IF(D180="","",IF(Main!$A185="H",D180,""))</f>
        <v/>
      </c>
      <c r="V180" s="48" t="str">
        <f>IF(E180="","",IF(Main!$A185="H",E180,""))</f>
        <v/>
      </c>
      <c r="W180" s="48" t="str">
        <f>IF(F180="","",IF(Main!$A185="H",F180,""))</f>
        <v/>
      </c>
      <c r="X180" s="48" t="str">
        <f>IF(G180="","",IF(Main!$A185="H",G180,""))</f>
        <v/>
      </c>
      <c r="Y180" s="48" t="str">
        <f>IF(H180="","",IF(Main!$A185="H",H180,""))</f>
        <v/>
      </c>
      <c r="Z180" s="48" t="str">
        <f>IF(I180="","",IF(Main!$A185="H",I180,""))</f>
        <v/>
      </c>
      <c r="AA180" s="48" t="str">
        <f>IF(J180="","",IF(Main!$A185="H",J180,""))</f>
        <v/>
      </c>
      <c r="AB180" s="48" t="str">
        <f>IF(K180="","",IF(Main!$A185="H",K180,""))</f>
        <v/>
      </c>
      <c r="AC180" s="48" t="str">
        <f>IF(L180="","",IF(Main!$A185="H",L180,""))</f>
        <v/>
      </c>
      <c r="AD180" s="48" t="str">
        <f>IF(M180="","",IF(Main!$A185="H",M180,""))</f>
        <v/>
      </c>
      <c r="AE180" s="48" t="str">
        <f>IF(N180="","",IF(Main!$A185="H",N180,""))</f>
        <v/>
      </c>
      <c r="AF180" s="48" t="str">
        <f>IF(O180="","",IF(Main!$A185="H",O180,""))</f>
        <v/>
      </c>
      <c r="AG180" s="48" t="str">
        <f>IF(P180="","",IF(Main!$A185="H",P180,""))</f>
        <v/>
      </c>
      <c r="AI180" s="49">
        <f>IF(Main!$A185="C",1,0)</f>
        <v>0</v>
      </c>
      <c r="AJ180" s="54" t="str">
        <f>IF(Main!$A185="C",Main!C185,"")</f>
        <v/>
      </c>
      <c r="AK180" s="54" t="str">
        <f t="shared" si="221"/>
        <v/>
      </c>
      <c r="AL180" s="48" t="str">
        <f>IF('Chemical Shifts'!B175="","",IF(Main!$A185="C",'Chemical Shifts'!B175,""))</f>
        <v/>
      </c>
      <c r="AM180" s="48" t="str">
        <f>IF('Chemical Shifts'!C175="","",IF(Main!$A185="C",'Chemical Shifts'!C175,""))</f>
        <v/>
      </c>
      <c r="AN180" s="48" t="str">
        <f>IF('Chemical Shifts'!D175="","",IF(Main!$A185="C",'Chemical Shifts'!D175,""))</f>
        <v/>
      </c>
      <c r="AO180" s="48" t="str">
        <f>IF('Chemical Shifts'!E175="","",IF(Main!$A185="C",'Chemical Shifts'!E175,""))</f>
        <v/>
      </c>
      <c r="AP180" s="48" t="str">
        <f>IF('Chemical Shifts'!F175="","",IF(Main!$A185="C",'Chemical Shifts'!F175,""))</f>
        <v/>
      </c>
      <c r="AQ180" s="48" t="str">
        <f>IF('Chemical Shifts'!G175="","",IF(Main!$A185="C",'Chemical Shifts'!G175,""))</f>
        <v/>
      </c>
      <c r="AR180" s="48" t="str">
        <f>IF('Chemical Shifts'!H175="","",IF(Main!$A185="C",'Chemical Shifts'!H175,""))</f>
        <v/>
      </c>
      <c r="AS180" s="48" t="str">
        <f>IF('Chemical Shifts'!I175="","",IF(Main!$A185="C",'Chemical Shifts'!I175,""))</f>
        <v/>
      </c>
      <c r="AT180" s="48" t="str">
        <f>IF('Chemical Shifts'!J175="","",IF(Main!$A185="C",'Chemical Shifts'!J175,""))</f>
        <v/>
      </c>
      <c r="AU180" s="48" t="str">
        <f>IF('Chemical Shifts'!K175="","",IF(Main!$A185="C",'Chemical Shifts'!K175,""))</f>
        <v/>
      </c>
      <c r="AV180" s="48" t="str">
        <f>IF('Chemical Shifts'!L175="","",IF(Main!$A185="C",'Chemical Shifts'!L175,""))</f>
        <v/>
      </c>
      <c r="AW180" s="48" t="str">
        <f>IF('Chemical Shifts'!M175="","",IF(Main!$A185="C",'Chemical Shifts'!M175,""))</f>
        <v/>
      </c>
      <c r="AX180" s="48" t="str">
        <f>IF('Chemical Shifts'!N175="","",IF(Main!$A185="C",'Chemical Shifts'!N175,""))</f>
        <v/>
      </c>
      <c r="AY180" s="48" t="str">
        <f>IF('Chemical Shifts'!O175="","",IF(Main!$A185="C",'Chemical Shifts'!O175,""))</f>
        <v/>
      </c>
      <c r="AZ180" s="48" t="str">
        <f>IF('Chemical Shifts'!P175="","",IF(Main!$A185="C",'Chemical Shifts'!P175,""))</f>
        <v/>
      </c>
      <c r="BA180" s="48" t="str">
        <f>IF('Chemical Shifts'!Q175="","",IF(Main!$A185="C",'Chemical Shifts'!Q175,""))</f>
        <v/>
      </c>
      <c r="BC180" s="48" t="str">
        <f t="shared" si="222"/>
        <v/>
      </c>
      <c r="BD180" s="48" t="str">
        <f t="shared" si="223"/>
        <v/>
      </c>
      <c r="BE180" s="48" t="str">
        <f t="shared" si="224"/>
        <v/>
      </c>
      <c r="BF180" s="48" t="str">
        <f t="shared" si="225"/>
        <v/>
      </c>
      <c r="BG180" s="48" t="str">
        <f t="shared" si="226"/>
        <v/>
      </c>
      <c r="BH180" s="48" t="str">
        <f t="shared" si="227"/>
        <v/>
      </c>
      <c r="BI180" s="48" t="str">
        <f t="shared" si="228"/>
        <v/>
      </c>
      <c r="BJ180" s="48" t="str">
        <f t="shared" si="229"/>
        <v/>
      </c>
      <c r="BK180" s="48" t="str">
        <f t="shared" si="230"/>
        <v/>
      </c>
      <c r="BL180" s="48" t="str">
        <f t="shared" si="231"/>
        <v/>
      </c>
      <c r="BM180" s="48" t="str">
        <f t="shared" si="232"/>
        <v/>
      </c>
      <c r="BN180" s="48" t="str">
        <f t="shared" si="233"/>
        <v/>
      </c>
      <c r="BO180" s="48" t="str">
        <f t="shared" si="234"/>
        <v/>
      </c>
      <c r="BP180" s="48" t="str">
        <f t="shared" si="235"/>
        <v/>
      </c>
      <c r="BQ180" s="48" t="str">
        <f t="shared" si="236"/>
        <v/>
      </c>
      <c r="BR180" s="48" t="str">
        <f t="shared" si="237"/>
        <v/>
      </c>
      <c r="BT180" s="49">
        <f>IF(Main!$A185="H",1,0)</f>
        <v>0</v>
      </c>
      <c r="BU180" s="54" t="str">
        <f>IF(Main!$A185="H",Main!C185,"")</f>
        <v/>
      </c>
      <c r="BV180" s="54" t="str">
        <f t="shared" si="238"/>
        <v/>
      </c>
      <c r="BW180" s="48" t="str">
        <f>IF('Chemical Shifts'!B175="","",IF(Main!$A185="H",'Chemical Shifts'!B175,""))</f>
        <v/>
      </c>
      <c r="BX180" s="48" t="str">
        <f>IF('Chemical Shifts'!C175="","",IF(Main!$A185="H",'Chemical Shifts'!C175,""))</f>
        <v/>
      </c>
      <c r="BY180" s="48" t="str">
        <f>IF('Chemical Shifts'!D175="","",IF(Main!$A185="H",'Chemical Shifts'!D175,""))</f>
        <v/>
      </c>
      <c r="BZ180" s="48" t="str">
        <f>IF('Chemical Shifts'!E175="","",IF(Main!$A185="H",'Chemical Shifts'!E175,""))</f>
        <v/>
      </c>
      <c r="CA180" s="48" t="str">
        <f>IF('Chemical Shifts'!F175="","",IF(Main!$A185="H",'Chemical Shifts'!F175,""))</f>
        <v/>
      </c>
      <c r="CB180" s="48" t="str">
        <f>IF('Chemical Shifts'!G175="","",IF(Main!$A185="H",'Chemical Shifts'!G175,""))</f>
        <v/>
      </c>
      <c r="CC180" s="48" t="str">
        <f>IF('Chemical Shifts'!H175="","",IF(Main!$A185="H",'Chemical Shifts'!H175,""))</f>
        <v/>
      </c>
      <c r="CD180" s="48" t="str">
        <f>IF('Chemical Shifts'!I175="","",IF(Main!$A185="H",'Chemical Shifts'!I175,""))</f>
        <v/>
      </c>
      <c r="CE180" s="48" t="str">
        <f>IF('Chemical Shifts'!J175="","",IF(Main!$A185="H",'Chemical Shifts'!J175,""))</f>
        <v/>
      </c>
      <c r="CF180" s="48" t="str">
        <f>IF('Chemical Shifts'!K175="","",IF(Main!$A185="H",'Chemical Shifts'!K175,""))</f>
        <v/>
      </c>
      <c r="CG180" s="48" t="str">
        <f>IF('Chemical Shifts'!L175="","",IF(Main!$A185="H",'Chemical Shifts'!L175,""))</f>
        <v/>
      </c>
      <c r="CH180" s="48" t="str">
        <f>IF('Chemical Shifts'!M175="","",IF(Main!$A185="H",'Chemical Shifts'!M175,""))</f>
        <v/>
      </c>
      <c r="CI180" s="48" t="str">
        <f>IF('Chemical Shifts'!N175="","",IF(Main!$A185="H",'Chemical Shifts'!N175,""))</f>
        <v/>
      </c>
      <c r="CJ180" s="48" t="str">
        <f>IF('Chemical Shifts'!O175="","",IF(Main!$A185="H",'Chemical Shifts'!O175,""))</f>
        <v/>
      </c>
      <c r="CK180" s="48" t="str">
        <f>IF('Chemical Shifts'!P175="","",IF(Main!$A185="H",'Chemical Shifts'!P175,""))</f>
        <v/>
      </c>
      <c r="CL180" s="48" t="str">
        <f>IF('Chemical Shifts'!Q175="","",IF(Main!$A185="H",'Chemical Shifts'!Q175,""))</f>
        <v/>
      </c>
      <c r="CN180" s="48" t="str">
        <f t="shared" si="239"/>
        <v/>
      </c>
      <c r="CO180" s="48" t="str">
        <f t="shared" si="240"/>
        <v/>
      </c>
      <c r="CP180" s="48" t="str">
        <f t="shared" si="241"/>
        <v/>
      </c>
      <c r="CQ180" s="48" t="str">
        <f t="shared" si="242"/>
        <v/>
      </c>
      <c r="CR180" s="48" t="str">
        <f t="shared" si="243"/>
        <v/>
      </c>
      <c r="CS180" s="48" t="str">
        <f t="shared" si="244"/>
        <v/>
      </c>
      <c r="CT180" s="48" t="str">
        <f t="shared" si="245"/>
        <v/>
      </c>
      <c r="CU180" s="48" t="str">
        <f t="shared" si="246"/>
        <v/>
      </c>
      <c r="CV180" s="48" t="str">
        <f t="shared" si="247"/>
        <v/>
      </c>
      <c r="CW180" s="48" t="str">
        <f t="shared" si="248"/>
        <v/>
      </c>
      <c r="CX180" s="48" t="str">
        <f t="shared" si="249"/>
        <v/>
      </c>
      <c r="CY180" s="48" t="str">
        <f t="shared" si="250"/>
        <v/>
      </c>
      <c r="CZ180" s="48" t="str">
        <f t="shared" si="251"/>
        <v/>
      </c>
      <c r="DA180" s="48" t="str">
        <f t="shared" si="252"/>
        <v/>
      </c>
      <c r="DB180" s="48" t="str">
        <f t="shared" si="253"/>
        <v/>
      </c>
      <c r="DC180" s="48" t="str">
        <f t="shared" si="254"/>
        <v/>
      </c>
      <c r="DE180" s="64" t="str">
        <f>IF('Chemical Shifts'!S175="","",IF(Main!$A185="C","",IF(Main!D$13="Scaled Shifts",Main!D185,IF(Main!$B185="x",TDIST(ABS('Chemical Shifts'!S175-$F$2)/$F$3,$F$4,1),TDIST(ABS('Chemical Shifts'!S175-$G$2)/$G$3,$G$4,1)))))</f>
        <v/>
      </c>
      <c r="DF180" s="64" t="str">
        <f>IF('Chemical Shifts'!T175="","",IF(Main!$A185="C","",IF(Main!E$13="Scaled Shifts",Main!E185,IF(Main!$B185="x",TDIST(ABS('Chemical Shifts'!T175-$F$2)/$F$3,$F$4,1),TDIST(ABS('Chemical Shifts'!T175-$G$2)/$G$3,$G$4,1)))))</f>
        <v/>
      </c>
      <c r="DG180" s="64" t="str">
        <f>IF('Chemical Shifts'!U175="","",IF(Main!$A185="C","",IF(Main!F$13="Scaled Shifts",Main!F185,IF(Main!$B185="x",TDIST(ABS('Chemical Shifts'!U175-$F$2)/$F$3,$F$4,1),TDIST(ABS('Chemical Shifts'!U175-$G$2)/$G$3,$G$4,1)))))</f>
        <v/>
      </c>
      <c r="DH180" s="64" t="str">
        <f>IF('Chemical Shifts'!V175="","",IF(Main!$A185="C","",IF(Main!G$13="Scaled Shifts",Main!G185,IF(Main!$B185="x",TDIST(ABS('Chemical Shifts'!V175-$F$2)/$F$3,$F$4,1),TDIST(ABS('Chemical Shifts'!V175-$G$2)/$G$3,$G$4,1)))))</f>
        <v/>
      </c>
      <c r="DI180" s="64" t="str">
        <f>IF('Chemical Shifts'!W175="","",IF(Main!$A185="C","",IF(Main!H$13="Scaled Shifts",Main!H185,IF(Main!$B185="x",TDIST(ABS('Chemical Shifts'!W175-$F$2)/$F$3,$F$4,1),TDIST(ABS('Chemical Shifts'!W175-$G$2)/$G$3,$G$4,1)))))</f>
        <v/>
      </c>
      <c r="DJ180" s="64" t="str">
        <f>IF('Chemical Shifts'!X175="","",IF(Main!$A185="C","",IF(Main!I$13="Scaled Shifts",Main!I185,IF(Main!$B185="x",TDIST(ABS('Chemical Shifts'!X175-$F$2)/$F$3,$F$4,1),TDIST(ABS('Chemical Shifts'!X175-$G$2)/$G$3,$G$4,1)))))</f>
        <v/>
      </c>
      <c r="DK180" s="64" t="str">
        <f>IF('Chemical Shifts'!Y175="","",IF(Main!$A185="C","",IF(Main!J$13="Scaled Shifts",Main!J185,IF(Main!$B185="x",TDIST(ABS('Chemical Shifts'!Y175-$F$2)/$F$3,$F$4,1),TDIST(ABS('Chemical Shifts'!Y175-$G$2)/$G$3,$G$4,1)))))</f>
        <v/>
      </c>
      <c r="DL180" s="64" t="str">
        <f>IF('Chemical Shifts'!Z175="","",IF(Main!$A185="C","",IF(Main!K$13="Scaled Shifts",Main!K185,IF(Main!$B185="x",TDIST(ABS('Chemical Shifts'!Z175-$F$2)/$F$3,$F$4,1),TDIST(ABS('Chemical Shifts'!Z175-$G$2)/$G$3,$G$4,1)))))</f>
        <v/>
      </c>
      <c r="DM180" s="64" t="str">
        <f>IF('Chemical Shifts'!AA175="","",IF(Main!$A185="C","",IF(Main!L$13="Scaled Shifts",Main!L185,IF(Main!$B185="x",TDIST(ABS('Chemical Shifts'!AA175-$F$2)/$F$3,$F$4,1),TDIST(ABS('Chemical Shifts'!AA175-$G$2)/$G$3,$G$4,1)))))</f>
        <v/>
      </c>
      <c r="DN180" s="64" t="str">
        <f>IF('Chemical Shifts'!AB175="","",IF(Main!$A185="C","",IF(Main!M$13="Scaled Shifts",Main!M185,IF(Main!$B185="x",TDIST(ABS('Chemical Shifts'!AB175-$F$2)/$F$3,$F$4,1),TDIST(ABS('Chemical Shifts'!AB175-$G$2)/$G$3,$G$4,1)))))</f>
        <v/>
      </c>
      <c r="DO180" s="64" t="str">
        <f>IF('Chemical Shifts'!AC175="","",IF(Main!$A185="C","",IF(Main!N$13="Scaled Shifts",Main!N185,IF(Main!$B185="x",TDIST(ABS('Chemical Shifts'!AC175-$F$2)/$F$3,$F$4,1),TDIST(ABS('Chemical Shifts'!AC175-$G$2)/$G$3,$G$4,1)))))</f>
        <v/>
      </c>
      <c r="DP180" s="64" t="str">
        <f>IF('Chemical Shifts'!AD175="","",IF(Main!$A185="C","",IF(Main!O$13="Scaled Shifts",Main!O185,IF(Main!$B185="x",TDIST(ABS('Chemical Shifts'!AD175-$F$2)/$F$3,$F$4,1),TDIST(ABS('Chemical Shifts'!AD175-$G$2)/$G$3,$G$4,1)))))</f>
        <v/>
      </c>
      <c r="DQ180" s="64" t="str">
        <f>IF('Chemical Shifts'!AE175="","",IF(Main!$A185="C","",IF(Main!P$13="Scaled Shifts",Main!P185,IF(Main!$B185="x",TDIST(ABS('Chemical Shifts'!AE175-$F$2)/$F$3,$F$4,1),TDIST(ABS('Chemical Shifts'!AE175-$G$2)/$G$3,$G$4,1)))))</f>
        <v/>
      </c>
      <c r="DR180" s="64" t="str">
        <f>IF('Chemical Shifts'!AF175="","",IF(Main!$A185="C","",IF(Main!Q$13="Scaled Shifts",Main!Q185,IF(Main!$B185="x",TDIST(ABS('Chemical Shifts'!AF175-$F$2)/$F$3,$F$4,1),TDIST(ABS('Chemical Shifts'!AF175-$G$2)/$G$3,$G$4,1)))))</f>
        <v/>
      </c>
      <c r="DS180" s="64" t="str">
        <f>IF('Chemical Shifts'!AG175="","",IF(Main!$A185="C","",IF(Main!R$13="Scaled Shifts",Main!R185,IF(Main!$B185="x",TDIST(ABS('Chemical Shifts'!AG175-$F$2)/$F$3,$F$4,1),TDIST(ABS('Chemical Shifts'!AG175-$G$2)/$G$3,$G$4,1)))))</f>
        <v/>
      </c>
      <c r="DT180" s="64" t="str">
        <f>IF('Chemical Shifts'!AH175="","",IF(Main!$A185="C","",IF(Main!S$13="Scaled Shifts",Main!S185,IF(Main!$B185="x",TDIST(ABS('Chemical Shifts'!AH175-$F$2)/$F$3,$F$4,1),TDIST(ABS('Chemical Shifts'!AH175-$G$2)/$G$3,$G$4,1)))))</f>
        <v/>
      </c>
      <c r="DV180" s="64" t="str">
        <f>IF('Chemical Shifts'!S175="","",IF(Main!$A185="H","",IF(Main!D$13="Scaled Shifts",Main!D185,IF(Main!$B185="x",TDIST(ABS('Chemical Shifts'!S175-$D$2)/$D$3,$D$4,1),TDIST(ABS('Chemical Shifts'!S175-$E$2)/$E$3,$E$4,1)))))</f>
        <v/>
      </c>
      <c r="DW180" s="64" t="str">
        <f>IF('Chemical Shifts'!T175="","",IF(Main!$A185="H","",IF(Main!E$13="Scaled Shifts",Main!E185,IF(Main!$B185="x",TDIST(ABS('Chemical Shifts'!T175-$D$2)/$D$3,$D$4,1),TDIST(ABS('Chemical Shifts'!T175-$E$2)/$E$3,$E$4,1)))))</f>
        <v/>
      </c>
      <c r="DX180" s="64" t="str">
        <f>IF('Chemical Shifts'!U175="","",IF(Main!$A185="H","",IF(Main!F$13="Scaled Shifts",Main!F185,IF(Main!$B185="x",TDIST(ABS('Chemical Shifts'!U175-$D$2)/$D$3,$D$4,1),TDIST(ABS('Chemical Shifts'!U175-$E$2)/$E$3,$E$4,1)))))</f>
        <v/>
      </c>
      <c r="DY180" s="64" t="str">
        <f>IF('Chemical Shifts'!V175="","",IF(Main!$A185="H","",IF(Main!G$13="Scaled Shifts",Main!G185,IF(Main!$B185="x",TDIST(ABS('Chemical Shifts'!V175-$D$2)/$D$3,$D$4,1),TDIST(ABS('Chemical Shifts'!V175-$E$2)/$E$3,$E$4,1)))))</f>
        <v/>
      </c>
      <c r="DZ180" s="64" t="str">
        <f>IF('Chemical Shifts'!W175="","",IF(Main!$A185="H","",IF(Main!H$13="Scaled Shifts",Main!H185,IF(Main!$B185="x",TDIST(ABS('Chemical Shifts'!W175-$D$2)/$D$3,$D$4,1),TDIST(ABS('Chemical Shifts'!W175-$E$2)/$E$3,$E$4,1)))))</f>
        <v/>
      </c>
      <c r="EA180" s="64" t="str">
        <f>IF('Chemical Shifts'!X175="","",IF(Main!$A185="H","",IF(Main!I$13="Scaled Shifts",Main!I185,IF(Main!$B185="x",TDIST(ABS('Chemical Shifts'!X175-$D$2)/$D$3,$D$4,1),TDIST(ABS('Chemical Shifts'!X175-$E$2)/$E$3,$E$4,1)))))</f>
        <v/>
      </c>
      <c r="EB180" s="64" t="str">
        <f>IF('Chemical Shifts'!Y175="","",IF(Main!$A185="H","",IF(Main!J$13="Scaled Shifts",Main!J185,IF(Main!$B185="x",TDIST(ABS('Chemical Shifts'!Y175-$D$2)/$D$3,$D$4,1),TDIST(ABS('Chemical Shifts'!Y175-$E$2)/$E$3,$E$4,1)))))</f>
        <v/>
      </c>
      <c r="EC180" s="64" t="str">
        <f>IF('Chemical Shifts'!Z175="","",IF(Main!$A185="H","",IF(Main!K$13="Scaled Shifts",Main!K185,IF(Main!$B185="x",TDIST(ABS('Chemical Shifts'!Z175-$D$2)/$D$3,$D$4,1),TDIST(ABS('Chemical Shifts'!Z175-$E$2)/$E$3,$E$4,1)))))</f>
        <v/>
      </c>
      <c r="ED180" s="64" t="str">
        <f>IF('Chemical Shifts'!AA175="","",IF(Main!$A185="H","",IF(Main!L$13="Scaled Shifts",Main!L185,IF(Main!$B185="x",TDIST(ABS('Chemical Shifts'!AA175-$D$2)/$D$3,$D$4,1),TDIST(ABS('Chemical Shifts'!AA175-$E$2)/$E$3,$E$4,1)))))</f>
        <v/>
      </c>
      <c r="EE180" s="64" t="str">
        <f>IF('Chemical Shifts'!AB175="","",IF(Main!$A185="H","",IF(Main!M$13="Scaled Shifts",Main!M185,IF(Main!$B185="x",TDIST(ABS('Chemical Shifts'!AB175-$D$2)/$D$3,$D$4,1),TDIST(ABS('Chemical Shifts'!AB175-$E$2)/$E$3,$E$4,1)))))</f>
        <v/>
      </c>
      <c r="EF180" s="64" t="str">
        <f>IF('Chemical Shifts'!AC175="","",IF(Main!$A185="H","",IF(Main!N$13="Scaled Shifts",Main!N185,IF(Main!$B185="x",TDIST(ABS('Chemical Shifts'!AC175-$D$2)/$D$3,$D$4,1),TDIST(ABS('Chemical Shifts'!AC175-$E$2)/$E$3,$E$4,1)))))</f>
        <v/>
      </c>
      <c r="EG180" s="64" t="str">
        <f>IF('Chemical Shifts'!AD175="","",IF(Main!$A185="H","",IF(Main!O$13="Scaled Shifts",Main!O185,IF(Main!$B185="x",TDIST(ABS('Chemical Shifts'!AD175-$D$2)/$D$3,$D$4,1),TDIST(ABS('Chemical Shifts'!AD175-$E$2)/$E$3,$E$4,1)))))</f>
        <v/>
      </c>
      <c r="EH180" s="64" t="str">
        <f>IF('Chemical Shifts'!AE175="","",IF(Main!$A185="H","",IF(Main!P$13="Scaled Shifts",Main!P185,IF(Main!$B185="x",TDIST(ABS('Chemical Shifts'!AE175-$D$2)/$D$3,$D$4,1),TDIST(ABS('Chemical Shifts'!AE175-$E$2)/$E$3,$E$4,1)))))</f>
        <v/>
      </c>
      <c r="EI180" s="64" t="str">
        <f>IF('Chemical Shifts'!AF175="","",IF(Main!$A185="H","",IF(Main!Q$13="Scaled Shifts",Main!Q185,IF(Main!$B185="x",TDIST(ABS('Chemical Shifts'!AF175-$D$2)/$D$3,$D$4,1),TDIST(ABS('Chemical Shifts'!AF175-$E$2)/$E$3,$E$4,1)))))</f>
        <v/>
      </c>
      <c r="EJ180" s="64" t="str">
        <f>IF('Chemical Shifts'!AG175="","",IF(Main!$A185="H","",IF(Main!R$13="Scaled Shifts",Main!R185,IF(Main!$B185="x",TDIST(ABS('Chemical Shifts'!AG175-$D$2)/$D$3,$D$4,1),TDIST(ABS('Chemical Shifts'!AG175-$E$2)/$E$3,$E$4,1)))))</f>
        <v/>
      </c>
      <c r="EK180" s="64" t="str">
        <f>IF('Chemical Shifts'!AH175="","",IF(Main!$A185="H","",IF(Main!S$13="Scaled Shifts",Main!S185,IF(Main!$B185="x",TDIST(ABS('Chemical Shifts'!AH175-$D$2)/$D$3,$D$4,1),TDIST(ABS('Chemical Shifts'!AH175-$E$2)/$E$3,$E$4,1)))))</f>
        <v/>
      </c>
    </row>
    <row r="181" spans="1:141" x14ac:dyDescent="0.15">
      <c r="A181" s="64" t="str">
        <f>IF('Chemical Shifts'!BA176="","",IF(Main!$A186="C",TDIST(ABS('Chemical Shifts'!BA176)/$B$3,$B$4,1),TDIST(ABS('Chemical Shifts'!BA176)/$C$3,$C$4,1)))</f>
        <v/>
      </c>
      <c r="B181" s="64" t="str">
        <f>IF('Chemical Shifts'!BB176="","",IF(Main!$A186="C",TDIST(ABS('Chemical Shifts'!BB176)/$B$3,$B$4,1),TDIST(ABS('Chemical Shifts'!BB176)/$C$3,$C$4,1)))</f>
        <v/>
      </c>
      <c r="C181" s="64" t="str">
        <f>IF('Chemical Shifts'!BC176="","",IF(Main!$A186="C",TDIST(ABS('Chemical Shifts'!BC176)/$B$3,$B$4,1),TDIST(ABS('Chemical Shifts'!BC176)/$C$3,$C$4,1)))</f>
        <v/>
      </c>
      <c r="D181" s="64" t="str">
        <f>IF('Chemical Shifts'!BD176="","",IF(Main!$A186="C",TDIST(ABS('Chemical Shifts'!BD176)/$B$3,$B$4,1),TDIST(ABS('Chemical Shifts'!BD176)/$C$3,$C$4,1)))</f>
        <v/>
      </c>
      <c r="E181" s="64" t="str">
        <f>IF('Chemical Shifts'!BE176="","",IF(Main!$A186="C",TDIST(ABS('Chemical Shifts'!BE176)/$B$3,$B$4,1),TDIST(ABS('Chemical Shifts'!BE176)/$C$3,$C$4,1)))</f>
        <v/>
      </c>
      <c r="F181" s="64" t="str">
        <f>IF('Chemical Shifts'!BF176="","",IF(Main!$A186="C",TDIST(ABS('Chemical Shifts'!BF176)/$B$3,$B$4,1),TDIST(ABS('Chemical Shifts'!BF176)/$C$3,$C$4,1)))</f>
        <v/>
      </c>
      <c r="G181" s="64" t="str">
        <f>IF('Chemical Shifts'!BG176="","",IF(Main!$A186="C",TDIST(ABS('Chemical Shifts'!BG176)/$B$3,$B$4,1),TDIST(ABS('Chemical Shifts'!BG176)/$C$3,$C$4,1)))</f>
        <v/>
      </c>
      <c r="H181" s="64" t="str">
        <f>IF('Chemical Shifts'!BH176="","",IF(Main!$A186="C",TDIST(ABS('Chemical Shifts'!BH176)/$B$3,$B$4,1),TDIST(ABS('Chemical Shifts'!BH176)/$C$3,$C$4,1)))</f>
        <v/>
      </c>
      <c r="I181" s="64" t="str">
        <f>IF('Chemical Shifts'!BI176="","",IF(Main!$A186="C",TDIST(ABS('Chemical Shifts'!BI176)/$B$3,$B$4,1),TDIST(ABS('Chemical Shifts'!BI176)/$C$3,$C$4,1)))</f>
        <v/>
      </c>
      <c r="J181" s="64" t="str">
        <f>IF('Chemical Shifts'!BJ176="","",IF(Main!$A186="C",TDIST(ABS('Chemical Shifts'!BJ176)/$B$3,$B$4,1),TDIST(ABS('Chemical Shifts'!BJ176)/$C$3,$C$4,1)))</f>
        <v/>
      </c>
      <c r="K181" s="64" t="str">
        <f>IF('Chemical Shifts'!BK176="","",IF(Main!$A186="C",TDIST(ABS('Chemical Shifts'!BK176)/$B$3,$B$4,1),TDIST(ABS('Chemical Shifts'!BK176)/$C$3,$C$4,1)))</f>
        <v/>
      </c>
      <c r="L181" s="64" t="str">
        <f>IF('Chemical Shifts'!BL176="","",IF(Main!$A186="C",TDIST(ABS('Chemical Shifts'!BL176)/$B$3,$B$4,1),TDIST(ABS('Chemical Shifts'!BL176)/$C$3,$C$4,1)))</f>
        <v/>
      </c>
      <c r="M181" s="64" t="str">
        <f>IF('Chemical Shifts'!BM176="","",IF(Main!$A186="C",TDIST(ABS('Chemical Shifts'!BM176)/$B$3,$B$4,1),TDIST(ABS('Chemical Shifts'!BM176)/$C$3,$C$4,1)))</f>
        <v/>
      </c>
      <c r="N181" s="64" t="str">
        <f>IF('Chemical Shifts'!BN176="","",IF(Main!$A186="C",TDIST(ABS('Chemical Shifts'!BN176)/$B$3,$B$4,1),TDIST(ABS('Chemical Shifts'!BN176)/$C$3,$C$4,1)))</f>
        <v/>
      </c>
      <c r="O181" s="64" t="str">
        <f>IF('Chemical Shifts'!BO176="","",IF(Main!$A186="C",TDIST(ABS('Chemical Shifts'!BO176)/$B$3,$B$4,1),TDIST(ABS('Chemical Shifts'!BO176)/$C$3,$C$4,1)))</f>
        <v/>
      </c>
      <c r="P181" s="64" t="str">
        <f>IF('Chemical Shifts'!BP176="","",IF(Main!$A186="C",TDIST(ABS('Chemical Shifts'!BP176)/$B$3,$B$4,1),TDIST(ABS('Chemical Shifts'!BP176)/$C$3,$C$4,1)))</f>
        <v/>
      </c>
      <c r="R181" s="48" t="str">
        <f>IF(A181="","",IF(Main!$A186="H",A181,""))</f>
        <v/>
      </c>
      <c r="S181" s="48" t="str">
        <f>IF(B181="","",IF(Main!$A186="H",B181,""))</f>
        <v/>
      </c>
      <c r="T181" s="48" t="str">
        <f>IF(C181="","",IF(Main!$A186="H",C181,""))</f>
        <v/>
      </c>
      <c r="U181" s="48" t="str">
        <f>IF(D181="","",IF(Main!$A186="H",D181,""))</f>
        <v/>
      </c>
      <c r="V181" s="48" t="str">
        <f>IF(E181="","",IF(Main!$A186="H",E181,""))</f>
        <v/>
      </c>
      <c r="W181" s="48" t="str">
        <f>IF(F181="","",IF(Main!$A186="H",F181,""))</f>
        <v/>
      </c>
      <c r="X181" s="48" t="str">
        <f>IF(G181="","",IF(Main!$A186="H",G181,""))</f>
        <v/>
      </c>
      <c r="Y181" s="48" t="str">
        <f>IF(H181="","",IF(Main!$A186="H",H181,""))</f>
        <v/>
      </c>
      <c r="Z181" s="48" t="str">
        <f>IF(I181="","",IF(Main!$A186="H",I181,""))</f>
        <v/>
      </c>
      <c r="AA181" s="48" t="str">
        <f>IF(J181="","",IF(Main!$A186="H",J181,""))</f>
        <v/>
      </c>
      <c r="AB181" s="48" t="str">
        <f>IF(K181="","",IF(Main!$A186="H",K181,""))</f>
        <v/>
      </c>
      <c r="AC181" s="48" t="str">
        <f>IF(L181="","",IF(Main!$A186="H",L181,""))</f>
        <v/>
      </c>
      <c r="AD181" s="48" t="str">
        <f>IF(M181="","",IF(Main!$A186="H",M181,""))</f>
        <v/>
      </c>
      <c r="AE181" s="48" t="str">
        <f>IF(N181="","",IF(Main!$A186="H",N181,""))</f>
        <v/>
      </c>
      <c r="AF181" s="48" t="str">
        <f>IF(O181="","",IF(Main!$A186="H",O181,""))</f>
        <v/>
      </c>
      <c r="AG181" s="48" t="str">
        <f>IF(P181="","",IF(Main!$A186="H",P181,""))</f>
        <v/>
      </c>
      <c r="AI181" s="49">
        <f>IF(Main!$A186="C",1,0)</f>
        <v>0</v>
      </c>
      <c r="AJ181" s="54" t="str">
        <f>IF(Main!$A186="C",Main!C186,"")</f>
        <v/>
      </c>
      <c r="AK181" s="54" t="str">
        <f t="shared" si="221"/>
        <v/>
      </c>
      <c r="AL181" s="48" t="str">
        <f>IF('Chemical Shifts'!B176="","",IF(Main!$A186="C",'Chemical Shifts'!B176,""))</f>
        <v/>
      </c>
      <c r="AM181" s="48" t="str">
        <f>IF('Chemical Shifts'!C176="","",IF(Main!$A186="C",'Chemical Shifts'!C176,""))</f>
        <v/>
      </c>
      <c r="AN181" s="48" t="str">
        <f>IF('Chemical Shifts'!D176="","",IF(Main!$A186="C",'Chemical Shifts'!D176,""))</f>
        <v/>
      </c>
      <c r="AO181" s="48" t="str">
        <f>IF('Chemical Shifts'!E176="","",IF(Main!$A186="C",'Chemical Shifts'!E176,""))</f>
        <v/>
      </c>
      <c r="AP181" s="48" t="str">
        <f>IF('Chemical Shifts'!F176="","",IF(Main!$A186="C",'Chemical Shifts'!F176,""))</f>
        <v/>
      </c>
      <c r="AQ181" s="48" t="str">
        <f>IF('Chemical Shifts'!G176="","",IF(Main!$A186="C",'Chemical Shifts'!G176,""))</f>
        <v/>
      </c>
      <c r="AR181" s="48" t="str">
        <f>IF('Chemical Shifts'!H176="","",IF(Main!$A186="C",'Chemical Shifts'!H176,""))</f>
        <v/>
      </c>
      <c r="AS181" s="48" t="str">
        <f>IF('Chemical Shifts'!I176="","",IF(Main!$A186="C",'Chemical Shifts'!I176,""))</f>
        <v/>
      </c>
      <c r="AT181" s="48" t="str">
        <f>IF('Chemical Shifts'!J176="","",IF(Main!$A186="C",'Chemical Shifts'!J176,""))</f>
        <v/>
      </c>
      <c r="AU181" s="48" t="str">
        <f>IF('Chemical Shifts'!K176="","",IF(Main!$A186="C",'Chemical Shifts'!K176,""))</f>
        <v/>
      </c>
      <c r="AV181" s="48" t="str">
        <f>IF('Chemical Shifts'!L176="","",IF(Main!$A186="C",'Chemical Shifts'!L176,""))</f>
        <v/>
      </c>
      <c r="AW181" s="48" t="str">
        <f>IF('Chemical Shifts'!M176="","",IF(Main!$A186="C",'Chemical Shifts'!M176,""))</f>
        <v/>
      </c>
      <c r="AX181" s="48" t="str">
        <f>IF('Chemical Shifts'!N176="","",IF(Main!$A186="C",'Chemical Shifts'!N176,""))</f>
        <v/>
      </c>
      <c r="AY181" s="48" t="str">
        <f>IF('Chemical Shifts'!O176="","",IF(Main!$A186="C",'Chemical Shifts'!O176,""))</f>
        <v/>
      </c>
      <c r="AZ181" s="48" t="str">
        <f>IF('Chemical Shifts'!P176="","",IF(Main!$A186="C",'Chemical Shifts'!P176,""))</f>
        <v/>
      </c>
      <c r="BA181" s="48" t="str">
        <f>IF('Chemical Shifts'!Q176="","",IF(Main!$A186="C",'Chemical Shifts'!Q176,""))</f>
        <v/>
      </c>
      <c r="BC181" s="48" t="str">
        <f t="shared" si="222"/>
        <v/>
      </c>
      <c r="BD181" s="48" t="str">
        <f t="shared" si="223"/>
        <v/>
      </c>
      <c r="BE181" s="48" t="str">
        <f t="shared" si="224"/>
        <v/>
      </c>
      <c r="BF181" s="48" t="str">
        <f t="shared" si="225"/>
        <v/>
      </c>
      <c r="BG181" s="48" t="str">
        <f t="shared" si="226"/>
        <v/>
      </c>
      <c r="BH181" s="48" t="str">
        <f t="shared" si="227"/>
        <v/>
      </c>
      <c r="BI181" s="48" t="str">
        <f t="shared" si="228"/>
        <v/>
      </c>
      <c r="BJ181" s="48" t="str">
        <f t="shared" si="229"/>
        <v/>
      </c>
      <c r="BK181" s="48" t="str">
        <f t="shared" si="230"/>
        <v/>
      </c>
      <c r="BL181" s="48" t="str">
        <f t="shared" si="231"/>
        <v/>
      </c>
      <c r="BM181" s="48" t="str">
        <f t="shared" si="232"/>
        <v/>
      </c>
      <c r="BN181" s="48" t="str">
        <f t="shared" si="233"/>
        <v/>
      </c>
      <c r="BO181" s="48" t="str">
        <f t="shared" si="234"/>
        <v/>
      </c>
      <c r="BP181" s="48" t="str">
        <f t="shared" si="235"/>
        <v/>
      </c>
      <c r="BQ181" s="48" t="str">
        <f t="shared" si="236"/>
        <v/>
      </c>
      <c r="BR181" s="48" t="str">
        <f t="shared" si="237"/>
        <v/>
      </c>
      <c r="BT181" s="49">
        <f>IF(Main!$A186="H",1,0)</f>
        <v>0</v>
      </c>
      <c r="BU181" s="54" t="str">
        <f>IF(Main!$A186="H",Main!C186,"")</f>
        <v/>
      </c>
      <c r="BV181" s="54" t="str">
        <f t="shared" si="238"/>
        <v/>
      </c>
      <c r="BW181" s="48" t="str">
        <f>IF('Chemical Shifts'!B176="","",IF(Main!$A186="H",'Chemical Shifts'!B176,""))</f>
        <v/>
      </c>
      <c r="BX181" s="48" t="str">
        <f>IF('Chemical Shifts'!C176="","",IF(Main!$A186="H",'Chemical Shifts'!C176,""))</f>
        <v/>
      </c>
      <c r="BY181" s="48" t="str">
        <f>IF('Chemical Shifts'!D176="","",IF(Main!$A186="H",'Chemical Shifts'!D176,""))</f>
        <v/>
      </c>
      <c r="BZ181" s="48" t="str">
        <f>IF('Chemical Shifts'!E176="","",IF(Main!$A186="H",'Chemical Shifts'!E176,""))</f>
        <v/>
      </c>
      <c r="CA181" s="48" t="str">
        <f>IF('Chemical Shifts'!F176="","",IF(Main!$A186="H",'Chemical Shifts'!F176,""))</f>
        <v/>
      </c>
      <c r="CB181" s="48" t="str">
        <f>IF('Chemical Shifts'!G176="","",IF(Main!$A186="H",'Chemical Shifts'!G176,""))</f>
        <v/>
      </c>
      <c r="CC181" s="48" t="str">
        <f>IF('Chemical Shifts'!H176="","",IF(Main!$A186="H",'Chemical Shifts'!H176,""))</f>
        <v/>
      </c>
      <c r="CD181" s="48" t="str">
        <f>IF('Chemical Shifts'!I176="","",IF(Main!$A186="H",'Chemical Shifts'!I176,""))</f>
        <v/>
      </c>
      <c r="CE181" s="48" t="str">
        <f>IF('Chemical Shifts'!J176="","",IF(Main!$A186="H",'Chemical Shifts'!J176,""))</f>
        <v/>
      </c>
      <c r="CF181" s="48" t="str">
        <f>IF('Chemical Shifts'!K176="","",IF(Main!$A186="H",'Chemical Shifts'!K176,""))</f>
        <v/>
      </c>
      <c r="CG181" s="48" t="str">
        <f>IF('Chemical Shifts'!L176="","",IF(Main!$A186="H",'Chemical Shifts'!L176,""))</f>
        <v/>
      </c>
      <c r="CH181" s="48" t="str">
        <f>IF('Chemical Shifts'!M176="","",IF(Main!$A186="H",'Chemical Shifts'!M176,""))</f>
        <v/>
      </c>
      <c r="CI181" s="48" t="str">
        <f>IF('Chemical Shifts'!N176="","",IF(Main!$A186="H",'Chemical Shifts'!N176,""))</f>
        <v/>
      </c>
      <c r="CJ181" s="48" t="str">
        <f>IF('Chemical Shifts'!O176="","",IF(Main!$A186="H",'Chemical Shifts'!O176,""))</f>
        <v/>
      </c>
      <c r="CK181" s="48" t="str">
        <f>IF('Chemical Shifts'!P176="","",IF(Main!$A186="H",'Chemical Shifts'!P176,""))</f>
        <v/>
      </c>
      <c r="CL181" s="48" t="str">
        <f>IF('Chemical Shifts'!Q176="","",IF(Main!$A186="H",'Chemical Shifts'!Q176,""))</f>
        <v/>
      </c>
      <c r="CN181" s="48" t="str">
        <f t="shared" si="239"/>
        <v/>
      </c>
      <c r="CO181" s="48" t="str">
        <f t="shared" si="240"/>
        <v/>
      </c>
      <c r="CP181" s="48" t="str">
        <f t="shared" si="241"/>
        <v/>
      </c>
      <c r="CQ181" s="48" t="str">
        <f t="shared" si="242"/>
        <v/>
      </c>
      <c r="CR181" s="48" t="str">
        <f t="shared" si="243"/>
        <v/>
      </c>
      <c r="CS181" s="48" t="str">
        <f t="shared" si="244"/>
        <v/>
      </c>
      <c r="CT181" s="48" t="str">
        <f t="shared" si="245"/>
        <v/>
      </c>
      <c r="CU181" s="48" t="str">
        <f t="shared" si="246"/>
        <v/>
      </c>
      <c r="CV181" s="48" t="str">
        <f t="shared" si="247"/>
        <v/>
      </c>
      <c r="CW181" s="48" t="str">
        <f t="shared" si="248"/>
        <v/>
      </c>
      <c r="CX181" s="48" t="str">
        <f t="shared" si="249"/>
        <v/>
      </c>
      <c r="CY181" s="48" t="str">
        <f t="shared" si="250"/>
        <v/>
      </c>
      <c r="CZ181" s="48" t="str">
        <f t="shared" si="251"/>
        <v/>
      </c>
      <c r="DA181" s="48" t="str">
        <f t="shared" si="252"/>
        <v/>
      </c>
      <c r="DB181" s="48" t="str">
        <f t="shared" si="253"/>
        <v/>
      </c>
      <c r="DC181" s="48" t="str">
        <f t="shared" si="254"/>
        <v/>
      </c>
      <c r="DE181" s="64" t="str">
        <f>IF('Chemical Shifts'!S176="","",IF(Main!$A186="C","",IF(Main!D$13="Scaled Shifts",Main!D186,IF(Main!$B186="x",TDIST(ABS('Chemical Shifts'!S176-$F$2)/$F$3,$F$4,1),TDIST(ABS('Chemical Shifts'!S176-$G$2)/$G$3,$G$4,1)))))</f>
        <v/>
      </c>
      <c r="DF181" s="64" t="str">
        <f>IF('Chemical Shifts'!T176="","",IF(Main!$A186="C","",IF(Main!E$13="Scaled Shifts",Main!E186,IF(Main!$B186="x",TDIST(ABS('Chemical Shifts'!T176-$F$2)/$F$3,$F$4,1),TDIST(ABS('Chemical Shifts'!T176-$G$2)/$G$3,$G$4,1)))))</f>
        <v/>
      </c>
      <c r="DG181" s="64" t="str">
        <f>IF('Chemical Shifts'!U176="","",IF(Main!$A186="C","",IF(Main!F$13="Scaled Shifts",Main!F186,IF(Main!$B186="x",TDIST(ABS('Chemical Shifts'!U176-$F$2)/$F$3,$F$4,1),TDIST(ABS('Chemical Shifts'!U176-$G$2)/$G$3,$G$4,1)))))</f>
        <v/>
      </c>
      <c r="DH181" s="64" t="str">
        <f>IF('Chemical Shifts'!V176="","",IF(Main!$A186="C","",IF(Main!G$13="Scaled Shifts",Main!G186,IF(Main!$B186="x",TDIST(ABS('Chemical Shifts'!V176-$F$2)/$F$3,$F$4,1),TDIST(ABS('Chemical Shifts'!V176-$G$2)/$G$3,$G$4,1)))))</f>
        <v/>
      </c>
      <c r="DI181" s="64" t="str">
        <f>IF('Chemical Shifts'!W176="","",IF(Main!$A186="C","",IF(Main!H$13="Scaled Shifts",Main!H186,IF(Main!$B186="x",TDIST(ABS('Chemical Shifts'!W176-$F$2)/$F$3,$F$4,1),TDIST(ABS('Chemical Shifts'!W176-$G$2)/$G$3,$G$4,1)))))</f>
        <v/>
      </c>
      <c r="DJ181" s="64" t="str">
        <f>IF('Chemical Shifts'!X176="","",IF(Main!$A186="C","",IF(Main!I$13="Scaled Shifts",Main!I186,IF(Main!$B186="x",TDIST(ABS('Chemical Shifts'!X176-$F$2)/$F$3,$F$4,1),TDIST(ABS('Chemical Shifts'!X176-$G$2)/$G$3,$G$4,1)))))</f>
        <v/>
      </c>
      <c r="DK181" s="64" t="str">
        <f>IF('Chemical Shifts'!Y176="","",IF(Main!$A186="C","",IF(Main!J$13="Scaled Shifts",Main!J186,IF(Main!$B186="x",TDIST(ABS('Chemical Shifts'!Y176-$F$2)/$F$3,$F$4,1),TDIST(ABS('Chemical Shifts'!Y176-$G$2)/$G$3,$G$4,1)))))</f>
        <v/>
      </c>
      <c r="DL181" s="64" t="str">
        <f>IF('Chemical Shifts'!Z176="","",IF(Main!$A186="C","",IF(Main!K$13="Scaled Shifts",Main!K186,IF(Main!$B186="x",TDIST(ABS('Chemical Shifts'!Z176-$F$2)/$F$3,$F$4,1),TDIST(ABS('Chemical Shifts'!Z176-$G$2)/$G$3,$G$4,1)))))</f>
        <v/>
      </c>
      <c r="DM181" s="64" t="str">
        <f>IF('Chemical Shifts'!AA176="","",IF(Main!$A186="C","",IF(Main!L$13="Scaled Shifts",Main!L186,IF(Main!$B186="x",TDIST(ABS('Chemical Shifts'!AA176-$F$2)/$F$3,$F$4,1),TDIST(ABS('Chemical Shifts'!AA176-$G$2)/$G$3,$G$4,1)))))</f>
        <v/>
      </c>
      <c r="DN181" s="64" t="str">
        <f>IF('Chemical Shifts'!AB176="","",IF(Main!$A186="C","",IF(Main!M$13="Scaled Shifts",Main!M186,IF(Main!$B186="x",TDIST(ABS('Chemical Shifts'!AB176-$F$2)/$F$3,$F$4,1),TDIST(ABS('Chemical Shifts'!AB176-$G$2)/$G$3,$G$4,1)))))</f>
        <v/>
      </c>
      <c r="DO181" s="64" t="str">
        <f>IF('Chemical Shifts'!AC176="","",IF(Main!$A186="C","",IF(Main!N$13="Scaled Shifts",Main!N186,IF(Main!$B186="x",TDIST(ABS('Chemical Shifts'!AC176-$F$2)/$F$3,$F$4,1),TDIST(ABS('Chemical Shifts'!AC176-$G$2)/$G$3,$G$4,1)))))</f>
        <v/>
      </c>
      <c r="DP181" s="64" t="str">
        <f>IF('Chemical Shifts'!AD176="","",IF(Main!$A186="C","",IF(Main!O$13="Scaled Shifts",Main!O186,IF(Main!$B186="x",TDIST(ABS('Chemical Shifts'!AD176-$F$2)/$F$3,$F$4,1),TDIST(ABS('Chemical Shifts'!AD176-$G$2)/$G$3,$G$4,1)))))</f>
        <v/>
      </c>
      <c r="DQ181" s="64" t="str">
        <f>IF('Chemical Shifts'!AE176="","",IF(Main!$A186="C","",IF(Main!P$13="Scaled Shifts",Main!P186,IF(Main!$B186="x",TDIST(ABS('Chemical Shifts'!AE176-$F$2)/$F$3,$F$4,1),TDIST(ABS('Chemical Shifts'!AE176-$G$2)/$G$3,$G$4,1)))))</f>
        <v/>
      </c>
      <c r="DR181" s="64" t="str">
        <f>IF('Chemical Shifts'!AF176="","",IF(Main!$A186="C","",IF(Main!Q$13="Scaled Shifts",Main!Q186,IF(Main!$B186="x",TDIST(ABS('Chemical Shifts'!AF176-$F$2)/$F$3,$F$4,1),TDIST(ABS('Chemical Shifts'!AF176-$G$2)/$G$3,$G$4,1)))))</f>
        <v/>
      </c>
      <c r="DS181" s="64" t="str">
        <f>IF('Chemical Shifts'!AG176="","",IF(Main!$A186="C","",IF(Main!R$13="Scaled Shifts",Main!R186,IF(Main!$B186="x",TDIST(ABS('Chemical Shifts'!AG176-$F$2)/$F$3,$F$4,1),TDIST(ABS('Chemical Shifts'!AG176-$G$2)/$G$3,$G$4,1)))))</f>
        <v/>
      </c>
      <c r="DT181" s="64" t="str">
        <f>IF('Chemical Shifts'!AH176="","",IF(Main!$A186="C","",IF(Main!S$13="Scaled Shifts",Main!S186,IF(Main!$B186="x",TDIST(ABS('Chemical Shifts'!AH176-$F$2)/$F$3,$F$4,1),TDIST(ABS('Chemical Shifts'!AH176-$G$2)/$G$3,$G$4,1)))))</f>
        <v/>
      </c>
      <c r="DV181" s="64" t="str">
        <f>IF('Chemical Shifts'!S176="","",IF(Main!$A186="H","",IF(Main!D$13="Scaled Shifts",Main!D186,IF(Main!$B186="x",TDIST(ABS('Chemical Shifts'!S176-$D$2)/$D$3,$D$4,1),TDIST(ABS('Chemical Shifts'!S176-$E$2)/$E$3,$E$4,1)))))</f>
        <v/>
      </c>
      <c r="DW181" s="64" t="str">
        <f>IF('Chemical Shifts'!T176="","",IF(Main!$A186="H","",IF(Main!E$13="Scaled Shifts",Main!E186,IF(Main!$B186="x",TDIST(ABS('Chemical Shifts'!T176-$D$2)/$D$3,$D$4,1),TDIST(ABS('Chemical Shifts'!T176-$E$2)/$E$3,$E$4,1)))))</f>
        <v/>
      </c>
      <c r="DX181" s="64" t="str">
        <f>IF('Chemical Shifts'!U176="","",IF(Main!$A186="H","",IF(Main!F$13="Scaled Shifts",Main!F186,IF(Main!$B186="x",TDIST(ABS('Chemical Shifts'!U176-$D$2)/$D$3,$D$4,1),TDIST(ABS('Chemical Shifts'!U176-$E$2)/$E$3,$E$4,1)))))</f>
        <v/>
      </c>
      <c r="DY181" s="64" t="str">
        <f>IF('Chemical Shifts'!V176="","",IF(Main!$A186="H","",IF(Main!G$13="Scaled Shifts",Main!G186,IF(Main!$B186="x",TDIST(ABS('Chemical Shifts'!V176-$D$2)/$D$3,$D$4,1),TDIST(ABS('Chemical Shifts'!V176-$E$2)/$E$3,$E$4,1)))))</f>
        <v/>
      </c>
      <c r="DZ181" s="64" t="str">
        <f>IF('Chemical Shifts'!W176="","",IF(Main!$A186="H","",IF(Main!H$13="Scaled Shifts",Main!H186,IF(Main!$B186="x",TDIST(ABS('Chemical Shifts'!W176-$D$2)/$D$3,$D$4,1),TDIST(ABS('Chemical Shifts'!W176-$E$2)/$E$3,$E$4,1)))))</f>
        <v/>
      </c>
      <c r="EA181" s="64" t="str">
        <f>IF('Chemical Shifts'!X176="","",IF(Main!$A186="H","",IF(Main!I$13="Scaled Shifts",Main!I186,IF(Main!$B186="x",TDIST(ABS('Chemical Shifts'!X176-$D$2)/$D$3,$D$4,1),TDIST(ABS('Chemical Shifts'!X176-$E$2)/$E$3,$E$4,1)))))</f>
        <v/>
      </c>
      <c r="EB181" s="64" t="str">
        <f>IF('Chemical Shifts'!Y176="","",IF(Main!$A186="H","",IF(Main!J$13="Scaled Shifts",Main!J186,IF(Main!$B186="x",TDIST(ABS('Chemical Shifts'!Y176-$D$2)/$D$3,$D$4,1),TDIST(ABS('Chemical Shifts'!Y176-$E$2)/$E$3,$E$4,1)))))</f>
        <v/>
      </c>
      <c r="EC181" s="64" t="str">
        <f>IF('Chemical Shifts'!Z176="","",IF(Main!$A186="H","",IF(Main!K$13="Scaled Shifts",Main!K186,IF(Main!$B186="x",TDIST(ABS('Chemical Shifts'!Z176-$D$2)/$D$3,$D$4,1),TDIST(ABS('Chemical Shifts'!Z176-$E$2)/$E$3,$E$4,1)))))</f>
        <v/>
      </c>
      <c r="ED181" s="64" t="str">
        <f>IF('Chemical Shifts'!AA176="","",IF(Main!$A186="H","",IF(Main!L$13="Scaled Shifts",Main!L186,IF(Main!$B186="x",TDIST(ABS('Chemical Shifts'!AA176-$D$2)/$D$3,$D$4,1),TDIST(ABS('Chemical Shifts'!AA176-$E$2)/$E$3,$E$4,1)))))</f>
        <v/>
      </c>
      <c r="EE181" s="64" t="str">
        <f>IF('Chemical Shifts'!AB176="","",IF(Main!$A186="H","",IF(Main!M$13="Scaled Shifts",Main!M186,IF(Main!$B186="x",TDIST(ABS('Chemical Shifts'!AB176-$D$2)/$D$3,$D$4,1),TDIST(ABS('Chemical Shifts'!AB176-$E$2)/$E$3,$E$4,1)))))</f>
        <v/>
      </c>
      <c r="EF181" s="64" t="str">
        <f>IF('Chemical Shifts'!AC176="","",IF(Main!$A186="H","",IF(Main!N$13="Scaled Shifts",Main!N186,IF(Main!$B186="x",TDIST(ABS('Chemical Shifts'!AC176-$D$2)/$D$3,$D$4,1),TDIST(ABS('Chemical Shifts'!AC176-$E$2)/$E$3,$E$4,1)))))</f>
        <v/>
      </c>
      <c r="EG181" s="64" t="str">
        <f>IF('Chemical Shifts'!AD176="","",IF(Main!$A186="H","",IF(Main!O$13="Scaled Shifts",Main!O186,IF(Main!$B186="x",TDIST(ABS('Chemical Shifts'!AD176-$D$2)/$D$3,$D$4,1),TDIST(ABS('Chemical Shifts'!AD176-$E$2)/$E$3,$E$4,1)))))</f>
        <v/>
      </c>
      <c r="EH181" s="64" t="str">
        <f>IF('Chemical Shifts'!AE176="","",IF(Main!$A186="H","",IF(Main!P$13="Scaled Shifts",Main!P186,IF(Main!$B186="x",TDIST(ABS('Chemical Shifts'!AE176-$D$2)/$D$3,$D$4,1),TDIST(ABS('Chemical Shifts'!AE176-$E$2)/$E$3,$E$4,1)))))</f>
        <v/>
      </c>
      <c r="EI181" s="64" t="str">
        <f>IF('Chemical Shifts'!AF176="","",IF(Main!$A186="H","",IF(Main!Q$13="Scaled Shifts",Main!Q186,IF(Main!$B186="x",TDIST(ABS('Chemical Shifts'!AF176-$D$2)/$D$3,$D$4,1),TDIST(ABS('Chemical Shifts'!AF176-$E$2)/$E$3,$E$4,1)))))</f>
        <v/>
      </c>
      <c r="EJ181" s="64" t="str">
        <f>IF('Chemical Shifts'!AG176="","",IF(Main!$A186="H","",IF(Main!R$13="Scaled Shifts",Main!R186,IF(Main!$B186="x",TDIST(ABS('Chemical Shifts'!AG176-$D$2)/$D$3,$D$4,1),TDIST(ABS('Chemical Shifts'!AG176-$E$2)/$E$3,$E$4,1)))))</f>
        <v/>
      </c>
      <c r="EK181" s="64" t="str">
        <f>IF('Chemical Shifts'!AH176="","",IF(Main!$A186="H","",IF(Main!S$13="Scaled Shifts",Main!S186,IF(Main!$B186="x",TDIST(ABS('Chemical Shifts'!AH176-$D$2)/$D$3,$D$4,1),TDIST(ABS('Chemical Shifts'!AH176-$E$2)/$E$3,$E$4,1)))))</f>
        <v/>
      </c>
    </row>
    <row r="182" spans="1:141" x14ac:dyDescent="0.15">
      <c r="A182" s="64" t="str">
        <f>IF('Chemical Shifts'!BA177="","",IF(Main!$A187="C",TDIST(ABS('Chemical Shifts'!BA177)/$B$3,$B$4,1),TDIST(ABS('Chemical Shifts'!BA177)/$C$3,$C$4,1)))</f>
        <v/>
      </c>
      <c r="B182" s="64" t="str">
        <f>IF('Chemical Shifts'!BB177="","",IF(Main!$A187="C",TDIST(ABS('Chemical Shifts'!BB177)/$B$3,$B$4,1),TDIST(ABS('Chemical Shifts'!BB177)/$C$3,$C$4,1)))</f>
        <v/>
      </c>
      <c r="C182" s="64" t="str">
        <f>IF('Chemical Shifts'!BC177="","",IF(Main!$A187="C",TDIST(ABS('Chemical Shifts'!BC177)/$B$3,$B$4,1),TDIST(ABS('Chemical Shifts'!BC177)/$C$3,$C$4,1)))</f>
        <v/>
      </c>
      <c r="D182" s="64" t="str">
        <f>IF('Chemical Shifts'!BD177="","",IF(Main!$A187="C",TDIST(ABS('Chemical Shifts'!BD177)/$B$3,$B$4,1),TDIST(ABS('Chemical Shifts'!BD177)/$C$3,$C$4,1)))</f>
        <v/>
      </c>
      <c r="E182" s="64" t="str">
        <f>IF('Chemical Shifts'!BE177="","",IF(Main!$A187="C",TDIST(ABS('Chemical Shifts'!BE177)/$B$3,$B$4,1),TDIST(ABS('Chemical Shifts'!BE177)/$C$3,$C$4,1)))</f>
        <v/>
      </c>
      <c r="F182" s="64" t="str">
        <f>IF('Chemical Shifts'!BF177="","",IF(Main!$A187="C",TDIST(ABS('Chemical Shifts'!BF177)/$B$3,$B$4,1),TDIST(ABS('Chemical Shifts'!BF177)/$C$3,$C$4,1)))</f>
        <v/>
      </c>
      <c r="G182" s="64" t="str">
        <f>IF('Chemical Shifts'!BG177="","",IF(Main!$A187="C",TDIST(ABS('Chemical Shifts'!BG177)/$B$3,$B$4,1),TDIST(ABS('Chemical Shifts'!BG177)/$C$3,$C$4,1)))</f>
        <v/>
      </c>
      <c r="H182" s="64" t="str">
        <f>IF('Chemical Shifts'!BH177="","",IF(Main!$A187="C",TDIST(ABS('Chemical Shifts'!BH177)/$B$3,$B$4,1),TDIST(ABS('Chemical Shifts'!BH177)/$C$3,$C$4,1)))</f>
        <v/>
      </c>
      <c r="I182" s="64" t="str">
        <f>IF('Chemical Shifts'!BI177="","",IF(Main!$A187="C",TDIST(ABS('Chemical Shifts'!BI177)/$B$3,$B$4,1),TDIST(ABS('Chemical Shifts'!BI177)/$C$3,$C$4,1)))</f>
        <v/>
      </c>
      <c r="J182" s="64" t="str">
        <f>IF('Chemical Shifts'!BJ177="","",IF(Main!$A187="C",TDIST(ABS('Chemical Shifts'!BJ177)/$B$3,$B$4,1),TDIST(ABS('Chemical Shifts'!BJ177)/$C$3,$C$4,1)))</f>
        <v/>
      </c>
      <c r="K182" s="64" t="str">
        <f>IF('Chemical Shifts'!BK177="","",IF(Main!$A187="C",TDIST(ABS('Chemical Shifts'!BK177)/$B$3,$B$4,1),TDIST(ABS('Chemical Shifts'!BK177)/$C$3,$C$4,1)))</f>
        <v/>
      </c>
      <c r="L182" s="64" t="str">
        <f>IF('Chemical Shifts'!BL177="","",IF(Main!$A187="C",TDIST(ABS('Chemical Shifts'!BL177)/$B$3,$B$4,1),TDIST(ABS('Chemical Shifts'!BL177)/$C$3,$C$4,1)))</f>
        <v/>
      </c>
      <c r="M182" s="64" t="str">
        <f>IF('Chemical Shifts'!BM177="","",IF(Main!$A187="C",TDIST(ABS('Chemical Shifts'!BM177)/$B$3,$B$4,1),TDIST(ABS('Chemical Shifts'!BM177)/$C$3,$C$4,1)))</f>
        <v/>
      </c>
      <c r="N182" s="64" t="str">
        <f>IF('Chemical Shifts'!BN177="","",IF(Main!$A187="C",TDIST(ABS('Chemical Shifts'!BN177)/$B$3,$B$4,1),TDIST(ABS('Chemical Shifts'!BN177)/$C$3,$C$4,1)))</f>
        <v/>
      </c>
      <c r="O182" s="64" t="str">
        <f>IF('Chemical Shifts'!BO177="","",IF(Main!$A187="C",TDIST(ABS('Chemical Shifts'!BO177)/$B$3,$B$4,1),TDIST(ABS('Chemical Shifts'!BO177)/$C$3,$C$4,1)))</f>
        <v/>
      </c>
      <c r="P182" s="64" t="str">
        <f>IF('Chemical Shifts'!BP177="","",IF(Main!$A187="C",TDIST(ABS('Chemical Shifts'!BP177)/$B$3,$B$4,1),TDIST(ABS('Chemical Shifts'!BP177)/$C$3,$C$4,1)))</f>
        <v/>
      </c>
      <c r="R182" s="48" t="str">
        <f>IF(A182="","",IF(Main!$A187="H",A182,""))</f>
        <v/>
      </c>
      <c r="S182" s="48" t="str">
        <f>IF(B182="","",IF(Main!$A187="H",B182,""))</f>
        <v/>
      </c>
      <c r="T182" s="48" t="str">
        <f>IF(C182="","",IF(Main!$A187="H",C182,""))</f>
        <v/>
      </c>
      <c r="U182" s="48" t="str">
        <f>IF(D182="","",IF(Main!$A187="H",D182,""))</f>
        <v/>
      </c>
      <c r="V182" s="48" t="str">
        <f>IF(E182="","",IF(Main!$A187="H",E182,""))</f>
        <v/>
      </c>
      <c r="W182" s="48" t="str">
        <f>IF(F182="","",IF(Main!$A187="H",F182,""))</f>
        <v/>
      </c>
      <c r="X182" s="48" t="str">
        <f>IF(G182="","",IF(Main!$A187="H",G182,""))</f>
        <v/>
      </c>
      <c r="Y182" s="48" t="str">
        <f>IF(H182="","",IF(Main!$A187="H",H182,""))</f>
        <v/>
      </c>
      <c r="Z182" s="48" t="str">
        <f>IF(I182="","",IF(Main!$A187="H",I182,""))</f>
        <v/>
      </c>
      <c r="AA182" s="48" t="str">
        <f>IF(J182="","",IF(Main!$A187="H",J182,""))</f>
        <v/>
      </c>
      <c r="AB182" s="48" t="str">
        <f>IF(K182="","",IF(Main!$A187="H",K182,""))</f>
        <v/>
      </c>
      <c r="AC182" s="48" t="str">
        <f>IF(L182="","",IF(Main!$A187="H",L182,""))</f>
        <v/>
      </c>
      <c r="AD182" s="48" t="str">
        <f>IF(M182="","",IF(Main!$A187="H",M182,""))</f>
        <v/>
      </c>
      <c r="AE182" s="48" t="str">
        <f>IF(N182="","",IF(Main!$A187="H",N182,""))</f>
        <v/>
      </c>
      <c r="AF182" s="48" t="str">
        <f>IF(O182="","",IF(Main!$A187="H",O182,""))</f>
        <v/>
      </c>
      <c r="AG182" s="48" t="str">
        <f>IF(P182="","",IF(Main!$A187="H",P182,""))</f>
        <v/>
      </c>
      <c r="AI182" s="49">
        <f>IF(Main!$A187="C",1,0)</f>
        <v>0</v>
      </c>
      <c r="AJ182" s="54" t="str">
        <f>IF(Main!$A187="C",Main!C187,"")</f>
        <v/>
      </c>
      <c r="AK182" s="54" t="str">
        <f t="shared" si="221"/>
        <v/>
      </c>
      <c r="AL182" s="48" t="str">
        <f>IF('Chemical Shifts'!B177="","",IF(Main!$A187="C",'Chemical Shifts'!B177,""))</f>
        <v/>
      </c>
      <c r="AM182" s="48" t="str">
        <f>IF('Chemical Shifts'!C177="","",IF(Main!$A187="C",'Chemical Shifts'!C177,""))</f>
        <v/>
      </c>
      <c r="AN182" s="48" t="str">
        <f>IF('Chemical Shifts'!D177="","",IF(Main!$A187="C",'Chemical Shifts'!D177,""))</f>
        <v/>
      </c>
      <c r="AO182" s="48" t="str">
        <f>IF('Chemical Shifts'!E177="","",IF(Main!$A187="C",'Chemical Shifts'!E177,""))</f>
        <v/>
      </c>
      <c r="AP182" s="48" t="str">
        <f>IF('Chemical Shifts'!F177="","",IF(Main!$A187="C",'Chemical Shifts'!F177,""))</f>
        <v/>
      </c>
      <c r="AQ182" s="48" t="str">
        <f>IF('Chemical Shifts'!G177="","",IF(Main!$A187="C",'Chemical Shifts'!G177,""))</f>
        <v/>
      </c>
      <c r="AR182" s="48" t="str">
        <f>IF('Chemical Shifts'!H177="","",IF(Main!$A187="C",'Chemical Shifts'!H177,""))</f>
        <v/>
      </c>
      <c r="AS182" s="48" t="str">
        <f>IF('Chemical Shifts'!I177="","",IF(Main!$A187="C",'Chemical Shifts'!I177,""))</f>
        <v/>
      </c>
      <c r="AT182" s="48" t="str">
        <f>IF('Chemical Shifts'!J177="","",IF(Main!$A187="C",'Chemical Shifts'!J177,""))</f>
        <v/>
      </c>
      <c r="AU182" s="48" t="str">
        <f>IF('Chemical Shifts'!K177="","",IF(Main!$A187="C",'Chemical Shifts'!K177,""))</f>
        <v/>
      </c>
      <c r="AV182" s="48" t="str">
        <f>IF('Chemical Shifts'!L177="","",IF(Main!$A187="C",'Chemical Shifts'!L177,""))</f>
        <v/>
      </c>
      <c r="AW182" s="48" t="str">
        <f>IF('Chemical Shifts'!M177="","",IF(Main!$A187="C",'Chemical Shifts'!M177,""))</f>
        <v/>
      </c>
      <c r="AX182" s="48" t="str">
        <f>IF('Chemical Shifts'!N177="","",IF(Main!$A187="C",'Chemical Shifts'!N177,""))</f>
        <v/>
      </c>
      <c r="AY182" s="48" t="str">
        <f>IF('Chemical Shifts'!O177="","",IF(Main!$A187="C",'Chemical Shifts'!O177,""))</f>
        <v/>
      </c>
      <c r="AZ182" s="48" t="str">
        <f>IF('Chemical Shifts'!P177="","",IF(Main!$A187="C",'Chemical Shifts'!P177,""))</f>
        <v/>
      </c>
      <c r="BA182" s="48" t="str">
        <f>IF('Chemical Shifts'!Q177="","",IF(Main!$A187="C",'Chemical Shifts'!Q177,""))</f>
        <v/>
      </c>
      <c r="BC182" s="48" t="str">
        <f t="shared" si="222"/>
        <v/>
      </c>
      <c r="BD182" s="48" t="str">
        <f t="shared" si="223"/>
        <v/>
      </c>
      <c r="BE182" s="48" t="str">
        <f t="shared" si="224"/>
        <v/>
      </c>
      <c r="BF182" s="48" t="str">
        <f t="shared" si="225"/>
        <v/>
      </c>
      <c r="BG182" s="48" t="str">
        <f t="shared" si="226"/>
        <v/>
      </c>
      <c r="BH182" s="48" t="str">
        <f t="shared" si="227"/>
        <v/>
      </c>
      <c r="BI182" s="48" t="str">
        <f t="shared" si="228"/>
        <v/>
      </c>
      <c r="BJ182" s="48" t="str">
        <f t="shared" si="229"/>
        <v/>
      </c>
      <c r="BK182" s="48" t="str">
        <f t="shared" si="230"/>
        <v/>
      </c>
      <c r="BL182" s="48" t="str">
        <f t="shared" si="231"/>
        <v/>
      </c>
      <c r="BM182" s="48" t="str">
        <f t="shared" si="232"/>
        <v/>
      </c>
      <c r="BN182" s="48" t="str">
        <f t="shared" si="233"/>
        <v/>
      </c>
      <c r="BO182" s="48" t="str">
        <f t="shared" si="234"/>
        <v/>
      </c>
      <c r="BP182" s="48" t="str">
        <f t="shared" si="235"/>
        <v/>
      </c>
      <c r="BQ182" s="48" t="str">
        <f t="shared" si="236"/>
        <v/>
      </c>
      <c r="BR182" s="48" t="str">
        <f t="shared" si="237"/>
        <v/>
      </c>
      <c r="BT182" s="49">
        <f>IF(Main!$A187="H",1,0)</f>
        <v>0</v>
      </c>
      <c r="BU182" s="54" t="str">
        <f>IF(Main!$A187="H",Main!C187,"")</f>
        <v/>
      </c>
      <c r="BV182" s="54" t="str">
        <f t="shared" si="238"/>
        <v/>
      </c>
      <c r="BW182" s="48" t="str">
        <f>IF('Chemical Shifts'!B177="","",IF(Main!$A187="H",'Chemical Shifts'!B177,""))</f>
        <v/>
      </c>
      <c r="BX182" s="48" t="str">
        <f>IF('Chemical Shifts'!C177="","",IF(Main!$A187="H",'Chemical Shifts'!C177,""))</f>
        <v/>
      </c>
      <c r="BY182" s="48" t="str">
        <f>IF('Chemical Shifts'!D177="","",IF(Main!$A187="H",'Chemical Shifts'!D177,""))</f>
        <v/>
      </c>
      <c r="BZ182" s="48" t="str">
        <f>IF('Chemical Shifts'!E177="","",IF(Main!$A187="H",'Chemical Shifts'!E177,""))</f>
        <v/>
      </c>
      <c r="CA182" s="48" t="str">
        <f>IF('Chemical Shifts'!F177="","",IF(Main!$A187="H",'Chemical Shifts'!F177,""))</f>
        <v/>
      </c>
      <c r="CB182" s="48" t="str">
        <f>IF('Chemical Shifts'!G177="","",IF(Main!$A187="H",'Chemical Shifts'!G177,""))</f>
        <v/>
      </c>
      <c r="CC182" s="48" t="str">
        <f>IF('Chemical Shifts'!H177="","",IF(Main!$A187="H",'Chemical Shifts'!H177,""))</f>
        <v/>
      </c>
      <c r="CD182" s="48" t="str">
        <f>IF('Chemical Shifts'!I177="","",IF(Main!$A187="H",'Chemical Shifts'!I177,""))</f>
        <v/>
      </c>
      <c r="CE182" s="48" t="str">
        <f>IF('Chemical Shifts'!J177="","",IF(Main!$A187="H",'Chemical Shifts'!J177,""))</f>
        <v/>
      </c>
      <c r="CF182" s="48" t="str">
        <f>IF('Chemical Shifts'!K177="","",IF(Main!$A187="H",'Chemical Shifts'!K177,""))</f>
        <v/>
      </c>
      <c r="CG182" s="48" t="str">
        <f>IF('Chemical Shifts'!L177="","",IF(Main!$A187="H",'Chemical Shifts'!L177,""))</f>
        <v/>
      </c>
      <c r="CH182" s="48" t="str">
        <f>IF('Chemical Shifts'!M177="","",IF(Main!$A187="H",'Chemical Shifts'!M177,""))</f>
        <v/>
      </c>
      <c r="CI182" s="48" t="str">
        <f>IF('Chemical Shifts'!N177="","",IF(Main!$A187="H",'Chemical Shifts'!N177,""))</f>
        <v/>
      </c>
      <c r="CJ182" s="48" t="str">
        <f>IF('Chemical Shifts'!O177="","",IF(Main!$A187="H",'Chemical Shifts'!O177,""))</f>
        <v/>
      </c>
      <c r="CK182" s="48" t="str">
        <f>IF('Chemical Shifts'!P177="","",IF(Main!$A187="H",'Chemical Shifts'!P177,""))</f>
        <v/>
      </c>
      <c r="CL182" s="48" t="str">
        <f>IF('Chemical Shifts'!Q177="","",IF(Main!$A187="H",'Chemical Shifts'!Q177,""))</f>
        <v/>
      </c>
      <c r="CN182" s="48" t="str">
        <f t="shared" si="239"/>
        <v/>
      </c>
      <c r="CO182" s="48" t="str">
        <f t="shared" si="240"/>
        <v/>
      </c>
      <c r="CP182" s="48" t="str">
        <f t="shared" si="241"/>
        <v/>
      </c>
      <c r="CQ182" s="48" t="str">
        <f t="shared" si="242"/>
        <v/>
      </c>
      <c r="CR182" s="48" t="str">
        <f t="shared" si="243"/>
        <v/>
      </c>
      <c r="CS182" s="48" t="str">
        <f t="shared" si="244"/>
        <v/>
      </c>
      <c r="CT182" s="48" t="str">
        <f t="shared" si="245"/>
        <v/>
      </c>
      <c r="CU182" s="48" t="str">
        <f t="shared" si="246"/>
        <v/>
      </c>
      <c r="CV182" s="48" t="str">
        <f t="shared" si="247"/>
        <v/>
      </c>
      <c r="CW182" s="48" t="str">
        <f t="shared" si="248"/>
        <v/>
      </c>
      <c r="CX182" s="48" t="str">
        <f t="shared" si="249"/>
        <v/>
      </c>
      <c r="CY182" s="48" t="str">
        <f t="shared" si="250"/>
        <v/>
      </c>
      <c r="CZ182" s="48" t="str">
        <f t="shared" si="251"/>
        <v/>
      </c>
      <c r="DA182" s="48" t="str">
        <f t="shared" si="252"/>
        <v/>
      </c>
      <c r="DB182" s="48" t="str">
        <f t="shared" si="253"/>
        <v/>
      </c>
      <c r="DC182" s="48" t="str">
        <f t="shared" si="254"/>
        <v/>
      </c>
      <c r="DE182" s="64" t="str">
        <f>IF('Chemical Shifts'!S177="","",IF(Main!$A187="C","",IF(Main!D$13="Scaled Shifts",Main!D187,IF(Main!$B187="x",TDIST(ABS('Chemical Shifts'!S177-$F$2)/$F$3,$F$4,1),TDIST(ABS('Chemical Shifts'!S177-$G$2)/$G$3,$G$4,1)))))</f>
        <v/>
      </c>
      <c r="DF182" s="64" t="str">
        <f>IF('Chemical Shifts'!T177="","",IF(Main!$A187="C","",IF(Main!E$13="Scaled Shifts",Main!E187,IF(Main!$B187="x",TDIST(ABS('Chemical Shifts'!T177-$F$2)/$F$3,$F$4,1),TDIST(ABS('Chemical Shifts'!T177-$G$2)/$G$3,$G$4,1)))))</f>
        <v/>
      </c>
      <c r="DG182" s="64" t="str">
        <f>IF('Chemical Shifts'!U177="","",IF(Main!$A187="C","",IF(Main!F$13="Scaled Shifts",Main!F187,IF(Main!$B187="x",TDIST(ABS('Chemical Shifts'!U177-$F$2)/$F$3,$F$4,1),TDIST(ABS('Chemical Shifts'!U177-$G$2)/$G$3,$G$4,1)))))</f>
        <v/>
      </c>
      <c r="DH182" s="64" t="str">
        <f>IF('Chemical Shifts'!V177="","",IF(Main!$A187="C","",IF(Main!G$13="Scaled Shifts",Main!G187,IF(Main!$B187="x",TDIST(ABS('Chemical Shifts'!V177-$F$2)/$F$3,$F$4,1),TDIST(ABS('Chemical Shifts'!V177-$G$2)/$G$3,$G$4,1)))))</f>
        <v/>
      </c>
      <c r="DI182" s="64" t="str">
        <f>IF('Chemical Shifts'!W177="","",IF(Main!$A187="C","",IF(Main!H$13="Scaled Shifts",Main!H187,IF(Main!$B187="x",TDIST(ABS('Chemical Shifts'!W177-$F$2)/$F$3,$F$4,1),TDIST(ABS('Chemical Shifts'!W177-$G$2)/$G$3,$G$4,1)))))</f>
        <v/>
      </c>
      <c r="DJ182" s="64" t="str">
        <f>IF('Chemical Shifts'!X177="","",IF(Main!$A187="C","",IF(Main!I$13="Scaled Shifts",Main!I187,IF(Main!$B187="x",TDIST(ABS('Chemical Shifts'!X177-$F$2)/$F$3,$F$4,1),TDIST(ABS('Chemical Shifts'!X177-$G$2)/$G$3,$G$4,1)))))</f>
        <v/>
      </c>
      <c r="DK182" s="64" t="str">
        <f>IF('Chemical Shifts'!Y177="","",IF(Main!$A187="C","",IF(Main!J$13="Scaled Shifts",Main!J187,IF(Main!$B187="x",TDIST(ABS('Chemical Shifts'!Y177-$F$2)/$F$3,$F$4,1),TDIST(ABS('Chemical Shifts'!Y177-$G$2)/$G$3,$G$4,1)))))</f>
        <v/>
      </c>
      <c r="DL182" s="64" t="str">
        <f>IF('Chemical Shifts'!Z177="","",IF(Main!$A187="C","",IF(Main!K$13="Scaled Shifts",Main!K187,IF(Main!$B187="x",TDIST(ABS('Chemical Shifts'!Z177-$F$2)/$F$3,$F$4,1),TDIST(ABS('Chemical Shifts'!Z177-$G$2)/$G$3,$G$4,1)))))</f>
        <v/>
      </c>
      <c r="DM182" s="64" t="str">
        <f>IF('Chemical Shifts'!AA177="","",IF(Main!$A187="C","",IF(Main!L$13="Scaled Shifts",Main!L187,IF(Main!$B187="x",TDIST(ABS('Chemical Shifts'!AA177-$F$2)/$F$3,$F$4,1),TDIST(ABS('Chemical Shifts'!AA177-$G$2)/$G$3,$G$4,1)))))</f>
        <v/>
      </c>
      <c r="DN182" s="64" t="str">
        <f>IF('Chemical Shifts'!AB177="","",IF(Main!$A187="C","",IF(Main!M$13="Scaled Shifts",Main!M187,IF(Main!$B187="x",TDIST(ABS('Chemical Shifts'!AB177-$F$2)/$F$3,$F$4,1),TDIST(ABS('Chemical Shifts'!AB177-$G$2)/$G$3,$G$4,1)))))</f>
        <v/>
      </c>
      <c r="DO182" s="64" t="str">
        <f>IF('Chemical Shifts'!AC177="","",IF(Main!$A187="C","",IF(Main!N$13="Scaled Shifts",Main!N187,IF(Main!$B187="x",TDIST(ABS('Chemical Shifts'!AC177-$F$2)/$F$3,$F$4,1),TDIST(ABS('Chemical Shifts'!AC177-$G$2)/$G$3,$G$4,1)))))</f>
        <v/>
      </c>
      <c r="DP182" s="64" t="str">
        <f>IF('Chemical Shifts'!AD177="","",IF(Main!$A187="C","",IF(Main!O$13="Scaled Shifts",Main!O187,IF(Main!$B187="x",TDIST(ABS('Chemical Shifts'!AD177-$F$2)/$F$3,$F$4,1),TDIST(ABS('Chemical Shifts'!AD177-$G$2)/$G$3,$G$4,1)))))</f>
        <v/>
      </c>
      <c r="DQ182" s="64" t="str">
        <f>IF('Chemical Shifts'!AE177="","",IF(Main!$A187="C","",IF(Main!P$13="Scaled Shifts",Main!P187,IF(Main!$B187="x",TDIST(ABS('Chemical Shifts'!AE177-$F$2)/$F$3,$F$4,1),TDIST(ABS('Chemical Shifts'!AE177-$G$2)/$G$3,$G$4,1)))))</f>
        <v/>
      </c>
      <c r="DR182" s="64" t="str">
        <f>IF('Chemical Shifts'!AF177="","",IF(Main!$A187="C","",IF(Main!Q$13="Scaled Shifts",Main!Q187,IF(Main!$B187="x",TDIST(ABS('Chemical Shifts'!AF177-$F$2)/$F$3,$F$4,1),TDIST(ABS('Chemical Shifts'!AF177-$G$2)/$G$3,$G$4,1)))))</f>
        <v/>
      </c>
      <c r="DS182" s="64" t="str">
        <f>IF('Chemical Shifts'!AG177="","",IF(Main!$A187="C","",IF(Main!R$13="Scaled Shifts",Main!R187,IF(Main!$B187="x",TDIST(ABS('Chemical Shifts'!AG177-$F$2)/$F$3,$F$4,1),TDIST(ABS('Chemical Shifts'!AG177-$G$2)/$G$3,$G$4,1)))))</f>
        <v/>
      </c>
      <c r="DT182" s="64" t="str">
        <f>IF('Chemical Shifts'!AH177="","",IF(Main!$A187="C","",IF(Main!S$13="Scaled Shifts",Main!S187,IF(Main!$B187="x",TDIST(ABS('Chemical Shifts'!AH177-$F$2)/$F$3,$F$4,1),TDIST(ABS('Chemical Shifts'!AH177-$G$2)/$G$3,$G$4,1)))))</f>
        <v/>
      </c>
      <c r="DV182" s="64" t="str">
        <f>IF('Chemical Shifts'!S177="","",IF(Main!$A187="H","",IF(Main!D$13="Scaled Shifts",Main!D187,IF(Main!$B187="x",TDIST(ABS('Chemical Shifts'!S177-$D$2)/$D$3,$D$4,1),TDIST(ABS('Chemical Shifts'!S177-$E$2)/$E$3,$E$4,1)))))</f>
        <v/>
      </c>
      <c r="DW182" s="64" t="str">
        <f>IF('Chemical Shifts'!T177="","",IF(Main!$A187="H","",IF(Main!E$13="Scaled Shifts",Main!E187,IF(Main!$B187="x",TDIST(ABS('Chemical Shifts'!T177-$D$2)/$D$3,$D$4,1),TDIST(ABS('Chemical Shifts'!T177-$E$2)/$E$3,$E$4,1)))))</f>
        <v/>
      </c>
      <c r="DX182" s="64" t="str">
        <f>IF('Chemical Shifts'!U177="","",IF(Main!$A187="H","",IF(Main!F$13="Scaled Shifts",Main!F187,IF(Main!$B187="x",TDIST(ABS('Chemical Shifts'!U177-$D$2)/$D$3,$D$4,1),TDIST(ABS('Chemical Shifts'!U177-$E$2)/$E$3,$E$4,1)))))</f>
        <v/>
      </c>
      <c r="DY182" s="64" t="str">
        <f>IF('Chemical Shifts'!V177="","",IF(Main!$A187="H","",IF(Main!G$13="Scaled Shifts",Main!G187,IF(Main!$B187="x",TDIST(ABS('Chemical Shifts'!V177-$D$2)/$D$3,$D$4,1),TDIST(ABS('Chemical Shifts'!V177-$E$2)/$E$3,$E$4,1)))))</f>
        <v/>
      </c>
      <c r="DZ182" s="64" t="str">
        <f>IF('Chemical Shifts'!W177="","",IF(Main!$A187="H","",IF(Main!H$13="Scaled Shifts",Main!H187,IF(Main!$B187="x",TDIST(ABS('Chemical Shifts'!W177-$D$2)/$D$3,$D$4,1),TDIST(ABS('Chemical Shifts'!W177-$E$2)/$E$3,$E$4,1)))))</f>
        <v/>
      </c>
      <c r="EA182" s="64" t="str">
        <f>IF('Chemical Shifts'!X177="","",IF(Main!$A187="H","",IF(Main!I$13="Scaled Shifts",Main!I187,IF(Main!$B187="x",TDIST(ABS('Chemical Shifts'!X177-$D$2)/$D$3,$D$4,1),TDIST(ABS('Chemical Shifts'!X177-$E$2)/$E$3,$E$4,1)))))</f>
        <v/>
      </c>
      <c r="EB182" s="64" t="str">
        <f>IF('Chemical Shifts'!Y177="","",IF(Main!$A187="H","",IF(Main!J$13="Scaled Shifts",Main!J187,IF(Main!$B187="x",TDIST(ABS('Chemical Shifts'!Y177-$D$2)/$D$3,$D$4,1),TDIST(ABS('Chemical Shifts'!Y177-$E$2)/$E$3,$E$4,1)))))</f>
        <v/>
      </c>
      <c r="EC182" s="64" t="str">
        <f>IF('Chemical Shifts'!Z177="","",IF(Main!$A187="H","",IF(Main!K$13="Scaled Shifts",Main!K187,IF(Main!$B187="x",TDIST(ABS('Chemical Shifts'!Z177-$D$2)/$D$3,$D$4,1),TDIST(ABS('Chemical Shifts'!Z177-$E$2)/$E$3,$E$4,1)))))</f>
        <v/>
      </c>
      <c r="ED182" s="64" t="str">
        <f>IF('Chemical Shifts'!AA177="","",IF(Main!$A187="H","",IF(Main!L$13="Scaled Shifts",Main!L187,IF(Main!$B187="x",TDIST(ABS('Chemical Shifts'!AA177-$D$2)/$D$3,$D$4,1),TDIST(ABS('Chemical Shifts'!AA177-$E$2)/$E$3,$E$4,1)))))</f>
        <v/>
      </c>
      <c r="EE182" s="64" t="str">
        <f>IF('Chemical Shifts'!AB177="","",IF(Main!$A187="H","",IF(Main!M$13="Scaled Shifts",Main!M187,IF(Main!$B187="x",TDIST(ABS('Chemical Shifts'!AB177-$D$2)/$D$3,$D$4,1),TDIST(ABS('Chemical Shifts'!AB177-$E$2)/$E$3,$E$4,1)))))</f>
        <v/>
      </c>
      <c r="EF182" s="64" t="str">
        <f>IF('Chemical Shifts'!AC177="","",IF(Main!$A187="H","",IF(Main!N$13="Scaled Shifts",Main!N187,IF(Main!$B187="x",TDIST(ABS('Chemical Shifts'!AC177-$D$2)/$D$3,$D$4,1),TDIST(ABS('Chemical Shifts'!AC177-$E$2)/$E$3,$E$4,1)))))</f>
        <v/>
      </c>
      <c r="EG182" s="64" t="str">
        <f>IF('Chemical Shifts'!AD177="","",IF(Main!$A187="H","",IF(Main!O$13="Scaled Shifts",Main!O187,IF(Main!$B187="x",TDIST(ABS('Chemical Shifts'!AD177-$D$2)/$D$3,$D$4,1),TDIST(ABS('Chemical Shifts'!AD177-$E$2)/$E$3,$E$4,1)))))</f>
        <v/>
      </c>
      <c r="EH182" s="64" t="str">
        <f>IF('Chemical Shifts'!AE177="","",IF(Main!$A187="H","",IF(Main!P$13="Scaled Shifts",Main!P187,IF(Main!$B187="x",TDIST(ABS('Chemical Shifts'!AE177-$D$2)/$D$3,$D$4,1),TDIST(ABS('Chemical Shifts'!AE177-$E$2)/$E$3,$E$4,1)))))</f>
        <v/>
      </c>
      <c r="EI182" s="64" t="str">
        <f>IF('Chemical Shifts'!AF177="","",IF(Main!$A187="H","",IF(Main!Q$13="Scaled Shifts",Main!Q187,IF(Main!$B187="x",TDIST(ABS('Chemical Shifts'!AF177-$D$2)/$D$3,$D$4,1),TDIST(ABS('Chemical Shifts'!AF177-$E$2)/$E$3,$E$4,1)))))</f>
        <v/>
      </c>
      <c r="EJ182" s="64" t="str">
        <f>IF('Chemical Shifts'!AG177="","",IF(Main!$A187="H","",IF(Main!R$13="Scaled Shifts",Main!R187,IF(Main!$B187="x",TDIST(ABS('Chemical Shifts'!AG177-$D$2)/$D$3,$D$4,1),TDIST(ABS('Chemical Shifts'!AG177-$E$2)/$E$3,$E$4,1)))))</f>
        <v/>
      </c>
      <c r="EK182" s="64" t="str">
        <f>IF('Chemical Shifts'!AH177="","",IF(Main!$A187="H","",IF(Main!S$13="Scaled Shifts",Main!S187,IF(Main!$B187="x",TDIST(ABS('Chemical Shifts'!AH177-$D$2)/$D$3,$D$4,1),TDIST(ABS('Chemical Shifts'!AH177-$E$2)/$E$3,$E$4,1)))))</f>
        <v/>
      </c>
    </row>
    <row r="183" spans="1:141" x14ac:dyDescent="0.15">
      <c r="A183" s="64" t="str">
        <f>IF('Chemical Shifts'!BA178="","",IF(Main!$A188="C",TDIST(ABS('Chemical Shifts'!BA178)/$B$3,$B$4,1),TDIST(ABS('Chemical Shifts'!BA178)/$C$3,$C$4,1)))</f>
        <v/>
      </c>
      <c r="B183" s="64" t="str">
        <f>IF('Chemical Shifts'!BB178="","",IF(Main!$A188="C",TDIST(ABS('Chemical Shifts'!BB178)/$B$3,$B$4,1),TDIST(ABS('Chemical Shifts'!BB178)/$C$3,$C$4,1)))</f>
        <v/>
      </c>
      <c r="C183" s="64" t="str">
        <f>IF('Chemical Shifts'!BC178="","",IF(Main!$A188="C",TDIST(ABS('Chemical Shifts'!BC178)/$B$3,$B$4,1),TDIST(ABS('Chemical Shifts'!BC178)/$C$3,$C$4,1)))</f>
        <v/>
      </c>
      <c r="D183" s="64" t="str">
        <f>IF('Chemical Shifts'!BD178="","",IF(Main!$A188="C",TDIST(ABS('Chemical Shifts'!BD178)/$B$3,$B$4,1),TDIST(ABS('Chemical Shifts'!BD178)/$C$3,$C$4,1)))</f>
        <v/>
      </c>
      <c r="E183" s="64" t="str">
        <f>IF('Chemical Shifts'!BE178="","",IF(Main!$A188="C",TDIST(ABS('Chemical Shifts'!BE178)/$B$3,$B$4,1),TDIST(ABS('Chemical Shifts'!BE178)/$C$3,$C$4,1)))</f>
        <v/>
      </c>
      <c r="F183" s="64" t="str">
        <f>IF('Chemical Shifts'!BF178="","",IF(Main!$A188="C",TDIST(ABS('Chemical Shifts'!BF178)/$B$3,$B$4,1),TDIST(ABS('Chemical Shifts'!BF178)/$C$3,$C$4,1)))</f>
        <v/>
      </c>
      <c r="G183" s="64" t="str">
        <f>IF('Chemical Shifts'!BG178="","",IF(Main!$A188="C",TDIST(ABS('Chemical Shifts'!BG178)/$B$3,$B$4,1),TDIST(ABS('Chemical Shifts'!BG178)/$C$3,$C$4,1)))</f>
        <v/>
      </c>
      <c r="H183" s="64" t="str">
        <f>IF('Chemical Shifts'!BH178="","",IF(Main!$A188="C",TDIST(ABS('Chemical Shifts'!BH178)/$B$3,$B$4,1),TDIST(ABS('Chemical Shifts'!BH178)/$C$3,$C$4,1)))</f>
        <v/>
      </c>
      <c r="I183" s="64" t="str">
        <f>IF('Chemical Shifts'!BI178="","",IF(Main!$A188="C",TDIST(ABS('Chemical Shifts'!BI178)/$B$3,$B$4,1),TDIST(ABS('Chemical Shifts'!BI178)/$C$3,$C$4,1)))</f>
        <v/>
      </c>
      <c r="J183" s="64" t="str">
        <f>IF('Chemical Shifts'!BJ178="","",IF(Main!$A188="C",TDIST(ABS('Chemical Shifts'!BJ178)/$B$3,$B$4,1),TDIST(ABS('Chemical Shifts'!BJ178)/$C$3,$C$4,1)))</f>
        <v/>
      </c>
      <c r="K183" s="64" t="str">
        <f>IF('Chemical Shifts'!BK178="","",IF(Main!$A188="C",TDIST(ABS('Chemical Shifts'!BK178)/$B$3,$B$4,1),TDIST(ABS('Chemical Shifts'!BK178)/$C$3,$C$4,1)))</f>
        <v/>
      </c>
      <c r="L183" s="64" t="str">
        <f>IF('Chemical Shifts'!BL178="","",IF(Main!$A188="C",TDIST(ABS('Chemical Shifts'!BL178)/$B$3,$B$4,1),TDIST(ABS('Chemical Shifts'!BL178)/$C$3,$C$4,1)))</f>
        <v/>
      </c>
      <c r="M183" s="64" t="str">
        <f>IF('Chemical Shifts'!BM178="","",IF(Main!$A188="C",TDIST(ABS('Chemical Shifts'!BM178)/$B$3,$B$4,1),TDIST(ABS('Chemical Shifts'!BM178)/$C$3,$C$4,1)))</f>
        <v/>
      </c>
      <c r="N183" s="64" t="str">
        <f>IF('Chemical Shifts'!BN178="","",IF(Main!$A188="C",TDIST(ABS('Chemical Shifts'!BN178)/$B$3,$B$4,1),TDIST(ABS('Chemical Shifts'!BN178)/$C$3,$C$4,1)))</f>
        <v/>
      </c>
      <c r="O183" s="64" t="str">
        <f>IF('Chemical Shifts'!BO178="","",IF(Main!$A188="C",TDIST(ABS('Chemical Shifts'!BO178)/$B$3,$B$4,1),TDIST(ABS('Chemical Shifts'!BO178)/$C$3,$C$4,1)))</f>
        <v/>
      </c>
      <c r="P183" s="64" t="str">
        <f>IF('Chemical Shifts'!BP178="","",IF(Main!$A188="C",TDIST(ABS('Chemical Shifts'!BP178)/$B$3,$B$4,1),TDIST(ABS('Chemical Shifts'!BP178)/$C$3,$C$4,1)))</f>
        <v/>
      </c>
      <c r="R183" s="48" t="str">
        <f>IF(A183="","",IF(Main!$A188="H",A183,""))</f>
        <v/>
      </c>
      <c r="S183" s="48" t="str">
        <f>IF(B183="","",IF(Main!$A188="H",B183,""))</f>
        <v/>
      </c>
      <c r="T183" s="48" t="str">
        <f>IF(C183="","",IF(Main!$A188="H",C183,""))</f>
        <v/>
      </c>
      <c r="U183" s="48" t="str">
        <f>IF(D183="","",IF(Main!$A188="H",D183,""))</f>
        <v/>
      </c>
      <c r="V183" s="48" t="str">
        <f>IF(E183="","",IF(Main!$A188="H",E183,""))</f>
        <v/>
      </c>
      <c r="W183" s="48" t="str">
        <f>IF(F183="","",IF(Main!$A188="H",F183,""))</f>
        <v/>
      </c>
      <c r="X183" s="48" t="str">
        <f>IF(G183="","",IF(Main!$A188="H",G183,""))</f>
        <v/>
      </c>
      <c r="Y183" s="48" t="str">
        <f>IF(H183="","",IF(Main!$A188="H",H183,""))</f>
        <v/>
      </c>
      <c r="Z183" s="48" t="str">
        <f>IF(I183="","",IF(Main!$A188="H",I183,""))</f>
        <v/>
      </c>
      <c r="AA183" s="48" t="str">
        <f>IF(J183="","",IF(Main!$A188="H",J183,""))</f>
        <v/>
      </c>
      <c r="AB183" s="48" t="str">
        <f>IF(K183="","",IF(Main!$A188="H",K183,""))</f>
        <v/>
      </c>
      <c r="AC183" s="48" t="str">
        <f>IF(L183="","",IF(Main!$A188="H",L183,""))</f>
        <v/>
      </c>
      <c r="AD183" s="48" t="str">
        <f>IF(M183="","",IF(Main!$A188="H",M183,""))</f>
        <v/>
      </c>
      <c r="AE183" s="48" t="str">
        <f>IF(N183="","",IF(Main!$A188="H",N183,""))</f>
        <v/>
      </c>
      <c r="AF183" s="48" t="str">
        <f>IF(O183="","",IF(Main!$A188="H",O183,""))</f>
        <v/>
      </c>
      <c r="AG183" s="48" t="str">
        <f>IF(P183="","",IF(Main!$A188="H",P183,""))</f>
        <v/>
      </c>
      <c r="AI183" s="49">
        <f>IF(Main!$A188="C",1,0)</f>
        <v>0</v>
      </c>
      <c r="AJ183" s="54" t="str">
        <f>IF(Main!$A188="C",Main!C188,"")</f>
        <v/>
      </c>
      <c r="AK183" s="54" t="str">
        <f t="shared" si="221"/>
        <v/>
      </c>
      <c r="AL183" s="48" t="str">
        <f>IF('Chemical Shifts'!B178="","",IF(Main!$A188="C",'Chemical Shifts'!B178,""))</f>
        <v/>
      </c>
      <c r="AM183" s="48" t="str">
        <f>IF('Chemical Shifts'!C178="","",IF(Main!$A188="C",'Chemical Shifts'!C178,""))</f>
        <v/>
      </c>
      <c r="AN183" s="48" t="str">
        <f>IF('Chemical Shifts'!D178="","",IF(Main!$A188="C",'Chemical Shifts'!D178,""))</f>
        <v/>
      </c>
      <c r="AO183" s="48" t="str">
        <f>IF('Chemical Shifts'!E178="","",IF(Main!$A188="C",'Chemical Shifts'!E178,""))</f>
        <v/>
      </c>
      <c r="AP183" s="48" t="str">
        <f>IF('Chemical Shifts'!F178="","",IF(Main!$A188="C",'Chemical Shifts'!F178,""))</f>
        <v/>
      </c>
      <c r="AQ183" s="48" t="str">
        <f>IF('Chemical Shifts'!G178="","",IF(Main!$A188="C",'Chemical Shifts'!G178,""))</f>
        <v/>
      </c>
      <c r="AR183" s="48" t="str">
        <f>IF('Chemical Shifts'!H178="","",IF(Main!$A188="C",'Chemical Shifts'!H178,""))</f>
        <v/>
      </c>
      <c r="AS183" s="48" t="str">
        <f>IF('Chemical Shifts'!I178="","",IF(Main!$A188="C",'Chemical Shifts'!I178,""))</f>
        <v/>
      </c>
      <c r="AT183" s="48" t="str">
        <f>IF('Chemical Shifts'!J178="","",IF(Main!$A188="C",'Chemical Shifts'!J178,""))</f>
        <v/>
      </c>
      <c r="AU183" s="48" t="str">
        <f>IF('Chemical Shifts'!K178="","",IF(Main!$A188="C",'Chemical Shifts'!K178,""))</f>
        <v/>
      </c>
      <c r="AV183" s="48" t="str">
        <f>IF('Chemical Shifts'!L178="","",IF(Main!$A188="C",'Chemical Shifts'!L178,""))</f>
        <v/>
      </c>
      <c r="AW183" s="48" t="str">
        <f>IF('Chemical Shifts'!M178="","",IF(Main!$A188="C",'Chemical Shifts'!M178,""))</f>
        <v/>
      </c>
      <c r="AX183" s="48" t="str">
        <f>IF('Chemical Shifts'!N178="","",IF(Main!$A188="C",'Chemical Shifts'!N178,""))</f>
        <v/>
      </c>
      <c r="AY183" s="48" t="str">
        <f>IF('Chemical Shifts'!O178="","",IF(Main!$A188="C",'Chemical Shifts'!O178,""))</f>
        <v/>
      </c>
      <c r="AZ183" s="48" t="str">
        <f>IF('Chemical Shifts'!P178="","",IF(Main!$A188="C",'Chemical Shifts'!P178,""))</f>
        <v/>
      </c>
      <c r="BA183" s="48" t="str">
        <f>IF('Chemical Shifts'!Q178="","",IF(Main!$A188="C",'Chemical Shifts'!Q178,""))</f>
        <v/>
      </c>
      <c r="BC183" s="48" t="str">
        <f t="shared" si="222"/>
        <v/>
      </c>
      <c r="BD183" s="48" t="str">
        <f t="shared" si="223"/>
        <v/>
      </c>
      <c r="BE183" s="48" t="str">
        <f t="shared" si="224"/>
        <v/>
      </c>
      <c r="BF183" s="48" t="str">
        <f t="shared" si="225"/>
        <v/>
      </c>
      <c r="BG183" s="48" t="str">
        <f t="shared" si="226"/>
        <v/>
      </c>
      <c r="BH183" s="48" t="str">
        <f t="shared" si="227"/>
        <v/>
      </c>
      <c r="BI183" s="48" t="str">
        <f t="shared" si="228"/>
        <v/>
      </c>
      <c r="BJ183" s="48" t="str">
        <f t="shared" si="229"/>
        <v/>
      </c>
      <c r="BK183" s="48" t="str">
        <f t="shared" si="230"/>
        <v/>
      </c>
      <c r="BL183" s="48" t="str">
        <f t="shared" si="231"/>
        <v/>
      </c>
      <c r="BM183" s="48" t="str">
        <f t="shared" si="232"/>
        <v/>
      </c>
      <c r="BN183" s="48" t="str">
        <f t="shared" si="233"/>
        <v/>
      </c>
      <c r="BO183" s="48" t="str">
        <f t="shared" si="234"/>
        <v/>
      </c>
      <c r="BP183" s="48" t="str">
        <f t="shared" si="235"/>
        <v/>
      </c>
      <c r="BQ183" s="48" t="str">
        <f t="shared" si="236"/>
        <v/>
      </c>
      <c r="BR183" s="48" t="str">
        <f t="shared" si="237"/>
        <v/>
      </c>
      <c r="BT183" s="49">
        <f>IF(Main!$A188="H",1,0)</f>
        <v>0</v>
      </c>
      <c r="BU183" s="54" t="str">
        <f>IF(Main!$A188="H",Main!C188,"")</f>
        <v/>
      </c>
      <c r="BV183" s="54" t="str">
        <f t="shared" si="238"/>
        <v/>
      </c>
      <c r="BW183" s="48" t="str">
        <f>IF('Chemical Shifts'!B178="","",IF(Main!$A188="H",'Chemical Shifts'!B178,""))</f>
        <v/>
      </c>
      <c r="BX183" s="48" t="str">
        <f>IF('Chemical Shifts'!C178="","",IF(Main!$A188="H",'Chemical Shifts'!C178,""))</f>
        <v/>
      </c>
      <c r="BY183" s="48" t="str">
        <f>IF('Chemical Shifts'!D178="","",IF(Main!$A188="H",'Chemical Shifts'!D178,""))</f>
        <v/>
      </c>
      <c r="BZ183" s="48" t="str">
        <f>IF('Chemical Shifts'!E178="","",IF(Main!$A188="H",'Chemical Shifts'!E178,""))</f>
        <v/>
      </c>
      <c r="CA183" s="48" t="str">
        <f>IF('Chemical Shifts'!F178="","",IF(Main!$A188="H",'Chemical Shifts'!F178,""))</f>
        <v/>
      </c>
      <c r="CB183" s="48" t="str">
        <f>IF('Chemical Shifts'!G178="","",IF(Main!$A188="H",'Chemical Shifts'!G178,""))</f>
        <v/>
      </c>
      <c r="CC183" s="48" t="str">
        <f>IF('Chemical Shifts'!H178="","",IF(Main!$A188="H",'Chemical Shifts'!H178,""))</f>
        <v/>
      </c>
      <c r="CD183" s="48" t="str">
        <f>IF('Chemical Shifts'!I178="","",IF(Main!$A188="H",'Chemical Shifts'!I178,""))</f>
        <v/>
      </c>
      <c r="CE183" s="48" t="str">
        <f>IF('Chemical Shifts'!J178="","",IF(Main!$A188="H",'Chemical Shifts'!J178,""))</f>
        <v/>
      </c>
      <c r="CF183" s="48" t="str">
        <f>IF('Chemical Shifts'!K178="","",IF(Main!$A188="H",'Chemical Shifts'!K178,""))</f>
        <v/>
      </c>
      <c r="CG183" s="48" t="str">
        <f>IF('Chemical Shifts'!L178="","",IF(Main!$A188="H",'Chemical Shifts'!L178,""))</f>
        <v/>
      </c>
      <c r="CH183" s="48" t="str">
        <f>IF('Chemical Shifts'!M178="","",IF(Main!$A188="H",'Chemical Shifts'!M178,""))</f>
        <v/>
      </c>
      <c r="CI183" s="48" t="str">
        <f>IF('Chemical Shifts'!N178="","",IF(Main!$A188="H",'Chemical Shifts'!N178,""))</f>
        <v/>
      </c>
      <c r="CJ183" s="48" t="str">
        <f>IF('Chemical Shifts'!O178="","",IF(Main!$A188="H",'Chemical Shifts'!O178,""))</f>
        <v/>
      </c>
      <c r="CK183" s="48" t="str">
        <f>IF('Chemical Shifts'!P178="","",IF(Main!$A188="H",'Chemical Shifts'!P178,""))</f>
        <v/>
      </c>
      <c r="CL183" s="48" t="str">
        <f>IF('Chemical Shifts'!Q178="","",IF(Main!$A188="H",'Chemical Shifts'!Q178,""))</f>
        <v/>
      </c>
      <c r="CN183" s="48" t="str">
        <f t="shared" si="239"/>
        <v/>
      </c>
      <c r="CO183" s="48" t="str">
        <f t="shared" si="240"/>
        <v/>
      </c>
      <c r="CP183" s="48" t="str">
        <f t="shared" si="241"/>
        <v/>
      </c>
      <c r="CQ183" s="48" t="str">
        <f t="shared" si="242"/>
        <v/>
      </c>
      <c r="CR183" s="48" t="str">
        <f t="shared" si="243"/>
        <v/>
      </c>
      <c r="CS183" s="48" t="str">
        <f t="shared" si="244"/>
        <v/>
      </c>
      <c r="CT183" s="48" t="str">
        <f t="shared" si="245"/>
        <v/>
      </c>
      <c r="CU183" s="48" t="str">
        <f t="shared" si="246"/>
        <v/>
      </c>
      <c r="CV183" s="48" t="str">
        <f t="shared" si="247"/>
        <v/>
      </c>
      <c r="CW183" s="48" t="str">
        <f t="shared" si="248"/>
        <v/>
      </c>
      <c r="CX183" s="48" t="str">
        <f t="shared" si="249"/>
        <v/>
      </c>
      <c r="CY183" s="48" t="str">
        <f t="shared" si="250"/>
        <v/>
      </c>
      <c r="CZ183" s="48" t="str">
        <f t="shared" si="251"/>
        <v/>
      </c>
      <c r="DA183" s="48" t="str">
        <f t="shared" si="252"/>
        <v/>
      </c>
      <c r="DB183" s="48" t="str">
        <f t="shared" si="253"/>
        <v/>
      </c>
      <c r="DC183" s="48" t="str">
        <f t="shared" si="254"/>
        <v/>
      </c>
      <c r="DE183" s="64" t="str">
        <f>IF('Chemical Shifts'!S178="","",IF(Main!$A188="C","",IF(Main!D$13="Scaled Shifts",Main!D188,IF(Main!$B188="x",TDIST(ABS('Chemical Shifts'!S178-$F$2)/$F$3,$F$4,1),TDIST(ABS('Chemical Shifts'!S178-$G$2)/$G$3,$G$4,1)))))</f>
        <v/>
      </c>
      <c r="DF183" s="64" t="str">
        <f>IF('Chemical Shifts'!T178="","",IF(Main!$A188="C","",IF(Main!E$13="Scaled Shifts",Main!E188,IF(Main!$B188="x",TDIST(ABS('Chemical Shifts'!T178-$F$2)/$F$3,$F$4,1),TDIST(ABS('Chemical Shifts'!T178-$G$2)/$G$3,$G$4,1)))))</f>
        <v/>
      </c>
      <c r="DG183" s="64" t="str">
        <f>IF('Chemical Shifts'!U178="","",IF(Main!$A188="C","",IF(Main!F$13="Scaled Shifts",Main!F188,IF(Main!$B188="x",TDIST(ABS('Chemical Shifts'!U178-$F$2)/$F$3,$F$4,1),TDIST(ABS('Chemical Shifts'!U178-$G$2)/$G$3,$G$4,1)))))</f>
        <v/>
      </c>
      <c r="DH183" s="64" t="str">
        <f>IF('Chemical Shifts'!V178="","",IF(Main!$A188="C","",IF(Main!G$13="Scaled Shifts",Main!G188,IF(Main!$B188="x",TDIST(ABS('Chemical Shifts'!V178-$F$2)/$F$3,$F$4,1),TDIST(ABS('Chemical Shifts'!V178-$G$2)/$G$3,$G$4,1)))))</f>
        <v/>
      </c>
      <c r="DI183" s="64" t="str">
        <f>IF('Chemical Shifts'!W178="","",IF(Main!$A188="C","",IF(Main!H$13="Scaled Shifts",Main!H188,IF(Main!$B188="x",TDIST(ABS('Chemical Shifts'!W178-$F$2)/$F$3,$F$4,1),TDIST(ABS('Chemical Shifts'!W178-$G$2)/$G$3,$G$4,1)))))</f>
        <v/>
      </c>
      <c r="DJ183" s="64" t="str">
        <f>IF('Chemical Shifts'!X178="","",IF(Main!$A188="C","",IF(Main!I$13="Scaled Shifts",Main!I188,IF(Main!$B188="x",TDIST(ABS('Chemical Shifts'!X178-$F$2)/$F$3,$F$4,1),TDIST(ABS('Chemical Shifts'!X178-$G$2)/$G$3,$G$4,1)))))</f>
        <v/>
      </c>
      <c r="DK183" s="64" t="str">
        <f>IF('Chemical Shifts'!Y178="","",IF(Main!$A188="C","",IF(Main!J$13="Scaled Shifts",Main!J188,IF(Main!$B188="x",TDIST(ABS('Chemical Shifts'!Y178-$F$2)/$F$3,$F$4,1),TDIST(ABS('Chemical Shifts'!Y178-$G$2)/$G$3,$G$4,1)))))</f>
        <v/>
      </c>
      <c r="DL183" s="64" t="str">
        <f>IF('Chemical Shifts'!Z178="","",IF(Main!$A188="C","",IF(Main!K$13="Scaled Shifts",Main!K188,IF(Main!$B188="x",TDIST(ABS('Chemical Shifts'!Z178-$F$2)/$F$3,$F$4,1),TDIST(ABS('Chemical Shifts'!Z178-$G$2)/$G$3,$G$4,1)))))</f>
        <v/>
      </c>
      <c r="DM183" s="64" t="str">
        <f>IF('Chemical Shifts'!AA178="","",IF(Main!$A188="C","",IF(Main!L$13="Scaled Shifts",Main!L188,IF(Main!$B188="x",TDIST(ABS('Chemical Shifts'!AA178-$F$2)/$F$3,$F$4,1),TDIST(ABS('Chemical Shifts'!AA178-$G$2)/$G$3,$G$4,1)))))</f>
        <v/>
      </c>
      <c r="DN183" s="64" t="str">
        <f>IF('Chemical Shifts'!AB178="","",IF(Main!$A188="C","",IF(Main!M$13="Scaled Shifts",Main!M188,IF(Main!$B188="x",TDIST(ABS('Chemical Shifts'!AB178-$F$2)/$F$3,$F$4,1),TDIST(ABS('Chemical Shifts'!AB178-$G$2)/$G$3,$G$4,1)))))</f>
        <v/>
      </c>
      <c r="DO183" s="64" t="str">
        <f>IF('Chemical Shifts'!AC178="","",IF(Main!$A188="C","",IF(Main!N$13="Scaled Shifts",Main!N188,IF(Main!$B188="x",TDIST(ABS('Chemical Shifts'!AC178-$F$2)/$F$3,$F$4,1),TDIST(ABS('Chemical Shifts'!AC178-$G$2)/$G$3,$G$4,1)))))</f>
        <v/>
      </c>
      <c r="DP183" s="64" t="str">
        <f>IF('Chemical Shifts'!AD178="","",IF(Main!$A188="C","",IF(Main!O$13="Scaled Shifts",Main!O188,IF(Main!$B188="x",TDIST(ABS('Chemical Shifts'!AD178-$F$2)/$F$3,$F$4,1),TDIST(ABS('Chemical Shifts'!AD178-$G$2)/$G$3,$G$4,1)))))</f>
        <v/>
      </c>
      <c r="DQ183" s="64" t="str">
        <f>IF('Chemical Shifts'!AE178="","",IF(Main!$A188="C","",IF(Main!P$13="Scaled Shifts",Main!P188,IF(Main!$B188="x",TDIST(ABS('Chemical Shifts'!AE178-$F$2)/$F$3,$F$4,1),TDIST(ABS('Chemical Shifts'!AE178-$G$2)/$G$3,$G$4,1)))))</f>
        <v/>
      </c>
      <c r="DR183" s="64" t="str">
        <f>IF('Chemical Shifts'!AF178="","",IF(Main!$A188="C","",IF(Main!Q$13="Scaled Shifts",Main!Q188,IF(Main!$B188="x",TDIST(ABS('Chemical Shifts'!AF178-$F$2)/$F$3,$F$4,1),TDIST(ABS('Chemical Shifts'!AF178-$G$2)/$G$3,$G$4,1)))))</f>
        <v/>
      </c>
      <c r="DS183" s="64" t="str">
        <f>IF('Chemical Shifts'!AG178="","",IF(Main!$A188="C","",IF(Main!R$13="Scaled Shifts",Main!R188,IF(Main!$B188="x",TDIST(ABS('Chemical Shifts'!AG178-$F$2)/$F$3,$F$4,1),TDIST(ABS('Chemical Shifts'!AG178-$G$2)/$G$3,$G$4,1)))))</f>
        <v/>
      </c>
      <c r="DT183" s="64" t="str">
        <f>IF('Chemical Shifts'!AH178="","",IF(Main!$A188="C","",IF(Main!S$13="Scaled Shifts",Main!S188,IF(Main!$B188="x",TDIST(ABS('Chemical Shifts'!AH178-$F$2)/$F$3,$F$4,1),TDIST(ABS('Chemical Shifts'!AH178-$G$2)/$G$3,$G$4,1)))))</f>
        <v/>
      </c>
      <c r="DV183" s="64" t="str">
        <f>IF('Chemical Shifts'!S178="","",IF(Main!$A188="H","",IF(Main!D$13="Scaled Shifts",Main!D188,IF(Main!$B188="x",TDIST(ABS('Chemical Shifts'!S178-$D$2)/$D$3,$D$4,1),TDIST(ABS('Chemical Shifts'!S178-$E$2)/$E$3,$E$4,1)))))</f>
        <v/>
      </c>
      <c r="DW183" s="64" t="str">
        <f>IF('Chemical Shifts'!T178="","",IF(Main!$A188="H","",IF(Main!E$13="Scaled Shifts",Main!E188,IF(Main!$B188="x",TDIST(ABS('Chemical Shifts'!T178-$D$2)/$D$3,$D$4,1),TDIST(ABS('Chemical Shifts'!T178-$E$2)/$E$3,$E$4,1)))))</f>
        <v/>
      </c>
      <c r="DX183" s="64" t="str">
        <f>IF('Chemical Shifts'!U178="","",IF(Main!$A188="H","",IF(Main!F$13="Scaled Shifts",Main!F188,IF(Main!$B188="x",TDIST(ABS('Chemical Shifts'!U178-$D$2)/$D$3,$D$4,1),TDIST(ABS('Chemical Shifts'!U178-$E$2)/$E$3,$E$4,1)))))</f>
        <v/>
      </c>
      <c r="DY183" s="64" t="str">
        <f>IF('Chemical Shifts'!V178="","",IF(Main!$A188="H","",IF(Main!G$13="Scaled Shifts",Main!G188,IF(Main!$B188="x",TDIST(ABS('Chemical Shifts'!V178-$D$2)/$D$3,$D$4,1),TDIST(ABS('Chemical Shifts'!V178-$E$2)/$E$3,$E$4,1)))))</f>
        <v/>
      </c>
      <c r="DZ183" s="64" t="str">
        <f>IF('Chemical Shifts'!W178="","",IF(Main!$A188="H","",IF(Main!H$13="Scaled Shifts",Main!H188,IF(Main!$B188="x",TDIST(ABS('Chemical Shifts'!W178-$D$2)/$D$3,$D$4,1),TDIST(ABS('Chemical Shifts'!W178-$E$2)/$E$3,$E$4,1)))))</f>
        <v/>
      </c>
      <c r="EA183" s="64" t="str">
        <f>IF('Chemical Shifts'!X178="","",IF(Main!$A188="H","",IF(Main!I$13="Scaled Shifts",Main!I188,IF(Main!$B188="x",TDIST(ABS('Chemical Shifts'!X178-$D$2)/$D$3,$D$4,1),TDIST(ABS('Chemical Shifts'!X178-$E$2)/$E$3,$E$4,1)))))</f>
        <v/>
      </c>
      <c r="EB183" s="64" t="str">
        <f>IF('Chemical Shifts'!Y178="","",IF(Main!$A188="H","",IF(Main!J$13="Scaled Shifts",Main!J188,IF(Main!$B188="x",TDIST(ABS('Chemical Shifts'!Y178-$D$2)/$D$3,$D$4,1),TDIST(ABS('Chemical Shifts'!Y178-$E$2)/$E$3,$E$4,1)))))</f>
        <v/>
      </c>
      <c r="EC183" s="64" t="str">
        <f>IF('Chemical Shifts'!Z178="","",IF(Main!$A188="H","",IF(Main!K$13="Scaled Shifts",Main!K188,IF(Main!$B188="x",TDIST(ABS('Chemical Shifts'!Z178-$D$2)/$D$3,$D$4,1),TDIST(ABS('Chemical Shifts'!Z178-$E$2)/$E$3,$E$4,1)))))</f>
        <v/>
      </c>
      <c r="ED183" s="64" t="str">
        <f>IF('Chemical Shifts'!AA178="","",IF(Main!$A188="H","",IF(Main!L$13="Scaled Shifts",Main!L188,IF(Main!$B188="x",TDIST(ABS('Chemical Shifts'!AA178-$D$2)/$D$3,$D$4,1),TDIST(ABS('Chemical Shifts'!AA178-$E$2)/$E$3,$E$4,1)))))</f>
        <v/>
      </c>
      <c r="EE183" s="64" t="str">
        <f>IF('Chemical Shifts'!AB178="","",IF(Main!$A188="H","",IF(Main!M$13="Scaled Shifts",Main!M188,IF(Main!$B188="x",TDIST(ABS('Chemical Shifts'!AB178-$D$2)/$D$3,$D$4,1),TDIST(ABS('Chemical Shifts'!AB178-$E$2)/$E$3,$E$4,1)))))</f>
        <v/>
      </c>
      <c r="EF183" s="64" t="str">
        <f>IF('Chemical Shifts'!AC178="","",IF(Main!$A188="H","",IF(Main!N$13="Scaled Shifts",Main!N188,IF(Main!$B188="x",TDIST(ABS('Chemical Shifts'!AC178-$D$2)/$D$3,$D$4,1),TDIST(ABS('Chemical Shifts'!AC178-$E$2)/$E$3,$E$4,1)))))</f>
        <v/>
      </c>
      <c r="EG183" s="64" t="str">
        <f>IF('Chemical Shifts'!AD178="","",IF(Main!$A188="H","",IF(Main!O$13="Scaled Shifts",Main!O188,IF(Main!$B188="x",TDIST(ABS('Chemical Shifts'!AD178-$D$2)/$D$3,$D$4,1),TDIST(ABS('Chemical Shifts'!AD178-$E$2)/$E$3,$E$4,1)))))</f>
        <v/>
      </c>
      <c r="EH183" s="64" t="str">
        <f>IF('Chemical Shifts'!AE178="","",IF(Main!$A188="H","",IF(Main!P$13="Scaled Shifts",Main!P188,IF(Main!$B188="x",TDIST(ABS('Chemical Shifts'!AE178-$D$2)/$D$3,$D$4,1),TDIST(ABS('Chemical Shifts'!AE178-$E$2)/$E$3,$E$4,1)))))</f>
        <v/>
      </c>
      <c r="EI183" s="64" t="str">
        <f>IF('Chemical Shifts'!AF178="","",IF(Main!$A188="H","",IF(Main!Q$13="Scaled Shifts",Main!Q188,IF(Main!$B188="x",TDIST(ABS('Chemical Shifts'!AF178-$D$2)/$D$3,$D$4,1),TDIST(ABS('Chemical Shifts'!AF178-$E$2)/$E$3,$E$4,1)))))</f>
        <v/>
      </c>
      <c r="EJ183" s="64" t="str">
        <f>IF('Chemical Shifts'!AG178="","",IF(Main!$A188="H","",IF(Main!R$13="Scaled Shifts",Main!R188,IF(Main!$B188="x",TDIST(ABS('Chemical Shifts'!AG178-$D$2)/$D$3,$D$4,1),TDIST(ABS('Chemical Shifts'!AG178-$E$2)/$E$3,$E$4,1)))))</f>
        <v/>
      </c>
      <c r="EK183" s="64" t="str">
        <f>IF('Chemical Shifts'!AH178="","",IF(Main!$A188="H","",IF(Main!S$13="Scaled Shifts",Main!S188,IF(Main!$B188="x",TDIST(ABS('Chemical Shifts'!AH178-$D$2)/$D$3,$D$4,1),TDIST(ABS('Chemical Shifts'!AH178-$E$2)/$E$3,$E$4,1)))))</f>
        <v/>
      </c>
    </row>
    <row r="184" spans="1:141" x14ac:dyDescent="0.15">
      <c r="A184" s="64" t="str">
        <f>IF('Chemical Shifts'!BA179="","",IF(Main!$A189="C",TDIST(ABS('Chemical Shifts'!BA179)/$B$3,$B$4,1),TDIST(ABS('Chemical Shifts'!BA179)/$C$3,$C$4,1)))</f>
        <v/>
      </c>
      <c r="B184" s="64" t="str">
        <f>IF('Chemical Shifts'!BB179="","",IF(Main!$A189="C",TDIST(ABS('Chemical Shifts'!BB179)/$B$3,$B$4,1),TDIST(ABS('Chemical Shifts'!BB179)/$C$3,$C$4,1)))</f>
        <v/>
      </c>
      <c r="C184" s="64" t="str">
        <f>IF('Chemical Shifts'!BC179="","",IF(Main!$A189="C",TDIST(ABS('Chemical Shifts'!BC179)/$B$3,$B$4,1),TDIST(ABS('Chemical Shifts'!BC179)/$C$3,$C$4,1)))</f>
        <v/>
      </c>
      <c r="D184" s="64" t="str">
        <f>IF('Chemical Shifts'!BD179="","",IF(Main!$A189="C",TDIST(ABS('Chemical Shifts'!BD179)/$B$3,$B$4,1),TDIST(ABS('Chemical Shifts'!BD179)/$C$3,$C$4,1)))</f>
        <v/>
      </c>
      <c r="E184" s="64" t="str">
        <f>IF('Chemical Shifts'!BE179="","",IF(Main!$A189="C",TDIST(ABS('Chemical Shifts'!BE179)/$B$3,$B$4,1),TDIST(ABS('Chemical Shifts'!BE179)/$C$3,$C$4,1)))</f>
        <v/>
      </c>
      <c r="F184" s="64" t="str">
        <f>IF('Chemical Shifts'!BF179="","",IF(Main!$A189="C",TDIST(ABS('Chemical Shifts'!BF179)/$B$3,$B$4,1),TDIST(ABS('Chemical Shifts'!BF179)/$C$3,$C$4,1)))</f>
        <v/>
      </c>
      <c r="G184" s="64" t="str">
        <f>IF('Chemical Shifts'!BG179="","",IF(Main!$A189="C",TDIST(ABS('Chemical Shifts'!BG179)/$B$3,$B$4,1),TDIST(ABS('Chemical Shifts'!BG179)/$C$3,$C$4,1)))</f>
        <v/>
      </c>
      <c r="H184" s="64" t="str">
        <f>IF('Chemical Shifts'!BH179="","",IF(Main!$A189="C",TDIST(ABS('Chemical Shifts'!BH179)/$B$3,$B$4,1),TDIST(ABS('Chemical Shifts'!BH179)/$C$3,$C$4,1)))</f>
        <v/>
      </c>
      <c r="I184" s="64" t="str">
        <f>IF('Chemical Shifts'!BI179="","",IF(Main!$A189="C",TDIST(ABS('Chemical Shifts'!BI179)/$B$3,$B$4,1),TDIST(ABS('Chemical Shifts'!BI179)/$C$3,$C$4,1)))</f>
        <v/>
      </c>
      <c r="J184" s="64" t="str">
        <f>IF('Chemical Shifts'!BJ179="","",IF(Main!$A189="C",TDIST(ABS('Chemical Shifts'!BJ179)/$B$3,$B$4,1),TDIST(ABS('Chemical Shifts'!BJ179)/$C$3,$C$4,1)))</f>
        <v/>
      </c>
      <c r="K184" s="64" t="str">
        <f>IF('Chemical Shifts'!BK179="","",IF(Main!$A189="C",TDIST(ABS('Chemical Shifts'!BK179)/$B$3,$B$4,1),TDIST(ABS('Chemical Shifts'!BK179)/$C$3,$C$4,1)))</f>
        <v/>
      </c>
      <c r="L184" s="64" t="str">
        <f>IF('Chemical Shifts'!BL179="","",IF(Main!$A189="C",TDIST(ABS('Chemical Shifts'!BL179)/$B$3,$B$4,1),TDIST(ABS('Chemical Shifts'!BL179)/$C$3,$C$4,1)))</f>
        <v/>
      </c>
      <c r="M184" s="64" t="str">
        <f>IF('Chemical Shifts'!BM179="","",IF(Main!$A189="C",TDIST(ABS('Chemical Shifts'!BM179)/$B$3,$B$4,1),TDIST(ABS('Chemical Shifts'!BM179)/$C$3,$C$4,1)))</f>
        <v/>
      </c>
      <c r="N184" s="64" t="str">
        <f>IF('Chemical Shifts'!BN179="","",IF(Main!$A189="C",TDIST(ABS('Chemical Shifts'!BN179)/$B$3,$B$4,1),TDIST(ABS('Chemical Shifts'!BN179)/$C$3,$C$4,1)))</f>
        <v/>
      </c>
      <c r="O184" s="64" t="str">
        <f>IF('Chemical Shifts'!BO179="","",IF(Main!$A189="C",TDIST(ABS('Chemical Shifts'!BO179)/$B$3,$B$4,1),TDIST(ABS('Chemical Shifts'!BO179)/$C$3,$C$4,1)))</f>
        <v/>
      </c>
      <c r="P184" s="64" t="str">
        <f>IF('Chemical Shifts'!BP179="","",IF(Main!$A189="C",TDIST(ABS('Chemical Shifts'!BP179)/$B$3,$B$4,1),TDIST(ABS('Chemical Shifts'!BP179)/$C$3,$C$4,1)))</f>
        <v/>
      </c>
      <c r="R184" s="48" t="str">
        <f>IF(A184="","",IF(Main!$A189="H",A184,""))</f>
        <v/>
      </c>
      <c r="S184" s="48" t="str">
        <f>IF(B184="","",IF(Main!$A189="H",B184,""))</f>
        <v/>
      </c>
      <c r="T184" s="48" t="str">
        <f>IF(C184="","",IF(Main!$A189="H",C184,""))</f>
        <v/>
      </c>
      <c r="U184" s="48" t="str">
        <f>IF(D184="","",IF(Main!$A189="H",D184,""))</f>
        <v/>
      </c>
      <c r="V184" s="48" t="str">
        <f>IF(E184="","",IF(Main!$A189="H",E184,""))</f>
        <v/>
      </c>
      <c r="W184" s="48" t="str">
        <f>IF(F184="","",IF(Main!$A189="H",F184,""))</f>
        <v/>
      </c>
      <c r="X184" s="48" t="str">
        <f>IF(G184="","",IF(Main!$A189="H",G184,""))</f>
        <v/>
      </c>
      <c r="Y184" s="48" t="str">
        <f>IF(H184="","",IF(Main!$A189="H",H184,""))</f>
        <v/>
      </c>
      <c r="Z184" s="48" t="str">
        <f>IF(I184="","",IF(Main!$A189="H",I184,""))</f>
        <v/>
      </c>
      <c r="AA184" s="48" t="str">
        <f>IF(J184="","",IF(Main!$A189="H",J184,""))</f>
        <v/>
      </c>
      <c r="AB184" s="48" t="str">
        <f>IF(K184="","",IF(Main!$A189="H",K184,""))</f>
        <v/>
      </c>
      <c r="AC184" s="48" t="str">
        <f>IF(L184="","",IF(Main!$A189="H",L184,""))</f>
        <v/>
      </c>
      <c r="AD184" s="48" t="str">
        <f>IF(M184="","",IF(Main!$A189="H",M184,""))</f>
        <v/>
      </c>
      <c r="AE184" s="48" t="str">
        <f>IF(N184="","",IF(Main!$A189="H",N184,""))</f>
        <v/>
      </c>
      <c r="AF184" s="48" t="str">
        <f>IF(O184="","",IF(Main!$A189="H",O184,""))</f>
        <v/>
      </c>
      <c r="AG184" s="48" t="str">
        <f>IF(P184="","",IF(Main!$A189="H",P184,""))</f>
        <v/>
      </c>
      <c r="AI184" s="49">
        <f>IF(Main!$A189="C",1,0)</f>
        <v>0</v>
      </c>
      <c r="AJ184" s="54" t="str">
        <f>IF(Main!$A189="C",Main!C189,"")</f>
        <v/>
      </c>
      <c r="AK184" s="54" t="str">
        <f t="shared" si="221"/>
        <v/>
      </c>
      <c r="AL184" s="48" t="str">
        <f>IF('Chemical Shifts'!B179="","",IF(Main!$A189="C",'Chemical Shifts'!B179,""))</f>
        <v/>
      </c>
      <c r="AM184" s="48" t="str">
        <f>IF('Chemical Shifts'!C179="","",IF(Main!$A189="C",'Chemical Shifts'!C179,""))</f>
        <v/>
      </c>
      <c r="AN184" s="48" t="str">
        <f>IF('Chemical Shifts'!D179="","",IF(Main!$A189="C",'Chemical Shifts'!D179,""))</f>
        <v/>
      </c>
      <c r="AO184" s="48" t="str">
        <f>IF('Chemical Shifts'!E179="","",IF(Main!$A189="C",'Chemical Shifts'!E179,""))</f>
        <v/>
      </c>
      <c r="AP184" s="48" t="str">
        <f>IF('Chemical Shifts'!F179="","",IF(Main!$A189="C",'Chemical Shifts'!F179,""))</f>
        <v/>
      </c>
      <c r="AQ184" s="48" t="str">
        <f>IF('Chemical Shifts'!G179="","",IF(Main!$A189="C",'Chemical Shifts'!G179,""))</f>
        <v/>
      </c>
      <c r="AR184" s="48" t="str">
        <f>IF('Chemical Shifts'!H179="","",IF(Main!$A189="C",'Chemical Shifts'!H179,""))</f>
        <v/>
      </c>
      <c r="AS184" s="48" t="str">
        <f>IF('Chemical Shifts'!I179="","",IF(Main!$A189="C",'Chemical Shifts'!I179,""))</f>
        <v/>
      </c>
      <c r="AT184" s="48" t="str">
        <f>IF('Chemical Shifts'!J179="","",IF(Main!$A189="C",'Chemical Shifts'!J179,""))</f>
        <v/>
      </c>
      <c r="AU184" s="48" t="str">
        <f>IF('Chemical Shifts'!K179="","",IF(Main!$A189="C",'Chemical Shifts'!K179,""))</f>
        <v/>
      </c>
      <c r="AV184" s="48" t="str">
        <f>IF('Chemical Shifts'!L179="","",IF(Main!$A189="C",'Chemical Shifts'!L179,""))</f>
        <v/>
      </c>
      <c r="AW184" s="48" t="str">
        <f>IF('Chemical Shifts'!M179="","",IF(Main!$A189="C",'Chemical Shifts'!M179,""))</f>
        <v/>
      </c>
      <c r="AX184" s="48" t="str">
        <f>IF('Chemical Shifts'!N179="","",IF(Main!$A189="C",'Chemical Shifts'!N179,""))</f>
        <v/>
      </c>
      <c r="AY184" s="48" t="str">
        <f>IF('Chemical Shifts'!O179="","",IF(Main!$A189="C",'Chemical Shifts'!O179,""))</f>
        <v/>
      </c>
      <c r="AZ184" s="48" t="str">
        <f>IF('Chemical Shifts'!P179="","",IF(Main!$A189="C",'Chemical Shifts'!P179,""))</f>
        <v/>
      </c>
      <c r="BA184" s="48" t="str">
        <f>IF('Chemical Shifts'!Q179="","",IF(Main!$A189="C",'Chemical Shifts'!Q179,""))</f>
        <v/>
      </c>
      <c r="BC184" s="48" t="str">
        <f t="shared" si="222"/>
        <v/>
      </c>
      <c r="BD184" s="48" t="str">
        <f t="shared" si="223"/>
        <v/>
      </c>
      <c r="BE184" s="48" t="str">
        <f t="shared" si="224"/>
        <v/>
      </c>
      <c r="BF184" s="48" t="str">
        <f t="shared" si="225"/>
        <v/>
      </c>
      <c r="BG184" s="48" t="str">
        <f t="shared" si="226"/>
        <v/>
      </c>
      <c r="BH184" s="48" t="str">
        <f t="shared" si="227"/>
        <v/>
      </c>
      <c r="BI184" s="48" t="str">
        <f t="shared" si="228"/>
        <v/>
      </c>
      <c r="BJ184" s="48" t="str">
        <f t="shared" si="229"/>
        <v/>
      </c>
      <c r="BK184" s="48" t="str">
        <f t="shared" si="230"/>
        <v/>
      </c>
      <c r="BL184" s="48" t="str">
        <f t="shared" si="231"/>
        <v/>
      </c>
      <c r="BM184" s="48" t="str">
        <f t="shared" si="232"/>
        <v/>
      </c>
      <c r="BN184" s="48" t="str">
        <f t="shared" si="233"/>
        <v/>
      </c>
      <c r="BO184" s="48" t="str">
        <f t="shared" si="234"/>
        <v/>
      </c>
      <c r="BP184" s="48" t="str">
        <f t="shared" si="235"/>
        <v/>
      </c>
      <c r="BQ184" s="48" t="str">
        <f t="shared" si="236"/>
        <v/>
      </c>
      <c r="BR184" s="48" t="str">
        <f t="shared" si="237"/>
        <v/>
      </c>
      <c r="BT184" s="49">
        <f>IF(Main!$A189="H",1,0)</f>
        <v>0</v>
      </c>
      <c r="BU184" s="54" t="str">
        <f>IF(Main!$A189="H",Main!C189,"")</f>
        <v/>
      </c>
      <c r="BV184" s="54" t="str">
        <f t="shared" si="238"/>
        <v/>
      </c>
      <c r="BW184" s="48" t="str">
        <f>IF('Chemical Shifts'!B179="","",IF(Main!$A189="H",'Chemical Shifts'!B179,""))</f>
        <v/>
      </c>
      <c r="BX184" s="48" t="str">
        <f>IF('Chemical Shifts'!C179="","",IF(Main!$A189="H",'Chemical Shifts'!C179,""))</f>
        <v/>
      </c>
      <c r="BY184" s="48" t="str">
        <f>IF('Chemical Shifts'!D179="","",IF(Main!$A189="H",'Chemical Shifts'!D179,""))</f>
        <v/>
      </c>
      <c r="BZ184" s="48" t="str">
        <f>IF('Chemical Shifts'!E179="","",IF(Main!$A189="H",'Chemical Shifts'!E179,""))</f>
        <v/>
      </c>
      <c r="CA184" s="48" t="str">
        <f>IF('Chemical Shifts'!F179="","",IF(Main!$A189="H",'Chemical Shifts'!F179,""))</f>
        <v/>
      </c>
      <c r="CB184" s="48" t="str">
        <f>IF('Chemical Shifts'!G179="","",IF(Main!$A189="H",'Chemical Shifts'!G179,""))</f>
        <v/>
      </c>
      <c r="CC184" s="48" t="str">
        <f>IF('Chemical Shifts'!H179="","",IF(Main!$A189="H",'Chemical Shifts'!H179,""))</f>
        <v/>
      </c>
      <c r="CD184" s="48" t="str">
        <f>IF('Chemical Shifts'!I179="","",IF(Main!$A189="H",'Chemical Shifts'!I179,""))</f>
        <v/>
      </c>
      <c r="CE184" s="48" t="str">
        <f>IF('Chemical Shifts'!J179="","",IF(Main!$A189="H",'Chemical Shifts'!J179,""))</f>
        <v/>
      </c>
      <c r="CF184" s="48" t="str">
        <f>IF('Chemical Shifts'!K179="","",IF(Main!$A189="H",'Chemical Shifts'!K179,""))</f>
        <v/>
      </c>
      <c r="CG184" s="48" t="str">
        <f>IF('Chemical Shifts'!L179="","",IF(Main!$A189="H",'Chemical Shifts'!L179,""))</f>
        <v/>
      </c>
      <c r="CH184" s="48" t="str">
        <f>IF('Chemical Shifts'!M179="","",IF(Main!$A189="H",'Chemical Shifts'!M179,""))</f>
        <v/>
      </c>
      <c r="CI184" s="48" t="str">
        <f>IF('Chemical Shifts'!N179="","",IF(Main!$A189="H",'Chemical Shifts'!N179,""))</f>
        <v/>
      </c>
      <c r="CJ184" s="48" t="str">
        <f>IF('Chemical Shifts'!O179="","",IF(Main!$A189="H",'Chemical Shifts'!O179,""))</f>
        <v/>
      </c>
      <c r="CK184" s="48" t="str">
        <f>IF('Chemical Shifts'!P179="","",IF(Main!$A189="H",'Chemical Shifts'!P179,""))</f>
        <v/>
      </c>
      <c r="CL184" s="48" t="str">
        <f>IF('Chemical Shifts'!Q179="","",IF(Main!$A189="H",'Chemical Shifts'!Q179,""))</f>
        <v/>
      </c>
      <c r="CN184" s="48" t="str">
        <f t="shared" si="239"/>
        <v/>
      </c>
      <c r="CO184" s="48" t="str">
        <f t="shared" si="240"/>
        <v/>
      </c>
      <c r="CP184" s="48" t="str">
        <f t="shared" si="241"/>
        <v/>
      </c>
      <c r="CQ184" s="48" t="str">
        <f t="shared" si="242"/>
        <v/>
      </c>
      <c r="CR184" s="48" t="str">
        <f t="shared" si="243"/>
        <v/>
      </c>
      <c r="CS184" s="48" t="str">
        <f t="shared" si="244"/>
        <v/>
      </c>
      <c r="CT184" s="48" t="str">
        <f t="shared" si="245"/>
        <v/>
      </c>
      <c r="CU184" s="48" t="str">
        <f t="shared" si="246"/>
        <v/>
      </c>
      <c r="CV184" s="48" t="str">
        <f t="shared" si="247"/>
        <v/>
      </c>
      <c r="CW184" s="48" t="str">
        <f t="shared" si="248"/>
        <v/>
      </c>
      <c r="CX184" s="48" t="str">
        <f t="shared" si="249"/>
        <v/>
      </c>
      <c r="CY184" s="48" t="str">
        <f t="shared" si="250"/>
        <v/>
      </c>
      <c r="CZ184" s="48" t="str">
        <f t="shared" si="251"/>
        <v/>
      </c>
      <c r="DA184" s="48" t="str">
        <f t="shared" si="252"/>
        <v/>
      </c>
      <c r="DB184" s="48" t="str">
        <f t="shared" si="253"/>
        <v/>
      </c>
      <c r="DC184" s="48" t="str">
        <f t="shared" si="254"/>
        <v/>
      </c>
      <c r="DE184" s="64" t="str">
        <f>IF('Chemical Shifts'!S179="","",IF(Main!$A189="C","",IF(Main!D$13="Scaled Shifts",Main!D189,IF(Main!$B189="x",TDIST(ABS('Chemical Shifts'!S179-$F$2)/$F$3,$F$4,1),TDIST(ABS('Chemical Shifts'!S179-$G$2)/$G$3,$G$4,1)))))</f>
        <v/>
      </c>
      <c r="DF184" s="64" t="str">
        <f>IF('Chemical Shifts'!T179="","",IF(Main!$A189="C","",IF(Main!E$13="Scaled Shifts",Main!E189,IF(Main!$B189="x",TDIST(ABS('Chemical Shifts'!T179-$F$2)/$F$3,$F$4,1),TDIST(ABS('Chemical Shifts'!T179-$G$2)/$G$3,$G$4,1)))))</f>
        <v/>
      </c>
      <c r="DG184" s="64" t="str">
        <f>IF('Chemical Shifts'!U179="","",IF(Main!$A189="C","",IF(Main!F$13="Scaled Shifts",Main!F189,IF(Main!$B189="x",TDIST(ABS('Chemical Shifts'!U179-$F$2)/$F$3,$F$4,1),TDIST(ABS('Chemical Shifts'!U179-$G$2)/$G$3,$G$4,1)))))</f>
        <v/>
      </c>
      <c r="DH184" s="64" t="str">
        <f>IF('Chemical Shifts'!V179="","",IF(Main!$A189="C","",IF(Main!G$13="Scaled Shifts",Main!G189,IF(Main!$B189="x",TDIST(ABS('Chemical Shifts'!V179-$F$2)/$F$3,$F$4,1),TDIST(ABS('Chemical Shifts'!V179-$G$2)/$G$3,$G$4,1)))))</f>
        <v/>
      </c>
      <c r="DI184" s="64" t="str">
        <f>IF('Chemical Shifts'!W179="","",IF(Main!$A189="C","",IF(Main!H$13="Scaled Shifts",Main!H189,IF(Main!$B189="x",TDIST(ABS('Chemical Shifts'!W179-$F$2)/$F$3,$F$4,1),TDIST(ABS('Chemical Shifts'!W179-$G$2)/$G$3,$G$4,1)))))</f>
        <v/>
      </c>
      <c r="DJ184" s="64" t="str">
        <f>IF('Chemical Shifts'!X179="","",IF(Main!$A189="C","",IF(Main!I$13="Scaled Shifts",Main!I189,IF(Main!$B189="x",TDIST(ABS('Chemical Shifts'!X179-$F$2)/$F$3,$F$4,1),TDIST(ABS('Chemical Shifts'!X179-$G$2)/$G$3,$G$4,1)))))</f>
        <v/>
      </c>
      <c r="DK184" s="64" t="str">
        <f>IF('Chemical Shifts'!Y179="","",IF(Main!$A189="C","",IF(Main!J$13="Scaled Shifts",Main!J189,IF(Main!$B189="x",TDIST(ABS('Chemical Shifts'!Y179-$F$2)/$F$3,$F$4,1),TDIST(ABS('Chemical Shifts'!Y179-$G$2)/$G$3,$G$4,1)))))</f>
        <v/>
      </c>
      <c r="DL184" s="64" t="str">
        <f>IF('Chemical Shifts'!Z179="","",IF(Main!$A189="C","",IF(Main!K$13="Scaled Shifts",Main!K189,IF(Main!$B189="x",TDIST(ABS('Chemical Shifts'!Z179-$F$2)/$F$3,$F$4,1),TDIST(ABS('Chemical Shifts'!Z179-$G$2)/$G$3,$G$4,1)))))</f>
        <v/>
      </c>
      <c r="DM184" s="64" t="str">
        <f>IF('Chemical Shifts'!AA179="","",IF(Main!$A189="C","",IF(Main!L$13="Scaled Shifts",Main!L189,IF(Main!$B189="x",TDIST(ABS('Chemical Shifts'!AA179-$F$2)/$F$3,$F$4,1),TDIST(ABS('Chemical Shifts'!AA179-$G$2)/$G$3,$G$4,1)))))</f>
        <v/>
      </c>
      <c r="DN184" s="64" t="str">
        <f>IF('Chemical Shifts'!AB179="","",IF(Main!$A189="C","",IF(Main!M$13="Scaled Shifts",Main!M189,IF(Main!$B189="x",TDIST(ABS('Chemical Shifts'!AB179-$F$2)/$F$3,$F$4,1),TDIST(ABS('Chemical Shifts'!AB179-$G$2)/$G$3,$G$4,1)))))</f>
        <v/>
      </c>
      <c r="DO184" s="64" t="str">
        <f>IF('Chemical Shifts'!AC179="","",IF(Main!$A189="C","",IF(Main!N$13="Scaled Shifts",Main!N189,IF(Main!$B189="x",TDIST(ABS('Chemical Shifts'!AC179-$F$2)/$F$3,$F$4,1),TDIST(ABS('Chemical Shifts'!AC179-$G$2)/$G$3,$G$4,1)))))</f>
        <v/>
      </c>
      <c r="DP184" s="64" t="str">
        <f>IF('Chemical Shifts'!AD179="","",IF(Main!$A189="C","",IF(Main!O$13="Scaled Shifts",Main!O189,IF(Main!$B189="x",TDIST(ABS('Chemical Shifts'!AD179-$F$2)/$F$3,$F$4,1),TDIST(ABS('Chemical Shifts'!AD179-$G$2)/$G$3,$G$4,1)))))</f>
        <v/>
      </c>
      <c r="DQ184" s="64" t="str">
        <f>IF('Chemical Shifts'!AE179="","",IF(Main!$A189="C","",IF(Main!P$13="Scaled Shifts",Main!P189,IF(Main!$B189="x",TDIST(ABS('Chemical Shifts'!AE179-$F$2)/$F$3,$F$4,1),TDIST(ABS('Chemical Shifts'!AE179-$G$2)/$G$3,$G$4,1)))))</f>
        <v/>
      </c>
      <c r="DR184" s="64" t="str">
        <f>IF('Chemical Shifts'!AF179="","",IF(Main!$A189="C","",IF(Main!Q$13="Scaled Shifts",Main!Q189,IF(Main!$B189="x",TDIST(ABS('Chemical Shifts'!AF179-$F$2)/$F$3,$F$4,1),TDIST(ABS('Chemical Shifts'!AF179-$G$2)/$G$3,$G$4,1)))))</f>
        <v/>
      </c>
      <c r="DS184" s="64" t="str">
        <f>IF('Chemical Shifts'!AG179="","",IF(Main!$A189="C","",IF(Main!R$13="Scaled Shifts",Main!R189,IF(Main!$B189="x",TDIST(ABS('Chemical Shifts'!AG179-$F$2)/$F$3,$F$4,1),TDIST(ABS('Chemical Shifts'!AG179-$G$2)/$G$3,$G$4,1)))))</f>
        <v/>
      </c>
      <c r="DT184" s="64" t="str">
        <f>IF('Chemical Shifts'!AH179="","",IF(Main!$A189="C","",IF(Main!S$13="Scaled Shifts",Main!S189,IF(Main!$B189="x",TDIST(ABS('Chemical Shifts'!AH179-$F$2)/$F$3,$F$4,1),TDIST(ABS('Chemical Shifts'!AH179-$G$2)/$G$3,$G$4,1)))))</f>
        <v/>
      </c>
      <c r="DV184" s="64" t="str">
        <f>IF('Chemical Shifts'!S179="","",IF(Main!$A189="H","",IF(Main!D$13="Scaled Shifts",Main!D189,IF(Main!$B189="x",TDIST(ABS('Chemical Shifts'!S179-$D$2)/$D$3,$D$4,1),TDIST(ABS('Chemical Shifts'!S179-$E$2)/$E$3,$E$4,1)))))</f>
        <v/>
      </c>
      <c r="DW184" s="64" t="str">
        <f>IF('Chemical Shifts'!T179="","",IF(Main!$A189="H","",IF(Main!E$13="Scaled Shifts",Main!E189,IF(Main!$B189="x",TDIST(ABS('Chemical Shifts'!T179-$D$2)/$D$3,$D$4,1),TDIST(ABS('Chemical Shifts'!T179-$E$2)/$E$3,$E$4,1)))))</f>
        <v/>
      </c>
      <c r="DX184" s="64" t="str">
        <f>IF('Chemical Shifts'!U179="","",IF(Main!$A189="H","",IF(Main!F$13="Scaled Shifts",Main!F189,IF(Main!$B189="x",TDIST(ABS('Chemical Shifts'!U179-$D$2)/$D$3,$D$4,1),TDIST(ABS('Chemical Shifts'!U179-$E$2)/$E$3,$E$4,1)))))</f>
        <v/>
      </c>
      <c r="DY184" s="64" t="str">
        <f>IF('Chemical Shifts'!V179="","",IF(Main!$A189="H","",IF(Main!G$13="Scaled Shifts",Main!G189,IF(Main!$B189="x",TDIST(ABS('Chemical Shifts'!V179-$D$2)/$D$3,$D$4,1),TDIST(ABS('Chemical Shifts'!V179-$E$2)/$E$3,$E$4,1)))))</f>
        <v/>
      </c>
      <c r="DZ184" s="64" t="str">
        <f>IF('Chemical Shifts'!W179="","",IF(Main!$A189="H","",IF(Main!H$13="Scaled Shifts",Main!H189,IF(Main!$B189="x",TDIST(ABS('Chemical Shifts'!W179-$D$2)/$D$3,$D$4,1),TDIST(ABS('Chemical Shifts'!W179-$E$2)/$E$3,$E$4,1)))))</f>
        <v/>
      </c>
      <c r="EA184" s="64" t="str">
        <f>IF('Chemical Shifts'!X179="","",IF(Main!$A189="H","",IF(Main!I$13="Scaled Shifts",Main!I189,IF(Main!$B189="x",TDIST(ABS('Chemical Shifts'!X179-$D$2)/$D$3,$D$4,1),TDIST(ABS('Chemical Shifts'!X179-$E$2)/$E$3,$E$4,1)))))</f>
        <v/>
      </c>
      <c r="EB184" s="64" t="str">
        <f>IF('Chemical Shifts'!Y179="","",IF(Main!$A189="H","",IF(Main!J$13="Scaled Shifts",Main!J189,IF(Main!$B189="x",TDIST(ABS('Chemical Shifts'!Y179-$D$2)/$D$3,$D$4,1),TDIST(ABS('Chemical Shifts'!Y179-$E$2)/$E$3,$E$4,1)))))</f>
        <v/>
      </c>
      <c r="EC184" s="64" t="str">
        <f>IF('Chemical Shifts'!Z179="","",IF(Main!$A189="H","",IF(Main!K$13="Scaled Shifts",Main!K189,IF(Main!$B189="x",TDIST(ABS('Chemical Shifts'!Z179-$D$2)/$D$3,$D$4,1),TDIST(ABS('Chemical Shifts'!Z179-$E$2)/$E$3,$E$4,1)))))</f>
        <v/>
      </c>
      <c r="ED184" s="64" t="str">
        <f>IF('Chemical Shifts'!AA179="","",IF(Main!$A189="H","",IF(Main!L$13="Scaled Shifts",Main!L189,IF(Main!$B189="x",TDIST(ABS('Chemical Shifts'!AA179-$D$2)/$D$3,$D$4,1),TDIST(ABS('Chemical Shifts'!AA179-$E$2)/$E$3,$E$4,1)))))</f>
        <v/>
      </c>
      <c r="EE184" s="64" t="str">
        <f>IF('Chemical Shifts'!AB179="","",IF(Main!$A189="H","",IF(Main!M$13="Scaled Shifts",Main!M189,IF(Main!$B189="x",TDIST(ABS('Chemical Shifts'!AB179-$D$2)/$D$3,$D$4,1),TDIST(ABS('Chemical Shifts'!AB179-$E$2)/$E$3,$E$4,1)))))</f>
        <v/>
      </c>
      <c r="EF184" s="64" t="str">
        <f>IF('Chemical Shifts'!AC179="","",IF(Main!$A189="H","",IF(Main!N$13="Scaled Shifts",Main!N189,IF(Main!$B189="x",TDIST(ABS('Chemical Shifts'!AC179-$D$2)/$D$3,$D$4,1),TDIST(ABS('Chemical Shifts'!AC179-$E$2)/$E$3,$E$4,1)))))</f>
        <v/>
      </c>
      <c r="EG184" s="64" t="str">
        <f>IF('Chemical Shifts'!AD179="","",IF(Main!$A189="H","",IF(Main!O$13="Scaled Shifts",Main!O189,IF(Main!$B189="x",TDIST(ABS('Chemical Shifts'!AD179-$D$2)/$D$3,$D$4,1),TDIST(ABS('Chemical Shifts'!AD179-$E$2)/$E$3,$E$4,1)))))</f>
        <v/>
      </c>
      <c r="EH184" s="64" t="str">
        <f>IF('Chemical Shifts'!AE179="","",IF(Main!$A189="H","",IF(Main!P$13="Scaled Shifts",Main!P189,IF(Main!$B189="x",TDIST(ABS('Chemical Shifts'!AE179-$D$2)/$D$3,$D$4,1),TDIST(ABS('Chemical Shifts'!AE179-$E$2)/$E$3,$E$4,1)))))</f>
        <v/>
      </c>
      <c r="EI184" s="64" t="str">
        <f>IF('Chemical Shifts'!AF179="","",IF(Main!$A189="H","",IF(Main!Q$13="Scaled Shifts",Main!Q189,IF(Main!$B189="x",TDIST(ABS('Chemical Shifts'!AF179-$D$2)/$D$3,$D$4,1),TDIST(ABS('Chemical Shifts'!AF179-$E$2)/$E$3,$E$4,1)))))</f>
        <v/>
      </c>
      <c r="EJ184" s="64" t="str">
        <f>IF('Chemical Shifts'!AG179="","",IF(Main!$A189="H","",IF(Main!R$13="Scaled Shifts",Main!R189,IF(Main!$B189="x",TDIST(ABS('Chemical Shifts'!AG179-$D$2)/$D$3,$D$4,1),TDIST(ABS('Chemical Shifts'!AG179-$E$2)/$E$3,$E$4,1)))))</f>
        <v/>
      </c>
      <c r="EK184" s="64" t="str">
        <f>IF('Chemical Shifts'!AH179="","",IF(Main!$A189="H","",IF(Main!S$13="Scaled Shifts",Main!S189,IF(Main!$B189="x",TDIST(ABS('Chemical Shifts'!AH179-$D$2)/$D$3,$D$4,1),TDIST(ABS('Chemical Shifts'!AH179-$E$2)/$E$3,$E$4,1)))))</f>
        <v/>
      </c>
    </row>
    <row r="185" spans="1:141" x14ac:dyDescent="0.15">
      <c r="A185" s="64" t="str">
        <f>IF('Chemical Shifts'!BA180="","",IF(Main!$A190="C",TDIST(ABS('Chemical Shifts'!BA180)/$B$3,$B$4,1),TDIST(ABS('Chemical Shifts'!BA180)/$C$3,$C$4,1)))</f>
        <v/>
      </c>
      <c r="B185" s="64" t="str">
        <f>IF('Chemical Shifts'!BB180="","",IF(Main!$A190="C",TDIST(ABS('Chemical Shifts'!BB180)/$B$3,$B$4,1),TDIST(ABS('Chemical Shifts'!BB180)/$C$3,$C$4,1)))</f>
        <v/>
      </c>
      <c r="C185" s="64" t="str">
        <f>IF('Chemical Shifts'!BC180="","",IF(Main!$A190="C",TDIST(ABS('Chemical Shifts'!BC180)/$B$3,$B$4,1),TDIST(ABS('Chemical Shifts'!BC180)/$C$3,$C$4,1)))</f>
        <v/>
      </c>
      <c r="D185" s="64" t="str">
        <f>IF('Chemical Shifts'!BD180="","",IF(Main!$A190="C",TDIST(ABS('Chemical Shifts'!BD180)/$B$3,$B$4,1),TDIST(ABS('Chemical Shifts'!BD180)/$C$3,$C$4,1)))</f>
        <v/>
      </c>
      <c r="E185" s="64" t="str">
        <f>IF('Chemical Shifts'!BE180="","",IF(Main!$A190="C",TDIST(ABS('Chemical Shifts'!BE180)/$B$3,$B$4,1),TDIST(ABS('Chemical Shifts'!BE180)/$C$3,$C$4,1)))</f>
        <v/>
      </c>
      <c r="F185" s="64" t="str">
        <f>IF('Chemical Shifts'!BF180="","",IF(Main!$A190="C",TDIST(ABS('Chemical Shifts'!BF180)/$B$3,$B$4,1),TDIST(ABS('Chemical Shifts'!BF180)/$C$3,$C$4,1)))</f>
        <v/>
      </c>
      <c r="G185" s="64" t="str">
        <f>IF('Chemical Shifts'!BG180="","",IF(Main!$A190="C",TDIST(ABS('Chemical Shifts'!BG180)/$B$3,$B$4,1),TDIST(ABS('Chemical Shifts'!BG180)/$C$3,$C$4,1)))</f>
        <v/>
      </c>
      <c r="H185" s="64" t="str">
        <f>IF('Chemical Shifts'!BH180="","",IF(Main!$A190="C",TDIST(ABS('Chemical Shifts'!BH180)/$B$3,$B$4,1),TDIST(ABS('Chemical Shifts'!BH180)/$C$3,$C$4,1)))</f>
        <v/>
      </c>
      <c r="I185" s="64" t="str">
        <f>IF('Chemical Shifts'!BI180="","",IF(Main!$A190="C",TDIST(ABS('Chemical Shifts'!BI180)/$B$3,$B$4,1),TDIST(ABS('Chemical Shifts'!BI180)/$C$3,$C$4,1)))</f>
        <v/>
      </c>
      <c r="J185" s="64" t="str">
        <f>IF('Chemical Shifts'!BJ180="","",IF(Main!$A190="C",TDIST(ABS('Chemical Shifts'!BJ180)/$B$3,$B$4,1),TDIST(ABS('Chemical Shifts'!BJ180)/$C$3,$C$4,1)))</f>
        <v/>
      </c>
      <c r="K185" s="64" t="str">
        <f>IF('Chemical Shifts'!BK180="","",IF(Main!$A190="C",TDIST(ABS('Chemical Shifts'!BK180)/$B$3,$B$4,1),TDIST(ABS('Chemical Shifts'!BK180)/$C$3,$C$4,1)))</f>
        <v/>
      </c>
      <c r="L185" s="64" t="str">
        <f>IF('Chemical Shifts'!BL180="","",IF(Main!$A190="C",TDIST(ABS('Chemical Shifts'!BL180)/$B$3,$B$4,1),TDIST(ABS('Chemical Shifts'!BL180)/$C$3,$C$4,1)))</f>
        <v/>
      </c>
      <c r="M185" s="64" t="str">
        <f>IF('Chemical Shifts'!BM180="","",IF(Main!$A190="C",TDIST(ABS('Chemical Shifts'!BM180)/$B$3,$B$4,1),TDIST(ABS('Chemical Shifts'!BM180)/$C$3,$C$4,1)))</f>
        <v/>
      </c>
      <c r="N185" s="64" t="str">
        <f>IF('Chemical Shifts'!BN180="","",IF(Main!$A190="C",TDIST(ABS('Chemical Shifts'!BN180)/$B$3,$B$4,1),TDIST(ABS('Chemical Shifts'!BN180)/$C$3,$C$4,1)))</f>
        <v/>
      </c>
      <c r="O185" s="64" t="str">
        <f>IF('Chemical Shifts'!BO180="","",IF(Main!$A190="C",TDIST(ABS('Chemical Shifts'!BO180)/$B$3,$B$4,1),TDIST(ABS('Chemical Shifts'!BO180)/$C$3,$C$4,1)))</f>
        <v/>
      </c>
      <c r="P185" s="64" t="str">
        <f>IF('Chemical Shifts'!BP180="","",IF(Main!$A190="C",TDIST(ABS('Chemical Shifts'!BP180)/$B$3,$B$4,1),TDIST(ABS('Chemical Shifts'!BP180)/$C$3,$C$4,1)))</f>
        <v/>
      </c>
      <c r="R185" s="48" t="str">
        <f>IF(A185="","",IF(Main!$A190="H",A185,""))</f>
        <v/>
      </c>
      <c r="S185" s="48" t="str">
        <f>IF(B185="","",IF(Main!$A190="H",B185,""))</f>
        <v/>
      </c>
      <c r="T185" s="48" t="str">
        <f>IF(C185="","",IF(Main!$A190="H",C185,""))</f>
        <v/>
      </c>
      <c r="U185" s="48" t="str">
        <f>IF(D185="","",IF(Main!$A190="H",D185,""))</f>
        <v/>
      </c>
      <c r="V185" s="48" t="str">
        <f>IF(E185="","",IF(Main!$A190="H",E185,""))</f>
        <v/>
      </c>
      <c r="W185" s="48" t="str">
        <f>IF(F185="","",IF(Main!$A190="H",F185,""))</f>
        <v/>
      </c>
      <c r="X185" s="48" t="str">
        <f>IF(G185="","",IF(Main!$A190="H",G185,""))</f>
        <v/>
      </c>
      <c r="Y185" s="48" t="str">
        <f>IF(H185="","",IF(Main!$A190="H",H185,""))</f>
        <v/>
      </c>
      <c r="Z185" s="48" t="str">
        <f>IF(I185="","",IF(Main!$A190="H",I185,""))</f>
        <v/>
      </c>
      <c r="AA185" s="48" t="str">
        <f>IF(J185="","",IF(Main!$A190="H",J185,""))</f>
        <v/>
      </c>
      <c r="AB185" s="48" t="str">
        <f>IF(K185="","",IF(Main!$A190="H",K185,""))</f>
        <v/>
      </c>
      <c r="AC185" s="48" t="str">
        <f>IF(L185="","",IF(Main!$A190="H",L185,""))</f>
        <v/>
      </c>
      <c r="AD185" s="48" t="str">
        <f>IF(M185="","",IF(Main!$A190="H",M185,""))</f>
        <v/>
      </c>
      <c r="AE185" s="48" t="str">
        <f>IF(N185="","",IF(Main!$A190="H",N185,""))</f>
        <v/>
      </c>
      <c r="AF185" s="48" t="str">
        <f>IF(O185="","",IF(Main!$A190="H",O185,""))</f>
        <v/>
      </c>
      <c r="AG185" s="48" t="str">
        <f>IF(P185="","",IF(Main!$A190="H",P185,""))</f>
        <v/>
      </c>
      <c r="AI185" s="49">
        <f>IF(Main!$A190="C",1,0)</f>
        <v>0</v>
      </c>
      <c r="AJ185" s="54" t="str">
        <f>IF(Main!$A190="C",Main!C190,"")</f>
        <v/>
      </c>
      <c r="AK185" s="54" t="str">
        <f t="shared" si="221"/>
        <v/>
      </c>
      <c r="AL185" s="48" t="str">
        <f>IF('Chemical Shifts'!B180="","",IF(Main!$A190="C",'Chemical Shifts'!B180,""))</f>
        <v/>
      </c>
      <c r="AM185" s="48" t="str">
        <f>IF('Chemical Shifts'!C180="","",IF(Main!$A190="C",'Chemical Shifts'!C180,""))</f>
        <v/>
      </c>
      <c r="AN185" s="48" t="str">
        <f>IF('Chemical Shifts'!D180="","",IF(Main!$A190="C",'Chemical Shifts'!D180,""))</f>
        <v/>
      </c>
      <c r="AO185" s="48" t="str">
        <f>IF('Chemical Shifts'!E180="","",IF(Main!$A190="C",'Chemical Shifts'!E180,""))</f>
        <v/>
      </c>
      <c r="AP185" s="48" t="str">
        <f>IF('Chemical Shifts'!F180="","",IF(Main!$A190="C",'Chemical Shifts'!F180,""))</f>
        <v/>
      </c>
      <c r="AQ185" s="48" t="str">
        <f>IF('Chemical Shifts'!G180="","",IF(Main!$A190="C",'Chemical Shifts'!G180,""))</f>
        <v/>
      </c>
      <c r="AR185" s="48" t="str">
        <f>IF('Chemical Shifts'!H180="","",IF(Main!$A190="C",'Chemical Shifts'!H180,""))</f>
        <v/>
      </c>
      <c r="AS185" s="48" t="str">
        <f>IF('Chemical Shifts'!I180="","",IF(Main!$A190="C",'Chemical Shifts'!I180,""))</f>
        <v/>
      </c>
      <c r="AT185" s="48" t="str">
        <f>IF('Chemical Shifts'!J180="","",IF(Main!$A190="C",'Chemical Shifts'!J180,""))</f>
        <v/>
      </c>
      <c r="AU185" s="48" t="str">
        <f>IF('Chemical Shifts'!K180="","",IF(Main!$A190="C",'Chemical Shifts'!K180,""))</f>
        <v/>
      </c>
      <c r="AV185" s="48" t="str">
        <f>IF('Chemical Shifts'!L180="","",IF(Main!$A190="C",'Chemical Shifts'!L180,""))</f>
        <v/>
      </c>
      <c r="AW185" s="48" t="str">
        <f>IF('Chemical Shifts'!M180="","",IF(Main!$A190="C",'Chemical Shifts'!M180,""))</f>
        <v/>
      </c>
      <c r="AX185" s="48" t="str">
        <f>IF('Chemical Shifts'!N180="","",IF(Main!$A190="C",'Chemical Shifts'!N180,""))</f>
        <v/>
      </c>
      <c r="AY185" s="48" t="str">
        <f>IF('Chemical Shifts'!O180="","",IF(Main!$A190="C",'Chemical Shifts'!O180,""))</f>
        <v/>
      </c>
      <c r="AZ185" s="48" t="str">
        <f>IF('Chemical Shifts'!P180="","",IF(Main!$A190="C",'Chemical Shifts'!P180,""))</f>
        <v/>
      </c>
      <c r="BA185" s="48" t="str">
        <f>IF('Chemical Shifts'!Q180="","",IF(Main!$A190="C",'Chemical Shifts'!Q180,""))</f>
        <v/>
      </c>
      <c r="BC185" s="48" t="str">
        <f t="shared" si="222"/>
        <v/>
      </c>
      <c r="BD185" s="48" t="str">
        <f t="shared" si="223"/>
        <v/>
      </c>
      <c r="BE185" s="48" t="str">
        <f t="shared" si="224"/>
        <v/>
      </c>
      <c r="BF185" s="48" t="str">
        <f t="shared" si="225"/>
        <v/>
      </c>
      <c r="BG185" s="48" t="str">
        <f t="shared" si="226"/>
        <v/>
      </c>
      <c r="BH185" s="48" t="str">
        <f t="shared" si="227"/>
        <v/>
      </c>
      <c r="BI185" s="48" t="str">
        <f t="shared" si="228"/>
        <v/>
      </c>
      <c r="BJ185" s="48" t="str">
        <f t="shared" si="229"/>
        <v/>
      </c>
      <c r="BK185" s="48" t="str">
        <f t="shared" si="230"/>
        <v/>
      </c>
      <c r="BL185" s="48" t="str">
        <f t="shared" si="231"/>
        <v/>
      </c>
      <c r="BM185" s="48" t="str">
        <f t="shared" si="232"/>
        <v/>
      </c>
      <c r="BN185" s="48" t="str">
        <f t="shared" si="233"/>
        <v/>
      </c>
      <c r="BO185" s="48" t="str">
        <f t="shared" si="234"/>
        <v/>
      </c>
      <c r="BP185" s="48" t="str">
        <f t="shared" si="235"/>
        <v/>
      </c>
      <c r="BQ185" s="48" t="str">
        <f t="shared" si="236"/>
        <v/>
      </c>
      <c r="BR185" s="48" t="str">
        <f t="shared" si="237"/>
        <v/>
      </c>
      <c r="BT185" s="49">
        <f>IF(Main!$A190="H",1,0)</f>
        <v>0</v>
      </c>
      <c r="BU185" s="54" t="str">
        <f>IF(Main!$A190="H",Main!C190,"")</f>
        <v/>
      </c>
      <c r="BV185" s="54" t="str">
        <f t="shared" si="238"/>
        <v/>
      </c>
      <c r="BW185" s="48" t="str">
        <f>IF('Chemical Shifts'!B180="","",IF(Main!$A190="H",'Chemical Shifts'!B180,""))</f>
        <v/>
      </c>
      <c r="BX185" s="48" t="str">
        <f>IF('Chemical Shifts'!C180="","",IF(Main!$A190="H",'Chemical Shifts'!C180,""))</f>
        <v/>
      </c>
      <c r="BY185" s="48" t="str">
        <f>IF('Chemical Shifts'!D180="","",IF(Main!$A190="H",'Chemical Shifts'!D180,""))</f>
        <v/>
      </c>
      <c r="BZ185" s="48" t="str">
        <f>IF('Chemical Shifts'!E180="","",IF(Main!$A190="H",'Chemical Shifts'!E180,""))</f>
        <v/>
      </c>
      <c r="CA185" s="48" t="str">
        <f>IF('Chemical Shifts'!F180="","",IF(Main!$A190="H",'Chemical Shifts'!F180,""))</f>
        <v/>
      </c>
      <c r="CB185" s="48" t="str">
        <f>IF('Chemical Shifts'!G180="","",IF(Main!$A190="H",'Chemical Shifts'!G180,""))</f>
        <v/>
      </c>
      <c r="CC185" s="48" t="str">
        <f>IF('Chemical Shifts'!H180="","",IF(Main!$A190="H",'Chemical Shifts'!H180,""))</f>
        <v/>
      </c>
      <c r="CD185" s="48" t="str">
        <f>IF('Chemical Shifts'!I180="","",IF(Main!$A190="H",'Chemical Shifts'!I180,""))</f>
        <v/>
      </c>
      <c r="CE185" s="48" t="str">
        <f>IF('Chemical Shifts'!J180="","",IF(Main!$A190="H",'Chemical Shifts'!J180,""))</f>
        <v/>
      </c>
      <c r="CF185" s="48" t="str">
        <f>IF('Chemical Shifts'!K180="","",IF(Main!$A190="H",'Chemical Shifts'!K180,""))</f>
        <v/>
      </c>
      <c r="CG185" s="48" t="str">
        <f>IF('Chemical Shifts'!L180="","",IF(Main!$A190="H",'Chemical Shifts'!L180,""))</f>
        <v/>
      </c>
      <c r="CH185" s="48" t="str">
        <f>IF('Chemical Shifts'!M180="","",IF(Main!$A190="H",'Chemical Shifts'!M180,""))</f>
        <v/>
      </c>
      <c r="CI185" s="48" t="str">
        <f>IF('Chemical Shifts'!N180="","",IF(Main!$A190="H",'Chemical Shifts'!N180,""))</f>
        <v/>
      </c>
      <c r="CJ185" s="48" t="str">
        <f>IF('Chemical Shifts'!O180="","",IF(Main!$A190="H",'Chemical Shifts'!O180,""))</f>
        <v/>
      </c>
      <c r="CK185" s="48" t="str">
        <f>IF('Chemical Shifts'!P180="","",IF(Main!$A190="H",'Chemical Shifts'!P180,""))</f>
        <v/>
      </c>
      <c r="CL185" s="48" t="str">
        <f>IF('Chemical Shifts'!Q180="","",IF(Main!$A190="H",'Chemical Shifts'!Q180,""))</f>
        <v/>
      </c>
      <c r="CN185" s="48" t="str">
        <f t="shared" si="239"/>
        <v/>
      </c>
      <c r="CO185" s="48" t="str">
        <f t="shared" si="240"/>
        <v/>
      </c>
      <c r="CP185" s="48" t="str">
        <f t="shared" si="241"/>
        <v/>
      </c>
      <c r="CQ185" s="48" t="str">
        <f t="shared" si="242"/>
        <v/>
      </c>
      <c r="CR185" s="48" t="str">
        <f t="shared" si="243"/>
        <v/>
      </c>
      <c r="CS185" s="48" t="str">
        <f t="shared" si="244"/>
        <v/>
      </c>
      <c r="CT185" s="48" t="str">
        <f t="shared" si="245"/>
        <v/>
      </c>
      <c r="CU185" s="48" t="str">
        <f t="shared" si="246"/>
        <v/>
      </c>
      <c r="CV185" s="48" t="str">
        <f t="shared" si="247"/>
        <v/>
      </c>
      <c r="CW185" s="48" t="str">
        <f t="shared" si="248"/>
        <v/>
      </c>
      <c r="CX185" s="48" t="str">
        <f t="shared" si="249"/>
        <v/>
      </c>
      <c r="CY185" s="48" t="str">
        <f t="shared" si="250"/>
        <v/>
      </c>
      <c r="CZ185" s="48" t="str">
        <f t="shared" si="251"/>
        <v/>
      </c>
      <c r="DA185" s="48" t="str">
        <f t="shared" si="252"/>
        <v/>
      </c>
      <c r="DB185" s="48" t="str">
        <f t="shared" si="253"/>
        <v/>
      </c>
      <c r="DC185" s="48" t="str">
        <f t="shared" si="254"/>
        <v/>
      </c>
      <c r="DE185" s="64" t="str">
        <f>IF('Chemical Shifts'!S180="","",IF(Main!$A190="C","",IF(Main!D$13="Scaled Shifts",Main!D190,IF(Main!$B190="x",TDIST(ABS('Chemical Shifts'!S180-$F$2)/$F$3,$F$4,1),TDIST(ABS('Chemical Shifts'!S180-$G$2)/$G$3,$G$4,1)))))</f>
        <v/>
      </c>
      <c r="DF185" s="64" t="str">
        <f>IF('Chemical Shifts'!T180="","",IF(Main!$A190="C","",IF(Main!E$13="Scaled Shifts",Main!E190,IF(Main!$B190="x",TDIST(ABS('Chemical Shifts'!T180-$F$2)/$F$3,$F$4,1),TDIST(ABS('Chemical Shifts'!T180-$G$2)/$G$3,$G$4,1)))))</f>
        <v/>
      </c>
      <c r="DG185" s="64" t="str">
        <f>IF('Chemical Shifts'!U180="","",IF(Main!$A190="C","",IF(Main!F$13="Scaled Shifts",Main!F190,IF(Main!$B190="x",TDIST(ABS('Chemical Shifts'!U180-$F$2)/$F$3,$F$4,1),TDIST(ABS('Chemical Shifts'!U180-$G$2)/$G$3,$G$4,1)))))</f>
        <v/>
      </c>
      <c r="DH185" s="64" t="str">
        <f>IF('Chemical Shifts'!V180="","",IF(Main!$A190="C","",IF(Main!G$13="Scaled Shifts",Main!G190,IF(Main!$B190="x",TDIST(ABS('Chemical Shifts'!V180-$F$2)/$F$3,$F$4,1),TDIST(ABS('Chemical Shifts'!V180-$G$2)/$G$3,$G$4,1)))))</f>
        <v/>
      </c>
      <c r="DI185" s="64" t="str">
        <f>IF('Chemical Shifts'!W180="","",IF(Main!$A190="C","",IF(Main!H$13="Scaled Shifts",Main!H190,IF(Main!$B190="x",TDIST(ABS('Chemical Shifts'!W180-$F$2)/$F$3,$F$4,1),TDIST(ABS('Chemical Shifts'!W180-$G$2)/$G$3,$G$4,1)))))</f>
        <v/>
      </c>
      <c r="DJ185" s="64" t="str">
        <f>IF('Chemical Shifts'!X180="","",IF(Main!$A190="C","",IF(Main!I$13="Scaled Shifts",Main!I190,IF(Main!$B190="x",TDIST(ABS('Chemical Shifts'!X180-$F$2)/$F$3,$F$4,1),TDIST(ABS('Chemical Shifts'!X180-$G$2)/$G$3,$G$4,1)))))</f>
        <v/>
      </c>
      <c r="DK185" s="64" t="str">
        <f>IF('Chemical Shifts'!Y180="","",IF(Main!$A190="C","",IF(Main!J$13="Scaled Shifts",Main!J190,IF(Main!$B190="x",TDIST(ABS('Chemical Shifts'!Y180-$F$2)/$F$3,$F$4,1),TDIST(ABS('Chemical Shifts'!Y180-$G$2)/$G$3,$G$4,1)))))</f>
        <v/>
      </c>
      <c r="DL185" s="64" t="str">
        <f>IF('Chemical Shifts'!Z180="","",IF(Main!$A190="C","",IF(Main!K$13="Scaled Shifts",Main!K190,IF(Main!$B190="x",TDIST(ABS('Chemical Shifts'!Z180-$F$2)/$F$3,$F$4,1),TDIST(ABS('Chemical Shifts'!Z180-$G$2)/$G$3,$G$4,1)))))</f>
        <v/>
      </c>
      <c r="DM185" s="64" t="str">
        <f>IF('Chemical Shifts'!AA180="","",IF(Main!$A190="C","",IF(Main!L$13="Scaled Shifts",Main!L190,IF(Main!$B190="x",TDIST(ABS('Chemical Shifts'!AA180-$F$2)/$F$3,$F$4,1),TDIST(ABS('Chemical Shifts'!AA180-$G$2)/$G$3,$G$4,1)))))</f>
        <v/>
      </c>
      <c r="DN185" s="64" t="str">
        <f>IF('Chemical Shifts'!AB180="","",IF(Main!$A190="C","",IF(Main!M$13="Scaled Shifts",Main!M190,IF(Main!$B190="x",TDIST(ABS('Chemical Shifts'!AB180-$F$2)/$F$3,$F$4,1),TDIST(ABS('Chemical Shifts'!AB180-$G$2)/$G$3,$G$4,1)))))</f>
        <v/>
      </c>
      <c r="DO185" s="64" t="str">
        <f>IF('Chemical Shifts'!AC180="","",IF(Main!$A190="C","",IF(Main!N$13="Scaled Shifts",Main!N190,IF(Main!$B190="x",TDIST(ABS('Chemical Shifts'!AC180-$F$2)/$F$3,$F$4,1),TDIST(ABS('Chemical Shifts'!AC180-$G$2)/$G$3,$G$4,1)))))</f>
        <v/>
      </c>
      <c r="DP185" s="64" t="str">
        <f>IF('Chemical Shifts'!AD180="","",IF(Main!$A190="C","",IF(Main!O$13="Scaled Shifts",Main!O190,IF(Main!$B190="x",TDIST(ABS('Chemical Shifts'!AD180-$F$2)/$F$3,$F$4,1),TDIST(ABS('Chemical Shifts'!AD180-$G$2)/$G$3,$G$4,1)))))</f>
        <v/>
      </c>
      <c r="DQ185" s="64" t="str">
        <f>IF('Chemical Shifts'!AE180="","",IF(Main!$A190="C","",IF(Main!P$13="Scaled Shifts",Main!P190,IF(Main!$B190="x",TDIST(ABS('Chemical Shifts'!AE180-$F$2)/$F$3,$F$4,1),TDIST(ABS('Chemical Shifts'!AE180-$G$2)/$G$3,$G$4,1)))))</f>
        <v/>
      </c>
      <c r="DR185" s="64" t="str">
        <f>IF('Chemical Shifts'!AF180="","",IF(Main!$A190="C","",IF(Main!Q$13="Scaled Shifts",Main!Q190,IF(Main!$B190="x",TDIST(ABS('Chemical Shifts'!AF180-$F$2)/$F$3,$F$4,1),TDIST(ABS('Chemical Shifts'!AF180-$G$2)/$G$3,$G$4,1)))))</f>
        <v/>
      </c>
      <c r="DS185" s="64" t="str">
        <f>IF('Chemical Shifts'!AG180="","",IF(Main!$A190="C","",IF(Main!R$13="Scaled Shifts",Main!R190,IF(Main!$B190="x",TDIST(ABS('Chemical Shifts'!AG180-$F$2)/$F$3,$F$4,1),TDIST(ABS('Chemical Shifts'!AG180-$G$2)/$G$3,$G$4,1)))))</f>
        <v/>
      </c>
      <c r="DT185" s="64" t="str">
        <f>IF('Chemical Shifts'!AH180="","",IF(Main!$A190="C","",IF(Main!S$13="Scaled Shifts",Main!S190,IF(Main!$B190="x",TDIST(ABS('Chemical Shifts'!AH180-$F$2)/$F$3,$F$4,1),TDIST(ABS('Chemical Shifts'!AH180-$G$2)/$G$3,$G$4,1)))))</f>
        <v/>
      </c>
      <c r="DV185" s="64" t="str">
        <f>IF('Chemical Shifts'!S180="","",IF(Main!$A190="H","",IF(Main!D$13="Scaled Shifts",Main!D190,IF(Main!$B190="x",TDIST(ABS('Chemical Shifts'!S180-$D$2)/$D$3,$D$4,1),TDIST(ABS('Chemical Shifts'!S180-$E$2)/$E$3,$E$4,1)))))</f>
        <v/>
      </c>
      <c r="DW185" s="64" t="str">
        <f>IF('Chemical Shifts'!T180="","",IF(Main!$A190="H","",IF(Main!E$13="Scaled Shifts",Main!E190,IF(Main!$B190="x",TDIST(ABS('Chemical Shifts'!T180-$D$2)/$D$3,$D$4,1),TDIST(ABS('Chemical Shifts'!T180-$E$2)/$E$3,$E$4,1)))))</f>
        <v/>
      </c>
      <c r="DX185" s="64" t="str">
        <f>IF('Chemical Shifts'!U180="","",IF(Main!$A190="H","",IF(Main!F$13="Scaled Shifts",Main!F190,IF(Main!$B190="x",TDIST(ABS('Chemical Shifts'!U180-$D$2)/$D$3,$D$4,1),TDIST(ABS('Chemical Shifts'!U180-$E$2)/$E$3,$E$4,1)))))</f>
        <v/>
      </c>
      <c r="DY185" s="64" t="str">
        <f>IF('Chemical Shifts'!V180="","",IF(Main!$A190="H","",IF(Main!G$13="Scaled Shifts",Main!G190,IF(Main!$B190="x",TDIST(ABS('Chemical Shifts'!V180-$D$2)/$D$3,$D$4,1),TDIST(ABS('Chemical Shifts'!V180-$E$2)/$E$3,$E$4,1)))))</f>
        <v/>
      </c>
      <c r="DZ185" s="64" t="str">
        <f>IF('Chemical Shifts'!W180="","",IF(Main!$A190="H","",IF(Main!H$13="Scaled Shifts",Main!H190,IF(Main!$B190="x",TDIST(ABS('Chemical Shifts'!W180-$D$2)/$D$3,$D$4,1),TDIST(ABS('Chemical Shifts'!W180-$E$2)/$E$3,$E$4,1)))))</f>
        <v/>
      </c>
      <c r="EA185" s="64" t="str">
        <f>IF('Chemical Shifts'!X180="","",IF(Main!$A190="H","",IF(Main!I$13="Scaled Shifts",Main!I190,IF(Main!$B190="x",TDIST(ABS('Chemical Shifts'!X180-$D$2)/$D$3,$D$4,1),TDIST(ABS('Chemical Shifts'!X180-$E$2)/$E$3,$E$4,1)))))</f>
        <v/>
      </c>
      <c r="EB185" s="64" t="str">
        <f>IF('Chemical Shifts'!Y180="","",IF(Main!$A190="H","",IF(Main!J$13="Scaled Shifts",Main!J190,IF(Main!$B190="x",TDIST(ABS('Chemical Shifts'!Y180-$D$2)/$D$3,$D$4,1),TDIST(ABS('Chemical Shifts'!Y180-$E$2)/$E$3,$E$4,1)))))</f>
        <v/>
      </c>
      <c r="EC185" s="64" t="str">
        <f>IF('Chemical Shifts'!Z180="","",IF(Main!$A190="H","",IF(Main!K$13="Scaled Shifts",Main!K190,IF(Main!$B190="x",TDIST(ABS('Chemical Shifts'!Z180-$D$2)/$D$3,$D$4,1),TDIST(ABS('Chemical Shifts'!Z180-$E$2)/$E$3,$E$4,1)))))</f>
        <v/>
      </c>
      <c r="ED185" s="64" t="str">
        <f>IF('Chemical Shifts'!AA180="","",IF(Main!$A190="H","",IF(Main!L$13="Scaled Shifts",Main!L190,IF(Main!$B190="x",TDIST(ABS('Chemical Shifts'!AA180-$D$2)/$D$3,$D$4,1),TDIST(ABS('Chemical Shifts'!AA180-$E$2)/$E$3,$E$4,1)))))</f>
        <v/>
      </c>
      <c r="EE185" s="64" t="str">
        <f>IF('Chemical Shifts'!AB180="","",IF(Main!$A190="H","",IF(Main!M$13="Scaled Shifts",Main!M190,IF(Main!$B190="x",TDIST(ABS('Chemical Shifts'!AB180-$D$2)/$D$3,$D$4,1),TDIST(ABS('Chemical Shifts'!AB180-$E$2)/$E$3,$E$4,1)))))</f>
        <v/>
      </c>
      <c r="EF185" s="64" t="str">
        <f>IF('Chemical Shifts'!AC180="","",IF(Main!$A190="H","",IF(Main!N$13="Scaled Shifts",Main!N190,IF(Main!$B190="x",TDIST(ABS('Chemical Shifts'!AC180-$D$2)/$D$3,$D$4,1),TDIST(ABS('Chemical Shifts'!AC180-$E$2)/$E$3,$E$4,1)))))</f>
        <v/>
      </c>
      <c r="EG185" s="64" t="str">
        <f>IF('Chemical Shifts'!AD180="","",IF(Main!$A190="H","",IF(Main!O$13="Scaled Shifts",Main!O190,IF(Main!$B190="x",TDIST(ABS('Chemical Shifts'!AD180-$D$2)/$D$3,$D$4,1),TDIST(ABS('Chemical Shifts'!AD180-$E$2)/$E$3,$E$4,1)))))</f>
        <v/>
      </c>
      <c r="EH185" s="64" t="str">
        <f>IF('Chemical Shifts'!AE180="","",IF(Main!$A190="H","",IF(Main!P$13="Scaled Shifts",Main!P190,IF(Main!$B190="x",TDIST(ABS('Chemical Shifts'!AE180-$D$2)/$D$3,$D$4,1),TDIST(ABS('Chemical Shifts'!AE180-$E$2)/$E$3,$E$4,1)))))</f>
        <v/>
      </c>
      <c r="EI185" s="64" t="str">
        <f>IF('Chemical Shifts'!AF180="","",IF(Main!$A190="H","",IF(Main!Q$13="Scaled Shifts",Main!Q190,IF(Main!$B190="x",TDIST(ABS('Chemical Shifts'!AF180-$D$2)/$D$3,$D$4,1),TDIST(ABS('Chemical Shifts'!AF180-$E$2)/$E$3,$E$4,1)))))</f>
        <v/>
      </c>
      <c r="EJ185" s="64" t="str">
        <f>IF('Chemical Shifts'!AG180="","",IF(Main!$A190="H","",IF(Main!R$13="Scaled Shifts",Main!R190,IF(Main!$B190="x",TDIST(ABS('Chemical Shifts'!AG180-$D$2)/$D$3,$D$4,1),TDIST(ABS('Chemical Shifts'!AG180-$E$2)/$E$3,$E$4,1)))))</f>
        <v/>
      </c>
      <c r="EK185" s="64" t="str">
        <f>IF('Chemical Shifts'!AH180="","",IF(Main!$A190="H","",IF(Main!S$13="Scaled Shifts",Main!S190,IF(Main!$B190="x",TDIST(ABS('Chemical Shifts'!AH180-$D$2)/$D$3,$D$4,1),TDIST(ABS('Chemical Shifts'!AH180-$E$2)/$E$3,$E$4,1)))))</f>
        <v/>
      </c>
    </row>
    <row r="186" spans="1:141" x14ac:dyDescent="0.15">
      <c r="A186" s="64" t="str">
        <f>IF('Chemical Shifts'!BA181="","",IF(Main!$A191="C",TDIST(ABS('Chemical Shifts'!BA181)/$B$3,$B$4,1),TDIST(ABS('Chemical Shifts'!BA181)/$C$3,$C$4,1)))</f>
        <v/>
      </c>
      <c r="B186" s="64" t="str">
        <f>IF('Chemical Shifts'!BB181="","",IF(Main!$A191="C",TDIST(ABS('Chemical Shifts'!BB181)/$B$3,$B$4,1),TDIST(ABS('Chemical Shifts'!BB181)/$C$3,$C$4,1)))</f>
        <v/>
      </c>
      <c r="C186" s="64" t="str">
        <f>IF('Chemical Shifts'!BC181="","",IF(Main!$A191="C",TDIST(ABS('Chemical Shifts'!BC181)/$B$3,$B$4,1),TDIST(ABS('Chemical Shifts'!BC181)/$C$3,$C$4,1)))</f>
        <v/>
      </c>
      <c r="D186" s="64" t="str">
        <f>IF('Chemical Shifts'!BD181="","",IF(Main!$A191="C",TDIST(ABS('Chemical Shifts'!BD181)/$B$3,$B$4,1),TDIST(ABS('Chemical Shifts'!BD181)/$C$3,$C$4,1)))</f>
        <v/>
      </c>
      <c r="E186" s="64" t="str">
        <f>IF('Chemical Shifts'!BE181="","",IF(Main!$A191="C",TDIST(ABS('Chemical Shifts'!BE181)/$B$3,$B$4,1),TDIST(ABS('Chemical Shifts'!BE181)/$C$3,$C$4,1)))</f>
        <v/>
      </c>
      <c r="F186" s="64" t="str">
        <f>IF('Chemical Shifts'!BF181="","",IF(Main!$A191="C",TDIST(ABS('Chemical Shifts'!BF181)/$B$3,$B$4,1),TDIST(ABS('Chemical Shifts'!BF181)/$C$3,$C$4,1)))</f>
        <v/>
      </c>
      <c r="G186" s="64" t="str">
        <f>IF('Chemical Shifts'!BG181="","",IF(Main!$A191="C",TDIST(ABS('Chemical Shifts'!BG181)/$B$3,$B$4,1),TDIST(ABS('Chemical Shifts'!BG181)/$C$3,$C$4,1)))</f>
        <v/>
      </c>
      <c r="H186" s="64" t="str">
        <f>IF('Chemical Shifts'!BH181="","",IF(Main!$A191="C",TDIST(ABS('Chemical Shifts'!BH181)/$B$3,$B$4,1),TDIST(ABS('Chemical Shifts'!BH181)/$C$3,$C$4,1)))</f>
        <v/>
      </c>
      <c r="I186" s="64" t="str">
        <f>IF('Chemical Shifts'!BI181="","",IF(Main!$A191="C",TDIST(ABS('Chemical Shifts'!BI181)/$B$3,$B$4,1),TDIST(ABS('Chemical Shifts'!BI181)/$C$3,$C$4,1)))</f>
        <v/>
      </c>
      <c r="J186" s="64" t="str">
        <f>IF('Chemical Shifts'!BJ181="","",IF(Main!$A191="C",TDIST(ABS('Chemical Shifts'!BJ181)/$B$3,$B$4,1),TDIST(ABS('Chemical Shifts'!BJ181)/$C$3,$C$4,1)))</f>
        <v/>
      </c>
      <c r="K186" s="64" t="str">
        <f>IF('Chemical Shifts'!BK181="","",IF(Main!$A191="C",TDIST(ABS('Chemical Shifts'!BK181)/$B$3,$B$4,1),TDIST(ABS('Chemical Shifts'!BK181)/$C$3,$C$4,1)))</f>
        <v/>
      </c>
      <c r="L186" s="64" t="str">
        <f>IF('Chemical Shifts'!BL181="","",IF(Main!$A191="C",TDIST(ABS('Chemical Shifts'!BL181)/$B$3,$B$4,1),TDIST(ABS('Chemical Shifts'!BL181)/$C$3,$C$4,1)))</f>
        <v/>
      </c>
      <c r="M186" s="64" t="str">
        <f>IF('Chemical Shifts'!BM181="","",IF(Main!$A191="C",TDIST(ABS('Chemical Shifts'!BM181)/$B$3,$B$4,1),TDIST(ABS('Chemical Shifts'!BM181)/$C$3,$C$4,1)))</f>
        <v/>
      </c>
      <c r="N186" s="64" t="str">
        <f>IF('Chemical Shifts'!BN181="","",IF(Main!$A191="C",TDIST(ABS('Chemical Shifts'!BN181)/$B$3,$B$4,1),TDIST(ABS('Chemical Shifts'!BN181)/$C$3,$C$4,1)))</f>
        <v/>
      </c>
      <c r="O186" s="64" t="str">
        <f>IF('Chemical Shifts'!BO181="","",IF(Main!$A191="C",TDIST(ABS('Chemical Shifts'!BO181)/$B$3,$B$4,1),TDIST(ABS('Chemical Shifts'!BO181)/$C$3,$C$4,1)))</f>
        <v/>
      </c>
      <c r="P186" s="64" t="str">
        <f>IF('Chemical Shifts'!BP181="","",IF(Main!$A191="C",TDIST(ABS('Chemical Shifts'!BP181)/$B$3,$B$4,1),TDIST(ABS('Chemical Shifts'!BP181)/$C$3,$C$4,1)))</f>
        <v/>
      </c>
      <c r="R186" s="48" t="str">
        <f>IF(A186="","",IF(Main!$A191="H",A186,""))</f>
        <v/>
      </c>
      <c r="S186" s="48" t="str">
        <f>IF(B186="","",IF(Main!$A191="H",B186,""))</f>
        <v/>
      </c>
      <c r="T186" s="48" t="str">
        <f>IF(C186="","",IF(Main!$A191="H",C186,""))</f>
        <v/>
      </c>
      <c r="U186" s="48" t="str">
        <f>IF(D186="","",IF(Main!$A191="H",D186,""))</f>
        <v/>
      </c>
      <c r="V186" s="48" t="str">
        <f>IF(E186="","",IF(Main!$A191="H",E186,""))</f>
        <v/>
      </c>
      <c r="W186" s="48" t="str">
        <f>IF(F186="","",IF(Main!$A191="H",F186,""))</f>
        <v/>
      </c>
      <c r="X186" s="48" t="str">
        <f>IF(G186="","",IF(Main!$A191="H",G186,""))</f>
        <v/>
      </c>
      <c r="Y186" s="48" t="str">
        <f>IF(H186="","",IF(Main!$A191="H",H186,""))</f>
        <v/>
      </c>
      <c r="Z186" s="48" t="str">
        <f>IF(I186="","",IF(Main!$A191="H",I186,""))</f>
        <v/>
      </c>
      <c r="AA186" s="48" t="str">
        <f>IF(J186="","",IF(Main!$A191="H",J186,""))</f>
        <v/>
      </c>
      <c r="AB186" s="48" t="str">
        <f>IF(K186="","",IF(Main!$A191="H",K186,""))</f>
        <v/>
      </c>
      <c r="AC186" s="48" t="str">
        <f>IF(L186="","",IF(Main!$A191="H",L186,""))</f>
        <v/>
      </c>
      <c r="AD186" s="48" t="str">
        <f>IF(M186="","",IF(Main!$A191="H",M186,""))</f>
        <v/>
      </c>
      <c r="AE186" s="48" t="str">
        <f>IF(N186="","",IF(Main!$A191="H",N186,""))</f>
        <v/>
      </c>
      <c r="AF186" s="48" t="str">
        <f>IF(O186="","",IF(Main!$A191="H",O186,""))</f>
        <v/>
      </c>
      <c r="AG186" s="48" t="str">
        <f>IF(P186="","",IF(Main!$A191="H",P186,""))</f>
        <v/>
      </c>
      <c r="AI186" s="49">
        <f>IF(Main!$A191="C",1,0)</f>
        <v>0</v>
      </c>
      <c r="AJ186" s="54" t="str">
        <f>IF(Main!$A191="C",Main!C191,"")</f>
        <v/>
      </c>
      <c r="AK186" s="54" t="str">
        <f t="shared" si="221"/>
        <v/>
      </c>
      <c r="AL186" s="48" t="str">
        <f>IF('Chemical Shifts'!B181="","",IF(Main!$A191="C",'Chemical Shifts'!B181,""))</f>
        <v/>
      </c>
      <c r="AM186" s="48" t="str">
        <f>IF('Chemical Shifts'!C181="","",IF(Main!$A191="C",'Chemical Shifts'!C181,""))</f>
        <v/>
      </c>
      <c r="AN186" s="48" t="str">
        <f>IF('Chemical Shifts'!D181="","",IF(Main!$A191="C",'Chemical Shifts'!D181,""))</f>
        <v/>
      </c>
      <c r="AO186" s="48" t="str">
        <f>IF('Chemical Shifts'!E181="","",IF(Main!$A191="C",'Chemical Shifts'!E181,""))</f>
        <v/>
      </c>
      <c r="AP186" s="48" t="str">
        <f>IF('Chemical Shifts'!F181="","",IF(Main!$A191="C",'Chemical Shifts'!F181,""))</f>
        <v/>
      </c>
      <c r="AQ186" s="48" t="str">
        <f>IF('Chemical Shifts'!G181="","",IF(Main!$A191="C",'Chemical Shifts'!G181,""))</f>
        <v/>
      </c>
      <c r="AR186" s="48" t="str">
        <f>IF('Chemical Shifts'!H181="","",IF(Main!$A191="C",'Chemical Shifts'!H181,""))</f>
        <v/>
      </c>
      <c r="AS186" s="48" t="str">
        <f>IF('Chemical Shifts'!I181="","",IF(Main!$A191="C",'Chemical Shifts'!I181,""))</f>
        <v/>
      </c>
      <c r="AT186" s="48" t="str">
        <f>IF('Chemical Shifts'!J181="","",IF(Main!$A191="C",'Chemical Shifts'!J181,""))</f>
        <v/>
      </c>
      <c r="AU186" s="48" t="str">
        <f>IF('Chemical Shifts'!K181="","",IF(Main!$A191="C",'Chemical Shifts'!K181,""))</f>
        <v/>
      </c>
      <c r="AV186" s="48" t="str">
        <f>IF('Chemical Shifts'!L181="","",IF(Main!$A191="C",'Chemical Shifts'!L181,""))</f>
        <v/>
      </c>
      <c r="AW186" s="48" t="str">
        <f>IF('Chemical Shifts'!M181="","",IF(Main!$A191="C",'Chemical Shifts'!M181,""))</f>
        <v/>
      </c>
      <c r="AX186" s="48" t="str">
        <f>IF('Chemical Shifts'!N181="","",IF(Main!$A191="C",'Chemical Shifts'!N181,""))</f>
        <v/>
      </c>
      <c r="AY186" s="48" t="str">
        <f>IF('Chemical Shifts'!O181="","",IF(Main!$A191="C",'Chemical Shifts'!O181,""))</f>
        <v/>
      </c>
      <c r="AZ186" s="48" t="str">
        <f>IF('Chemical Shifts'!P181="","",IF(Main!$A191="C",'Chemical Shifts'!P181,""))</f>
        <v/>
      </c>
      <c r="BA186" s="48" t="str">
        <f>IF('Chemical Shifts'!Q181="","",IF(Main!$A191="C",'Chemical Shifts'!Q181,""))</f>
        <v/>
      </c>
      <c r="BC186" s="48" t="str">
        <f t="shared" si="222"/>
        <v/>
      </c>
      <c r="BD186" s="48" t="str">
        <f t="shared" si="223"/>
        <v/>
      </c>
      <c r="BE186" s="48" t="str">
        <f t="shared" si="224"/>
        <v/>
      </c>
      <c r="BF186" s="48" t="str">
        <f t="shared" si="225"/>
        <v/>
      </c>
      <c r="BG186" s="48" t="str">
        <f t="shared" si="226"/>
        <v/>
      </c>
      <c r="BH186" s="48" t="str">
        <f t="shared" si="227"/>
        <v/>
      </c>
      <c r="BI186" s="48" t="str">
        <f t="shared" si="228"/>
        <v/>
      </c>
      <c r="BJ186" s="48" t="str">
        <f t="shared" si="229"/>
        <v/>
      </c>
      <c r="BK186" s="48" t="str">
        <f t="shared" si="230"/>
        <v/>
      </c>
      <c r="BL186" s="48" t="str">
        <f t="shared" si="231"/>
        <v/>
      </c>
      <c r="BM186" s="48" t="str">
        <f t="shared" si="232"/>
        <v/>
      </c>
      <c r="BN186" s="48" t="str">
        <f t="shared" si="233"/>
        <v/>
      </c>
      <c r="BO186" s="48" t="str">
        <f t="shared" si="234"/>
        <v/>
      </c>
      <c r="BP186" s="48" t="str">
        <f t="shared" si="235"/>
        <v/>
      </c>
      <c r="BQ186" s="48" t="str">
        <f t="shared" si="236"/>
        <v/>
      </c>
      <c r="BR186" s="48" t="str">
        <f t="shared" si="237"/>
        <v/>
      </c>
      <c r="BT186" s="49">
        <f>IF(Main!$A191="H",1,0)</f>
        <v>0</v>
      </c>
      <c r="BU186" s="54" t="str">
        <f>IF(Main!$A191="H",Main!C191,"")</f>
        <v/>
      </c>
      <c r="BV186" s="54" t="str">
        <f t="shared" si="238"/>
        <v/>
      </c>
      <c r="BW186" s="48" t="str">
        <f>IF('Chemical Shifts'!B181="","",IF(Main!$A191="H",'Chemical Shifts'!B181,""))</f>
        <v/>
      </c>
      <c r="BX186" s="48" t="str">
        <f>IF('Chemical Shifts'!C181="","",IF(Main!$A191="H",'Chemical Shifts'!C181,""))</f>
        <v/>
      </c>
      <c r="BY186" s="48" t="str">
        <f>IF('Chemical Shifts'!D181="","",IF(Main!$A191="H",'Chemical Shifts'!D181,""))</f>
        <v/>
      </c>
      <c r="BZ186" s="48" t="str">
        <f>IF('Chemical Shifts'!E181="","",IF(Main!$A191="H",'Chemical Shifts'!E181,""))</f>
        <v/>
      </c>
      <c r="CA186" s="48" t="str">
        <f>IF('Chemical Shifts'!F181="","",IF(Main!$A191="H",'Chemical Shifts'!F181,""))</f>
        <v/>
      </c>
      <c r="CB186" s="48" t="str">
        <f>IF('Chemical Shifts'!G181="","",IF(Main!$A191="H",'Chemical Shifts'!G181,""))</f>
        <v/>
      </c>
      <c r="CC186" s="48" t="str">
        <f>IF('Chemical Shifts'!H181="","",IF(Main!$A191="H",'Chemical Shifts'!H181,""))</f>
        <v/>
      </c>
      <c r="CD186" s="48" t="str">
        <f>IF('Chemical Shifts'!I181="","",IF(Main!$A191="H",'Chemical Shifts'!I181,""))</f>
        <v/>
      </c>
      <c r="CE186" s="48" t="str">
        <f>IF('Chemical Shifts'!J181="","",IF(Main!$A191="H",'Chemical Shifts'!J181,""))</f>
        <v/>
      </c>
      <c r="CF186" s="48" t="str">
        <f>IF('Chemical Shifts'!K181="","",IF(Main!$A191="H",'Chemical Shifts'!K181,""))</f>
        <v/>
      </c>
      <c r="CG186" s="48" t="str">
        <f>IF('Chemical Shifts'!L181="","",IF(Main!$A191="H",'Chemical Shifts'!L181,""))</f>
        <v/>
      </c>
      <c r="CH186" s="48" t="str">
        <f>IF('Chemical Shifts'!M181="","",IF(Main!$A191="H",'Chemical Shifts'!M181,""))</f>
        <v/>
      </c>
      <c r="CI186" s="48" t="str">
        <f>IF('Chemical Shifts'!N181="","",IF(Main!$A191="H",'Chemical Shifts'!N181,""))</f>
        <v/>
      </c>
      <c r="CJ186" s="48" t="str">
        <f>IF('Chemical Shifts'!O181="","",IF(Main!$A191="H",'Chemical Shifts'!O181,""))</f>
        <v/>
      </c>
      <c r="CK186" s="48" t="str">
        <f>IF('Chemical Shifts'!P181="","",IF(Main!$A191="H",'Chemical Shifts'!P181,""))</f>
        <v/>
      </c>
      <c r="CL186" s="48" t="str">
        <f>IF('Chemical Shifts'!Q181="","",IF(Main!$A191="H",'Chemical Shifts'!Q181,""))</f>
        <v/>
      </c>
      <c r="CN186" s="48" t="str">
        <f t="shared" si="239"/>
        <v/>
      </c>
      <c r="CO186" s="48" t="str">
        <f t="shared" si="240"/>
        <v/>
      </c>
      <c r="CP186" s="48" t="str">
        <f t="shared" si="241"/>
        <v/>
      </c>
      <c r="CQ186" s="48" t="str">
        <f t="shared" si="242"/>
        <v/>
      </c>
      <c r="CR186" s="48" t="str">
        <f t="shared" si="243"/>
        <v/>
      </c>
      <c r="CS186" s="48" t="str">
        <f t="shared" si="244"/>
        <v/>
      </c>
      <c r="CT186" s="48" t="str">
        <f t="shared" si="245"/>
        <v/>
      </c>
      <c r="CU186" s="48" t="str">
        <f t="shared" si="246"/>
        <v/>
      </c>
      <c r="CV186" s="48" t="str">
        <f t="shared" si="247"/>
        <v/>
      </c>
      <c r="CW186" s="48" t="str">
        <f t="shared" si="248"/>
        <v/>
      </c>
      <c r="CX186" s="48" t="str">
        <f t="shared" si="249"/>
        <v/>
      </c>
      <c r="CY186" s="48" t="str">
        <f t="shared" si="250"/>
        <v/>
      </c>
      <c r="CZ186" s="48" t="str">
        <f t="shared" si="251"/>
        <v/>
      </c>
      <c r="DA186" s="48" t="str">
        <f t="shared" si="252"/>
        <v/>
      </c>
      <c r="DB186" s="48" t="str">
        <f t="shared" si="253"/>
        <v/>
      </c>
      <c r="DC186" s="48" t="str">
        <f t="shared" si="254"/>
        <v/>
      </c>
      <c r="DE186" s="64" t="str">
        <f>IF('Chemical Shifts'!S181="","",IF(Main!$A191="C","",IF(Main!D$13="Scaled Shifts",Main!D191,IF(Main!$B191="x",TDIST(ABS('Chemical Shifts'!S181-$F$2)/$F$3,$F$4,1),TDIST(ABS('Chemical Shifts'!S181-$G$2)/$G$3,$G$4,1)))))</f>
        <v/>
      </c>
      <c r="DF186" s="64" t="str">
        <f>IF('Chemical Shifts'!T181="","",IF(Main!$A191="C","",IF(Main!E$13="Scaled Shifts",Main!E191,IF(Main!$B191="x",TDIST(ABS('Chemical Shifts'!T181-$F$2)/$F$3,$F$4,1),TDIST(ABS('Chemical Shifts'!T181-$G$2)/$G$3,$G$4,1)))))</f>
        <v/>
      </c>
      <c r="DG186" s="64" t="str">
        <f>IF('Chemical Shifts'!U181="","",IF(Main!$A191="C","",IF(Main!F$13="Scaled Shifts",Main!F191,IF(Main!$B191="x",TDIST(ABS('Chemical Shifts'!U181-$F$2)/$F$3,$F$4,1),TDIST(ABS('Chemical Shifts'!U181-$G$2)/$G$3,$G$4,1)))))</f>
        <v/>
      </c>
      <c r="DH186" s="64" t="str">
        <f>IF('Chemical Shifts'!V181="","",IF(Main!$A191="C","",IF(Main!G$13="Scaled Shifts",Main!G191,IF(Main!$B191="x",TDIST(ABS('Chemical Shifts'!V181-$F$2)/$F$3,$F$4,1),TDIST(ABS('Chemical Shifts'!V181-$G$2)/$G$3,$G$4,1)))))</f>
        <v/>
      </c>
      <c r="DI186" s="64" t="str">
        <f>IF('Chemical Shifts'!W181="","",IF(Main!$A191="C","",IF(Main!H$13="Scaled Shifts",Main!H191,IF(Main!$B191="x",TDIST(ABS('Chemical Shifts'!W181-$F$2)/$F$3,$F$4,1),TDIST(ABS('Chemical Shifts'!W181-$G$2)/$G$3,$G$4,1)))))</f>
        <v/>
      </c>
      <c r="DJ186" s="64" t="str">
        <f>IF('Chemical Shifts'!X181="","",IF(Main!$A191="C","",IF(Main!I$13="Scaled Shifts",Main!I191,IF(Main!$B191="x",TDIST(ABS('Chemical Shifts'!X181-$F$2)/$F$3,$F$4,1),TDIST(ABS('Chemical Shifts'!X181-$G$2)/$G$3,$G$4,1)))))</f>
        <v/>
      </c>
      <c r="DK186" s="64" t="str">
        <f>IF('Chemical Shifts'!Y181="","",IF(Main!$A191="C","",IF(Main!J$13="Scaled Shifts",Main!J191,IF(Main!$B191="x",TDIST(ABS('Chemical Shifts'!Y181-$F$2)/$F$3,$F$4,1),TDIST(ABS('Chemical Shifts'!Y181-$G$2)/$G$3,$G$4,1)))))</f>
        <v/>
      </c>
      <c r="DL186" s="64" t="str">
        <f>IF('Chemical Shifts'!Z181="","",IF(Main!$A191="C","",IF(Main!K$13="Scaled Shifts",Main!K191,IF(Main!$B191="x",TDIST(ABS('Chemical Shifts'!Z181-$F$2)/$F$3,$F$4,1),TDIST(ABS('Chemical Shifts'!Z181-$G$2)/$G$3,$G$4,1)))))</f>
        <v/>
      </c>
      <c r="DM186" s="64" t="str">
        <f>IF('Chemical Shifts'!AA181="","",IF(Main!$A191="C","",IF(Main!L$13="Scaled Shifts",Main!L191,IF(Main!$B191="x",TDIST(ABS('Chemical Shifts'!AA181-$F$2)/$F$3,$F$4,1),TDIST(ABS('Chemical Shifts'!AA181-$G$2)/$G$3,$G$4,1)))))</f>
        <v/>
      </c>
      <c r="DN186" s="64" t="str">
        <f>IF('Chemical Shifts'!AB181="","",IF(Main!$A191="C","",IF(Main!M$13="Scaled Shifts",Main!M191,IF(Main!$B191="x",TDIST(ABS('Chemical Shifts'!AB181-$F$2)/$F$3,$F$4,1),TDIST(ABS('Chemical Shifts'!AB181-$G$2)/$G$3,$G$4,1)))))</f>
        <v/>
      </c>
      <c r="DO186" s="64" t="str">
        <f>IF('Chemical Shifts'!AC181="","",IF(Main!$A191="C","",IF(Main!N$13="Scaled Shifts",Main!N191,IF(Main!$B191="x",TDIST(ABS('Chemical Shifts'!AC181-$F$2)/$F$3,$F$4,1),TDIST(ABS('Chemical Shifts'!AC181-$G$2)/$G$3,$G$4,1)))))</f>
        <v/>
      </c>
      <c r="DP186" s="64" t="str">
        <f>IF('Chemical Shifts'!AD181="","",IF(Main!$A191="C","",IF(Main!O$13="Scaled Shifts",Main!O191,IF(Main!$B191="x",TDIST(ABS('Chemical Shifts'!AD181-$F$2)/$F$3,$F$4,1),TDIST(ABS('Chemical Shifts'!AD181-$G$2)/$G$3,$G$4,1)))))</f>
        <v/>
      </c>
      <c r="DQ186" s="64" t="str">
        <f>IF('Chemical Shifts'!AE181="","",IF(Main!$A191="C","",IF(Main!P$13="Scaled Shifts",Main!P191,IF(Main!$B191="x",TDIST(ABS('Chemical Shifts'!AE181-$F$2)/$F$3,$F$4,1),TDIST(ABS('Chemical Shifts'!AE181-$G$2)/$G$3,$G$4,1)))))</f>
        <v/>
      </c>
      <c r="DR186" s="64" t="str">
        <f>IF('Chemical Shifts'!AF181="","",IF(Main!$A191="C","",IF(Main!Q$13="Scaled Shifts",Main!Q191,IF(Main!$B191="x",TDIST(ABS('Chemical Shifts'!AF181-$F$2)/$F$3,$F$4,1),TDIST(ABS('Chemical Shifts'!AF181-$G$2)/$G$3,$G$4,1)))))</f>
        <v/>
      </c>
      <c r="DS186" s="64" t="str">
        <f>IF('Chemical Shifts'!AG181="","",IF(Main!$A191="C","",IF(Main!R$13="Scaled Shifts",Main!R191,IF(Main!$B191="x",TDIST(ABS('Chemical Shifts'!AG181-$F$2)/$F$3,$F$4,1),TDIST(ABS('Chemical Shifts'!AG181-$G$2)/$G$3,$G$4,1)))))</f>
        <v/>
      </c>
      <c r="DT186" s="64" t="str">
        <f>IF('Chemical Shifts'!AH181="","",IF(Main!$A191="C","",IF(Main!S$13="Scaled Shifts",Main!S191,IF(Main!$B191="x",TDIST(ABS('Chemical Shifts'!AH181-$F$2)/$F$3,$F$4,1),TDIST(ABS('Chemical Shifts'!AH181-$G$2)/$G$3,$G$4,1)))))</f>
        <v/>
      </c>
      <c r="DV186" s="64" t="str">
        <f>IF('Chemical Shifts'!S181="","",IF(Main!$A191="H","",IF(Main!D$13="Scaled Shifts",Main!D191,IF(Main!$B191="x",TDIST(ABS('Chemical Shifts'!S181-$D$2)/$D$3,$D$4,1),TDIST(ABS('Chemical Shifts'!S181-$E$2)/$E$3,$E$4,1)))))</f>
        <v/>
      </c>
      <c r="DW186" s="64" t="str">
        <f>IF('Chemical Shifts'!T181="","",IF(Main!$A191="H","",IF(Main!E$13="Scaled Shifts",Main!E191,IF(Main!$B191="x",TDIST(ABS('Chemical Shifts'!T181-$D$2)/$D$3,$D$4,1),TDIST(ABS('Chemical Shifts'!T181-$E$2)/$E$3,$E$4,1)))))</f>
        <v/>
      </c>
      <c r="DX186" s="64" t="str">
        <f>IF('Chemical Shifts'!U181="","",IF(Main!$A191="H","",IF(Main!F$13="Scaled Shifts",Main!F191,IF(Main!$B191="x",TDIST(ABS('Chemical Shifts'!U181-$D$2)/$D$3,$D$4,1),TDIST(ABS('Chemical Shifts'!U181-$E$2)/$E$3,$E$4,1)))))</f>
        <v/>
      </c>
      <c r="DY186" s="64" t="str">
        <f>IF('Chemical Shifts'!V181="","",IF(Main!$A191="H","",IF(Main!G$13="Scaled Shifts",Main!G191,IF(Main!$B191="x",TDIST(ABS('Chemical Shifts'!V181-$D$2)/$D$3,$D$4,1),TDIST(ABS('Chemical Shifts'!V181-$E$2)/$E$3,$E$4,1)))))</f>
        <v/>
      </c>
      <c r="DZ186" s="64" t="str">
        <f>IF('Chemical Shifts'!W181="","",IF(Main!$A191="H","",IF(Main!H$13="Scaled Shifts",Main!H191,IF(Main!$B191="x",TDIST(ABS('Chemical Shifts'!W181-$D$2)/$D$3,$D$4,1),TDIST(ABS('Chemical Shifts'!W181-$E$2)/$E$3,$E$4,1)))))</f>
        <v/>
      </c>
      <c r="EA186" s="64" t="str">
        <f>IF('Chemical Shifts'!X181="","",IF(Main!$A191="H","",IF(Main!I$13="Scaled Shifts",Main!I191,IF(Main!$B191="x",TDIST(ABS('Chemical Shifts'!X181-$D$2)/$D$3,$D$4,1),TDIST(ABS('Chemical Shifts'!X181-$E$2)/$E$3,$E$4,1)))))</f>
        <v/>
      </c>
      <c r="EB186" s="64" t="str">
        <f>IF('Chemical Shifts'!Y181="","",IF(Main!$A191="H","",IF(Main!J$13="Scaled Shifts",Main!J191,IF(Main!$B191="x",TDIST(ABS('Chemical Shifts'!Y181-$D$2)/$D$3,$D$4,1),TDIST(ABS('Chemical Shifts'!Y181-$E$2)/$E$3,$E$4,1)))))</f>
        <v/>
      </c>
      <c r="EC186" s="64" t="str">
        <f>IF('Chemical Shifts'!Z181="","",IF(Main!$A191="H","",IF(Main!K$13="Scaled Shifts",Main!K191,IF(Main!$B191="x",TDIST(ABS('Chemical Shifts'!Z181-$D$2)/$D$3,$D$4,1),TDIST(ABS('Chemical Shifts'!Z181-$E$2)/$E$3,$E$4,1)))))</f>
        <v/>
      </c>
      <c r="ED186" s="64" t="str">
        <f>IF('Chemical Shifts'!AA181="","",IF(Main!$A191="H","",IF(Main!L$13="Scaled Shifts",Main!L191,IF(Main!$B191="x",TDIST(ABS('Chemical Shifts'!AA181-$D$2)/$D$3,$D$4,1),TDIST(ABS('Chemical Shifts'!AA181-$E$2)/$E$3,$E$4,1)))))</f>
        <v/>
      </c>
      <c r="EE186" s="64" t="str">
        <f>IF('Chemical Shifts'!AB181="","",IF(Main!$A191="H","",IF(Main!M$13="Scaled Shifts",Main!M191,IF(Main!$B191="x",TDIST(ABS('Chemical Shifts'!AB181-$D$2)/$D$3,$D$4,1),TDIST(ABS('Chemical Shifts'!AB181-$E$2)/$E$3,$E$4,1)))))</f>
        <v/>
      </c>
      <c r="EF186" s="64" t="str">
        <f>IF('Chemical Shifts'!AC181="","",IF(Main!$A191="H","",IF(Main!N$13="Scaled Shifts",Main!N191,IF(Main!$B191="x",TDIST(ABS('Chemical Shifts'!AC181-$D$2)/$D$3,$D$4,1),TDIST(ABS('Chemical Shifts'!AC181-$E$2)/$E$3,$E$4,1)))))</f>
        <v/>
      </c>
      <c r="EG186" s="64" t="str">
        <f>IF('Chemical Shifts'!AD181="","",IF(Main!$A191="H","",IF(Main!O$13="Scaled Shifts",Main!O191,IF(Main!$B191="x",TDIST(ABS('Chemical Shifts'!AD181-$D$2)/$D$3,$D$4,1),TDIST(ABS('Chemical Shifts'!AD181-$E$2)/$E$3,$E$4,1)))))</f>
        <v/>
      </c>
      <c r="EH186" s="64" t="str">
        <f>IF('Chemical Shifts'!AE181="","",IF(Main!$A191="H","",IF(Main!P$13="Scaled Shifts",Main!P191,IF(Main!$B191="x",TDIST(ABS('Chemical Shifts'!AE181-$D$2)/$D$3,$D$4,1),TDIST(ABS('Chemical Shifts'!AE181-$E$2)/$E$3,$E$4,1)))))</f>
        <v/>
      </c>
      <c r="EI186" s="64" t="str">
        <f>IF('Chemical Shifts'!AF181="","",IF(Main!$A191="H","",IF(Main!Q$13="Scaled Shifts",Main!Q191,IF(Main!$B191="x",TDIST(ABS('Chemical Shifts'!AF181-$D$2)/$D$3,$D$4,1),TDIST(ABS('Chemical Shifts'!AF181-$E$2)/$E$3,$E$4,1)))))</f>
        <v/>
      </c>
      <c r="EJ186" s="64" t="str">
        <f>IF('Chemical Shifts'!AG181="","",IF(Main!$A191="H","",IF(Main!R$13="Scaled Shifts",Main!R191,IF(Main!$B191="x",TDIST(ABS('Chemical Shifts'!AG181-$D$2)/$D$3,$D$4,1),TDIST(ABS('Chemical Shifts'!AG181-$E$2)/$E$3,$E$4,1)))))</f>
        <v/>
      </c>
      <c r="EK186" s="64" t="str">
        <f>IF('Chemical Shifts'!AH181="","",IF(Main!$A191="H","",IF(Main!S$13="Scaled Shifts",Main!S191,IF(Main!$B191="x",TDIST(ABS('Chemical Shifts'!AH181-$D$2)/$D$3,$D$4,1),TDIST(ABS('Chemical Shifts'!AH181-$E$2)/$E$3,$E$4,1)))))</f>
        <v/>
      </c>
    </row>
    <row r="187" spans="1:141" x14ac:dyDescent="0.15">
      <c r="A187" s="64" t="str">
        <f>IF('Chemical Shifts'!BA182="","",IF(Main!$A192="C",TDIST(ABS('Chemical Shifts'!BA182)/$B$3,$B$4,1),TDIST(ABS('Chemical Shifts'!BA182)/$C$3,$C$4,1)))</f>
        <v/>
      </c>
      <c r="B187" s="64" t="str">
        <f>IF('Chemical Shifts'!BB182="","",IF(Main!$A192="C",TDIST(ABS('Chemical Shifts'!BB182)/$B$3,$B$4,1),TDIST(ABS('Chemical Shifts'!BB182)/$C$3,$C$4,1)))</f>
        <v/>
      </c>
      <c r="C187" s="64" t="str">
        <f>IF('Chemical Shifts'!BC182="","",IF(Main!$A192="C",TDIST(ABS('Chemical Shifts'!BC182)/$B$3,$B$4,1),TDIST(ABS('Chemical Shifts'!BC182)/$C$3,$C$4,1)))</f>
        <v/>
      </c>
      <c r="D187" s="64" t="str">
        <f>IF('Chemical Shifts'!BD182="","",IF(Main!$A192="C",TDIST(ABS('Chemical Shifts'!BD182)/$B$3,$B$4,1),TDIST(ABS('Chemical Shifts'!BD182)/$C$3,$C$4,1)))</f>
        <v/>
      </c>
      <c r="E187" s="64" t="str">
        <f>IF('Chemical Shifts'!BE182="","",IF(Main!$A192="C",TDIST(ABS('Chemical Shifts'!BE182)/$B$3,$B$4,1),TDIST(ABS('Chemical Shifts'!BE182)/$C$3,$C$4,1)))</f>
        <v/>
      </c>
      <c r="F187" s="64" t="str">
        <f>IF('Chemical Shifts'!BF182="","",IF(Main!$A192="C",TDIST(ABS('Chemical Shifts'!BF182)/$B$3,$B$4,1),TDIST(ABS('Chemical Shifts'!BF182)/$C$3,$C$4,1)))</f>
        <v/>
      </c>
      <c r="G187" s="64" t="str">
        <f>IF('Chemical Shifts'!BG182="","",IF(Main!$A192="C",TDIST(ABS('Chemical Shifts'!BG182)/$B$3,$B$4,1),TDIST(ABS('Chemical Shifts'!BG182)/$C$3,$C$4,1)))</f>
        <v/>
      </c>
      <c r="H187" s="64" t="str">
        <f>IF('Chemical Shifts'!BH182="","",IF(Main!$A192="C",TDIST(ABS('Chemical Shifts'!BH182)/$B$3,$B$4,1),TDIST(ABS('Chemical Shifts'!BH182)/$C$3,$C$4,1)))</f>
        <v/>
      </c>
      <c r="I187" s="64" t="str">
        <f>IF('Chemical Shifts'!BI182="","",IF(Main!$A192="C",TDIST(ABS('Chemical Shifts'!BI182)/$B$3,$B$4,1),TDIST(ABS('Chemical Shifts'!BI182)/$C$3,$C$4,1)))</f>
        <v/>
      </c>
      <c r="J187" s="64" t="str">
        <f>IF('Chemical Shifts'!BJ182="","",IF(Main!$A192="C",TDIST(ABS('Chemical Shifts'!BJ182)/$B$3,$B$4,1),TDIST(ABS('Chemical Shifts'!BJ182)/$C$3,$C$4,1)))</f>
        <v/>
      </c>
      <c r="K187" s="64" t="str">
        <f>IF('Chemical Shifts'!BK182="","",IF(Main!$A192="C",TDIST(ABS('Chemical Shifts'!BK182)/$B$3,$B$4,1),TDIST(ABS('Chemical Shifts'!BK182)/$C$3,$C$4,1)))</f>
        <v/>
      </c>
      <c r="L187" s="64" t="str">
        <f>IF('Chemical Shifts'!BL182="","",IF(Main!$A192="C",TDIST(ABS('Chemical Shifts'!BL182)/$B$3,$B$4,1),TDIST(ABS('Chemical Shifts'!BL182)/$C$3,$C$4,1)))</f>
        <v/>
      </c>
      <c r="M187" s="64" t="str">
        <f>IF('Chemical Shifts'!BM182="","",IF(Main!$A192="C",TDIST(ABS('Chemical Shifts'!BM182)/$B$3,$B$4,1),TDIST(ABS('Chemical Shifts'!BM182)/$C$3,$C$4,1)))</f>
        <v/>
      </c>
      <c r="N187" s="64" t="str">
        <f>IF('Chemical Shifts'!BN182="","",IF(Main!$A192="C",TDIST(ABS('Chemical Shifts'!BN182)/$B$3,$B$4,1),TDIST(ABS('Chemical Shifts'!BN182)/$C$3,$C$4,1)))</f>
        <v/>
      </c>
      <c r="O187" s="64" t="str">
        <f>IF('Chemical Shifts'!BO182="","",IF(Main!$A192="C",TDIST(ABS('Chemical Shifts'!BO182)/$B$3,$B$4,1),TDIST(ABS('Chemical Shifts'!BO182)/$C$3,$C$4,1)))</f>
        <v/>
      </c>
      <c r="P187" s="64" t="str">
        <f>IF('Chemical Shifts'!BP182="","",IF(Main!$A192="C",TDIST(ABS('Chemical Shifts'!BP182)/$B$3,$B$4,1),TDIST(ABS('Chemical Shifts'!BP182)/$C$3,$C$4,1)))</f>
        <v/>
      </c>
      <c r="R187" s="48" t="str">
        <f>IF(A187="","",IF(Main!$A192="H",A187,""))</f>
        <v/>
      </c>
      <c r="S187" s="48" t="str">
        <f>IF(B187="","",IF(Main!$A192="H",B187,""))</f>
        <v/>
      </c>
      <c r="T187" s="48" t="str">
        <f>IF(C187="","",IF(Main!$A192="H",C187,""))</f>
        <v/>
      </c>
      <c r="U187" s="48" t="str">
        <f>IF(D187="","",IF(Main!$A192="H",D187,""))</f>
        <v/>
      </c>
      <c r="V187" s="48" t="str">
        <f>IF(E187="","",IF(Main!$A192="H",E187,""))</f>
        <v/>
      </c>
      <c r="W187" s="48" t="str">
        <f>IF(F187="","",IF(Main!$A192="H",F187,""))</f>
        <v/>
      </c>
      <c r="X187" s="48" t="str">
        <f>IF(G187="","",IF(Main!$A192="H",G187,""))</f>
        <v/>
      </c>
      <c r="Y187" s="48" t="str">
        <f>IF(H187="","",IF(Main!$A192="H",H187,""))</f>
        <v/>
      </c>
      <c r="Z187" s="48" t="str">
        <f>IF(I187="","",IF(Main!$A192="H",I187,""))</f>
        <v/>
      </c>
      <c r="AA187" s="48" t="str">
        <f>IF(J187="","",IF(Main!$A192="H",J187,""))</f>
        <v/>
      </c>
      <c r="AB187" s="48" t="str">
        <f>IF(K187="","",IF(Main!$A192="H",K187,""))</f>
        <v/>
      </c>
      <c r="AC187" s="48" t="str">
        <f>IF(L187="","",IF(Main!$A192="H",L187,""))</f>
        <v/>
      </c>
      <c r="AD187" s="48" t="str">
        <f>IF(M187="","",IF(Main!$A192="H",M187,""))</f>
        <v/>
      </c>
      <c r="AE187" s="48" t="str">
        <f>IF(N187="","",IF(Main!$A192="H",N187,""))</f>
        <v/>
      </c>
      <c r="AF187" s="48" t="str">
        <f>IF(O187="","",IF(Main!$A192="H",O187,""))</f>
        <v/>
      </c>
      <c r="AG187" s="48" t="str">
        <f>IF(P187="","",IF(Main!$A192="H",P187,""))</f>
        <v/>
      </c>
      <c r="AI187" s="49">
        <f>IF(Main!$A192="C",1,0)</f>
        <v>0</v>
      </c>
      <c r="AJ187" s="54" t="str">
        <f>IF(Main!$A192="C",Main!C192,"")</f>
        <v/>
      </c>
      <c r="AK187" s="54" t="str">
        <f t="shared" si="221"/>
        <v/>
      </c>
      <c r="AL187" s="48" t="str">
        <f>IF('Chemical Shifts'!B182="","",IF(Main!$A192="C",'Chemical Shifts'!B182,""))</f>
        <v/>
      </c>
      <c r="AM187" s="48" t="str">
        <f>IF('Chemical Shifts'!C182="","",IF(Main!$A192="C",'Chemical Shifts'!C182,""))</f>
        <v/>
      </c>
      <c r="AN187" s="48" t="str">
        <f>IF('Chemical Shifts'!D182="","",IF(Main!$A192="C",'Chemical Shifts'!D182,""))</f>
        <v/>
      </c>
      <c r="AO187" s="48" t="str">
        <f>IF('Chemical Shifts'!E182="","",IF(Main!$A192="C",'Chemical Shifts'!E182,""))</f>
        <v/>
      </c>
      <c r="AP187" s="48" t="str">
        <f>IF('Chemical Shifts'!F182="","",IF(Main!$A192="C",'Chemical Shifts'!F182,""))</f>
        <v/>
      </c>
      <c r="AQ187" s="48" t="str">
        <f>IF('Chemical Shifts'!G182="","",IF(Main!$A192="C",'Chemical Shifts'!G182,""))</f>
        <v/>
      </c>
      <c r="AR187" s="48" t="str">
        <f>IF('Chemical Shifts'!H182="","",IF(Main!$A192="C",'Chemical Shifts'!H182,""))</f>
        <v/>
      </c>
      <c r="AS187" s="48" t="str">
        <f>IF('Chemical Shifts'!I182="","",IF(Main!$A192="C",'Chemical Shifts'!I182,""))</f>
        <v/>
      </c>
      <c r="AT187" s="48" t="str">
        <f>IF('Chemical Shifts'!J182="","",IF(Main!$A192="C",'Chemical Shifts'!J182,""))</f>
        <v/>
      </c>
      <c r="AU187" s="48" t="str">
        <f>IF('Chemical Shifts'!K182="","",IF(Main!$A192="C",'Chemical Shifts'!K182,""))</f>
        <v/>
      </c>
      <c r="AV187" s="48" t="str">
        <f>IF('Chemical Shifts'!L182="","",IF(Main!$A192="C",'Chemical Shifts'!L182,""))</f>
        <v/>
      </c>
      <c r="AW187" s="48" t="str">
        <f>IF('Chemical Shifts'!M182="","",IF(Main!$A192="C",'Chemical Shifts'!M182,""))</f>
        <v/>
      </c>
      <c r="AX187" s="48" t="str">
        <f>IF('Chemical Shifts'!N182="","",IF(Main!$A192="C",'Chemical Shifts'!N182,""))</f>
        <v/>
      </c>
      <c r="AY187" s="48" t="str">
        <f>IF('Chemical Shifts'!O182="","",IF(Main!$A192="C",'Chemical Shifts'!O182,""))</f>
        <v/>
      </c>
      <c r="AZ187" s="48" t="str">
        <f>IF('Chemical Shifts'!P182="","",IF(Main!$A192="C",'Chemical Shifts'!P182,""))</f>
        <v/>
      </c>
      <c r="BA187" s="48" t="str">
        <f>IF('Chemical Shifts'!Q182="","",IF(Main!$A192="C",'Chemical Shifts'!Q182,""))</f>
        <v/>
      </c>
      <c r="BC187" s="48" t="str">
        <f t="shared" si="222"/>
        <v/>
      </c>
      <c r="BD187" s="48" t="str">
        <f t="shared" si="223"/>
        <v/>
      </c>
      <c r="BE187" s="48" t="str">
        <f t="shared" si="224"/>
        <v/>
      </c>
      <c r="BF187" s="48" t="str">
        <f t="shared" si="225"/>
        <v/>
      </c>
      <c r="BG187" s="48" t="str">
        <f t="shared" si="226"/>
        <v/>
      </c>
      <c r="BH187" s="48" t="str">
        <f t="shared" si="227"/>
        <v/>
      </c>
      <c r="BI187" s="48" t="str">
        <f t="shared" si="228"/>
        <v/>
      </c>
      <c r="BJ187" s="48" t="str">
        <f t="shared" si="229"/>
        <v/>
      </c>
      <c r="BK187" s="48" t="str">
        <f t="shared" si="230"/>
        <v/>
      </c>
      <c r="BL187" s="48" t="str">
        <f t="shared" si="231"/>
        <v/>
      </c>
      <c r="BM187" s="48" t="str">
        <f t="shared" si="232"/>
        <v/>
      </c>
      <c r="BN187" s="48" t="str">
        <f t="shared" si="233"/>
        <v/>
      </c>
      <c r="BO187" s="48" t="str">
        <f t="shared" si="234"/>
        <v/>
      </c>
      <c r="BP187" s="48" t="str">
        <f t="shared" si="235"/>
        <v/>
      </c>
      <c r="BQ187" s="48" t="str">
        <f t="shared" si="236"/>
        <v/>
      </c>
      <c r="BR187" s="48" t="str">
        <f t="shared" si="237"/>
        <v/>
      </c>
      <c r="BT187" s="49">
        <f>IF(Main!$A192="H",1,0)</f>
        <v>0</v>
      </c>
      <c r="BU187" s="54" t="str">
        <f>IF(Main!$A192="H",Main!C192,"")</f>
        <v/>
      </c>
      <c r="BV187" s="54" t="str">
        <f t="shared" si="238"/>
        <v/>
      </c>
      <c r="BW187" s="48" t="str">
        <f>IF('Chemical Shifts'!B182="","",IF(Main!$A192="H",'Chemical Shifts'!B182,""))</f>
        <v/>
      </c>
      <c r="BX187" s="48" t="str">
        <f>IF('Chemical Shifts'!C182="","",IF(Main!$A192="H",'Chemical Shifts'!C182,""))</f>
        <v/>
      </c>
      <c r="BY187" s="48" t="str">
        <f>IF('Chemical Shifts'!D182="","",IF(Main!$A192="H",'Chemical Shifts'!D182,""))</f>
        <v/>
      </c>
      <c r="BZ187" s="48" t="str">
        <f>IF('Chemical Shifts'!E182="","",IF(Main!$A192="H",'Chemical Shifts'!E182,""))</f>
        <v/>
      </c>
      <c r="CA187" s="48" t="str">
        <f>IF('Chemical Shifts'!F182="","",IF(Main!$A192="H",'Chemical Shifts'!F182,""))</f>
        <v/>
      </c>
      <c r="CB187" s="48" t="str">
        <f>IF('Chemical Shifts'!G182="","",IF(Main!$A192="H",'Chemical Shifts'!G182,""))</f>
        <v/>
      </c>
      <c r="CC187" s="48" t="str">
        <f>IF('Chemical Shifts'!H182="","",IF(Main!$A192="H",'Chemical Shifts'!H182,""))</f>
        <v/>
      </c>
      <c r="CD187" s="48" t="str">
        <f>IF('Chemical Shifts'!I182="","",IF(Main!$A192="H",'Chemical Shifts'!I182,""))</f>
        <v/>
      </c>
      <c r="CE187" s="48" t="str">
        <f>IF('Chemical Shifts'!J182="","",IF(Main!$A192="H",'Chemical Shifts'!J182,""))</f>
        <v/>
      </c>
      <c r="CF187" s="48" t="str">
        <f>IF('Chemical Shifts'!K182="","",IF(Main!$A192="H",'Chemical Shifts'!K182,""))</f>
        <v/>
      </c>
      <c r="CG187" s="48" t="str">
        <f>IF('Chemical Shifts'!L182="","",IF(Main!$A192="H",'Chemical Shifts'!L182,""))</f>
        <v/>
      </c>
      <c r="CH187" s="48" t="str">
        <f>IF('Chemical Shifts'!M182="","",IF(Main!$A192="H",'Chemical Shifts'!M182,""))</f>
        <v/>
      </c>
      <c r="CI187" s="48" t="str">
        <f>IF('Chemical Shifts'!N182="","",IF(Main!$A192="H",'Chemical Shifts'!N182,""))</f>
        <v/>
      </c>
      <c r="CJ187" s="48" t="str">
        <f>IF('Chemical Shifts'!O182="","",IF(Main!$A192="H",'Chemical Shifts'!O182,""))</f>
        <v/>
      </c>
      <c r="CK187" s="48" t="str">
        <f>IF('Chemical Shifts'!P182="","",IF(Main!$A192="H",'Chemical Shifts'!P182,""))</f>
        <v/>
      </c>
      <c r="CL187" s="48" t="str">
        <f>IF('Chemical Shifts'!Q182="","",IF(Main!$A192="H",'Chemical Shifts'!Q182,""))</f>
        <v/>
      </c>
      <c r="CN187" s="48" t="str">
        <f t="shared" si="239"/>
        <v/>
      </c>
      <c r="CO187" s="48" t="str">
        <f t="shared" si="240"/>
        <v/>
      </c>
      <c r="CP187" s="48" t="str">
        <f t="shared" si="241"/>
        <v/>
      </c>
      <c r="CQ187" s="48" t="str">
        <f t="shared" si="242"/>
        <v/>
      </c>
      <c r="CR187" s="48" t="str">
        <f t="shared" si="243"/>
        <v/>
      </c>
      <c r="CS187" s="48" t="str">
        <f t="shared" si="244"/>
        <v/>
      </c>
      <c r="CT187" s="48" t="str">
        <f t="shared" si="245"/>
        <v/>
      </c>
      <c r="CU187" s="48" t="str">
        <f t="shared" si="246"/>
        <v/>
      </c>
      <c r="CV187" s="48" t="str">
        <f t="shared" si="247"/>
        <v/>
      </c>
      <c r="CW187" s="48" t="str">
        <f t="shared" si="248"/>
        <v/>
      </c>
      <c r="CX187" s="48" t="str">
        <f t="shared" si="249"/>
        <v/>
      </c>
      <c r="CY187" s="48" t="str">
        <f t="shared" si="250"/>
        <v/>
      </c>
      <c r="CZ187" s="48" t="str">
        <f t="shared" si="251"/>
        <v/>
      </c>
      <c r="DA187" s="48" t="str">
        <f t="shared" si="252"/>
        <v/>
      </c>
      <c r="DB187" s="48" t="str">
        <f t="shared" si="253"/>
        <v/>
      </c>
      <c r="DC187" s="48" t="str">
        <f t="shared" si="254"/>
        <v/>
      </c>
      <c r="DE187" s="64" t="str">
        <f>IF('Chemical Shifts'!S182="","",IF(Main!$A192="C","",IF(Main!D$13="Scaled Shifts",Main!D192,IF(Main!$B192="x",TDIST(ABS('Chemical Shifts'!S182-$F$2)/$F$3,$F$4,1),TDIST(ABS('Chemical Shifts'!S182-$G$2)/$G$3,$G$4,1)))))</f>
        <v/>
      </c>
      <c r="DF187" s="64" t="str">
        <f>IF('Chemical Shifts'!T182="","",IF(Main!$A192="C","",IF(Main!E$13="Scaled Shifts",Main!E192,IF(Main!$B192="x",TDIST(ABS('Chemical Shifts'!T182-$F$2)/$F$3,$F$4,1),TDIST(ABS('Chemical Shifts'!T182-$G$2)/$G$3,$G$4,1)))))</f>
        <v/>
      </c>
      <c r="DG187" s="64" t="str">
        <f>IF('Chemical Shifts'!U182="","",IF(Main!$A192="C","",IF(Main!F$13="Scaled Shifts",Main!F192,IF(Main!$B192="x",TDIST(ABS('Chemical Shifts'!U182-$F$2)/$F$3,$F$4,1),TDIST(ABS('Chemical Shifts'!U182-$G$2)/$G$3,$G$4,1)))))</f>
        <v/>
      </c>
      <c r="DH187" s="64" t="str">
        <f>IF('Chemical Shifts'!V182="","",IF(Main!$A192="C","",IF(Main!G$13="Scaled Shifts",Main!G192,IF(Main!$B192="x",TDIST(ABS('Chemical Shifts'!V182-$F$2)/$F$3,$F$4,1),TDIST(ABS('Chemical Shifts'!V182-$G$2)/$G$3,$G$4,1)))))</f>
        <v/>
      </c>
      <c r="DI187" s="64" t="str">
        <f>IF('Chemical Shifts'!W182="","",IF(Main!$A192="C","",IF(Main!H$13="Scaled Shifts",Main!H192,IF(Main!$B192="x",TDIST(ABS('Chemical Shifts'!W182-$F$2)/$F$3,$F$4,1),TDIST(ABS('Chemical Shifts'!W182-$G$2)/$G$3,$G$4,1)))))</f>
        <v/>
      </c>
      <c r="DJ187" s="64" t="str">
        <f>IF('Chemical Shifts'!X182="","",IF(Main!$A192="C","",IF(Main!I$13="Scaled Shifts",Main!I192,IF(Main!$B192="x",TDIST(ABS('Chemical Shifts'!X182-$F$2)/$F$3,$F$4,1),TDIST(ABS('Chemical Shifts'!X182-$G$2)/$G$3,$G$4,1)))))</f>
        <v/>
      </c>
      <c r="DK187" s="64" t="str">
        <f>IF('Chemical Shifts'!Y182="","",IF(Main!$A192="C","",IF(Main!J$13="Scaled Shifts",Main!J192,IF(Main!$B192="x",TDIST(ABS('Chemical Shifts'!Y182-$F$2)/$F$3,$F$4,1),TDIST(ABS('Chemical Shifts'!Y182-$G$2)/$G$3,$G$4,1)))))</f>
        <v/>
      </c>
      <c r="DL187" s="64" t="str">
        <f>IF('Chemical Shifts'!Z182="","",IF(Main!$A192="C","",IF(Main!K$13="Scaled Shifts",Main!K192,IF(Main!$B192="x",TDIST(ABS('Chemical Shifts'!Z182-$F$2)/$F$3,$F$4,1),TDIST(ABS('Chemical Shifts'!Z182-$G$2)/$G$3,$G$4,1)))))</f>
        <v/>
      </c>
      <c r="DM187" s="64" t="str">
        <f>IF('Chemical Shifts'!AA182="","",IF(Main!$A192="C","",IF(Main!L$13="Scaled Shifts",Main!L192,IF(Main!$B192="x",TDIST(ABS('Chemical Shifts'!AA182-$F$2)/$F$3,$F$4,1),TDIST(ABS('Chemical Shifts'!AA182-$G$2)/$G$3,$G$4,1)))))</f>
        <v/>
      </c>
      <c r="DN187" s="64" t="str">
        <f>IF('Chemical Shifts'!AB182="","",IF(Main!$A192="C","",IF(Main!M$13="Scaled Shifts",Main!M192,IF(Main!$B192="x",TDIST(ABS('Chemical Shifts'!AB182-$F$2)/$F$3,$F$4,1),TDIST(ABS('Chemical Shifts'!AB182-$G$2)/$G$3,$G$4,1)))))</f>
        <v/>
      </c>
      <c r="DO187" s="64" t="str">
        <f>IF('Chemical Shifts'!AC182="","",IF(Main!$A192="C","",IF(Main!N$13="Scaled Shifts",Main!N192,IF(Main!$B192="x",TDIST(ABS('Chemical Shifts'!AC182-$F$2)/$F$3,$F$4,1),TDIST(ABS('Chemical Shifts'!AC182-$G$2)/$G$3,$G$4,1)))))</f>
        <v/>
      </c>
      <c r="DP187" s="64" t="str">
        <f>IF('Chemical Shifts'!AD182="","",IF(Main!$A192="C","",IF(Main!O$13="Scaled Shifts",Main!O192,IF(Main!$B192="x",TDIST(ABS('Chemical Shifts'!AD182-$F$2)/$F$3,$F$4,1),TDIST(ABS('Chemical Shifts'!AD182-$G$2)/$G$3,$G$4,1)))))</f>
        <v/>
      </c>
      <c r="DQ187" s="64" t="str">
        <f>IF('Chemical Shifts'!AE182="","",IF(Main!$A192="C","",IF(Main!P$13="Scaled Shifts",Main!P192,IF(Main!$B192="x",TDIST(ABS('Chemical Shifts'!AE182-$F$2)/$F$3,$F$4,1),TDIST(ABS('Chemical Shifts'!AE182-$G$2)/$G$3,$G$4,1)))))</f>
        <v/>
      </c>
      <c r="DR187" s="64" t="str">
        <f>IF('Chemical Shifts'!AF182="","",IF(Main!$A192="C","",IF(Main!Q$13="Scaled Shifts",Main!Q192,IF(Main!$B192="x",TDIST(ABS('Chemical Shifts'!AF182-$F$2)/$F$3,$F$4,1),TDIST(ABS('Chemical Shifts'!AF182-$G$2)/$G$3,$G$4,1)))))</f>
        <v/>
      </c>
      <c r="DS187" s="64" t="str">
        <f>IF('Chemical Shifts'!AG182="","",IF(Main!$A192="C","",IF(Main!R$13="Scaled Shifts",Main!R192,IF(Main!$B192="x",TDIST(ABS('Chemical Shifts'!AG182-$F$2)/$F$3,$F$4,1),TDIST(ABS('Chemical Shifts'!AG182-$G$2)/$G$3,$G$4,1)))))</f>
        <v/>
      </c>
      <c r="DT187" s="64" t="str">
        <f>IF('Chemical Shifts'!AH182="","",IF(Main!$A192="C","",IF(Main!S$13="Scaled Shifts",Main!S192,IF(Main!$B192="x",TDIST(ABS('Chemical Shifts'!AH182-$F$2)/$F$3,$F$4,1),TDIST(ABS('Chemical Shifts'!AH182-$G$2)/$G$3,$G$4,1)))))</f>
        <v/>
      </c>
      <c r="DV187" s="64" t="str">
        <f>IF('Chemical Shifts'!S182="","",IF(Main!$A192="H","",IF(Main!D$13="Scaled Shifts",Main!D192,IF(Main!$B192="x",TDIST(ABS('Chemical Shifts'!S182-$D$2)/$D$3,$D$4,1),TDIST(ABS('Chemical Shifts'!S182-$E$2)/$E$3,$E$4,1)))))</f>
        <v/>
      </c>
      <c r="DW187" s="64" t="str">
        <f>IF('Chemical Shifts'!T182="","",IF(Main!$A192="H","",IF(Main!E$13="Scaled Shifts",Main!E192,IF(Main!$B192="x",TDIST(ABS('Chemical Shifts'!T182-$D$2)/$D$3,$D$4,1),TDIST(ABS('Chemical Shifts'!T182-$E$2)/$E$3,$E$4,1)))))</f>
        <v/>
      </c>
      <c r="DX187" s="64" t="str">
        <f>IF('Chemical Shifts'!U182="","",IF(Main!$A192="H","",IF(Main!F$13="Scaled Shifts",Main!F192,IF(Main!$B192="x",TDIST(ABS('Chemical Shifts'!U182-$D$2)/$D$3,$D$4,1),TDIST(ABS('Chemical Shifts'!U182-$E$2)/$E$3,$E$4,1)))))</f>
        <v/>
      </c>
      <c r="DY187" s="64" t="str">
        <f>IF('Chemical Shifts'!V182="","",IF(Main!$A192="H","",IF(Main!G$13="Scaled Shifts",Main!G192,IF(Main!$B192="x",TDIST(ABS('Chemical Shifts'!V182-$D$2)/$D$3,$D$4,1),TDIST(ABS('Chemical Shifts'!V182-$E$2)/$E$3,$E$4,1)))))</f>
        <v/>
      </c>
      <c r="DZ187" s="64" t="str">
        <f>IF('Chemical Shifts'!W182="","",IF(Main!$A192="H","",IF(Main!H$13="Scaled Shifts",Main!H192,IF(Main!$B192="x",TDIST(ABS('Chemical Shifts'!W182-$D$2)/$D$3,$D$4,1),TDIST(ABS('Chemical Shifts'!W182-$E$2)/$E$3,$E$4,1)))))</f>
        <v/>
      </c>
      <c r="EA187" s="64" t="str">
        <f>IF('Chemical Shifts'!X182="","",IF(Main!$A192="H","",IF(Main!I$13="Scaled Shifts",Main!I192,IF(Main!$B192="x",TDIST(ABS('Chemical Shifts'!X182-$D$2)/$D$3,$D$4,1),TDIST(ABS('Chemical Shifts'!X182-$E$2)/$E$3,$E$4,1)))))</f>
        <v/>
      </c>
      <c r="EB187" s="64" t="str">
        <f>IF('Chemical Shifts'!Y182="","",IF(Main!$A192="H","",IF(Main!J$13="Scaled Shifts",Main!J192,IF(Main!$B192="x",TDIST(ABS('Chemical Shifts'!Y182-$D$2)/$D$3,$D$4,1),TDIST(ABS('Chemical Shifts'!Y182-$E$2)/$E$3,$E$4,1)))))</f>
        <v/>
      </c>
      <c r="EC187" s="64" t="str">
        <f>IF('Chemical Shifts'!Z182="","",IF(Main!$A192="H","",IF(Main!K$13="Scaled Shifts",Main!K192,IF(Main!$B192="x",TDIST(ABS('Chemical Shifts'!Z182-$D$2)/$D$3,$D$4,1),TDIST(ABS('Chemical Shifts'!Z182-$E$2)/$E$3,$E$4,1)))))</f>
        <v/>
      </c>
      <c r="ED187" s="64" t="str">
        <f>IF('Chemical Shifts'!AA182="","",IF(Main!$A192="H","",IF(Main!L$13="Scaled Shifts",Main!L192,IF(Main!$B192="x",TDIST(ABS('Chemical Shifts'!AA182-$D$2)/$D$3,$D$4,1),TDIST(ABS('Chemical Shifts'!AA182-$E$2)/$E$3,$E$4,1)))))</f>
        <v/>
      </c>
      <c r="EE187" s="64" t="str">
        <f>IF('Chemical Shifts'!AB182="","",IF(Main!$A192="H","",IF(Main!M$13="Scaled Shifts",Main!M192,IF(Main!$B192="x",TDIST(ABS('Chemical Shifts'!AB182-$D$2)/$D$3,$D$4,1),TDIST(ABS('Chemical Shifts'!AB182-$E$2)/$E$3,$E$4,1)))))</f>
        <v/>
      </c>
      <c r="EF187" s="64" t="str">
        <f>IF('Chemical Shifts'!AC182="","",IF(Main!$A192="H","",IF(Main!N$13="Scaled Shifts",Main!N192,IF(Main!$B192="x",TDIST(ABS('Chemical Shifts'!AC182-$D$2)/$D$3,$D$4,1),TDIST(ABS('Chemical Shifts'!AC182-$E$2)/$E$3,$E$4,1)))))</f>
        <v/>
      </c>
      <c r="EG187" s="64" t="str">
        <f>IF('Chemical Shifts'!AD182="","",IF(Main!$A192="H","",IF(Main!O$13="Scaled Shifts",Main!O192,IF(Main!$B192="x",TDIST(ABS('Chemical Shifts'!AD182-$D$2)/$D$3,$D$4,1),TDIST(ABS('Chemical Shifts'!AD182-$E$2)/$E$3,$E$4,1)))))</f>
        <v/>
      </c>
      <c r="EH187" s="64" t="str">
        <f>IF('Chemical Shifts'!AE182="","",IF(Main!$A192="H","",IF(Main!P$13="Scaled Shifts",Main!P192,IF(Main!$B192="x",TDIST(ABS('Chemical Shifts'!AE182-$D$2)/$D$3,$D$4,1),TDIST(ABS('Chemical Shifts'!AE182-$E$2)/$E$3,$E$4,1)))))</f>
        <v/>
      </c>
      <c r="EI187" s="64" t="str">
        <f>IF('Chemical Shifts'!AF182="","",IF(Main!$A192="H","",IF(Main!Q$13="Scaled Shifts",Main!Q192,IF(Main!$B192="x",TDIST(ABS('Chemical Shifts'!AF182-$D$2)/$D$3,$D$4,1),TDIST(ABS('Chemical Shifts'!AF182-$E$2)/$E$3,$E$4,1)))))</f>
        <v/>
      </c>
      <c r="EJ187" s="64" t="str">
        <f>IF('Chemical Shifts'!AG182="","",IF(Main!$A192="H","",IF(Main!R$13="Scaled Shifts",Main!R192,IF(Main!$B192="x",TDIST(ABS('Chemical Shifts'!AG182-$D$2)/$D$3,$D$4,1),TDIST(ABS('Chemical Shifts'!AG182-$E$2)/$E$3,$E$4,1)))))</f>
        <v/>
      </c>
      <c r="EK187" s="64" t="str">
        <f>IF('Chemical Shifts'!AH182="","",IF(Main!$A192="H","",IF(Main!S$13="Scaled Shifts",Main!S192,IF(Main!$B192="x",TDIST(ABS('Chemical Shifts'!AH182-$D$2)/$D$3,$D$4,1),TDIST(ABS('Chemical Shifts'!AH182-$E$2)/$E$3,$E$4,1)))))</f>
        <v/>
      </c>
    </row>
    <row r="188" spans="1:141" x14ac:dyDescent="0.15">
      <c r="A188" s="64" t="str">
        <f>IF('Chemical Shifts'!BA183="","",IF(Main!$A193="C",TDIST(ABS('Chemical Shifts'!BA183)/$B$3,$B$4,1),TDIST(ABS('Chemical Shifts'!BA183)/$C$3,$C$4,1)))</f>
        <v/>
      </c>
      <c r="B188" s="64" t="str">
        <f>IF('Chemical Shifts'!BB183="","",IF(Main!$A193="C",TDIST(ABS('Chemical Shifts'!BB183)/$B$3,$B$4,1),TDIST(ABS('Chemical Shifts'!BB183)/$C$3,$C$4,1)))</f>
        <v/>
      </c>
      <c r="C188" s="64" t="str">
        <f>IF('Chemical Shifts'!BC183="","",IF(Main!$A193="C",TDIST(ABS('Chemical Shifts'!BC183)/$B$3,$B$4,1),TDIST(ABS('Chemical Shifts'!BC183)/$C$3,$C$4,1)))</f>
        <v/>
      </c>
      <c r="D188" s="64" t="str">
        <f>IF('Chemical Shifts'!BD183="","",IF(Main!$A193="C",TDIST(ABS('Chemical Shifts'!BD183)/$B$3,$B$4,1),TDIST(ABS('Chemical Shifts'!BD183)/$C$3,$C$4,1)))</f>
        <v/>
      </c>
      <c r="E188" s="64" t="str">
        <f>IF('Chemical Shifts'!BE183="","",IF(Main!$A193="C",TDIST(ABS('Chemical Shifts'!BE183)/$B$3,$B$4,1),TDIST(ABS('Chemical Shifts'!BE183)/$C$3,$C$4,1)))</f>
        <v/>
      </c>
      <c r="F188" s="64" t="str">
        <f>IF('Chemical Shifts'!BF183="","",IF(Main!$A193="C",TDIST(ABS('Chemical Shifts'!BF183)/$B$3,$B$4,1),TDIST(ABS('Chemical Shifts'!BF183)/$C$3,$C$4,1)))</f>
        <v/>
      </c>
      <c r="G188" s="64" t="str">
        <f>IF('Chemical Shifts'!BG183="","",IF(Main!$A193="C",TDIST(ABS('Chemical Shifts'!BG183)/$B$3,$B$4,1),TDIST(ABS('Chemical Shifts'!BG183)/$C$3,$C$4,1)))</f>
        <v/>
      </c>
      <c r="H188" s="64" t="str">
        <f>IF('Chemical Shifts'!BH183="","",IF(Main!$A193="C",TDIST(ABS('Chemical Shifts'!BH183)/$B$3,$B$4,1),TDIST(ABS('Chemical Shifts'!BH183)/$C$3,$C$4,1)))</f>
        <v/>
      </c>
      <c r="I188" s="64" t="str">
        <f>IF('Chemical Shifts'!BI183="","",IF(Main!$A193="C",TDIST(ABS('Chemical Shifts'!BI183)/$B$3,$B$4,1),TDIST(ABS('Chemical Shifts'!BI183)/$C$3,$C$4,1)))</f>
        <v/>
      </c>
      <c r="J188" s="64" t="str">
        <f>IF('Chemical Shifts'!BJ183="","",IF(Main!$A193="C",TDIST(ABS('Chemical Shifts'!BJ183)/$B$3,$B$4,1),TDIST(ABS('Chemical Shifts'!BJ183)/$C$3,$C$4,1)))</f>
        <v/>
      </c>
      <c r="K188" s="64" t="str">
        <f>IF('Chemical Shifts'!BK183="","",IF(Main!$A193="C",TDIST(ABS('Chemical Shifts'!BK183)/$B$3,$B$4,1),TDIST(ABS('Chemical Shifts'!BK183)/$C$3,$C$4,1)))</f>
        <v/>
      </c>
      <c r="L188" s="64" t="str">
        <f>IF('Chemical Shifts'!BL183="","",IF(Main!$A193="C",TDIST(ABS('Chemical Shifts'!BL183)/$B$3,$B$4,1),TDIST(ABS('Chemical Shifts'!BL183)/$C$3,$C$4,1)))</f>
        <v/>
      </c>
      <c r="M188" s="64" t="str">
        <f>IF('Chemical Shifts'!BM183="","",IF(Main!$A193="C",TDIST(ABS('Chemical Shifts'!BM183)/$B$3,$B$4,1),TDIST(ABS('Chemical Shifts'!BM183)/$C$3,$C$4,1)))</f>
        <v/>
      </c>
      <c r="N188" s="64" t="str">
        <f>IF('Chemical Shifts'!BN183="","",IF(Main!$A193="C",TDIST(ABS('Chemical Shifts'!BN183)/$B$3,$B$4,1),TDIST(ABS('Chemical Shifts'!BN183)/$C$3,$C$4,1)))</f>
        <v/>
      </c>
      <c r="O188" s="64" t="str">
        <f>IF('Chemical Shifts'!BO183="","",IF(Main!$A193="C",TDIST(ABS('Chemical Shifts'!BO183)/$B$3,$B$4,1),TDIST(ABS('Chemical Shifts'!BO183)/$C$3,$C$4,1)))</f>
        <v/>
      </c>
      <c r="P188" s="64" t="str">
        <f>IF('Chemical Shifts'!BP183="","",IF(Main!$A193="C",TDIST(ABS('Chemical Shifts'!BP183)/$B$3,$B$4,1),TDIST(ABS('Chemical Shifts'!BP183)/$C$3,$C$4,1)))</f>
        <v/>
      </c>
      <c r="R188" s="48" t="str">
        <f>IF(A188="","",IF(Main!$A193="H",A188,""))</f>
        <v/>
      </c>
      <c r="S188" s="48" t="str">
        <f>IF(B188="","",IF(Main!$A193="H",B188,""))</f>
        <v/>
      </c>
      <c r="T188" s="48" t="str">
        <f>IF(C188="","",IF(Main!$A193="H",C188,""))</f>
        <v/>
      </c>
      <c r="U188" s="48" t="str">
        <f>IF(D188="","",IF(Main!$A193="H",D188,""))</f>
        <v/>
      </c>
      <c r="V188" s="48" t="str">
        <f>IF(E188="","",IF(Main!$A193="H",E188,""))</f>
        <v/>
      </c>
      <c r="W188" s="48" t="str">
        <f>IF(F188="","",IF(Main!$A193="H",F188,""))</f>
        <v/>
      </c>
      <c r="X188" s="48" t="str">
        <f>IF(G188="","",IF(Main!$A193="H",G188,""))</f>
        <v/>
      </c>
      <c r="Y188" s="48" t="str">
        <f>IF(H188="","",IF(Main!$A193="H",H188,""))</f>
        <v/>
      </c>
      <c r="Z188" s="48" t="str">
        <f>IF(I188="","",IF(Main!$A193="H",I188,""))</f>
        <v/>
      </c>
      <c r="AA188" s="48" t="str">
        <f>IF(J188="","",IF(Main!$A193="H",J188,""))</f>
        <v/>
      </c>
      <c r="AB188" s="48" t="str">
        <f>IF(K188="","",IF(Main!$A193="H",K188,""))</f>
        <v/>
      </c>
      <c r="AC188" s="48" t="str">
        <f>IF(L188="","",IF(Main!$A193="H",L188,""))</f>
        <v/>
      </c>
      <c r="AD188" s="48" t="str">
        <f>IF(M188="","",IF(Main!$A193="H",M188,""))</f>
        <v/>
      </c>
      <c r="AE188" s="48" t="str">
        <f>IF(N188="","",IF(Main!$A193="H",N188,""))</f>
        <v/>
      </c>
      <c r="AF188" s="48" t="str">
        <f>IF(O188="","",IF(Main!$A193="H",O188,""))</f>
        <v/>
      </c>
      <c r="AG188" s="48" t="str">
        <f>IF(P188="","",IF(Main!$A193="H",P188,""))</f>
        <v/>
      </c>
      <c r="AI188" s="49">
        <f>IF(Main!$A193="C",1,0)</f>
        <v>0</v>
      </c>
      <c r="AJ188" s="54" t="str">
        <f>IF(Main!$A193="C",Main!C193,"")</f>
        <v/>
      </c>
      <c r="AK188" s="54" t="str">
        <f t="shared" si="221"/>
        <v/>
      </c>
      <c r="AL188" s="48" t="str">
        <f>IF('Chemical Shifts'!B183="","",IF(Main!$A193="C",'Chemical Shifts'!B183,""))</f>
        <v/>
      </c>
      <c r="AM188" s="48" t="str">
        <f>IF('Chemical Shifts'!C183="","",IF(Main!$A193="C",'Chemical Shifts'!C183,""))</f>
        <v/>
      </c>
      <c r="AN188" s="48" t="str">
        <f>IF('Chemical Shifts'!D183="","",IF(Main!$A193="C",'Chemical Shifts'!D183,""))</f>
        <v/>
      </c>
      <c r="AO188" s="48" t="str">
        <f>IF('Chemical Shifts'!E183="","",IF(Main!$A193="C",'Chemical Shifts'!E183,""))</f>
        <v/>
      </c>
      <c r="AP188" s="48" t="str">
        <f>IF('Chemical Shifts'!F183="","",IF(Main!$A193="C",'Chemical Shifts'!F183,""))</f>
        <v/>
      </c>
      <c r="AQ188" s="48" t="str">
        <f>IF('Chemical Shifts'!G183="","",IF(Main!$A193="C",'Chemical Shifts'!G183,""))</f>
        <v/>
      </c>
      <c r="AR188" s="48" t="str">
        <f>IF('Chemical Shifts'!H183="","",IF(Main!$A193="C",'Chemical Shifts'!H183,""))</f>
        <v/>
      </c>
      <c r="AS188" s="48" t="str">
        <f>IF('Chemical Shifts'!I183="","",IF(Main!$A193="C",'Chemical Shifts'!I183,""))</f>
        <v/>
      </c>
      <c r="AT188" s="48" t="str">
        <f>IF('Chemical Shifts'!J183="","",IF(Main!$A193="C",'Chemical Shifts'!J183,""))</f>
        <v/>
      </c>
      <c r="AU188" s="48" t="str">
        <f>IF('Chemical Shifts'!K183="","",IF(Main!$A193="C",'Chemical Shifts'!K183,""))</f>
        <v/>
      </c>
      <c r="AV188" s="48" t="str">
        <f>IF('Chemical Shifts'!L183="","",IF(Main!$A193="C",'Chemical Shifts'!L183,""))</f>
        <v/>
      </c>
      <c r="AW188" s="48" t="str">
        <f>IF('Chemical Shifts'!M183="","",IF(Main!$A193="C",'Chemical Shifts'!M183,""))</f>
        <v/>
      </c>
      <c r="AX188" s="48" t="str">
        <f>IF('Chemical Shifts'!N183="","",IF(Main!$A193="C",'Chemical Shifts'!N183,""))</f>
        <v/>
      </c>
      <c r="AY188" s="48" t="str">
        <f>IF('Chemical Shifts'!O183="","",IF(Main!$A193="C",'Chemical Shifts'!O183,""))</f>
        <v/>
      </c>
      <c r="AZ188" s="48" t="str">
        <f>IF('Chemical Shifts'!P183="","",IF(Main!$A193="C",'Chemical Shifts'!P183,""))</f>
        <v/>
      </c>
      <c r="BA188" s="48" t="str">
        <f>IF('Chemical Shifts'!Q183="","",IF(Main!$A193="C",'Chemical Shifts'!Q183,""))</f>
        <v/>
      </c>
      <c r="BC188" s="48" t="str">
        <f t="shared" si="222"/>
        <v/>
      </c>
      <c r="BD188" s="48" t="str">
        <f t="shared" si="223"/>
        <v/>
      </c>
      <c r="BE188" s="48" t="str">
        <f t="shared" si="224"/>
        <v/>
      </c>
      <c r="BF188" s="48" t="str">
        <f t="shared" si="225"/>
        <v/>
      </c>
      <c r="BG188" s="48" t="str">
        <f t="shared" si="226"/>
        <v/>
      </c>
      <c r="BH188" s="48" t="str">
        <f t="shared" si="227"/>
        <v/>
      </c>
      <c r="BI188" s="48" t="str">
        <f t="shared" si="228"/>
        <v/>
      </c>
      <c r="BJ188" s="48" t="str">
        <f t="shared" si="229"/>
        <v/>
      </c>
      <c r="BK188" s="48" t="str">
        <f t="shared" si="230"/>
        <v/>
      </c>
      <c r="BL188" s="48" t="str">
        <f t="shared" si="231"/>
        <v/>
      </c>
      <c r="BM188" s="48" t="str">
        <f t="shared" si="232"/>
        <v/>
      </c>
      <c r="BN188" s="48" t="str">
        <f t="shared" si="233"/>
        <v/>
      </c>
      <c r="BO188" s="48" t="str">
        <f t="shared" si="234"/>
        <v/>
      </c>
      <c r="BP188" s="48" t="str">
        <f t="shared" si="235"/>
        <v/>
      </c>
      <c r="BQ188" s="48" t="str">
        <f t="shared" si="236"/>
        <v/>
      </c>
      <c r="BR188" s="48" t="str">
        <f t="shared" si="237"/>
        <v/>
      </c>
      <c r="BT188" s="49">
        <f>IF(Main!$A193="H",1,0)</f>
        <v>0</v>
      </c>
      <c r="BU188" s="54" t="str">
        <f>IF(Main!$A193="H",Main!C193,"")</f>
        <v/>
      </c>
      <c r="BV188" s="54" t="str">
        <f t="shared" si="238"/>
        <v/>
      </c>
      <c r="BW188" s="48" t="str">
        <f>IF('Chemical Shifts'!B183="","",IF(Main!$A193="H",'Chemical Shifts'!B183,""))</f>
        <v/>
      </c>
      <c r="BX188" s="48" t="str">
        <f>IF('Chemical Shifts'!C183="","",IF(Main!$A193="H",'Chemical Shifts'!C183,""))</f>
        <v/>
      </c>
      <c r="BY188" s="48" t="str">
        <f>IF('Chemical Shifts'!D183="","",IF(Main!$A193="H",'Chemical Shifts'!D183,""))</f>
        <v/>
      </c>
      <c r="BZ188" s="48" t="str">
        <f>IF('Chemical Shifts'!E183="","",IF(Main!$A193="H",'Chemical Shifts'!E183,""))</f>
        <v/>
      </c>
      <c r="CA188" s="48" t="str">
        <f>IF('Chemical Shifts'!F183="","",IF(Main!$A193="H",'Chemical Shifts'!F183,""))</f>
        <v/>
      </c>
      <c r="CB188" s="48" t="str">
        <f>IF('Chemical Shifts'!G183="","",IF(Main!$A193="H",'Chemical Shifts'!G183,""))</f>
        <v/>
      </c>
      <c r="CC188" s="48" t="str">
        <f>IF('Chemical Shifts'!H183="","",IF(Main!$A193="H",'Chemical Shifts'!H183,""))</f>
        <v/>
      </c>
      <c r="CD188" s="48" t="str">
        <f>IF('Chemical Shifts'!I183="","",IF(Main!$A193="H",'Chemical Shifts'!I183,""))</f>
        <v/>
      </c>
      <c r="CE188" s="48" t="str">
        <f>IF('Chemical Shifts'!J183="","",IF(Main!$A193="H",'Chemical Shifts'!J183,""))</f>
        <v/>
      </c>
      <c r="CF188" s="48" t="str">
        <f>IF('Chemical Shifts'!K183="","",IF(Main!$A193="H",'Chemical Shifts'!K183,""))</f>
        <v/>
      </c>
      <c r="CG188" s="48" t="str">
        <f>IF('Chemical Shifts'!L183="","",IF(Main!$A193="H",'Chemical Shifts'!L183,""))</f>
        <v/>
      </c>
      <c r="CH188" s="48" t="str">
        <f>IF('Chemical Shifts'!M183="","",IF(Main!$A193="H",'Chemical Shifts'!M183,""))</f>
        <v/>
      </c>
      <c r="CI188" s="48" t="str">
        <f>IF('Chemical Shifts'!N183="","",IF(Main!$A193="H",'Chemical Shifts'!N183,""))</f>
        <v/>
      </c>
      <c r="CJ188" s="48" t="str">
        <f>IF('Chemical Shifts'!O183="","",IF(Main!$A193="H",'Chemical Shifts'!O183,""))</f>
        <v/>
      </c>
      <c r="CK188" s="48" t="str">
        <f>IF('Chemical Shifts'!P183="","",IF(Main!$A193="H",'Chemical Shifts'!P183,""))</f>
        <v/>
      </c>
      <c r="CL188" s="48" t="str">
        <f>IF('Chemical Shifts'!Q183="","",IF(Main!$A193="H",'Chemical Shifts'!Q183,""))</f>
        <v/>
      </c>
      <c r="CN188" s="48" t="str">
        <f t="shared" si="239"/>
        <v/>
      </c>
      <c r="CO188" s="48" t="str">
        <f t="shared" si="240"/>
        <v/>
      </c>
      <c r="CP188" s="48" t="str">
        <f t="shared" si="241"/>
        <v/>
      </c>
      <c r="CQ188" s="48" t="str">
        <f t="shared" si="242"/>
        <v/>
      </c>
      <c r="CR188" s="48" t="str">
        <f t="shared" si="243"/>
        <v/>
      </c>
      <c r="CS188" s="48" t="str">
        <f t="shared" si="244"/>
        <v/>
      </c>
      <c r="CT188" s="48" t="str">
        <f t="shared" si="245"/>
        <v/>
      </c>
      <c r="CU188" s="48" t="str">
        <f t="shared" si="246"/>
        <v/>
      </c>
      <c r="CV188" s="48" t="str">
        <f t="shared" si="247"/>
        <v/>
      </c>
      <c r="CW188" s="48" t="str">
        <f t="shared" si="248"/>
        <v/>
      </c>
      <c r="CX188" s="48" t="str">
        <f t="shared" si="249"/>
        <v/>
      </c>
      <c r="CY188" s="48" t="str">
        <f t="shared" si="250"/>
        <v/>
      </c>
      <c r="CZ188" s="48" t="str">
        <f t="shared" si="251"/>
        <v/>
      </c>
      <c r="DA188" s="48" t="str">
        <f t="shared" si="252"/>
        <v/>
      </c>
      <c r="DB188" s="48" t="str">
        <f t="shared" si="253"/>
        <v/>
      </c>
      <c r="DC188" s="48" t="str">
        <f t="shared" si="254"/>
        <v/>
      </c>
      <c r="DE188" s="64" t="str">
        <f>IF('Chemical Shifts'!S183="","",IF(Main!$A193="C","",IF(Main!D$13="Scaled Shifts",Main!D193,IF(Main!$B193="x",TDIST(ABS('Chemical Shifts'!S183-$F$2)/$F$3,$F$4,1),TDIST(ABS('Chemical Shifts'!S183-$G$2)/$G$3,$G$4,1)))))</f>
        <v/>
      </c>
      <c r="DF188" s="64" t="str">
        <f>IF('Chemical Shifts'!T183="","",IF(Main!$A193="C","",IF(Main!E$13="Scaled Shifts",Main!E193,IF(Main!$B193="x",TDIST(ABS('Chemical Shifts'!T183-$F$2)/$F$3,$F$4,1),TDIST(ABS('Chemical Shifts'!T183-$G$2)/$G$3,$G$4,1)))))</f>
        <v/>
      </c>
      <c r="DG188" s="64" t="str">
        <f>IF('Chemical Shifts'!U183="","",IF(Main!$A193="C","",IF(Main!F$13="Scaled Shifts",Main!F193,IF(Main!$B193="x",TDIST(ABS('Chemical Shifts'!U183-$F$2)/$F$3,$F$4,1),TDIST(ABS('Chemical Shifts'!U183-$G$2)/$G$3,$G$4,1)))))</f>
        <v/>
      </c>
      <c r="DH188" s="64" t="str">
        <f>IF('Chemical Shifts'!V183="","",IF(Main!$A193="C","",IF(Main!G$13="Scaled Shifts",Main!G193,IF(Main!$B193="x",TDIST(ABS('Chemical Shifts'!V183-$F$2)/$F$3,$F$4,1),TDIST(ABS('Chemical Shifts'!V183-$G$2)/$G$3,$G$4,1)))))</f>
        <v/>
      </c>
      <c r="DI188" s="64" t="str">
        <f>IF('Chemical Shifts'!W183="","",IF(Main!$A193="C","",IF(Main!H$13="Scaled Shifts",Main!H193,IF(Main!$B193="x",TDIST(ABS('Chemical Shifts'!W183-$F$2)/$F$3,$F$4,1),TDIST(ABS('Chemical Shifts'!W183-$G$2)/$G$3,$G$4,1)))))</f>
        <v/>
      </c>
      <c r="DJ188" s="64" t="str">
        <f>IF('Chemical Shifts'!X183="","",IF(Main!$A193="C","",IF(Main!I$13="Scaled Shifts",Main!I193,IF(Main!$B193="x",TDIST(ABS('Chemical Shifts'!X183-$F$2)/$F$3,$F$4,1),TDIST(ABS('Chemical Shifts'!X183-$G$2)/$G$3,$G$4,1)))))</f>
        <v/>
      </c>
      <c r="DK188" s="64" t="str">
        <f>IF('Chemical Shifts'!Y183="","",IF(Main!$A193="C","",IF(Main!J$13="Scaled Shifts",Main!J193,IF(Main!$B193="x",TDIST(ABS('Chemical Shifts'!Y183-$F$2)/$F$3,$F$4,1),TDIST(ABS('Chemical Shifts'!Y183-$G$2)/$G$3,$G$4,1)))))</f>
        <v/>
      </c>
      <c r="DL188" s="64" t="str">
        <f>IF('Chemical Shifts'!Z183="","",IF(Main!$A193="C","",IF(Main!K$13="Scaled Shifts",Main!K193,IF(Main!$B193="x",TDIST(ABS('Chemical Shifts'!Z183-$F$2)/$F$3,$F$4,1),TDIST(ABS('Chemical Shifts'!Z183-$G$2)/$G$3,$G$4,1)))))</f>
        <v/>
      </c>
      <c r="DM188" s="64" t="str">
        <f>IF('Chemical Shifts'!AA183="","",IF(Main!$A193="C","",IF(Main!L$13="Scaled Shifts",Main!L193,IF(Main!$B193="x",TDIST(ABS('Chemical Shifts'!AA183-$F$2)/$F$3,$F$4,1),TDIST(ABS('Chemical Shifts'!AA183-$G$2)/$G$3,$G$4,1)))))</f>
        <v/>
      </c>
      <c r="DN188" s="64" t="str">
        <f>IF('Chemical Shifts'!AB183="","",IF(Main!$A193="C","",IF(Main!M$13="Scaled Shifts",Main!M193,IF(Main!$B193="x",TDIST(ABS('Chemical Shifts'!AB183-$F$2)/$F$3,$F$4,1),TDIST(ABS('Chemical Shifts'!AB183-$G$2)/$G$3,$G$4,1)))))</f>
        <v/>
      </c>
      <c r="DO188" s="64" t="str">
        <f>IF('Chemical Shifts'!AC183="","",IF(Main!$A193="C","",IF(Main!N$13="Scaled Shifts",Main!N193,IF(Main!$B193="x",TDIST(ABS('Chemical Shifts'!AC183-$F$2)/$F$3,$F$4,1),TDIST(ABS('Chemical Shifts'!AC183-$G$2)/$G$3,$G$4,1)))))</f>
        <v/>
      </c>
      <c r="DP188" s="64" t="str">
        <f>IF('Chemical Shifts'!AD183="","",IF(Main!$A193="C","",IF(Main!O$13="Scaled Shifts",Main!O193,IF(Main!$B193="x",TDIST(ABS('Chemical Shifts'!AD183-$F$2)/$F$3,$F$4,1),TDIST(ABS('Chemical Shifts'!AD183-$G$2)/$G$3,$G$4,1)))))</f>
        <v/>
      </c>
      <c r="DQ188" s="64" t="str">
        <f>IF('Chemical Shifts'!AE183="","",IF(Main!$A193="C","",IF(Main!P$13="Scaled Shifts",Main!P193,IF(Main!$B193="x",TDIST(ABS('Chemical Shifts'!AE183-$F$2)/$F$3,$F$4,1),TDIST(ABS('Chemical Shifts'!AE183-$G$2)/$G$3,$G$4,1)))))</f>
        <v/>
      </c>
      <c r="DR188" s="64" t="str">
        <f>IF('Chemical Shifts'!AF183="","",IF(Main!$A193="C","",IF(Main!Q$13="Scaled Shifts",Main!Q193,IF(Main!$B193="x",TDIST(ABS('Chemical Shifts'!AF183-$F$2)/$F$3,$F$4,1),TDIST(ABS('Chemical Shifts'!AF183-$G$2)/$G$3,$G$4,1)))))</f>
        <v/>
      </c>
      <c r="DS188" s="64" t="str">
        <f>IF('Chemical Shifts'!AG183="","",IF(Main!$A193="C","",IF(Main!R$13="Scaled Shifts",Main!R193,IF(Main!$B193="x",TDIST(ABS('Chemical Shifts'!AG183-$F$2)/$F$3,$F$4,1),TDIST(ABS('Chemical Shifts'!AG183-$G$2)/$G$3,$G$4,1)))))</f>
        <v/>
      </c>
      <c r="DT188" s="64" t="str">
        <f>IF('Chemical Shifts'!AH183="","",IF(Main!$A193="C","",IF(Main!S$13="Scaled Shifts",Main!S193,IF(Main!$B193="x",TDIST(ABS('Chemical Shifts'!AH183-$F$2)/$F$3,$F$4,1),TDIST(ABS('Chemical Shifts'!AH183-$G$2)/$G$3,$G$4,1)))))</f>
        <v/>
      </c>
      <c r="DV188" s="64" t="str">
        <f>IF('Chemical Shifts'!S183="","",IF(Main!$A193="H","",IF(Main!D$13="Scaled Shifts",Main!D193,IF(Main!$B193="x",TDIST(ABS('Chemical Shifts'!S183-$D$2)/$D$3,$D$4,1),TDIST(ABS('Chemical Shifts'!S183-$E$2)/$E$3,$E$4,1)))))</f>
        <v/>
      </c>
      <c r="DW188" s="64" t="str">
        <f>IF('Chemical Shifts'!T183="","",IF(Main!$A193="H","",IF(Main!E$13="Scaled Shifts",Main!E193,IF(Main!$B193="x",TDIST(ABS('Chemical Shifts'!T183-$D$2)/$D$3,$D$4,1),TDIST(ABS('Chemical Shifts'!T183-$E$2)/$E$3,$E$4,1)))))</f>
        <v/>
      </c>
      <c r="DX188" s="64" t="str">
        <f>IF('Chemical Shifts'!U183="","",IF(Main!$A193="H","",IF(Main!F$13="Scaled Shifts",Main!F193,IF(Main!$B193="x",TDIST(ABS('Chemical Shifts'!U183-$D$2)/$D$3,$D$4,1),TDIST(ABS('Chemical Shifts'!U183-$E$2)/$E$3,$E$4,1)))))</f>
        <v/>
      </c>
      <c r="DY188" s="64" t="str">
        <f>IF('Chemical Shifts'!V183="","",IF(Main!$A193="H","",IF(Main!G$13="Scaled Shifts",Main!G193,IF(Main!$B193="x",TDIST(ABS('Chemical Shifts'!V183-$D$2)/$D$3,$D$4,1),TDIST(ABS('Chemical Shifts'!V183-$E$2)/$E$3,$E$4,1)))))</f>
        <v/>
      </c>
      <c r="DZ188" s="64" t="str">
        <f>IF('Chemical Shifts'!W183="","",IF(Main!$A193="H","",IF(Main!H$13="Scaled Shifts",Main!H193,IF(Main!$B193="x",TDIST(ABS('Chemical Shifts'!W183-$D$2)/$D$3,$D$4,1),TDIST(ABS('Chemical Shifts'!W183-$E$2)/$E$3,$E$4,1)))))</f>
        <v/>
      </c>
      <c r="EA188" s="64" t="str">
        <f>IF('Chemical Shifts'!X183="","",IF(Main!$A193="H","",IF(Main!I$13="Scaled Shifts",Main!I193,IF(Main!$B193="x",TDIST(ABS('Chemical Shifts'!X183-$D$2)/$D$3,$D$4,1),TDIST(ABS('Chemical Shifts'!X183-$E$2)/$E$3,$E$4,1)))))</f>
        <v/>
      </c>
      <c r="EB188" s="64" t="str">
        <f>IF('Chemical Shifts'!Y183="","",IF(Main!$A193="H","",IF(Main!J$13="Scaled Shifts",Main!J193,IF(Main!$B193="x",TDIST(ABS('Chemical Shifts'!Y183-$D$2)/$D$3,$D$4,1),TDIST(ABS('Chemical Shifts'!Y183-$E$2)/$E$3,$E$4,1)))))</f>
        <v/>
      </c>
      <c r="EC188" s="64" t="str">
        <f>IF('Chemical Shifts'!Z183="","",IF(Main!$A193="H","",IF(Main!K$13="Scaled Shifts",Main!K193,IF(Main!$B193="x",TDIST(ABS('Chemical Shifts'!Z183-$D$2)/$D$3,$D$4,1),TDIST(ABS('Chemical Shifts'!Z183-$E$2)/$E$3,$E$4,1)))))</f>
        <v/>
      </c>
      <c r="ED188" s="64" t="str">
        <f>IF('Chemical Shifts'!AA183="","",IF(Main!$A193="H","",IF(Main!L$13="Scaled Shifts",Main!L193,IF(Main!$B193="x",TDIST(ABS('Chemical Shifts'!AA183-$D$2)/$D$3,$D$4,1),TDIST(ABS('Chemical Shifts'!AA183-$E$2)/$E$3,$E$4,1)))))</f>
        <v/>
      </c>
      <c r="EE188" s="64" t="str">
        <f>IF('Chemical Shifts'!AB183="","",IF(Main!$A193="H","",IF(Main!M$13="Scaled Shifts",Main!M193,IF(Main!$B193="x",TDIST(ABS('Chemical Shifts'!AB183-$D$2)/$D$3,$D$4,1),TDIST(ABS('Chemical Shifts'!AB183-$E$2)/$E$3,$E$4,1)))))</f>
        <v/>
      </c>
      <c r="EF188" s="64" t="str">
        <f>IF('Chemical Shifts'!AC183="","",IF(Main!$A193="H","",IF(Main!N$13="Scaled Shifts",Main!N193,IF(Main!$B193="x",TDIST(ABS('Chemical Shifts'!AC183-$D$2)/$D$3,$D$4,1),TDIST(ABS('Chemical Shifts'!AC183-$E$2)/$E$3,$E$4,1)))))</f>
        <v/>
      </c>
      <c r="EG188" s="64" t="str">
        <f>IF('Chemical Shifts'!AD183="","",IF(Main!$A193="H","",IF(Main!O$13="Scaled Shifts",Main!O193,IF(Main!$B193="x",TDIST(ABS('Chemical Shifts'!AD183-$D$2)/$D$3,$D$4,1),TDIST(ABS('Chemical Shifts'!AD183-$E$2)/$E$3,$E$4,1)))))</f>
        <v/>
      </c>
      <c r="EH188" s="64" t="str">
        <f>IF('Chemical Shifts'!AE183="","",IF(Main!$A193="H","",IF(Main!P$13="Scaled Shifts",Main!P193,IF(Main!$B193="x",TDIST(ABS('Chemical Shifts'!AE183-$D$2)/$D$3,$D$4,1),TDIST(ABS('Chemical Shifts'!AE183-$E$2)/$E$3,$E$4,1)))))</f>
        <v/>
      </c>
      <c r="EI188" s="64" t="str">
        <f>IF('Chemical Shifts'!AF183="","",IF(Main!$A193="H","",IF(Main!Q$13="Scaled Shifts",Main!Q193,IF(Main!$B193="x",TDIST(ABS('Chemical Shifts'!AF183-$D$2)/$D$3,$D$4,1),TDIST(ABS('Chemical Shifts'!AF183-$E$2)/$E$3,$E$4,1)))))</f>
        <v/>
      </c>
      <c r="EJ188" s="64" t="str">
        <f>IF('Chemical Shifts'!AG183="","",IF(Main!$A193="H","",IF(Main!R$13="Scaled Shifts",Main!R193,IF(Main!$B193="x",TDIST(ABS('Chemical Shifts'!AG183-$D$2)/$D$3,$D$4,1),TDIST(ABS('Chemical Shifts'!AG183-$E$2)/$E$3,$E$4,1)))))</f>
        <v/>
      </c>
      <c r="EK188" s="64" t="str">
        <f>IF('Chemical Shifts'!AH183="","",IF(Main!$A193="H","",IF(Main!S$13="Scaled Shifts",Main!S193,IF(Main!$B193="x",TDIST(ABS('Chemical Shifts'!AH183-$D$2)/$D$3,$D$4,1),TDIST(ABS('Chemical Shifts'!AH183-$E$2)/$E$3,$E$4,1)))))</f>
        <v/>
      </c>
    </row>
    <row r="189" spans="1:141" x14ac:dyDescent="0.15">
      <c r="A189" s="64" t="str">
        <f>IF('Chemical Shifts'!BA184="","",IF(Main!$A194="C",TDIST(ABS('Chemical Shifts'!BA184)/$B$3,$B$4,1),TDIST(ABS('Chemical Shifts'!BA184)/$C$3,$C$4,1)))</f>
        <v/>
      </c>
      <c r="B189" s="64" t="str">
        <f>IF('Chemical Shifts'!BB184="","",IF(Main!$A194="C",TDIST(ABS('Chemical Shifts'!BB184)/$B$3,$B$4,1),TDIST(ABS('Chemical Shifts'!BB184)/$C$3,$C$4,1)))</f>
        <v/>
      </c>
      <c r="C189" s="64" t="str">
        <f>IF('Chemical Shifts'!BC184="","",IF(Main!$A194="C",TDIST(ABS('Chemical Shifts'!BC184)/$B$3,$B$4,1),TDIST(ABS('Chemical Shifts'!BC184)/$C$3,$C$4,1)))</f>
        <v/>
      </c>
      <c r="D189" s="64" t="str">
        <f>IF('Chemical Shifts'!BD184="","",IF(Main!$A194="C",TDIST(ABS('Chemical Shifts'!BD184)/$B$3,$B$4,1),TDIST(ABS('Chemical Shifts'!BD184)/$C$3,$C$4,1)))</f>
        <v/>
      </c>
      <c r="E189" s="64" t="str">
        <f>IF('Chemical Shifts'!BE184="","",IF(Main!$A194="C",TDIST(ABS('Chemical Shifts'!BE184)/$B$3,$B$4,1),TDIST(ABS('Chemical Shifts'!BE184)/$C$3,$C$4,1)))</f>
        <v/>
      </c>
      <c r="F189" s="64" t="str">
        <f>IF('Chemical Shifts'!BF184="","",IF(Main!$A194="C",TDIST(ABS('Chemical Shifts'!BF184)/$B$3,$B$4,1),TDIST(ABS('Chemical Shifts'!BF184)/$C$3,$C$4,1)))</f>
        <v/>
      </c>
      <c r="G189" s="64" t="str">
        <f>IF('Chemical Shifts'!BG184="","",IF(Main!$A194="C",TDIST(ABS('Chemical Shifts'!BG184)/$B$3,$B$4,1),TDIST(ABS('Chemical Shifts'!BG184)/$C$3,$C$4,1)))</f>
        <v/>
      </c>
      <c r="H189" s="64" t="str">
        <f>IF('Chemical Shifts'!BH184="","",IF(Main!$A194="C",TDIST(ABS('Chemical Shifts'!BH184)/$B$3,$B$4,1),TDIST(ABS('Chemical Shifts'!BH184)/$C$3,$C$4,1)))</f>
        <v/>
      </c>
      <c r="I189" s="64" t="str">
        <f>IF('Chemical Shifts'!BI184="","",IF(Main!$A194="C",TDIST(ABS('Chemical Shifts'!BI184)/$B$3,$B$4,1),TDIST(ABS('Chemical Shifts'!BI184)/$C$3,$C$4,1)))</f>
        <v/>
      </c>
      <c r="J189" s="64" t="str">
        <f>IF('Chemical Shifts'!BJ184="","",IF(Main!$A194="C",TDIST(ABS('Chemical Shifts'!BJ184)/$B$3,$B$4,1),TDIST(ABS('Chemical Shifts'!BJ184)/$C$3,$C$4,1)))</f>
        <v/>
      </c>
      <c r="K189" s="64" t="str">
        <f>IF('Chemical Shifts'!BK184="","",IF(Main!$A194="C",TDIST(ABS('Chemical Shifts'!BK184)/$B$3,$B$4,1),TDIST(ABS('Chemical Shifts'!BK184)/$C$3,$C$4,1)))</f>
        <v/>
      </c>
      <c r="L189" s="64" t="str">
        <f>IF('Chemical Shifts'!BL184="","",IF(Main!$A194="C",TDIST(ABS('Chemical Shifts'!BL184)/$B$3,$B$4,1),TDIST(ABS('Chemical Shifts'!BL184)/$C$3,$C$4,1)))</f>
        <v/>
      </c>
      <c r="M189" s="64" t="str">
        <f>IF('Chemical Shifts'!BM184="","",IF(Main!$A194="C",TDIST(ABS('Chemical Shifts'!BM184)/$B$3,$B$4,1),TDIST(ABS('Chemical Shifts'!BM184)/$C$3,$C$4,1)))</f>
        <v/>
      </c>
      <c r="N189" s="64" t="str">
        <f>IF('Chemical Shifts'!BN184="","",IF(Main!$A194="C",TDIST(ABS('Chemical Shifts'!BN184)/$B$3,$B$4,1),TDIST(ABS('Chemical Shifts'!BN184)/$C$3,$C$4,1)))</f>
        <v/>
      </c>
      <c r="O189" s="64" t="str">
        <f>IF('Chemical Shifts'!BO184="","",IF(Main!$A194="C",TDIST(ABS('Chemical Shifts'!BO184)/$B$3,$B$4,1),TDIST(ABS('Chemical Shifts'!BO184)/$C$3,$C$4,1)))</f>
        <v/>
      </c>
      <c r="P189" s="64" t="str">
        <f>IF('Chemical Shifts'!BP184="","",IF(Main!$A194="C",TDIST(ABS('Chemical Shifts'!BP184)/$B$3,$B$4,1),TDIST(ABS('Chemical Shifts'!BP184)/$C$3,$C$4,1)))</f>
        <v/>
      </c>
      <c r="R189" s="48" t="str">
        <f>IF(A189="","",IF(Main!$A194="H",A189,""))</f>
        <v/>
      </c>
      <c r="S189" s="48" t="str">
        <f>IF(B189="","",IF(Main!$A194="H",B189,""))</f>
        <v/>
      </c>
      <c r="T189" s="48" t="str">
        <f>IF(C189="","",IF(Main!$A194="H",C189,""))</f>
        <v/>
      </c>
      <c r="U189" s="48" t="str">
        <f>IF(D189="","",IF(Main!$A194="H",D189,""))</f>
        <v/>
      </c>
      <c r="V189" s="48" t="str">
        <f>IF(E189="","",IF(Main!$A194="H",E189,""))</f>
        <v/>
      </c>
      <c r="W189" s="48" t="str">
        <f>IF(F189="","",IF(Main!$A194="H",F189,""))</f>
        <v/>
      </c>
      <c r="X189" s="48" t="str">
        <f>IF(G189="","",IF(Main!$A194="H",G189,""))</f>
        <v/>
      </c>
      <c r="Y189" s="48" t="str">
        <f>IF(H189="","",IF(Main!$A194="H",H189,""))</f>
        <v/>
      </c>
      <c r="Z189" s="48" t="str">
        <f>IF(I189="","",IF(Main!$A194="H",I189,""))</f>
        <v/>
      </c>
      <c r="AA189" s="48" t="str">
        <f>IF(J189="","",IF(Main!$A194="H",J189,""))</f>
        <v/>
      </c>
      <c r="AB189" s="48" t="str">
        <f>IF(K189="","",IF(Main!$A194="H",K189,""))</f>
        <v/>
      </c>
      <c r="AC189" s="48" t="str">
        <f>IF(L189="","",IF(Main!$A194="H",L189,""))</f>
        <v/>
      </c>
      <c r="AD189" s="48" t="str">
        <f>IF(M189="","",IF(Main!$A194="H",M189,""))</f>
        <v/>
      </c>
      <c r="AE189" s="48" t="str">
        <f>IF(N189="","",IF(Main!$A194="H",N189,""))</f>
        <v/>
      </c>
      <c r="AF189" s="48" t="str">
        <f>IF(O189="","",IF(Main!$A194="H",O189,""))</f>
        <v/>
      </c>
      <c r="AG189" s="48" t="str">
        <f>IF(P189="","",IF(Main!$A194="H",P189,""))</f>
        <v/>
      </c>
      <c r="AI189" s="49">
        <f>IF(Main!$A194="C",1,0)</f>
        <v>0</v>
      </c>
      <c r="AJ189" s="54" t="str">
        <f>IF(Main!$A194="C",Main!C194,"")</f>
        <v/>
      </c>
      <c r="AK189" s="54" t="str">
        <f t="shared" si="221"/>
        <v/>
      </c>
      <c r="AL189" s="48" t="str">
        <f>IF('Chemical Shifts'!B184="","",IF(Main!$A194="C",'Chemical Shifts'!B184,""))</f>
        <v/>
      </c>
      <c r="AM189" s="48" t="str">
        <f>IF('Chemical Shifts'!C184="","",IF(Main!$A194="C",'Chemical Shifts'!C184,""))</f>
        <v/>
      </c>
      <c r="AN189" s="48" t="str">
        <f>IF('Chemical Shifts'!D184="","",IF(Main!$A194="C",'Chemical Shifts'!D184,""))</f>
        <v/>
      </c>
      <c r="AO189" s="48" t="str">
        <f>IF('Chemical Shifts'!E184="","",IF(Main!$A194="C",'Chemical Shifts'!E184,""))</f>
        <v/>
      </c>
      <c r="AP189" s="48" t="str">
        <f>IF('Chemical Shifts'!F184="","",IF(Main!$A194="C",'Chemical Shifts'!F184,""))</f>
        <v/>
      </c>
      <c r="AQ189" s="48" t="str">
        <f>IF('Chemical Shifts'!G184="","",IF(Main!$A194="C",'Chemical Shifts'!G184,""))</f>
        <v/>
      </c>
      <c r="AR189" s="48" t="str">
        <f>IF('Chemical Shifts'!H184="","",IF(Main!$A194="C",'Chemical Shifts'!H184,""))</f>
        <v/>
      </c>
      <c r="AS189" s="48" t="str">
        <f>IF('Chemical Shifts'!I184="","",IF(Main!$A194="C",'Chemical Shifts'!I184,""))</f>
        <v/>
      </c>
      <c r="AT189" s="48" t="str">
        <f>IF('Chemical Shifts'!J184="","",IF(Main!$A194="C",'Chemical Shifts'!J184,""))</f>
        <v/>
      </c>
      <c r="AU189" s="48" t="str">
        <f>IF('Chemical Shifts'!K184="","",IF(Main!$A194="C",'Chemical Shifts'!K184,""))</f>
        <v/>
      </c>
      <c r="AV189" s="48" t="str">
        <f>IF('Chemical Shifts'!L184="","",IF(Main!$A194="C",'Chemical Shifts'!L184,""))</f>
        <v/>
      </c>
      <c r="AW189" s="48" t="str">
        <f>IF('Chemical Shifts'!M184="","",IF(Main!$A194="C",'Chemical Shifts'!M184,""))</f>
        <v/>
      </c>
      <c r="AX189" s="48" t="str">
        <f>IF('Chemical Shifts'!N184="","",IF(Main!$A194="C",'Chemical Shifts'!N184,""))</f>
        <v/>
      </c>
      <c r="AY189" s="48" t="str">
        <f>IF('Chemical Shifts'!O184="","",IF(Main!$A194="C",'Chemical Shifts'!O184,""))</f>
        <v/>
      </c>
      <c r="AZ189" s="48" t="str">
        <f>IF('Chemical Shifts'!P184="","",IF(Main!$A194="C",'Chemical Shifts'!P184,""))</f>
        <v/>
      </c>
      <c r="BA189" s="48" t="str">
        <f>IF('Chemical Shifts'!Q184="","",IF(Main!$A194="C",'Chemical Shifts'!Q184,""))</f>
        <v/>
      </c>
      <c r="BC189" s="48" t="str">
        <f t="shared" si="222"/>
        <v/>
      </c>
      <c r="BD189" s="48" t="str">
        <f t="shared" si="223"/>
        <v/>
      </c>
      <c r="BE189" s="48" t="str">
        <f t="shared" si="224"/>
        <v/>
      </c>
      <c r="BF189" s="48" t="str">
        <f t="shared" si="225"/>
        <v/>
      </c>
      <c r="BG189" s="48" t="str">
        <f t="shared" si="226"/>
        <v/>
      </c>
      <c r="BH189" s="48" t="str">
        <f t="shared" si="227"/>
        <v/>
      </c>
      <c r="BI189" s="48" t="str">
        <f t="shared" si="228"/>
        <v/>
      </c>
      <c r="BJ189" s="48" t="str">
        <f t="shared" si="229"/>
        <v/>
      </c>
      <c r="BK189" s="48" t="str">
        <f t="shared" si="230"/>
        <v/>
      </c>
      <c r="BL189" s="48" t="str">
        <f t="shared" si="231"/>
        <v/>
      </c>
      <c r="BM189" s="48" t="str">
        <f t="shared" si="232"/>
        <v/>
      </c>
      <c r="BN189" s="48" t="str">
        <f t="shared" si="233"/>
        <v/>
      </c>
      <c r="BO189" s="48" t="str">
        <f t="shared" si="234"/>
        <v/>
      </c>
      <c r="BP189" s="48" t="str">
        <f t="shared" si="235"/>
        <v/>
      </c>
      <c r="BQ189" s="48" t="str">
        <f t="shared" si="236"/>
        <v/>
      </c>
      <c r="BR189" s="48" t="str">
        <f t="shared" si="237"/>
        <v/>
      </c>
      <c r="BT189" s="49">
        <f>IF(Main!$A194="H",1,0)</f>
        <v>0</v>
      </c>
      <c r="BU189" s="54" t="str">
        <f>IF(Main!$A194="H",Main!C194,"")</f>
        <v/>
      </c>
      <c r="BV189" s="54" t="str">
        <f t="shared" si="238"/>
        <v/>
      </c>
      <c r="BW189" s="48" t="str">
        <f>IF('Chemical Shifts'!B184="","",IF(Main!$A194="H",'Chemical Shifts'!B184,""))</f>
        <v/>
      </c>
      <c r="BX189" s="48" t="str">
        <f>IF('Chemical Shifts'!C184="","",IF(Main!$A194="H",'Chemical Shifts'!C184,""))</f>
        <v/>
      </c>
      <c r="BY189" s="48" t="str">
        <f>IF('Chemical Shifts'!D184="","",IF(Main!$A194="H",'Chemical Shifts'!D184,""))</f>
        <v/>
      </c>
      <c r="BZ189" s="48" t="str">
        <f>IF('Chemical Shifts'!E184="","",IF(Main!$A194="H",'Chemical Shifts'!E184,""))</f>
        <v/>
      </c>
      <c r="CA189" s="48" t="str">
        <f>IF('Chemical Shifts'!F184="","",IF(Main!$A194="H",'Chemical Shifts'!F184,""))</f>
        <v/>
      </c>
      <c r="CB189" s="48" t="str">
        <f>IF('Chemical Shifts'!G184="","",IF(Main!$A194="H",'Chemical Shifts'!G184,""))</f>
        <v/>
      </c>
      <c r="CC189" s="48" t="str">
        <f>IF('Chemical Shifts'!H184="","",IF(Main!$A194="H",'Chemical Shifts'!H184,""))</f>
        <v/>
      </c>
      <c r="CD189" s="48" t="str">
        <f>IF('Chemical Shifts'!I184="","",IF(Main!$A194="H",'Chemical Shifts'!I184,""))</f>
        <v/>
      </c>
      <c r="CE189" s="48" t="str">
        <f>IF('Chemical Shifts'!J184="","",IF(Main!$A194="H",'Chemical Shifts'!J184,""))</f>
        <v/>
      </c>
      <c r="CF189" s="48" t="str">
        <f>IF('Chemical Shifts'!K184="","",IF(Main!$A194="H",'Chemical Shifts'!K184,""))</f>
        <v/>
      </c>
      <c r="CG189" s="48" t="str">
        <f>IF('Chemical Shifts'!L184="","",IF(Main!$A194="H",'Chemical Shifts'!L184,""))</f>
        <v/>
      </c>
      <c r="CH189" s="48" t="str">
        <f>IF('Chemical Shifts'!M184="","",IF(Main!$A194="H",'Chemical Shifts'!M184,""))</f>
        <v/>
      </c>
      <c r="CI189" s="48" t="str">
        <f>IF('Chemical Shifts'!N184="","",IF(Main!$A194="H",'Chemical Shifts'!N184,""))</f>
        <v/>
      </c>
      <c r="CJ189" s="48" t="str">
        <f>IF('Chemical Shifts'!O184="","",IF(Main!$A194="H",'Chemical Shifts'!O184,""))</f>
        <v/>
      </c>
      <c r="CK189" s="48" t="str">
        <f>IF('Chemical Shifts'!P184="","",IF(Main!$A194="H",'Chemical Shifts'!P184,""))</f>
        <v/>
      </c>
      <c r="CL189" s="48" t="str">
        <f>IF('Chemical Shifts'!Q184="","",IF(Main!$A194="H",'Chemical Shifts'!Q184,""))</f>
        <v/>
      </c>
      <c r="CN189" s="48" t="str">
        <f t="shared" si="239"/>
        <v/>
      </c>
      <c r="CO189" s="48" t="str">
        <f t="shared" si="240"/>
        <v/>
      </c>
      <c r="CP189" s="48" t="str">
        <f t="shared" si="241"/>
        <v/>
      </c>
      <c r="CQ189" s="48" t="str">
        <f t="shared" si="242"/>
        <v/>
      </c>
      <c r="CR189" s="48" t="str">
        <f t="shared" si="243"/>
        <v/>
      </c>
      <c r="CS189" s="48" t="str">
        <f t="shared" si="244"/>
        <v/>
      </c>
      <c r="CT189" s="48" t="str">
        <f t="shared" si="245"/>
        <v/>
      </c>
      <c r="CU189" s="48" t="str">
        <f t="shared" si="246"/>
        <v/>
      </c>
      <c r="CV189" s="48" t="str">
        <f t="shared" si="247"/>
        <v/>
      </c>
      <c r="CW189" s="48" t="str">
        <f t="shared" si="248"/>
        <v/>
      </c>
      <c r="CX189" s="48" t="str">
        <f t="shared" si="249"/>
        <v/>
      </c>
      <c r="CY189" s="48" t="str">
        <f t="shared" si="250"/>
        <v/>
      </c>
      <c r="CZ189" s="48" t="str">
        <f t="shared" si="251"/>
        <v/>
      </c>
      <c r="DA189" s="48" t="str">
        <f t="shared" si="252"/>
        <v/>
      </c>
      <c r="DB189" s="48" t="str">
        <f t="shared" si="253"/>
        <v/>
      </c>
      <c r="DC189" s="48" t="str">
        <f t="shared" si="254"/>
        <v/>
      </c>
      <c r="DE189" s="64" t="str">
        <f>IF('Chemical Shifts'!S184="","",IF(Main!$A194="C","",IF(Main!D$13="Scaled Shifts",Main!D194,IF(Main!$B194="x",TDIST(ABS('Chemical Shifts'!S184-$F$2)/$F$3,$F$4,1),TDIST(ABS('Chemical Shifts'!S184-$G$2)/$G$3,$G$4,1)))))</f>
        <v/>
      </c>
      <c r="DF189" s="64" t="str">
        <f>IF('Chemical Shifts'!T184="","",IF(Main!$A194="C","",IF(Main!E$13="Scaled Shifts",Main!E194,IF(Main!$B194="x",TDIST(ABS('Chemical Shifts'!T184-$F$2)/$F$3,$F$4,1),TDIST(ABS('Chemical Shifts'!T184-$G$2)/$G$3,$G$4,1)))))</f>
        <v/>
      </c>
      <c r="DG189" s="64" t="str">
        <f>IF('Chemical Shifts'!U184="","",IF(Main!$A194="C","",IF(Main!F$13="Scaled Shifts",Main!F194,IF(Main!$B194="x",TDIST(ABS('Chemical Shifts'!U184-$F$2)/$F$3,$F$4,1),TDIST(ABS('Chemical Shifts'!U184-$G$2)/$G$3,$G$4,1)))))</f>
        <v/>
      </c>
      <c r="DH189" s="64" t="str">
        <f>IF('Chemical Shifts'!V184="","",IF(Main!$A194="C","",IF(Main!G$13="Scaled Shifts",Main!G194,IF(Main!$B194="x",TDIST(ABS('Chemical Shifts'!V184-$F$2)/$F$3,$F$4,1),TDIST(ABS('Chemical Shifts'!V184-$G$2)/$G$3,$G$4,1)))))</f>
        <v/>
      </c>
      <c r="DI189" s="64" t="str">
        <f>IF('Chemical Shifts'!W184="","",IF(Main!$A194="C","",IF(Main!H$13="Scaled Shifts",Main!H194,IF(Main!$B194="x",TDIST(ABS('Chemical Shifts'!W184-$F$2)/$F$3,$F$4,1),TDIST(ABS('Chemical Shifts'!W184-$G$2)/$G$3,$G$4,1)))))</f>
        <v/>
      </c>
      <c r="DJ189" s="64" t="str">
        <f>IF('Chemical Shifts'!X184="","",IF(Main!$A194="C","",IF(Main!I$13="Scaled Shifts",Main!I194,IF(Main!$B194="x",TDIST(ABS('Chemical Shifts'!X184-$F$2)/$F$3,$F$4,1),TDIST(ABS('Chemical Shifts'!X184-$G$2)/$G$3,$G$4,1)))))</f>
        <v/>
      </c>
      <c r="DK189" s="64" t="str">
        <f>IF('Chemical Shifts'!Y184="","",IF(Main!$A194="C","",IF(Main!J$13="Scaled Shifts",Main!J194,IF(Main!$B194="x",TDIST(ABS('Chemical Shifts'!Y184-$F$2)/$F$3,$F$4,1),TDIST(ABS('Chemical Shifts'!Y184-$G$2)/$G$3,$G$4,1)))))</f>
        <v/>
      </c>
      <c r="DL189" s="64" t="str">
        <f>IF('Chemical Shifts'!Z184="","",IF(Main!$A194="C","",IF(Main!K$13="Scaled Shifts",Main!K194,IF(Main!$B194="x",TDIST(ABS('Chemical Shifts'!Z184-$F$2)/$F$3,$F$4,1),TDIST(ABS('Chemical Shifts'!Z184-$G$2)/$G$3,$G$4,1)))))</f>
        <v/>
      </c>
      <c r="DM189" s="64" t="str">
        <f>IF('Chemical Shifts'!AA184="","",IF(Main!$A194="C","",IF(Main!L$13="Scaled Shifts",Main!L194,IF(Main!$B194="x",TDIST(ABS('Chemical Shifts'!AA184-$F$2)/$F$3,$F$4,1),TDIST(ABS('Chemical Shifts'!AA184-$G$2)/$G$3,$G$4,1)))))</f>
        <v/>
      </c>
      <c r="DN189" s="64" t="str">
        <f>IF('Chemical Shifts'!AB184="","",IF(Main!$A194="C","",IF(Main!M$13="Scaled Shifts",Main!M194,IF(Main!$B194="x",TDIST(ABS('Chemical Shifts'!AB184-$F$2)/$F$3,$F$4,1),TDIST(ABS('Chemical Shifts'!AB184-$G$2)/$G$3,$G$4,1)))))</f>
        <v/>
      </c>
      <c r="DO189" s="64" t="str">
        <f>IF('Chemical Shifts'!AC184="","",IF(Main!$A194="C","",IF(Main!N$13="Scaled Shifts",Main!N194,IF(Main!$B194="x",TDIST(ABS('Chemical Shifts'!AC184-$F$2)/$F$3,$F$4,1),TDIST(ABS('Chemical Shifts'!AC184-$G$2)/$G$3,$G$4,1)))))</f>
        <v/>
      </c>
      <c r="DP189" s="64" t="str">
        <f>IF('Chemical Shifts'!AD184="","",IF(Main!$A194="C","",IF(Main!O$13="Scaled Shifts",Main!O194,IF(Main!$B194="x",TDIST(ABS('Chemical Shifts'!AD184-$F$2)/$F$3,$F$4,1),TDIST(ABS('Chemical Shifts'!AD184-$G$2)/$G$3,$G$4,1)))))</f>
        <v/>
      </c>
      <c r="DQ189" s="64" t="str">
        <f>IF('Chemical Shifts'!AE184="","",IF(Main!$A194="C","",IF(Main!P$13="Scaled Shifts",Main!P194,IF(Main!$B194="x",TDIST(ABS('Chemical Shifts'!AE184-$F$2)/$F$3,$F$4,1),TDIST(ABS('Chemical Shifts'!AE184-$G$2)/$G$3,$G$4,1)))))</f>
        <v/>
      </c>
      <c r="DR189" s="64" t="str">
        <f>IF('Chemical Shifts'!AF184="","",IF(Main!$A194="C","",IF(Main!Q$13="Scaled Shifts",Main!Q194,IF(Main!$B194="x",TDIST(ABS('Chemical Shifts'!AF184-$F$2)/$F$3,$F$4,1),TDIST(ABS('Chemical Shifts'!AF184-$G$2)/$G$3,$G$4,1)))))</f>
        <v/>
      </c>
      <c r="DS189" s="64" t="str">
        <f>IF('Chemical Shifts'!AG184="","",IF(Main!$A194="C","",IF(Main!R$13="Scaled Shifts",Main!R194,IF(Main!$B194="x",TDIST(ABS('Chemical Shifts'!AG184-$F$2)/$F$3,$F$4,1),TDIST(ABS('Chemical Shifts'!AG184-$G$2)/$G$3,$G$4,1)))))</f>
        <v/>
      </c>
      <c r="DT189" s="64" t="str">
        <f>IF('Chemical Shifts'!AH184="","",IF(Main!$A194="C","",IF(Main!S$13="Scaled Shifts",Main!S194,IF(Main!$B194="x",TDIST(ABS('Chemical Shifts'!AH184-$F$2)/$F$3,$F$4,1),TDIST(ABS('Chemical Shifts'!AH184-$G$2)/$G$3,$G$4,1)))))</f>
        <v/>
      </c>
      <c r="DV189" s="64" t="str">
        <f>IF('Chemical Shifts'!S184="","",IF(Main!$A194="H","",IF(Main!D$13="Scaled Shifts",Main!D194,IF(Main!$B194="x",TDIST(ABS('Chemical Shifts'!S184-$D$2)/$D$3,$D$4,1),TDIST(ABS('Chemical Shifts'!S184-$E$2)/$E$3,$E$4,1)))))</f>
        <v/>
      </c>
      <c r="DW189" s="64" t="str">
        <f>IF('Chemical Shifts'!T184="","",IF(Main!$A194="H","",IF(Main!E$13="Scaled Shifts",Main!E194,IF(Main!$B194="x",TDIST(ABS('Chemical Shifts'!T184-$D$2)/$D$3,$D$4,1),TDIST(ABS('Chemical Shifts'!T184-$E$2)/$E$3,$E$4,1)))))</f>
        <v/>
      </c>
      <c r="DX189" s="64" t="str">
        <f>IF('Chemical Shifts'!U184="","",IF(Main!$A194="H","",IF(Main!F$13="Scaled Shifts",Main!F194,IF(Main!$B194="x",TDIST(ABS('Chemical Shifts'!U184-$D$2)/$D$3,$D$4,1),TDIST(ABS('Chemical Shifts'!U184-$E$2)/$E$3,$E$4,1)))))</f>
        <v/>
      </c>
      <c r="DY189" s="64" t="str">
        <f>IF('Chemical Shifts'!V184="","",IF(Main!$A194="H","",IF(Main!G$13="Scaled Shifts",Main!G194,IF(Main!$B194="x",TDIST(ABS('Chemical Shifts'!V184-$D$2)/$D$3,$D$4,1),TDIST(ABS('Chemical Shifts'!V184-$E$2)/$E$3,$E$4,1)))))</f>
        <v/>
      </c>
      <c r="DZ189" s="64" t="str">
        <f>IF('Chemical Shifts'!W184="","",IF(Main!$A194="H","",IF(Main!H$13="Scaled Shifts",Main!H194,IF(Main!$B194="x",TDIST(ABS('Chemical Shifts'!W184-$D$2)/$D$3,$D$4,1),TDIST(ABS('Chemical Shifts'!W184-$E$2)/$E$3,$E$4,1)))))</f>
        <v/>
      </c>
      <c r="EA189" s="64" t="str">
        <f>IF('Chemical Shifts'!X184="","",IF(Main!$A194="H","",IF(Main!I$13="Scaled Shifts",Main!I194,IF(Main!$B194="x",TDIST(ABS('Chemical Shifts'!X184-$D$2)/$D$3,$D$4,1),TDIST(ABS('Chemical Shifts'!X184-$E$2)/$E$3,$E$4,1)))))</f>
        <v/>
      </c>
      <c r="EB189" s="64" t="str">
        <f>IF('Chemical Shifts'!Y184="","",IF(Main!$A194="H","",IF(Main!J$13="Scaled Shifts",Main!J194,IF(Main!$B194="x",TDIST(ABS('Chemical Shifts'!Y184-$D$2)/$D$3,$D$4,1),TDIST(ABS('Chemical Shifts'!Y184-$E$2)/$E$3,$E$4,1)))))</f>
        <v/>
      </c>
      <c r="EC189" s="64" t="str">
        <f>IF('Chemical Shifts'!Z184="","",IF(Main!$A194="H","",IF(Main!K$13="Scaled Shifts",Main!K194,IF(Main!$B194="x",TDIST(ABS('Chemical Shifts'!Z184-$D$2)/$D$3,$D$4,1),TDIST(ABS('Chemical Shifts'!Z184-$E$2)/$E$3,$E$4,1)))))</f>
        <v/>
      </c>
      <c r="ED189" s="64" t="str">
        <f>IF('Chemical Shifts'!AA184="","",IF(Main!$A194="H","",IF(Main!L$13="Scaled Shifts",Main!L194,IF(Main!$B194="x",TDIST(ABS('Chemical Shifts'!AA184-$D$2)/$D$3,$D$4,1),TDIST(ABS('Chemical Shifts'!AA184-$E$2)/$E$3,$E$4,1)))))</f>
        <v/>
      </c>
      <c r="EE189" s="64" t="str">
        <f>IF('Chemical Shifts'!AB184="","",IF(Main!$A194="H","",IF(Main!M$13="Scaled Shifts",Main!M194,IF(Main!$B194="x",TDIST(ABS('Chemical Shifts'!AB184-$D$2)/$D$3,$D$4,1),TDIST(ABS('Chemical Shifts'!AB184-$E$2)/$E$3,$E$4,1)))))</f>
        <v/>
      </c>
      <c r="EF189" s="64" t="str">
        <f>IF('Chemical Shifts'!AC184="","",IF(Main!$A194="H","",IF(Main!N$13="Scaled Shifts",Main!N194,IF(Main!$B194="x",TDIST(ABS('Chemical Shifts'!AC184-$D$2)/$D$3,$D$4,1),TDIST(ABS('Chemical Shifts'!AC184-$E$2)/$E$3,$E$4,1)))))</f>
        <v/>
      </c>
      <c r="EG189" s="64" t="str">
        <f>IF('Chemical Shifts'!AD184="","",IF(Main!$A194="H","",IF(Main!O$13="Scaled Shifts",Main!O194,IF(Main!$B194="x",TDIST(ABS('Chemical Shifts'!AD184-$D$2)/$D$3,$D$4,1),TDIST(ABS('Chemical Shifts'!AD184-$E$2)/$E$3,$E$4,1)))))</f>
        <v/>
      </c>
      <c r="EH189" s="64" t="str">
        <f>IF('Chemical Shifts'!AE184="","",IF(Main!$A194="H","",IF(Main!P$13="Scaled Shifts",Main!P194,IF(Main!$B194="x",TDIST(ABS('Chemical Shifts'!AE184-$D$2)/$D$3,$D$4,1),TDIST(ABS('Chemical Shifts'!AE184-$E$2)/$E$3,$E$4,1)))))</f>
        <v/>
      </c>
      <c r="EI189" s="64" t="str">
        <f>IF('Chemical Shifts'!AF184="","",IF(Main!$A194="H","",IF(Main!Q$13="Scaled Shifts",Main!Q194,IF(Main!$B194="x",TDIST(ABS('Chemical Shifts'!AF184-$D$2)/$D$3,$D$4,1),TDIST(ABS('Chemical Shifts'!AF184-$E$2)/$E$3,$E$4,1)))))</f>
        <v/>
      </c>
      <c r="EJ189" s="64" t="str">
        <f>IF('Chemical Shifts'!AG184="","",IF(Main!$A194="H","",IF(Main!R$13="Scaled Shifts",Main!R194,IF(Main!$B194="x",TDIST(ABS('Chemical Shifts'!AG184-$D$2)/$D$3,$D$4,1),TDIST(ABS('Chemical Shifts'!AG184-$E$2)/$E$3,$E$4,1)))))</f>
        <v/>
      </c>
      <c r="EK189" s="64" t="str">
        <f>IF('Chemical Shifts'!AH184="","",IF(Main!$A194="H","",IF(Main!S$13="Scaled Shifts",Main!S194,IF(Main!$B194="x",TDIST(ABS('Chemical Shifts'!AH184-$D$2)/$D$3,$D$4,1),TDIST(ABS('Chemical Shifts'!AH184-$E$2)/$E$3,$E$4,1)))))</f>
        <v/>
      </c>
    </row>
    <row r="190" spans="1:141" x14ac:dyDescent="0.15">
      <c r="A190" s="64" t="str">
        <f>IF('Chemical Shifts'!BA185="","",IF(Main!$A195="C",TDIST(ABS('Chemical Shifts'!BA185)/$B$3,$B$4,1),TDIST(ABS('Chemical Shifts'!BA185)/$C$3,$C$4,1)))</f>
        <v/>
      </c>
      <c r="B190" s="64" t="str">
        <f>IF('Chemical Shifts'!BB185="","",IF(Main!$A195="C",TDIST(ABS('Chemical Shifts'!BB185)/$B$3,$B$4,1),TDIST(ABS('Chemical Shifts'!BB185)/$C$3,$C$4,1)))</f>
        <v/>
      </c>
      <c r="C190" s="64" t="str">
        <f>IF('Chemical Shifts'!BC185="","",IF(Main!$A195="C",TDIST(ABS('Chemical Shifts'!BC185)/$B$3,$B$4,1),TDIST(ABS('Chemical Shifts'!BC185)/$C$3,$C$4,1)))</f>
        <v/>
      </c>
      <c r="D190" s="64" t="str">
        <f>IF('Chemical Shifts'!BD185="","",IF(Main!$A195="C",TDIST(ABS('Chemical Shifts'!BD185)/$B$3,$B$4,1),TDIST(ABS('Chemical Shifts'!BD185)/$C$3,$C$4,1)))</f>
        <v/>
      </c>
      <c r="E190" s="64" t="str">
        <f>IF('Chemical Shifts'!BE185="","",IF(Main!$A195="C",TDIST(ABS('Chemical Shifts'!BE185)/$B$3,$B$4,1),TDIST(ABS('Chemical Shifts'!BE185)/$C$3,$C$4,1)))</f>
        <v/>
      </c>
      <c r="F190" s="64" t="str">
        <f>IF('Chemical Shifts'!BF185="","",IF(Main!$A195="C",TDIST(ABS('Chemical Shifts'!BF185)/$B$3,$B$4,1),TDIST(ABS('Chemical Shifts'!BF185)/$C$3,$C$4,1)))</f>
        <v/>
      </c>
      <c r="G190" s="64" t="str">
        <f>IF('Chemical Shifts'!BG185="","",IF(Main!$A195="C",TDIST(ABS('Chemical Shifts'!BG185)/$B$3,$B$4,1),TDIST(ABS('Chemical Shifts'!BG185)/$C$3,$C$4,1)))</f>
        <v/>
      </c>
      <c r="H190" s="64" t="str">
        <f>IF('Chemical Shifts'!BH185="","",IF(Main!$A195="C",TDIST(ABS('Chemical Shifts'!BH185)/$B$3,$B$4,1),TDIST(ABS('Chemical Shifts'!BH185)/$C$3,$C$4,1)))</f>
        <v/>
      </c>
      <c r="I190" s="64" t="str">
        <f>IF('Chemical Shifts'!BI185="","",IF(Main!$A195="C",TDIST(ABS('Chemical Shifts'!BI185)/$B$3,$B$4,1),TDIST(ABS('Chemical Shifts'!BI185)/$C$3,$C$4,1)))</f>
        <v/>
      </c>
      <c r="J190" s="64" t="str">
        <f>IF('Chemical Shifts'!BJ185="","",IF(Main!$A195="C",TDIST(ABS('Chemical Shifts'!BJ185)/$B$3,$B$4,1),TDIST(ABS('Chemical Shifts'!BJ185)/$C$3,$C$4,1)))</f>
        <v/>
      </c>
      <c r="K190" s="64" t="str">
        <f>IF('Chemical Shifts'!BK185="","",IF(Main!$A195="C",TDIST(ABS('Chemical Shifts'!BK185)/$B$3,$B$4,1),TDIST(ABS('Chemical Shifts'!BK185)/$C$3,$C$4,1)))</f>
        <v/>
      </c>
      <c r="L190" s="64" t="str">
        <f>IF('Chemical Shifts'!BL185="","",IF(Main!$A195="C",TDIST(ABS('Chemical Shifts'!BL185)/$B$3,$B$4,1),TDIST(ABS('Chemical Shifts'!BL185)/$C$3,$C$4,1)))</f>
        <v/>
      </c>
      <c r="M190" s="64" t="str">
        <f>IF('Chemical Shifts'!BM185="","",IF(Main!$A195="C",TDIST(ABS('Chemical Shifts'!BM185)/$B$3,$B$4,1),TDIST(ABS('Chemical Shifts'!BM185)/$C$3,$C$4,1)))</f>
        <v/>
      </c>
      <c r="N190" s="64" t="str">
        <f>IF('Chemical Shifts'!BN185="","",IF(Main!$A195="C",TDIST(ABS('Chemical Shifts'!BN185)/$B$3,$B$4,1),TDIST(ABS('Chemical Shifts'!BN185)/$C$3,$C$4,1)))</f>
        <v/>
      </c>
      <c r="O190" s="64" t="str">
        <f>IF('Chemical Shifts'!BO185="","",IF(Main!$A195="C",TDIST(ABS('Chemical Shifts'!BO185)/$B$3,$B$4,1),TDIST(ABS('Chemical Shifts'!BO185)/$C$3,$C$4,1)))</f>
        <v/>
      </c>
      <c r="P190" s="64" t="str">
        <f>IF('Chemical Shifts'!BP185="","",IF(Main!$A195="C",TDIST(ABS('Chemical Shifts'!BP185)/$B$3,$B$4,1),TDIST(ABS('Chemical Shifts'!BP185)/$C$3,$C$4,1)))</f>
        <v/>
      </c>
      <c r="R190" s="48" t="str">
        <f>IF(A190="","",IF(Main!$A195="H",A190,""))</f>
        <v/>
      </c>
      <c r="S190" s="48" t="str">
        <f>IF(B190="","",IF(Main!$A195="H",B190,""))</f>
        <v/>
      </c>
      <c r="T190" s="48" t="str">
        <f>IF(C190="","",IF(Main!$A195="H",C190,""))</f>
        <v/>
      </c>
      <c r="U190" s="48" t="str">
        <f>IF(D190="","",IF(Main!$A195="H",D190,""))</f>
        <v/>
      </c>
      <c r="V190" s="48" t="str">
        <f>IF(E190="","",IF(Main!$A195="H",E190,""))</f>
        <v/>
      </c>
      <c r="W190" s="48" t="str">
        <f>IF(F190="","",IF(Main!$A195="H",F190,""))</f>
        <v/>
      </c>
      <c r="X190" s="48" t="str">
        <f>IF(G190="","",IF(Main!$A195="H",G190,""))</f>
        <v/>
      </c>
      <c r="Y190" s="48" t="str">
        <f>IF(H190="","",IF(Main!$A195="H",H190,""))</f>
        <v/>
      </c>
      <c r="Z190" s="48" t="str">
        <f>IF(I190="","",IF(Main!$A195="H",I190,""))</f>
        <v/>
      </c>
      <c r="AA190" s="48" t="str">
        <f>IF(J190="","",IF(Main!$A195="H",J190,""))</f>
        <v/>
      </c>
      <c r="AB190" s="48" t="str">
        <f>IF(K190="","",IF(Main!$A195="H",K190,""))</f>
        <v/>
      </c>
      <c r="AC190" s="48" t="str">
        <f>IF(L190="","",IF(Main!$A195="H",L190,""))</f>
        <v/>
      </c>
      <c r="AD190" s="48" t="str">
        <f>IF(M190="","",IF(Main!$A195="H",M190,""))</f>
        <v/>
      </c>
      <c r="AE190" s="48" t="str">
        <f>IF(N190="","",IF(Main!$A195="H",N190,""))</f>
        <v/>
      </c>
      <c r="AF190" s="48" t="str">
        <f>IF(O190="","",IF(Main!$A195="H",O190,""))</f>
        <v/>
      </c>
      <c r="AG190" s="48" t="str">
        <f>IF(P190="","",IF(Main!$A195="H",P190,""))</f>
        <v/>
      </c>
      <c r="AI190" s="49">
        <f>IF(Main!$A195="C",1,0)</f>
        <v>0</v>
      </c>
      <c r="AJ190" s="54" t="str">
        <f>IF(Main!$A195="C",Main!C195,"")</f>
        <v/>
      </c>
      <c r="AK190" s="54" t="str">
        <f t="shared" si="221"/>
        <v/>
      </c>
      <c r="AL190" s="48" t="str">
        <f>IF('Chemical Shifts'!B185="","",IF(Main!$A195="C",'Chemical Shifts'!B185,""))</f>
        <v/>
      </c>
      <c r="AM190" s="48" t="str">
        <f>IF('Chemical Shifts'!C185="","",IF(Main!$A195="C",'Chemical Shifts'!C185,""))</f>
        <v/>
      </c>
      <c r="AN190" s="48" t="str">
        <f>IF('Chemical Shifts'!D185="","",IF(Main!$A195="C",'Chemical Shifts'!D185,""))</f>
        <v/>
      </c>
      <c r="AO190" s="48" t="str">
        <f>IF('Chemical Shifts'!E185="","",IF(Main!$A195="C",'Chemical Shifts'!E185,""))</f>
        <v/>
      </c>
      <c r="AP190" s="48" t="str">
        <f>IF('Chemical Shifts'!F185="","",IF(Main!$A195="C",'Chemical Shifts'!F185,""))</f>
        <v/>
      </c>
      <c r="AQ190" s="48" t="str">
        <f>IF('Chemical Shifts'!G185="","",IF(Main!$A195="C",'Chemical Shifts'!G185,""))</f>
        <v/>
      </c>
      <c r="AR190" s="48" t="str">
        <f>IF('Chemical Shifts'!H185="","",IF(Main!$A195="C",'Chemical Shifts'!H185,""))</f>
        <v/>
      </c>
      <c r="AS190" s="48" t="str">
        <f>IF('Chemical Shifts'!I185="","",IF(Main!$A195="C",'Chemical Shifts'!I185,""))</f>
        <v/>
      </c>
      <c r="AT190" s="48" t="str">
        <f>IF('Chemical Shifts'!J185="","",IF(Main!$A195="C",'Chemical Shifts'!J185,""))</f>
        <v/>
      </c>
      <c r="AU190" s="48" t="str">
        <f>IF('Chemical Shifts'!K185="","",IF(Main!$A195="C",'Chemical Shifts'!K185,""))</f>
        <v/>
      </c>
      <c r="AV190" s="48" t="str">
        <f>IF('Chemical Shifts'!L185="","",IF(Main!$A195="C",'Chemical Shifts'!L185,""))</f>
        <v/>
      </c>
      <c r="AW190" s="48" t="str">
        <f>IF('Chemical Shifts'!M185="","",IF(Main!$A195="C",'Chemical Shifts'!M185,""))</f>
        <v/>
      </c>
      <c r="AX190" s="48" t="str">
        <f>IF('Chemical Shifts'!N185="","",IF(Main!$A195="C",'Chemical Shifts'!N185,""))</f>
        <v/>
      </c>
      <c r="AY190" s="48" t="str">
        <f>IF('Chemical Shifts'!O185="","",IF(Main!$A195="C",'Chemical Shifts'!O185,""))</f>
        <v/>
      </c>
      <c r="AZ190" s="48" t="str">
        <f>IF('Chemical Shifts'!P185="","",IF(Main!$A195="C",'Chemical Shifts'!P185,""))</f>
        <v/>
      </c>
      <c r="BA190" s="48" t="str">
        <f>IF('Chemical Shifts'!Q185="","",IF(Main!$A195="C",'Chemical Shifts'!Q185,""))</f>
        <v/>
      </c>
      <c r="BC190" s="48" t="str">
        <f t="shared" si="222"/>
        <v/>
      </c>
      <c r="BD190" s="48" t="str">
        <f t="shared" si="223"/>
        <v/>
      </c>
      <c r="BE190" s="48" t="str">
        <f t="shared" si="224"/>
        <v/>
      </c>
      <c r="BF190" s="48" t="str">
        <f t="shared" si="225"/>
        <v/>
      </c>
      <c r="BG190" s="48" t="str">
        <f t="shared" si="226"/>
        <v/>
      </c>
      <c r="BH190" s="48" t="str">
        <f t="shared" si="227"/>
        <v/>
      </c>
      <c r="BI190" s="48" t="str">
        <f t="shared" si="228"/>
        <v/>
      </c>
      <c r="BJ190" s="48" t="str">
        <f t="shared" si="229"/>
        <v/>
      </c>
      <c r="BK190" s="48" t="str">
        <f t="shared" si="230"/>
        <v/>
      </c>
      <c r="BL190" s="48" t="str">
        <f t="shared" si="231"/>
        <v/>
      </c>
      <c r="BM190" s="48" t="str">
        <f t="shared" si="232"/>
        <v/>
      </c>
      <c r="BN190" s="48" t="str">
        <f t="shared" si="233"/>
        <v/>
      </c>
      <c r="BO190" s="48" t="str">
        <f t="shared" si="234"/>
        <v/>
      </c>
      <c r="BP190" s="48" t="str">
        <f t="shared" si="235"/>
        <v/>
      </c>
      <c r="BQ190" s="48" t="str">
        <f t="shared" si="236"/>
        <v/>
      </c>
      <c r="BR190" s="48" t="str">
        <f t="shared" si="237"/>
        <v/>
      </c>
      <c r="BT190" s="49">
        <f>IF(Main!$A195="H",1,0)</f>
        <v>0</v>
      </c>
      <c r="BU190" s="54" t="str">
        <f>IF(Main!$A195="H",Main!C195,"")</f>
        <v/>
      </c>
      <c r="BV190" s="54" t="str">
        <f t="shared" si="238"/>
        <v/>
      </c>
      <c r="BW190" s="48" t="str">
        <f>IF('Chemical Shifts'!B185="","",IF(Main!$A195="H",'Chemical Shifts'!B185,""))</f>
        <v/>
      </c>
      <c r="BX190" s="48" t="str">
        <f>IF('Chemical Shifts'!C185="","",IF(Main!$A195="H",'Chemical Shifts'!C185,""))</f>
        <v/>
      </c>
      <c r="BY190" s="48" t="str">
        <f>IF('Chemical Shifts'!D185="","",IF(Main!$A195="H",'Chemical Shifts'!D185,""))</f>
        <v/>
      </c>
      <c r="BZ190" s="48" t="str">
        <f>IF('Chemical Shifts'!E185="","",IF(Main!$A195="H",'Chemical Shifts'!E185,""))</f>
        <v/>
      </c>
      <c r="CA190" s="48" t="str">
        <f>IF('Chemical Shifts'!F185="","",IF(Main!$A195="H",'Chemical Shifts'!F185,""))</f>
        <v/>
      </c>
      <c r="CB190" s="48" t="str">
        <f>IF('Chemical Shifts'!G185="","",IF(Main!$A195="H",'Chemical Shifts'!G185,""))</f>
        <v/>
      </c>
      <c r="CC190" s="48" t="str">
        <f>IF('Chemical Shifts'!H185="","",IF(Main!$A195="H",'Chemical Shifts'!H185,""))</f>
        <v/>
      </c>
      <c r="CD190" s="48" t="str">
        <f>IF('Chemical Shifts'!I185="","",IF(Main!$A195="H",'Chemical Shifts'!I185,""))</f>
        <v/>
      </c>
      <c r="CE190" s="48" t="str">
        <f>IF('Chemical Shifts'!J185="","",IF(Main!$A195="H",'Chemical Shifts'!J185,""))</f>
        <v/>
      </c>
      <c r="CF190" s="48" t="str">
        <f>IF('Chemical Shifts'!K185="","",IF(Main!$A195="H",'Chemical Shifts'!K185,""))</f>
        <v/>
      </c>
      <c r="CG190" s="48" t="str">
        <f>IF('Chemical Shifts'!L185="","",IF(Main!$A195="H",'Chemical Shifts'!L185,""))</f>
        <v/>
      </c>
      <c r="CH190" s="48" t="str">
        <f>IF('Chemical Shifts'!M185="","",IF(Main!$A195="H",'Chemical Shifts'!M185,""))</f>
        <v/>
      </c>
      <c r="CI190" s="48" t="str">
        <f>IF('Chemical Shifts'!N185="","",IF(Main!$A195="H",'Chemical Shifts'!N185,""))</f>
        <v/>
      </c>
      <c r="CJ190" s="48" t="str">
        <f>IF('Chemical Shifts'!O185="","",IF(Main!$A195="H",'Chemical Shifts'!O185,""))</f>
        <v/>
      </c>
      <c r="CK190" s="48" t="str">
        <f>IF('Chemical Shifts'!P185="","",IF(Main!$A195="H",'Chemical Shifts'!P185,""))</f>
        <v/>
      </c>
      <c r="CL190" s="48" t="str">
        <f>IF('Chemical Shifts'!Q185="","",IF(Main!$A195="H",'Chemical Shifts'!Q185,""))</f>
        <v/>
      </c>
      <c r="CN190" s="48" t="str">
        <f t="shared" si="239"/>
        <v/>
      </c>
      <c r="CO190" s="48" t="str">
        <f t="shared" si="240"/>
        <v/>
      </c>
      <c r="CP190" s="48" t="str">
        <f t="shared" si="241"/>
        <v/>
      </c>
      <c r="CQ190" s="48" t="str">
        <f t="shared" si="242"/>
        <v/>
      </c>
      <c r="CR190" s="48" t="str">
        <f t="shared" si="243"/>
        <v/>
      </c>
      <c r="CS190" s="48" t="str">
        <f t="shared" si="244"/>
        <v/>
      </c>
      <c r="CT190" s="48" t="str">
        <f t="shared" si="245"/>
        <v/>
      </c>
      <c r="CU190" s="48" t="str">
        <f t="shared" si="246"/>
        <v/>
      </c>
      <c r="CV190" s="48" t="str">
        <f t="shared" si="247"/>
        <v/>
      </c>
      <c r="CW190" s="48" t="str">
        <f t="shared" si="248"/>
        <v/>
      </c>
      <c r="CX190" s="48" t="str">
        <f t="shared" si="249"/>
        <v/>
      </c>
      <c r="CY190" s="48" t="str">
        <f t="shared" si="250"/>
        <v/>
      </c>
      <c r="CZ190" s="48" t="str">
        <f t="shared" si="251"/>
        <v/>
      </c>
      <c r="DA190" s="48" t="str">
        <f t="shared" si="252"/>
        <v/>
      </c>
      <c r="DB190" s="48" t="str">
        <f t="shared" si="253"/>
        <v/>
      </c>
      <c r="DC190" s="48" t="str">
        <f t="shared" si="254"/>
        <v/>
      </c>
      <c r="DE190" s="64" t="str">
        <f>IF('Chemical Shifts'!S185="","",IF(Main!$A195="C","",IF(Main!D$13="Scaled Shifts",Main!D195,IF(Main!$B195="x",TDIST(ABS('Chemical Shifts'!S185-$F$2)/$F$3,$F$4,1),TDIST(ABS('Chemical Shifts'!S185-$G$2)/$G$3,$G$4,1)))))</f>
        <v/>
      </c>
      <c r="DF190" s="64" t="str">
        <f>IF('Chemical Shifts'!T185="","",IF(Main!$A195="C","",IF(Main!E$13="Scaled Shifts",Main!E195,IF(Main!$B195="x",TDIST(ABS('Chemical Shifts'!T185-$F$2)/$F$3,$F$4,1),TDIST(ABS('Chemical Shifts'!T185-$G$2)/$G$3,$G$4,1)))))</f>
        <v/>
      </c>
      <c r="DG190" s="64" t="str">
        <f>IF('Chemical Shifts'!U185="","",IF(Main!$A195="C","",IF(Main!F$13="Scaled Shifts",Main!F195,IF(Main!$B195="x",TDIST(ABS('Chemical Shifts'!U185-$F$2)/$F$3,$F$4,1),TDIST(ABS('Chemical Shifts'!U185-$G$2)/$G$3,$G$4,1)))))</f>
        <v/>
      </c>
      <c r="DH190" s="64" t="str">
        <f>IF('Chemical Shifts'!V185="","",IF(Main!$A195="C","",IF(Main!G$13="Scaled Shifts",Main!G195,IF(Main!$B195="x",TDIST(ABS('Chemical Shifts'!V185-$F$2)/$F$3,$F$4,1),TDIST(ABS('Chemical Shifts'!V185-$G$2)/$G$3,$G$4,1)))))</f>
        <v/>
      </c>
      <c r="DI190" s="64" t="str">
        <f>IF('Chemical Shifts'!W185="","",IF(Main!$A195="C","",IF(Main!H$13="Scaled Shifts",Main!H195,IF(Main!$B195="x",TDIST(ABS('Chemical Shifts'!W185-$F$2)/$F$3,$F$4,1),TDIST(ABS('Chemical Shifts'!W185-$G$2)/$G$3,$G$4,1)))))</f>
        <v/>
      </c>
      <c r="DJ190" s="64" t="str">
        <f>IF('Chemical Shifts'!X185="","",IF(Main!$A195="C","",IF(Main!I$13="Scaled Shifts",Main!I195,IF(Main!$B195="x",TDIST(ABS('Chemical Shifts'!X185-$F$2)/$F$3,$F$4,1),TDIST(ABS('Chemical Shifts'!X185-$G$2)/$G$3,$G$4,1)))))</f>
        <v/>
      </c>
      <c r="DK190" s="64" t="str">
        <f>IF('Chemical Shifts'!Y185="","",IF(Main!$A195="C","",IF(Main!J$13="Scaled Shifts",Main!J195,IF(Main!$B195="x",TDIST(ABS('Chemical Shifts'!Y185-$F$2)/$F$3,$F$4,1),TDIST(ABS('Chemical Shifts'!Y185-$G$2)/$G$3,$G$4,1)))))</f>
        <v/>
      </c>
      <c r="DL190" s="64" t="str">
        <f>IF('Chemical Shifts'!Z185="","",IF(Main!$A195="C","",IF(Main!K$13="Scaled Shifts",Main!K195,IF(Main!$B195="x",TDIST(ABS('Chemical Shifts'!Z185-$F$2)/$F$3,$F$4,1),TDIST(ABS('Chemical Shifts'!Z185-$G$2)/$G$3,$G$4,1)))))</f>
        <v/>
      </c>
      <c r="DM190" s="64" t="str">
        <f>IF('Chemical Shifts'!AA185="","",IF(Main!$A195="C","",IF(Main!L$13="Scaled Shifts",Main!L195,IF(Main!$B195="x",TDIST(ABS('Chemical Shifts'!AA185-$F$2)/$F$3,$F$4,1),TDIST(ABS('Chemical Shifts'!AA185-$G$2)/$G$3,$G$4,1)))))</f>
        <v/>
      </c>
      <c r="DN190" s="64" t="str">
        <f>IF('Chemical Shifts'!AB185="","",IF(Main!$A195="C","",IF(Main!M$13="Scaled Shifts",Main!M195,IF(Main!$B195="x",TDIST(ABS('Chemical Shifts'!AB185-$F$2)/$F$3,$F$4,1),TDIST(ABS('Chemical Shifts'!AB185-$G$2)/$G$3,$G$4,1)))))</f>
        <v/>
      </c>
      <c r="DO190" s="64" t="str">
        <f>IF('Chemical Shifts'!AC185="","",IF(Main!$A195="C","",IF(Main!N$13="Scaled Shifts",Main!N195,IF(Main!$B195="x",TDIST(ABS('Chemical Shifts'!AC185-$F$2)/$F$3,$F$4,1),TDIST(ABS('Chemical Shifts'!AC185-$G$2)/$G$3,$G$4,1)))))</f>
        <v/>
      </c>
      <c r="DP190" s="64" t="str">
        <f>IF('Chemical Shifts'!AD185="","",IF(Main!$A195="C","",IF(Main!O$13="Scaled Shifts",Main!O195,IF(Main!$B195="x",TDIST(ABS('Chemical Shifts'!AD185-$F$2)/$F$3,$F$4,1),TDIST(ABS('Chemical Shifts'!AD185-$G$2)/$G$3,$G$4,1)))))</f>
        <v/>
      </c>
      <c r="DQ190" s="64" t="str">
        <f>IF('Chemical Shifts'!AE185="","",IF(Main!$A195="C","",IF(Main!P$13="Scaled Shifts",Main!P195,IF(Main!$B195="x",TDIST(ABS('Chemical Shifts'!AE185-$F$2)/$F$3,$F$4,1),TDIST(ABS('Chemical Shifts'!AE185-$G$2)/$G$3,$G$4,1)))))</f>
        <v/>
      </c>
      <c r="DR190" s="64" t="str">
        <f>IF('Chemical Shifts'!AF185="","",IF(Main!$A195="C","",IF(Main!Q$13="Scaled Shifts",Main!Q195,IF(Main!$B195="x",TDIST(ABS('Chemical Shifts'!AF185-$F$2)/$F$3,$F$4,1),TDIST(ABS('Chemical Shifts'!AF185-$G$2)/$G$3,$G$4,1)))))</f>
        <v/>
      </c>
      <c r="DS190" s="64" t="str">
        <f>IF('Chemical Shifts'!AG185="","",IF(Main!$A195="C","",IF(Main!R$13="Scaled Shifts",Main!R195,IF(Main!$B195="x",TDIST(ABS('Chemical Shifts'!AG185-$F$2)/$F$3,$F$4,1),TDIST(ABS('Chemical Shifts'!AG185-$G$2)/$G$3,$G$4,1)))))</f>
        <v/>
      </c>
      <c r="DT190" s="64" t="str">
        <f>IF('Chemical Shifts'!AH185="","",IF(Main!$A195="C","",IF(Main!S$13="Scaled Shifts",Main!S195,IF(Main!$B195="x",TDIST(ABS('Chemical Shifts'!AH185-$F$2)/$F$3,$F$4,1),TDIST(ABS('Chemical Shifts'!AH185-$G$2)/$G$3,$G$4,1)))))</f>
        <v/>
      </c>
      <c r="DV190" s="64" t="str">
        <f>IF('Chemical Shifts'!S185="","",IF(Main!$A195="H","",IF(Main!D$13="Scaled Shifts",Main!D195,IF(Main!$B195="x",TDIST(ABS('Chemical Shifts'!S185-$D$2)/$D$3,$D$4,1),TDIST(ABS('Chemical Shifts'!S185-$E$2)/$E$3,$E$4,1)))))</f>
        <v/>
      </c>
      <c r="DW190" s="64" t="str">
        <f>IF('Chemical Shifts'!T185="","",IF(Main!$A195="H","",IF(Main!E$13="Scaled Shifts",Main!E195,IF(Main!$B195="x",TDIST(ABS('Chemical Shifts'!T185-$D$2)/$D$3,$D$4,1),TDIST(ABS('Chemical Shifts'!T185-$E$2)/$E$3,$E$4,1)))))</f>
        <v/>
      </c>
      <c r="DX190" s="64" t="str">
        <f>IF('Chemical Shifts'!U185="","",IF(Main!$A195="H","",IF(Main!F$13="Scaled Shifts",Main!F195,IF(Main!$B195="x",TDIST(ABS('Chemical Shifts'!U185-$D$2)/$D$3,$D$4,1),TDIST(ABS('Chemical Shifts'!U185-$E$2)/$E$3,$E$4,1)))))</f>
        <v/>
      </c>
      <c r="DY190" s="64" t="str">
        <f>IF('Chemical Shifts'!V185="","",IF(Main!$A195="H","",IF(Main!G$13="Scaled Shifts",Main!G195,IF(Main!$B195="x",TDIST(ABS('Chemical Shifts'!V185-$D$2)/$D$3,$D$4,1),TDIST(ABS('Chemical Shifts'!V185-$E$2)/$E$3,$E$4,1)))))</f>
        <v/>
      </c>
      <c r="DZ190" s="64" t="str">
        <f>IF('Chemical Shifts'!W185="","",IF(Main!$A195="H","",IF(Main!H$13="Scaled Shifts",Main!H195,IF(Main!$B195="x",TDIST(ABS('Chemical Shifts'!W185-$D$2)/$D$3,$D$4,1),TDIST(ABS('Chemical Shifts'!W185-$E$2)/$E$3,$E$4,1)))))</f>
        <v/>
      </c>
      <c r="EA190" s="64" t="str">
        <f>IF('Chemical Shifts'!X185="","",IF(Main!$A195="H","",IF(Main!I$13="Scaled Shifts",Main!I195,IF(Main!$B195="x",TDIST(ABS('Chemical Shifts'!X185-$D$2)/$D$3,$D$4,1),TDIST(ABS('Chemical Shifts'!X185-$E$2)/$E$3,$E$4,1)))))</f>
        <v/>
      </c>
      <c r="EB190" s="64" t="str">
        <f>IF('Chemical Shifts'!Y185="","",IF(Main!$A195="H","",IF(Main!J$13="Scaled Shifts",Main!J195,IF(Main!$B195="x",TDIST(ABS('Chemical Shifts'!Y185-$D$2)/$D$3,$D$4,1),TDIST(ABS('Chemical Shifts'!Y185-$E$2)/$E$3,$E$4,1)))))</f>
        <v/>
      </c>
      <c r="EC190" s="64" t="str">
        <f>IF('Chemical Shifts'!Z185="","",IF(Main!$A195="H","",IF(Main!K$13="Scaled Shifts",Main!K195,IF(Main!$B195="x",TDIST(ABS('Chemical Shifts'!Z185-$D$2)/$D$3,$D$4,1),TDIST(ABS('Chemical Shifts'!Z185-$E$2)/$E$3,$E$4,1)))))</f>
        <v/>
      </c>
      <c r="ED190" s="64" t="str">
        <f>IF('Chemical Shifts'!AA185="","",IF(Main!$A195="H","",IF(Main!L$13="Scaled Shifts",Main!L195,IF(Main!$B195="x",TDIST(ABS('Chemical Shifts'!AA185-$D$2)/$D$3,$D$4,1),TDIST(ABS('Chemical Shifts'!AA185-$E$2)/$E$3,$E$4,1)))))</f>
        <v/>
      </c>
      <c r="EE190" s="64" t="str">
        <f>IF('Chemical Shifts'!AB185="","",IF(Main!$A195="H","",IF(Main!M$13="Scaled Shifts",Main!M195,IF(Main!$B195="x",TDIST(ABS('Chemical Shifts'!AB185-$D$2)/$D$3,$D$4,1),TDIST(ABS('Chemical Shifts'!AB185-$E$2)/$E$3,$E$4,1)))))</f>
        <v/>
      </c>
      <c r="EF190" s="64" t="str">
        <f>IF('Chemical Shifts'!AC185="","",IF(Main!$A195="H","",IF(Main!N$13="Scaled Shifts",Main!N195,IF(Main!$B195="x",TDIST(ABS('Chemical Shifts'!AC185-$D$2)/$D$3,$D$4,1),TDIST(ABS('Chemical Shifts'!AC185-$E$2)/$E$3,$E$4,1)))))</f>
        <v/>
      </c>
      <c r="EG190" s="64" t="str">
        <f>IF('Chemical Shifts'!AD185="","",IF(Main!$A195="H","",IF(Main!O$13="Scaled Shifts",Main!O195,IF(Main!$B195="x",TDIST(ABS('Chemical Shifts'!AD185-$D$2)/$D$3,$D$4,1),TDIST(ABS('Chemical Shifts'!AD185-$E$2)/$E$3,$E$4,1)))))</f>
        <v/>
      </c>
      <c r="EH190" s="64" t="str">
        <f>IF('Chemical Shifts'!AE185="","",IF(Main!$A195="H","",IF(Main!P$13="Scaled Shifts",Main!P195,IF(Main!$B195="x",TDIST(ABS('Chemical Shifts'!AE185-$D$2)/$D$3,$D$4,1),TDIST(ABS('Chemical Shifts'!AE185-$E$2)/$E$3,$E$4,1)))))</f>
        <v/>
      </c>
      <c r="EI190" s="64" t="str">
        <f>IF('Chemical Shifts'!AF185="","",IF(Main!$A195="H","",IF(Main!Q$13="Scaled Shifts",Main!Q195,IF(Main!$B195="x",TDIST(ABS('Chemical Shifts'!AF185-$D$2)/$D$3,$D$4,1),TDIST(ABS('Chemical Shifts'!AF185-$E$2)/$E$3,$E$4,1)))))</f>
        <v/>
      </c>
      <c r="EJ190" s="64" t="str">
        <f>IF('Chemical Shifts'!AG185="","",IF(Main!$A195="H","",IF(Main!R$13="Scaled Shifts",Main!R195,IF(Main!$B195="x",TDIST(ABS('Chemical Shifts'!AG185-$D$2)/$D$3,$D$4,1),TDIST(ABS('Chemical Shifts'!AG185-$E$2)/$E$3,$E$4,1)))))</f>
        <v/>
      </c>
      <c r="EK190" s="64" t="str">
        <f>IF('Chemical Shifts'!AH185="","",IF(Main!$A195="H","",IF(Main!S$13="Scaled Shifts",Main!S195,IF(Main!$B195="x",TDIST(ABS('Chemical Shifts'!AH185-$D$2)/$D$3,$D$4,1),TDIST(ABS('Chemical Shifts'!AH185-$E$2)/$E$3,$E$4,1)))))</f>
        <v/>
      </c>
    </row>
    <row r="191" spans="1:141" x14ac:dyDescent="0.15">
      <c r="A191" s="64" t="str">
        <f>IF('Chemical Shifts'!BA186="","",IF(Main!$A196="C",TDIST(ABS('Chemical Shifts'!BA186)/$B$3,$B$4,1),TDIST(ABS('Chemical Shifts'!BA186)/$C$3,$C$4,1)))</f>
        <v/>
      </c>
      <c r="B191" s="64" t="str">
        <f>IF('Chemical Shifts'!BB186="","",IF(Main!$A196="C",TDIST(ABS('Chemical Shifts'!BB186)/$B$3,$B$4,1),TDIST(ABS('Chemical Shifts'!BB186)/$C$3,$C$4,1)))</f>
        <v/>
      </c>
      <c r="C191" s="64" t="str">
        <f>IF('Chemical Shifts'!BC186="","",IF(Main!$A196="C",TDIST(ABS('Chemical Shifts'!BC186)/$B$3,$B$4,1),TDIST(ABS('Chemical Shifts'!BC186)/$C$3,$C$4,1)))</f>
        <v/>
      </c>
      <c r="D191" s="64" t="str">
        <f>IF('Chemical Shifts'!BD186="","",IF(Main!$A196="C",TDIST(ABS('Chemical Shifts'!BD186)/$B$3,$B$4,1),TDIST(ABS('Chemical Shifts'!BD186)/$C$3,$C$4,1)))</f>
        <v/>
      </c>
      <c r="E191" s="64" t="str">
        <f>IF('Chemical Shifts'!BE186="","",IF(Main!$A196="C",TDIST(ABS('Chemical Shifts'!BE186)/$B$3,$B$4,1),TDIST(ABS('Chemical Shifts'!BE186)/$C$3,$C$4,1)))</f>
        <v/>
      </c>
      <c r="F191" s="64" t="str">
        <f>IF('Chemical Shifts'!BF186="","",IF(Main!$A196="C",TDIST(ABS('Chemical Shifts'!BF186)/$B$3,$B$4,1),TDIST(ABS('Chemical Shifts'!BF186)/$C$3,$C$4,1)))</f>
        <v/>
      </c>
      <c r="G191" s="64" t="str">
        <f>IF('Chemical Shifts'!BG186="","",IF(Main!$A196="C",TDIST(ABS('Chemical Shifts'!BG186)/$B$3,$B$4,1),TDIST(ABS('Chemical Shifts'!BG186)/$C$3,$C$4,1)))</f>
        <v/>
      </c>
      <c r="H191" s="64" t="str">
        <f>IF('Chemical Shifts'!BH186="","",IF(Main!$A196="C",TDIST(ABS('Chemical Shifts'!BH186)/$B$3,$B$4,1),TDIST(ABS('Chemical Shifts'!BH186)/$C$3,$C$4,1)))</f>
        <v/>
      </c>
      <c r="I191" s="64" t="str">
        <f>IF('Chemical Shifts'!BI186="","",IF(Main!$A196="C",TDIST(ABS('Chemical Shifts'!BI186)/$B$3,$B$4,1),TDIST(ABS('Chemical Shifts'!BI186)/$C$3,$C$4,1)))</f>
        <v/>
      </c>
      <c r="J191" s="64" t="str">
        <f>IF('Chemical Shifts'!BJ186="","",IF(Main!$A196="C",TDIST(ABS('Chemical Shifts'!BJ186)/$B$3,$B$4,1),TDIST(ABS('Chemical Shifts'!BJ186)/$C$3,$C$4,1)))</f>
        <v/>
      </c>
      <c r="K191" s="64" t="str">
        <f>IF('Chemical Shifts'!BK186="","",IF(Main!$A196="C",TDIST(ABS('Chemical Shifts'!BK186)/$B$3,$B$4,1),TDIST(ABS('Chemical Shifts'!BK186)/$C$3,$C$4,1)))</f>
        <v/>
      </c>
      <c r="L191" s="64" t="str">
        <f>IF('Chemical Shifts'!BL186="","",IF(Main!$A196="C",TDIST(ABS('Chemical Shifts'!BL186)/$B$3,$B$4,1),TDIST(ABS('Chemical Shifts'!BL186)/$C$3,$C$4,1)))</f>
        <v/>
      </c>
      <c r="M191" s="64" t="str">
        <f>IF('Chemical Shifts'!BM186="","",IF(Main!$A196="C",TDIST(ABS('Chemical Shifts'!BM186)/$B$3,$B$4,1),TDIST(ABS('Chemical Shifts'!BM186)/$C$3,$C$4,1)))</f>
        <v/>
      </c>
      <c r="N191" s="64" t="str">
        <f>IF('Chemical Shifts'!BN186="","",IF(Main!$A196="C",TDIST(ABS('Chemical Shifts'!BN186)/$B$3,$B$4,1),TDIST(ABS('Chemical Shifts'!BN186)/$C$3,$C$4,1)))</f>
        <v/>
      </c>
      <c r="O191" s="64" t="str">
        <f>IF('Chemical Shifts'!BO186="","",IF(Main!$A196="C",TDIST(ABS('Chemical Shifts'!BO186)/$B$3,$B$4,1),TDIST(ABS('Chemical Shifts'!BO186)/$C$3,$C$4,1)))</f>
        <v/>
      </c>
      <c r="P191" s="64" t="str">
        <f>IF('Chemical Shifts'!BP186="","",IF(Main!$A196="C",TDIST(ABS('Chemical Shifts'!BP186)/$B$3,$B$4,1),TDIST(ABS('Chemical Shifts'!BP186)/$C$3,$C$4,1)))</f>
        <v/>
      </c>
      <c r="R191" s="48" t="str">
        <f>IF(A191="","",IF(Main!$A196="H",A191,""))</f>
        <v/>
      </c>
      <c r="S191" s="48" t="str">
        <f>IF(B191="","",IF(Main!$A196="H",B191,""))</f>
        <v/>
      </c>
      <c r="T191" s="48" t="str">
        <f>IF(C191="","",IF(Main!$A196="H",C191,""))</f>
        <v/>
      </c>
      <c r="U191" s="48" t="str">
        <f>IF(D191="","",IF(Main!$A196="H",D191,""))</f>
        <v/>
      </c>
      <c r="V191" s="48" t="str">
        <f>IF(E191="","",IF(Main!$A196="H",E191,""))</f>
        <v/>
      </c>
      <c r="W191" s="48" t="str">
        <f>IF(F191="","",IF(Main!$A196="H",F191,""))</f>
        <v/>
      </c>
      <c r="X191" s="48" t="str">
        <f>IF(G191="","",IF(Main!$A196="H",G191,""))</f>
        <v/>
      </c>
      <c r="Y191" s="48" t="str">
        <f>IF(H191="","",IF(Main!$A196="H",H191,""))</f>
        <v/>
      </c>
      <c r="Z191" s="48" t="str">
        <f>IF(I191="","",IF(Main!$A196="H",I191,""))</f>
        <v/>
      </c>
      <c r="AA191" s="48" t="str">
        <f>IF(J191="","",IF(Main!$A196="H",J191,""))</f>
        <v/>
      </c>
      <c r="AB191" s="48" t="str">
        <f>IF(K191="","",IF(Main!$A196="H",K191,""))</f>
        <v/>
      </c>
      <c r="AC191" s="48" t="str">
        <f>IF(L191="","",IF(Main!$A196="H",L191,""))</f>
        <v/>
      </c>
      <c r="AD191" s="48" t="str">
        <f>IF(M191="","",IF(Main!$A196="H",M191,""))</f>
        <v/>
      </c>
      <c r="AE191" s="48" t="str">
        <f>IF(N191="","",IF(Main!$A196="H",N191,""))</f>
        <v/>
      </c>
      <c r="AF191" s="48" t="str">
        <f>IF(O191="","",IF(Main!$A196="H",O191,""))</f>
        <v/>
      </c>
      <c r="AG191" s="48" t="str">
        <f>IF(P191="","",IF(Main!$A196="H",P191,""))</f>
        <v/>
      </c>
      <c r="AI191" s="49">
        <f>IF(Main!$A196="C",1,0)</f>
        <v>0</v>
      </c>
      <c r="AJ191" s="54" t="str">
        <f>IF(Main!$A196="C",Main!C196,"")</f>
        <v/>
      </c>
      <c r="AK191" s="54" t="str">
        <f t="shared" si="221"/>
        <v/>
      </c>
      <c r="AL191" s="48" t="str">
        <f>IF('Chemical Shifts'!B186="","",IF(Main!$A196="C",'Chemical Shifts'!B186,""))</f>
        <v/>
      </c>
      <c r="AM191" s="48" t="str">
        <f>IF('Chemical Shifts'!C186="","",IF(Main!$A196="C",'Chemical Shifts'!C186,""))</f>
        <v/>
      </c>
      <c r="AN191" s="48" t="str">
        <f>IF('Chemical Shifts'!D186="","",IF(Main!$A196="C",'Chemical Shifts'!D186,""))</f>
        <v/>
      </c>
      <c r="AO191" s="48" t="str">
        <f>IF('Chemical Shifts'!E186="","",IF(Main!$A196="C",'Chemical Shifts'!E186,""))</f>
        <v/>
      </c>
      <c r="AP191" s="48" t="str">
        <f>IF('Chemical Shifts'!F186="","",IF(Main!$A196="C",'Chemical Shifts'!F186,""))</f>
        <v/>
      </c>
      <c r="AQ191" s="48" t="str">
        <f>IF('Chemical Shifts'!G186="","",IF(Main!$A196="C",'Chemical Shifts'!G186,""))</f>
        <v/>
      </c>
      <c r="AR191" s="48" t="str">
        <f>IF('Chemical Shifts'!H186="","",IF(Main!$A196="C",'Chemical Shifts'!H186,""))</f>
        <v/>
      </c>
      <c r="AS191" s="48" t="str">
        <f>IF('Chemical Shifts'!I186="","",IF(Main!$A196="C",'Chemical Shifts'!I186,""))</f>
        <v/>
      </c>
      <c r="AT191" s="48" t="str">
        <f>IF('Chemical Shifts'!J186="","",IF(Main!$A196="C",'Chemical Shifts'!J186,""))</f>
        <v/>
      </c>
      <c r="AU191" s="48" t="str">
        <f>IF('Chemical Shifts'!K186="","",IF(Main!$A196="C",'Chemical Shifts'!K186,""))</f>
        <v/>
      </c>
      <c r="AV191" s="48" t="str">
        <f>IF('Chemical Shifts'!L186="","",IF(Main!$A196="C",'Chemical Shifts'!L186,""))</f>
        <v/>
      </c>
      <c r="AW191" s="48" t="str">
        <f>IF('Chemical Shifts'!M186="","",IF(Main!$A196="C",'Chemical Shifts'!M186,""))</f>
        <v/>
      </c>
      <c r="AX191" s="48" t="str">
        <f>IF('Chemical Shifts'!N186="","",IF(Main!$A196="C",'Chemical Shifts'!N186,""))</f>
        <v/>
      </c>
      <c r="AY191" s="48" t="str">
        <f>IF('Chemical Shifts'!O186="","",IF(Main!$A196="C",'Chemical Shifts'!O186,""))</f>
        <v/>
      </c>
      <c r="AZ191" s="48" t="str">
        <f>IF('Chemical Shifts'!P186="","",IF(Main!$A196="C",'Chemical Shifts'!P186,""))</f>
        <v/>
      </c>
      <c r="BA191" s="48" t="str">
        <f>IF('Chemical Shifts'!Q186="","",IF(Main!$A196="C",'Chemical Shifts'!Q186,""))</f>
        <v/>
      </c>
      <c r="BC191" s="48" t="str">
        <f t="shared" si="222"/>
        <v/>
      </c>
      <c r="BD191" s="48" t="str">
        <f t="shared" si="223"/>
        <v/>
      </c>
      <c r="BE191" s="48" t="str">
        <f t="shared" si="224"/>
        <v/>
      </c>
      <c r="BF191" s="48" t="str">
        <f t="shared" si="225"/>
        <v/>
      </c>
      <c r="BG191" s="48" t="str">
        <f t="shared" si="226"/>
        <v/>
      </c>
      <c r="BH191" s="48" t="str">
        <f t="shared" si="227"/>
        <v/>
      </c>
      <c r="BI191" s="48" t="str">
        <f t="shared" si="228"/>
        <v/>
      </c>
      <c r="BJ191" s="48" t="str">
        <f t="shared" si="229"/>
        <v/>
      </c>
      <c r="BK191" s="48" t="str">
        <f t="shared" si="230"/>
        <v/>
      </c>
      <c r="BL191" s="48" t="str">
        <f t="shared" si="231"/>
        <v/>
      </c>
      <c r="BM191" s="48" t="str">
        <f t="shared" si="232"/>
        <v/>
      </c>
      <c r="BN191" s="48" t="str">
        <f t="shared" si="233"/>
        <v/>
      </c>
      <c r="BO191" s="48" t="str">
        <f t="shared" si="234"/>
        <v/>
      </c>
      <c r="BP191" s="48" t="str">
        <f t="shared" si="235"/>
        <v/>
      </c>
      <c r="BQ191" s="48" t="str">
        <f t="shared" si="236"/>
        <v/>
      </c>
      <c r="BR191" s="48" t="str">
        <f t="shared" si="237"/>
        <v/>
      </c>
      <c r="BT191" s="49">
        <f>IF(Main!$A196="H",1,0)</f>
        <v>0</v>
      </c>
      <c r="BU191" s="54" t="str">
        <f>IF(Main!$A196="H",Main!C196,"")</f>
        <v/>
      </c>
      <c r="BV191" s="54" t="str">
        <f t="shared" si="238"/>
        <v/>
      </c>
      <c r="BW191" s="48" t="str">
        <f>IF('Chemical Shifts'!B186="","",IF(Main!$A196="H",'Chemical Shifts'!B186,""))</f>
        <v/>
      </c>
      <c r="BX191" s="48" t="str">
        <f>IF('Chemical Shifts'!C186="","",IF(Main!$A196="H",'Chemical Shifts'!C186,""))</f>
        <v/>
      </c>
      <c r="BY191" s="48" t="str">
        <f>IF('Chemical Shifts'!D186="","",IF(Main!$A196="H",'Chemical Shifts'!D186,""))</f>
        <v/>
      </c>
      <c r="BZ191" s="48" t="str">
        <f>IF('Chemical Shifts'!E186="","",IF(Main!$A196="H",'Chemical Shifts'!E186,""))</f>
        <v/>
      </c>
      <c r="CA191" s="48" t="str">
        <f>IF('Chemical Shifts'!F186="","",IF(Main!$A196="H",'Chemical Shifts'!F186,""))</f>
        <v/>
      </c>
      <c r="CB191" s="48" t="str">
        <f>IF('Chemical Shifts'!G186="","",IF(Main!$A196="H",'Chemical Shifts'!G186,""))</f>
        <v/>
      </c>
      <c r="CC191" s="48" t="str">
        <f>IF('Chemical Shifts'!H186="","",IF(Main!$A196="H",'Chemical Shifts'!H186,""))</f>
        <v/>
      </c>
      <c r="CD191" s="48" t="str">
        <f>IF('Chemical Shifts'!I186="","",IF(Main!$A196="H",'Chemical Shifts'!I186,""))</f>
        <v/>
      </c>
      <c r="CE191" s="48" t="str">
        <f>IF('Chemical Shifts'!J186="","",IF(Main!$A196="H",'Chemical Shifts'!J186,""))</f>
        <v/>
      </c>
      <c r="CF191" s="48" t="str">
        <f>IF('Chemical Shifts'!K186="","",IF(Main!$A196="H",'Chemical Shifts'!K186,""))</f>
        <v/>
      </c>
      <c r="CG191" s="48" t="str">
        <f>IF('Chemical Shifts'!L186="","",IF(Main!$A196="H",'Chemical Shifts'!L186,""))</f>
        <v/>
      </c>
      <c r="CH191" s="48" t="str">
        <f>IF('Chemical Shifts'!M186="","",IF(Main!$A196="H",'Chemical Shifts'!M186,""))</f>
        <v/>
      </c>
      <c r="CI191" s="48" t="str">
        <f>IF('Chemical Shifts'!N186="","",IF(Main!$A196="H",'Chemical Shifts'!N186,""))</f>
        <v/>
      </c>
      <c r="CJ191" s="48" t="str">
        <f>IF('Chemical Shifts'!O186="","",IF(Main!$A196="H",'Chemical Shifts'!O186,""))</f>
        <v/>
      </c>
      <c r="CK191" s="48" t="str">
        <f>IF('Chemical Shifts'!P186="","",IF(Main!$A196="H",'Chemical Shifts'!P186,""))</f>
        <v/>
      </c>
      <c r="CL191" s="48" t="str">
        <f>IF('Chemical Shifts'!Q186="","",IF(Main!$A196="H",'Chemical Shifts'!Q186,""))</f>
        <v/>
      </c>
      <c r="CN191" s="48" t="str">
        <f t="shared" si="239"/>
        <v/>
      </c>
      <c r="CO191" s="48" t="str">
        <f t="shared" si="240"/>
        <v/>
      </c>
      <c r="CP191" s="48" t="str">
        <f t="shared" si="241"/>
        <v/>
      </c>
      <c r="CQ191" s="48" t="str">
        <f t="shared" si="242"/>
        <v/>
      </c>
      <c r="CR191" s="48" t="str">
        <f t="shared" si="243"/>
        <v/>
      </c>
      <c r="CS191" s="48" t="str">
        <f t="shared" si="244"/>
        <v/>
      </c>
      <c r="CT191" s="48" t="str">
        <f t="shared" si="245"/>
        <v/>
      </c>
      <c r="CU191" s="48" t="str">
        <f t="shared" si="246"/>
        <v/>
      </c>
      <c r="CV191" s="48" t="str">
        <f t="shared" si="247"/>
        <v/>
      </c>
      <c r="CW191" s="48" t="str">
        <f t="shared" si="248"/>
        <v/>
      </c>
      <c r="CX191" s="48" t="str">
        <f t="shared" si="249"/>
        <v/>
      </c>
      <c r="CY191" s="48" t="str">
        <f t="shared" si="250"/>
        <v/>
      </c>
      <c r="CZ191" s="48" t="str">
        <f t="shared" si="251"/>
        <v/>
      </c>
      <c r="DA191" s="48" t="str">
        <f t="shared" si="252"/>
        <v/>
      </c>
      <c r="DB191" s="48" t="str">
        <f t="shared" si="253"/>
        <v/>
      </c>
      <c r="DC191" s="48" t="str">
        <f t="shared" si="254"/>
        <v/>
      </c>
      <c r="DE191" s="64" t="str">
        <f>IF('Chemical Shifts'!S186="","",IF(Main!$A196="C","",IF(Main!D$13="Scaled Shifts",Main!D196,IF(Main!$B196="x",TDIST(ABS('Chemical Shifts'!S186-$F$2)/$F$3,$F$4,1),TDIST(ABS('Chemical Shifts'!S186-$G$2)/$G$3,$G$4,1)))))</f>
        <v/>
      </c>
      <c r="DF191" s="64" t="str">
        <f>IF('Chemical Shifts'!T186="","",IF(Main!$A196="C","",IF(Main!E$13="Scaled Shifts",Main!E196,IF(Main!$B196="x",TDIST(ABS('Chemical Shifts'!T186-$F$2)/$F$3,$F$4,1),TDIST(ABS('Chemical Shifts'!T186-$G$2)/$G$3,$G$4,1)))))</f>
        <v/>
      </c>
      <c r="DG191" s="64" t="str">
        <f>IF('Chemical Shifts'!U186="","",IF(Main!$A196="C","",IF(Main!F$13="Scaled Shifts",Main!F196,IF(Main!$B196="x",TDIST(ABS('Chemical Shifts'!U186-$F$2)/$F$3,$F$4,1),TDIST(ABS('Chemical Shifts'!U186-$G$2)/$G$3,$G$4,1)))))</f>
        <v/>
      </c>
      <c r="DH191" s="64" t="str">
        <f>IF('Chemical Shifts'!V186="","",IF(Main!$A196="C","",IF(Main!G$13="Scaled Shifts",Main!G196,IF(Main!$B196="x",TDIST(ABS('Chemical Shifts'!V186-$F$2)/$F$3,$F$4,1),TDIST(ABS('Chemical Shifts'!V186-$G$2)/$G$3,$G$4,1)))))</f>
        <v/>
      </c>
      <c r="DI191" s="64" t="str">
        <f>IF('Chemical Shifts'!W186="","",IF(Main!$A196="C","",IF(Main!H$13="Scaled Shifts",Main!H196,IF(Main!$B196="x",TDIST(ABS('Chemical Shifts'!W186-$F$2)/$F$3,$F$4,1),TDIST(ABS('Chemical Shifts'!W186-$G$2)/$G$3,$G$4,1)))))</f>
        <v/>
      </c>
      <c r="DJ191" s="64" t="str">
        <f>IF('Chemical Shifts'!X186="","",IF(Main!$A196="C","",IF(Main!I$13="Scaled Shifts",Main!I196,IF(Main!$B196="x",TDIST(ABS('Chemical Shifts'!X186-$F$2)/$F$3,$F$4,1),TDIST(ABS('Chemical Shifts'!X186-$G$2)/$G$3,$G$4,1)))))</f>
        <v/>
      </c>
      <c r="DK191" s="64" t="str">
        <f>IF('Chemical Shifts'!Y186="","",IF(Main!$A196="C","",IF(Main!J$13="Scaled Shifts",Main!J196,IF(Main!$B196="x",TDIST(ABS('Chemical Shifts'!Y186-$F$2)/$F$3,$F$4,1),TDIST(ABS('Chemical Shifts'!Y186-$G$2)/$G$3,$G$4,1)))))</f>
        <v/>
      </c>
      <c r="DL191" s="64" t="str">
        <f>IF('Chemical Shifts'!Z186="","",IF(Main!$A196="C","",IF(Main!K$13="Scaled Shifts",Main!K196,IF(Main!$B196="x",TDIST(ABS('Chemical Shifts'!Z186-$F$2)/$F$3,$F$4,1),TDIST(ABS('Chemical Shifts'!Z186-$G$2)/$G$3,$G$4,1)))))</f>
        <v/>
      </c>
      <c r="DM191" s="64" t="str">
        <f>IF('Chemical Shifts'!AA186="","",IF(Main!$A196="C","",IF(Main!L$13="Scaled Shifts",Main!L196,IF(Main!$B196="x",TDIST(ABS('Chemical Shifts'!AA186-$F$2)/$F$3,$F$4,1),TDIST(ABS('Chemical Shifts'!AA186-$G$2)/$G$3,$G$4,1)))))</f>
        <v/>
      </c>
      <c r="DN191" s="64" t="str">
        <f>IF('Chemical Shifts'!AB186="","",IF(Main!$A196="C","",IF(Main!M$13="Scaled Shifts",Main!M196,IF(Main!$B196="x",TDIST(ABS('Chemical Shifts'!AB186-$F$2)/$F$3,$F$4,1),TDIST(ABS('Chemical Shifts'!AB186-$G$2)/$G$3,$G$4,1)))))</f>
        <v/>
      </c>
      <c r="DO191" s="64" t="str">
        <f>IF('Chemical Shifts'!AC186="","",IF(Main!$A196="C","",IF(Main!N$13="Scaled Shifts",Main!N196,IF(Main!$B196="x",TDIST(ABS('Chemical Shifts'!AC186-$F$2)/$F$3,$F$4,1),TDIST(ABS('Chemical Shifts'!AC186-$G$2)/$G$3,$G$4,1)))))</f>
        <v/>
      </c>
      <c r="DP191" s="64" t="str">
        <f>IF('Chemical Shifts'!AD186="","",IF(Main!$A196="C","",IF(Main!O$13="Scaled Shifts",Main!O196,IF(Main!$B196="x",TDIST(ABS('Chemical Shifts'!AD186-$F$2)/$F$3,$F$4,1),TDIST(ABS('Chemical Shifts'!AD186-$G$2)/$G$3,$G$4,1)))))</f>
        <v/>
      </c>
      <c r="DQ191" s="64" t="str">
        <f>IF('Chemical Shifts'!AE186="","",IF(Main!$A196="C","",IF(Main!P$13="Scaled Shifts",Main!P196,IF(Main!$B196="x",TDIST(ABS('Chemical Shifts'!AE186-$F$2)/$F$3,$F$4,1),TDIST(ABS('Chemical Shifts'!AE186-$G$2)/$G$3,$G$4,1)))))</f>
        <v/>
      </c>
      <c r="DR191" s="64" t="str">
        <f>IF('Chemical Shifts'!AF186="","",IF(Main!$A196="C","",IF(Main!Q$13="Scaled Shifts",Main!Q196,IF(Main!$B196="x",TDIST(ABS('Chemical Shifts'!AF186-$F$2)/$F$3,$F$4,1),TDIST(ABS('Chemical Shifts'!AF186-$G$2)/$G$3,$G$4,1)))))</f>
        <v/>
      </c>
      <c r="DS191" s="64" t="str">
        <f>IF('Chemical Shifts'!AG186="","",IF(Main!$A196="C","",IF(Main!R$13="Scaled Shifts",Main!R196,IF(Main!$B196="x",TDIST(ABS('Chemical Shifts'!AG186-$F$2)/$F$3,$F$4,1),TDIST(ABS('Chemical Shifts'!AG186-$G$2)/$G$3,$G$4,1)))))</f>
        <v/>
      </c>
      <c r="DT191" s="64" t="str">
        <f>IF('Chemical Shifts'!AH186="","",IF(Main!$A196="C","",IF(Main!S$13="Scaled Shifts",Main!S196,IF(Main!$B196="x",TDIST(ABS('Chemical Shifts'!AH186-$F$2)/$F$3,$F$4,1),TDIST(ABS('Chemical Shifts'!AH186-$G$2)/$G$3,$G$4,1)))))</f>
        <v/>
      </c>
      <c r="DV191" s="64" t="str">
        <f>IF('Chemical Shifts'!S186="","",IF(Main!$A196="H","",IF(Main!D$13="Scaled Shifts",Main!D196,IF(Main!$B196="x",TDIST(ABS('Chemical Shifts'!S186-$D$2)/$D$3,$D$4,1),TDIST(ABS('Chemical Shifts'!S186-$E$2)/$E$3,$E$4,1)))))</f>
        <v/>
      </c>
      <c r="DW191" s="64" t="str">
        <f>IF('Chemical Shifts'!T186="","",IF(Main!$A196="H","",IF(Main!E$13="Scaled Shifts",Main!E196,IF(Main!$B196="x",TDIST(ABS('Chemical Shifts'!T186-$D$2)/$D$3,$D$4,1),TDIST(ABS('Chemical Shifts'!T186-$E$2)/$E$3,$E$4,1)))))</f>
        <v/>
      </c>
      <c r="DX191" s="64" t="str">
        <f>IF('Chemical Shifts'!U186="","",IF(Main!$A196="H","",IF(Main!F$13="Scaled Shifts",Main!F196,IF(Main!$B196="x",TDIST(ABS('Chemical Shifts'!U186-$D$2)/$D$3,$D$4,1),TDIST(ABS('Chemical Shifts'!U186-$E$2)/$E$3,$E$4,1)))))</f>
        <v/>
      </c>
      <c r="DY191" s="64" t="str">
        <f>IF('Chemical Shifts'!V186="","",IF(Main!$A196="H","",IF(Main!G$13="Scaled Shifts",Main!G196,IF(Main!$B196="x",TDIST(ABS('Chemical Shifts'!V186-$D$2)/$D$3,$D$4,1),TDIST(ABS('Chemical Shifts'!V186-$E$2)/$E$3,$E$4,1)))))</f>
        <v/>
      </c>
      <c r="DZ191" s="64" t="str">
        <f>IF('Chemical Shifts'!W186="","",IF(Main!$A196="H","",IF(Main!H$13="Scaled Shifts",Main!H196,IF(Main!$B196="x",TDIST(ABS('Chemical Shifts'!W186-$D$2)/$D$3,$D$4,1),TDIST(ABS('Chemical Shifts'!W186-$E$2)/$E$3,$E$4,1)))))</f>
        <v/>
      </c>
      <c r="EA191" s="64" t="str">
        <f>IF('Chemical Shifts'!X186="","",IF(Main!$A196="H","",IF(Main!I$13="Scaled Shifts",Main!I196,IF(Main!$B196="x",TDIST(ABS('Chemical Shifts'!X186-$D$2)/$D$3,$D$4,1),TDIST(ABS('Chemical Shifts'!X186-$E$2)/$E$3,$E$4,1)))))</f>
        <v/>
      </c>
      <c r="EB191" s="64" t="str">
        <f>IF('Chemical Shifts'!Y186="","",IF(Main!$A196="H","",IF(Main!J$13="Scaled Shifts",Main!J196,IF(Main!$B196="x",TDIST(ABS('Chemical Shifts'!Y186-$D$2)/$D$3,$D$4,1),TDIST(ABS('Chemical Shifts'!Y186-$E$2)/$E$3,$E$4,1)))))</f>
        <v/>
      </c>
      <c r="EC191" s="64" t="str">
        <f>IF('Chemical Shifts'!Z186="","",IF(Main!$A196="H","",IF(Main!K$13="Scaled Shifts",Main!K196,IF(Main!$B196="x",TDIST(ABS('Chemical Shifts'!Z186-$D$2)/$D$3,$D$4,1),TDIST(ABS('Chemical Shifts'!Z186-$E$2)/$E$3,$E$4,1)))))</f>
        <v/>
      </c>
      <c r="ED191" s="64" t="str">
        <f>IF('Chemical Shifts'!AA186="","",IF(Main!$A196="H","",IF(Main!L$13="Scaled Shifts",Main!L196,IF(Main!$B196="x",TDIST(ABS('Chemical Shifts'!AA186-$D$2)/$D$3,$D$4,1),TDIST(ABS('Chemical Shifts'!AA186-$E$2)/$E$3,$E$4,1)))))</f>
        <v/>
      </c>
      <c r="EE191" s="64" t="str">
        <f>IF('Chemical Shifts'!AB186="","",IF(Main!$A196="H","",IF(Main!M$13="Scaled Shifts",Main!M196,IF(Main!$B196="x",TDIST(ABS('Chemical Shifts'!AB186-$D$2)/$D$3,$D$4,1),TDIST(ABS('Chemical Shifts'!AB186-$E$2)/$E$3,$E$4,1)))))</f>
        <v/>
      </c>
      <c r="EF191" s="64" t="str">
        <f>IF('Chemical Shifts'!AC186="","",IF(Main!$A196="H","",IF(Main!N$13="Scaled Shifts",Main!N196,IF(Main!$B196="x",TDIST(ABS('Chemical Shifts'!AC186-$D$2)/$D$3,$D$4,1),TDIST(ABS('Chemical Shifts'!AC186-$E$2)/$E$3,$E$4,1)))))</f>
        <v/>
      </c>
      <c r="EG191" s="64" t="str">
        <f>IF('Chemical Shifts'!AD186="","",IF(Main!$A196="H","",IF(Main!O$13="Scaled Shifts",Main!O196,IF(Main!$B196="x",TDIST(ABS('Chemical Shifts'!AD186-$D$2)/$D$3,$D$4,1),TDIST(ABS('Chemical Shifts'!AD186-$E$2)/$E$3,$E$4,1)))))</f>
        <v/>
      </c>
      <c r="EH191" s="64" t="str">
        <f>IF('Chemical Shifts'!AE186="","",IF(Main!$A196="H","",IF(Main!P$13="Scaled Shifts",Main!P196,IF(Main!$B196="x",TDIST(ABS('Chemical Shifts'!AE186-$D$2)/$D$3,$D$4,1),TDIST(ABS('Chemical Shifts'!AE186-$E$2)/$E$3,$E$4,1)))))</f>
        <v/>
      </c>
      <c r="EI191" s="64" t="str">
        <f>IF('Chemical Shifts'!AF186="","",IF(Main!$A196="H","",IF(Main!Q$13="Scaled Shifts",Main!Q196,IF(Main!$B196="x",TDIST(ABS('Chemical Shifts'!AF186-$D$2)/$D$3,$D$4,1),TDIST(ABS('Chemical Shifts'!AF186-$E$2)/$E$3,$E$4,1)))))</f>
        <v/>
      </c>
      <c r="EJ191" s="64" t="str">
        <f>IF('Chemical Shifts'!AG186="","",IF(Main!$A196="H","",IF(Main!R$13="Scaled Shifts",Main!R196,IF(Main!$B196="x",TDIST(ABS('Chemical Shifts'!AG186-$D$2)/$D$3,$D$4,1),TDIST(ABS('Chemical Shifts'!AG186-$E$2)/$E$3,$E$4,1)))))</f>
        <v/>
      </c>
      <c r="EK191" s="64" t="str">
        <f>IF('Chemical Shifts'!AH186="","",IF(Main!$A196="H","",IF(Main!S$13="Scaled Shifts",Main!S196,IF(Main!$B196="x",TDIST(ABS('Chemical Shifts'!AH186-$D$2)/$D$3,$D$4,1),TDIST(ABS('Chemical Shifts'!AH186-$E$2)/$E$3,$E$4,1)))))</f>
        <v/>
      </c>
    </row>
    <row r="192" spans="1:141" x14ac:dyDescent="0.15">
      <c r="A192" s="64" t="str">
        <f>IF('Chemical Shifts'!BA187="","",IF(Main!$A197="C",TDIST(ABS('Chemical Shifts'!BA187)/$B$3,$B$4,1),TDIST(ABS('Chemical Shifts'!BA187)/$C$3,$C$4,1)))</f>
        <v/>
      </c>
      <c r="B192" s="64" t="str">
        <f>IF('Chemical Shifts'!BB187="","",IF(Main!$A197="C",TDIST(ABS('Chemical Shifts'!BB187)/$B$3,$B$4,1),TDIST(ABS('Chemical Shifts'!BB187)/$C$3,$C$4,1)))</f>
        <v/>
      </c>
      <c r="C192" s="64" t="str">
        <f>IF('Chemical Shifts'!BC187="","",IF(Main!$A197="C",TDIST(ABS('Chemical Shifts'!BC187)/$B$3,$B$4,1),TDIST(ABS('Chemical Shifts'!BC187)/$C$3,$C$4,1)))</f>
        <v/>
      </c>
      <c r="D192" s="64" t="str">
        <f>IF('Chemical Shifts'!BD187="","",IF(Main!$A197="C",TDIST(ABS('Chemical Shifts'!BD187)/$B$3,$B$4,1),TDIST(ABS('Chemical Shifts'!BD187)/$C$3,$C$4,1)))</f>
        <v/>
      </c>
      <c r="E192" s="64" t="str">
        <f>IF('Chemical Shifts'!BE187="","",IF(Main!$A197="C",TDIST(ABS('Chemical Shifts'!BE187)/$B$3,$B$4,1),TDIST(ABS('Chemical Shifts'!BE187)/$C$3,$C$4,1)))</f>
        <v/>
      </c>
      <c r="F192" s="64" t="str">
        <f>IF('Chemical Shifts'!BF187="","",IF(Main!$A197="C",TDIST(ABS('Chemical Shifts'!BF187)/$B$3,$B$4,1),TDIST(ABS('Chemical Shifts'!BF187)/$C$3,$C$4,1)))</f>
        <v/>
      </c>
      <c r="G192" s="64" t="str">
        <f>IF('Chemical Shifts'!BG187="","",IF(Main!$A197="C",TDIST(ABS('Chemical Shifts'!BG187)/$B$3,$B$4,1),TDIST(ABS('Chemical Shifts'!BG187)/$C$3,$C$4,1)))</f>
        <v/>
      </c>
      <c r="H192" s="64" t="str">
        <f>IF('Chemical Shifts'!BH187="","",IF(Main!$A197="C",TDIST(ABS('Chemical Shifts'!BH187)/$B$3,$B$4,1),TDIST(ABS('Chemical Shifts'!BH187)/$C$3,$C$4,1)))</f>
        <v/>
      </c>
      <c r="I192" s="64" t="str">
        <f>IF('Chemical Shifts'!BI187="","",IF(Main!$A197="C",TDIST(ABS('Chemical Shifts'!BI187)/$B$3,$B$4,1),TDIST(ABS('Chemical Shifts'!BI187)/$C$3,$C$4,1)))</f>
        <v/>
      </c>
      <c r="J192" s="64" t="str">
        <f>IF('Chemical Shifts'!BJ187="","",IF(Main!$A197="C",TDIST(ABS('Chemical Shifts'!BJ187)/$B$3,$B$4,1),TDIST(ABS('Chemical Shifts'!BJ187)/$C$3,$C$4,1)))</f>
        <v/>
      </c>
      <c r="K192" s="64" t="str">
        <f>IF('Chemical Shifts'!BK187="","",IF(Main!$A197="C",TDIST(ABS('Chemical Shifts'!BK187)/$B$3,$B$4,1),TDIST(ABS('Chemical Shifts'!BK187)/$C$3,$C$4,1)))</f>
        <v/>
      </c>
      <c r="L192" s="64" t="str">
        <f>IF('Chemical Shifts'!BL187="","",IF(Main!$A197="C",TDIST(ABS('Chemical Shifts'!BL187)/$B$3,$B$4,1),TDIST(ABS('Chemical Shifts'!BL187)/$C$3,$C$4,1)))</f>
        <v/>
      </c>
      <c r="M192" s="64" t="str">
        <f>IF('Chemical Shifts'!BM187="","",IF(Main!$A197="C",TDIST(ABS('Chemical Shifts'!BM187)/$B$3,$B$4,1),TDIST(ABS('Chemical Shifts'!BM187)/$C$3,$C$4,1)))</f>
        <v/>
      </c>
      <c r="N192" s="64" t="str">
        <f>IF('Chemical Shifts'!BN187="","",IF(Main!$A197="C",TDIST(ABS('Chemical Shifts'!BN187)/$B$3,$B$4,1),TDIST(ABS('Chemical Shifts'!BN187)/$C$3,$C$4,1)))</f>
        <v/>
      </c>
      <c r="O192" s="64" t="str">
        <f>IF('Chemical Shifts'!BO187="","",IF(Main!$A197="C",TDIST(ABS('Chemical Shifts'!BO187)/$B$3,$B$4,1),TDIST(ABS('Chemical Shifts'!BO187)/$C$3,$C$4,1)))</f>
        <v/>
      </c>
      <c r="P192" s="64" t="str">
        <f>IF('Chemical Shifts'!BP187="","",IF(Main!$A197="C",TDIST(ABS('Chemical Shifts'!BP187)/$B$3,$B$4,1),TDIST(ABS('Chemical Shifts'!BP187)/$C$3,$C$4,1)))</f>
        <v/>
      </c>
      <c r="R192" s="48" t="str">
        <f>IF(A192="","",IF(Main!$A197="H",A192,""))</f>
        <v/>
      </c>
      <c r="S192" s="48" t="str">
        <f>IF(B192="","",IF(Main!$A197="H",B192,""))</f>
        <v/>
      </c>
      <c r="T192" s="48" t="str">
        <f>IF(C192="","",IF(Main!$A197="H",C192,""))</f>
        <v/>
      </c>
      <c r="U192" s="48" t="str">
        <f>IF(D192="","",IF(Main!$A197="H",D192,""))</f>
        <v/>
      </c>
      <c r="V192" s="48" t="str">
        <f>IF(E192="","",IF(Main!$A197="H",E192,""))</f>
        <v/>
      </c>
      <c r="W192" s="48" t="str">
        <f>IF(F192="","",IF(Main!$A197="H",F192,""))</f>
        <v/>
      </c>
      <c r="X192" s="48" t="str">
        <f>IF(G192="","",IF(Main!$A197="H",G192,""))</f>
        <v/>
      </c>
      <c r="Y192" s="48" t="str">
        <f>IF(H192="","",IF(Main!$A197="H",H192,""))</f>
        <v/>
      </c>
      <c r="Z192" s="48" t="str">
        <f>IF(I192="","",IF(Main!$A197="H",I192,""))</f>
        <v/>
      </c>
      <c r="AA192" s="48" t="str">
        <f>IF(J192="","",IF(Main!$A197="H",J192,""))</f>
        <v/>
      </c>
      <c r="AB192" s="48" t="str">
        <f>IF(K192="","",IF(Main!$A197="H",K192,""))</f>
        <v/>
      </c>
      <c r="AC192" s="48" t="str">
        <f>IF(L192="","",IF(Main!$A197="H",L192,""))</f>
        <v/>
      </c>
      <c r="AD192" s="48" t="str">
        <f>IF(M192="","",IF(Main!$A197="H",M192,""))</f>
        <v/>
      </c>
      <c r="AE192" s="48" t="str">
        <f>IF(N192="","",IF(Main!$A197="H",N192,""))</f>
        <v/>
      </c>
      <c r="AF192" s="48" t="str">
        <f>IF(O192="","",IF(Main!$A197="H",O192,""))</f>
        <v/>
      </c>
      <c r="AG192" s="48" t="str">
        <f>IF(P192="","",IF(Main!$A197="H",P192,""))</f>
        <v/>
      </c>
      <c r="AI192" s="49">
        <f>IF(Main!$A197="C",1,0)</f>
        <v>0</v>
      </c>
      <c r="AJ192" s="54" t="str">
        <f>IF(Main!$A197="C",Main!C197,"")</f>
        <v/>
      </c>
      <c r="AK192" s="54" t="str">
        <f t="shared" si="221"/>
        <v/>
      </c>
      <c r="AL192" s="48" t="str">
        <f>IF('Chemical Shifts'!B187="","",IF(Main!$A197="C",'Chemical Shifts'!B187,""))</f>
        <v/>
      </c>
      <c r="AM192" s="48" t="str">
        <f>IF('Chemical Shifts'!C187="","",IF(Main!$A197="C",'Chemical Shifts'!C187,""))</f>
        <v/>
      </c>
      <c r="AN192" s="48" t="str">
        <f>IF('Chemical Shifts'!D187="","",IF(Main!$A197="C",'Chemical Shifts'!D187,""))</f>
        <v/>
      </c>
      <c r="AO192" s="48" t="str">
        <f>IF('Chemical Shifts'!E187="","",IF(Main!$A197="C",'Chemical Shifts'!E187,""))</f>
        <v/>
      </c>
      <c r="AP192" s="48" t="str">
        <f>IF('Chemical Shifts'!F187="","",IF(Main!$A197="C",'Chemical Shifts'!F187,""))</f>
        <v/>
      </c>
      <c r="AQ192" s="48" t="str">
        <f>IF('Chemical Shifts'!G187="","",IF(Main!$A197="C",'Chemical Shifts'!G187,""))</f>
        <v/>
      </c>
      <c r="AR192" s="48" t="str">
        <f>IF('Chemical Shifts'!H187="","",IF(Main!$A197="C",'Chemical Shifts'!H187,""))</f>
        <v/>
      </c>
      <c r="AS192" s="48" t="str">
        <f>IF('Chemical Shifts'!I187="","",IF(Main!$A197="C",'Chemical Shifts'!I187,""))</f>
        <v/>
      </c>
      <c r="AT192" s="48" t="str">
        <f>IF('Chemical Shifts'!J187="","",IF(Main!$A197="C",'Chemical Shifts'!J187,""))</f>
        <v/>
      </c>
      <c r="AU192" s="48" t="str">
        <f>IF('Chemical Shifts'!K187="","",IF(Main!$A197="C",'Chemical Shifts'!K187,""))</f>
        <v/>
      </c>
      <c r="AV192" s="48" t="str">
        <f>IF('Chemical Shifts'!L187="","",IF(Main!$A197="C",'Chemical Shifts'!L187,""))</f>
        <v/>
      </c>
      <c r="AW192" s="48" t="str">
        <f>IF('Chemical Shifts'!M187="","",IF(Main!$A197="C",'Chemical Shifts'!M187,""))</f>
        <v/>
      </c>
      <c r="AX192" s="48" t="str">
        <f>IF('Chemical Shifts'!N187="","",IF(Main!$A197="C",'Chemical Shifts'!N187,""))</f>
        <v/>
      </c>
      <c r="AY192" s="48" t="str">
        <f>IF('Chemical Shifts'!O187="","",IF(Main!$A197="C",'Chemical Shifts'!O187,""))</f>
        <v/>
      </c>
      <c r="AZ192" s="48" t="str">
        <f>IF('Chemical Shifts'!P187="","",IF(Main!$A197="C",'Chemical Shifts'!P187,""))</f>
        <v/>
      </c>
      <c r="BA192" s="48" t="str">
        <f>IF('Chemical Shifts'!Q187="","",IF(Main!$A197="C",'Chemical Shifts'!Q187,""))</f>
        <v/>
      </c>
      <c r="BC192" s="48" t="str">
        <f t="shared" si="222"/>
        <v/>
      </c>
      <c r="BD192" s="48" t="str">
        <f t="shared" si="223"/>
        <v/>
      </c>
      <c r="BE192" s="48" t="str">
        <f t="shared" si="224"/>
        <v/>
      </c>
      <c r="BF192" s="48" t="str">
        <f t="shared" si="225"/>
        <v/>
      </c>
      <c r="BG192" s="48" t="str">
        <f t="shared" si="226"/>
        <v/>
      </c>
      <c r="BH192" s="48" t="str">
        <f t="shared" si="227"/>
        <v/>
      </c>
      <c r="BI192" s="48" t="str">
        <f t="shared" si="228"/>
        <v/>
      </c>
      <c r="BJ192" s="48" t="str">
        <f t="shared" si="229"/>
        <v/>
      </c>
      <c r="BK192" s="48" t="str">
        <f t="shared" si="230"/>
        <v/>
      </c>
      <c r="BL192" s="48" t="str">
        <f t="shared" si="231"/>
        <v/>
      </c>
      <c r="BM192" s="48" t="str">
        <f t="shared" si="232"/>
        <v/>
      </c>
      <c r="BN192" s="48" t="str">
        <f t="shared" si="233"/>
        <v/>
      </c>
      <c r="BO192" s="48" t="str">
        <f t="shared" si="234"/>
        <v/>
      </c>
      <c r="BP192" s="48" t="str">
        <f t="shared" si="235"/>
        <v/>
      </c>
      <c r="BQ192" s="48" t="str">
        <f t="shared" si="236"/>
        <v/>
      </c>
      <c r="BR192" s="48" t="str">
        <f t="shared" si="237"/>
        <v/>
      </c>
      <c r="BT192" s="49">
        <f>IF(Main!$A197="H",1,0)</f>
        <v>0</v>
      </c>
      <c r="BU192" s="54" t="str">
        <f>IF(Main!$A197="H",Main!C197,"")</f>
        <v/>
      </c>
      <c r="BV192" s="54" t="str">
        <f t="shared" si="238"/>
        <v/>
      </c>
      <c r="BW192" s="48" t="str">
        <f>IF('Chemical Shifts'!B187="","",IF(Main!$A197="H",'Chemical Shifts'!B187,""))</f>
        <v/>
      </c>
      <c r="BX192" s="48" t="str">
        <f>IF('Chemical Shifts'!C187="","",IF(Main!$A197="H",'Chemical Shifts'!C187,""))</f>
        <v/>
      </c>
      <c r="BY192" s="48" t="str">
        <f>IF('Chemical Shifts'!D187="","",IF(Main!$A197="H",'Chemical Shifts'!D187,""))</f>
        <v/>
      </c>
      <c r="BZ192" s="48" t="str">
        <f>IF('Chemical Shifts'!E187="","",IF(Main!$A197="H",'Chemical Shifts'!E187,""))</f>
        <v/>
      </c>
      <c r="CA192" s="48" t="str">
        <f>IF('Chemical Shifts'!F187="","",IF(Main!$A197="H",'Chemical Shifts'!F187,""))</f>
        <v/>
      </c>
      <c r="CB192" s="48" t="str">
        <f>IF('Chemical Shifts'!G187="","",IF(Main!$A197="H",'Chemical Shifts'!G187,""))</f>
        <v/>
      </c>
      <c r="CC192" s="48" t="str">
        <f>IF('Chemical Shifts'!H187="","",IF(Main!$A197="H",'Chemical Shifts'!H187,""))</f>
        <v/>
      </c>
      <c r="CD192" s="48" t="str">
        <f>IF('Chemical Shifts'!I187="","",IF(Main!$A197="H",'Chemical Shifts'!I187,""))</f>
        <v/>
      </c>
      <c r="CE192" s="48" t="str">
        <f>IF('Chemical Shifts'!J187="","",IF(Main!$A197="H",'Chemical Shifts'!J187,""))</f>
        <v/>
      </c>
      <c r="CF192" s="48" t="str">
        <f>IF('Chemical Shifts'!K187="","",IF(Main!$A197="H",'Chemical Shifts'!K187,""))</f>
        <v/>
      </c>
      <c r="CG192" s="48" t="str">
        <f>IF('Chemical Shifts'!L187="","",IF(Main!$A197="H",'Chemical Shifts'!L187,""))</f>
        <v/>
      </c>
      <c r="CH192" s="48" t="str">
        <f>IF('Chemical Shifts'!M187="","",IF(Main!$A197="H",'Chemical Shifts'!M187,""))</f>
        <v/>
      </c>
      <c r="CI192" s="48" t="str">
        <f>IF('Chemical Shifts'!N187="","",IF(Main!$A197="H",'Chemical Shifts'!N187,""))</f>
        <v/>
      </c>
      <c r="CJ192" s="48" t="str">
        <f>IF('Chemical Shifts'!O187="","",IF(Main!$A197="H",'Chemical Shifts'!O187,""))</f>
        <v/>
      </c>
      <c r="CK192" s="48" t="str">
        <f>IF('Chemical Shifts'!P187="","",IF(Main!$A197="H",'Chemical Shifts'!P187,""))</f>
        <v/>
      </c>
      <c r="CL192" s="48" t="str">
        <f>IF('Chemical Shifts'!Q187="","",IF(Main!$A197="H",'Chemical Shifts'!Q187,""))</f>
        <v/>
      </c>
      <c r="CN192" s="48" t="str">
        <f t="shared" si="239"/>
        <v/>
      </c>
      <c r="CO192" s="48" t="str">
        <f t="shared" si="240"/>
        <v/>
      </c>
      <c r="CP192" s="48" t="str">
        <f t="shared" si="241"/>
        <v/>
      </c>
      <c r="CQ192" s="48" t="str">
        <f t="shared" si="242"/>
        <v/>
      </c>
      <c r="CR192" s="48" t="str">
        <f t="shared" si="243"/>
        <v/>
      </c>
      <c r="CS192" s="48" t="str">
        <f t="shared" si="244"/>
        <v/>
      </c>
      <c r="CT192" s="48" t="str">
        <f t="shared" si="245"/>
        <v/>
      </c>
      <c r="CU192" s="48" t="str">
        <f t="shared" si="246"/>
        <v/>
      </c>
      <c r="CV192" s="48" t="str">
        <f t="shared" si="247"/>
        <v/>
      </c>
      <c r="CW192" s="48" t="str">
        <f t="shared" si="248"/>
        <v/>
      </c>
      <c r="CX192" s="48" t="str">
        <f t="shared" si="249"/>
        <v/>
      </c>
      <c r="CY192" s="48" t="str">
        <f t="shared" si="250"/>
        <v/>
      </c>
      <c r="CZ192" s="48" t="str">
        <f t="shared" si="251"/>
        <v/>
      </c>
      <c r="DA192" s="48" t="str">
        <f t="shared" si="252"/>
        <v/>
      </c>
      <c r="DB192" s="48" t="str">
        <f t="shared" si="253"/>
        <v/>
      </c>
      <c r="DC192" s="48" t="str">
        <f t="shared" si="254"/>
        <v/>
      </c>
      <c r="DE192" s="64" t="str">
        <f>IF('Chemical Shifts'!S187="","",IF(Main!$A197="C","",IF(Main!D$13="Scaled Shifts",Main!D197,IF(Main!$B197="x",TDIST(ABS('Chemical Shifts'!S187-$F$2)/$F$3,$F$4,1),TDIST(ABS('Chemical Shifts'!S187-$G$2)/$G$3,$G$4,1)))))</f>
        <v/>
      </c>
      <c r="DF192" s="64" t="str">
        <f>IF('Chemical Shifts'!T187="","",IF(Main!$A197="C","",IF(Main!E$13="Scaled Shifts",Main!E197,IF(Main!$B197="x",TDIST(ABS('Chemical Shifts'!T187-$F$2)/$F$3,$F$4,1),TDIST(ABS('Chemical Shifts'!T187-$G$2)/$G$3,$G$4,1)))))</f>
        <v/>
      </c>
      <c r="DG192" s="64" t="str">
        <f>IF('Chemical Shifts'!U187="","",IF(Main!$A197="C","",IF(Main!F$13="Scaled Shifts",Main!F197,IF(Main!$B197="x",TDIST(ABS('Chemical Shifts'!U187-$F$2)/$F$3,$F$4,1),TDIST(ABS('Chemical Shifts'!U187-$G$2)/$G$3,$G$4,1)))))</f>
        <v/>
      </c>
      <c r="DH192" s="64" t="str">
        <f>IF('Chemical Shifts'!V187="","",IF(Main!$A197="C","",IF(Main!G$13="Scaled Shifts",Main!G197,IF(Main!$B197="x",TDIST(ABS('Chemical Shifts'!V187-$F$2)/$F$3,$F$4,1),TDIST(ABS('Chemical Shifts'!V187-$G$2)/$G$3,$G$4,1)))))</f>
        <v/>
      </c>
      <c r="DI192" s="64" t="str">
        <f>IF('Chemical Shifts'!W187="","",IF(Main!$A197="C","",IF(Main!H$13="Scaled Shifts",Main!H197,IF(Main!$B197="x",TDIST(ABS('Chemical Shifts'!W187-$F$2)/$F$3,$F$4,1),TDIST(ABS('Chemical Shifts'!W187-$G$2)/$G$3,$G$4,1)))))</f>
        <v/>
      </c>
      <c r="DJ192" s="64" t="str">
        <f>IF('Chemical Shifts'!X187="","",IF(Main!$A197="C","",IF(Main!I$13="Scaled Shifts",Main!I197,IF(Main!$B197="x",TDIST(ABS('Chemical Shifts'!X187-$F$2)/$F$3,$F$4,1),TDIST(ABS('Chemical Shifts'!X187-$G$2)/$G$3,$G$4,1)))))</f>
        <v/>
      </c>
      <c r="DK192" s="64" t="str">
        <f>IF('Chemical Shifts'!Y187="","",IF(Main!$A197="C","",IF(Main!J$13="Scaled Shifts",Main!J197,IF(Main!$B197="x",TDIST(ABS('Chemical Shifts'!Y187-$F$2)/$F$3,$F$4,1),TDIST(ABS('Chemical Shifts'!Y187-$G$2)/$G$3,$G$4,1)))))</f>
        <v/>
      </c>
      <c r="DL192" s="64" t="str">
        <f>IF('Chemical Shifts'!Z187="","",IF(Main!$A197="C","",IF(Main!K$13="Scaled Shifts",Main!K197,IF(Main!$B197="x",TDIST(ABS('Chemical Shifts'!Z187-$F$2)/$F$3,$F$4,1),TDIST(ABS('Chemical Shifts'!Z187-$G$2)/$G$3,$G$4,1)))))</f>
        <v/>
      </c>
      <c r="DM192" s="64" t="str">
        <f>IF('Chemical Shifts'!AA187="","",IF(Main!$A197="C","",IF(Main!L$13="Scaled Shifts",Main!L197,IF(Main!$B197="x",TDIST(ABS('Chemical Shifts'!AA187-$F$2)/$F$3,$F$4,1),TDIST(ABS('Chemical Shifts'!AA187-$G$2)/$G$3,$G$4,1)))))</f>
        <v/>
      </c>
      <c r="DN192" s="64" t="str">
        <f>IF('Chemical Shifts'!AB187="","",IF(Main!$A197="C","",IF(Main!M$13="Scaled Shifts",Main!M197,IF(Main!$B197="x",TDIST(ABS('Chemical Shifts'!AB187-$F$2)/$F$3,$F$4,1),TDIST(ABS('Chemical Shifts'!AB187-$G$2)/$G$3,$G$4,1)))))</f>
        <v/>
      </c>
      <c r="DO192" s="64" t="str">
        <f>IF('Chemical Shifts'!AC187="","",IF(Main!$A197="C","",IF(Main!N$13="Scaled Shifts",Main!N197,IF(Main!$B197="x",TDIST(ABS('Chemical Shifts'!AC187-$F$2)/$F$3,$F$4,1),TDIST(ABS('Chemical Shifts'!AC187-$G$2)/$G$3,$G$4,1)))))</f>
        <v/>
      </c>
      <c r="DP192" s="64" t="str">
        <f>IF('Chemical Shifts'!AD187="","",IF(Main!$A197="C","",IF(Main!O$13="Scaled Shifts",Main!O197,IF(Main!$B197="x",TDIST(ABS('Chemical Shifts'!AD187-$F$2)/$F$3,$F$4,1),TDIST(ABS('Chemical Shifts'!AD187-$G$2)/$G$3,$G$4,1)))))</f>
        <v/>
      </c>
      <c r="DQ192" s="64" t="str">
        <f>IF('Chemical Shifts'!AE187="","",IF(Main!$A197="C","",IF(Main!P$13="Scaled Shifts",Main!P197,IF(Main!$B197="x",TDIST(ABS('Chemical Shifts'!AE187-$F$2)/$F$3,$F$4,1),TDIST(ABS('Chemical Shifts'!AE187-$G$2)/$G$3,$G$4,1)))))</f>
        <v/>
      </c>
      <c r="DR192" s="64" t="str">
        <f>IF('Chemical Shifts'!AF187="","",IF(Main!$A197="C","",IF(Main!Q$13="Scaled Shifts",Main!Q197,IF(Main!$B197="x",TDIST(ABS('Chemical Shifts'!AF187-$F$2)/$F$3,$F$4,1),TDIST(ABS('Chemical Shifts'!AF187-$G$2)/$G$3,$G$4,1)))))</f>
        <v/>
      </c>
      <c r="DS192" s="64" t="str">
        <f>IF('Chemical Shifts'!AG187="","",IF(Main!$A197="C","",IF(Main!R$13="Scaled Shifts",Main!R197,IF(Main!$B197="x",TDIST(ABS('Chemical Shifts'!AG187-$F$2)/$F$3,$F$4,1),TDIST(ABS('Chemical Shifts'!AG187-$G$2)/$G$3,$G$4,1)))))</f>
        <v/>
      </c>
      <c r="DT192" s="64" t="str">
        <f>IF('Chemical Shifts'!AH187="","",IF(Main!$A197="C","",IF(Main!S$13="Scaled Shifts",Main!S197,IF(Main!$B197="x",TDIST(ABS('Chemical Shifts'!AH187-$F$2)/$F$3,$F$4,1),TDIST(ABS('Chemical Shifts'!AH187-$G$2)/$G$3,$G$4,1)))))</f>
        <v/>
      </c>
      <c r="DV192" s="64" t="str">
        <f>IF('Chemical Shifts'!S187="","",IF(Main!$A197="H","",IF(Main!D$13="Scaled Shifts",Main!D197,IF(Main!$B197="x",TDIST(ABS('Chemical Shifts'!S187-$D$2)/$D$3,$D$4,1),TDIST(ABS('Chemical Shifts'!S187-$E$2)/$E$3,$E$4,1)))))</f>
        <v/>
      </c>
      <c r="DW192" s="64" t="str">
        <f>IF('Chemical Shifts'!T187="","",IF(Main!$A197="H","",IF(Main!E$13="Scaled Shifts",Main!E197,IF(Main!$B197="x",TDIST(ABS('Chemical Shifts'!T187-$D$2)/$D$3,$D$4,1),TDIST(ABS('Chemical Shifts'!T187-$E$2)/$E$3,$E$4,1)))))</f>
        <v/>
      </c>
      <c r="DX192" s="64" t="str">
        <f>IF('Chemical Shifts'!U187="","",IF(Main!$A197="H","",IF(Main!F$13="Scaled Shifts",Main!F197,IF(Main!$B197="x",TDIST(ABS('Chemical Shifts'!U187-$D$2)/$D$3,$D$4,1),TDIST(ABS('Chemical Shifts'!U187-$E$2)/$E$3,$E$4,1)))))</f>
        <v/>
      </c>
      <c r="DY192" s="64" t="str">
        <f>IF('Chemical Shifts'!V187="","",IF(Main!$A197="H","",IF(Main!G$13="Scaled Shifts",Main!G197,IF(Main!$B197="x",TDIST(ABS('Chemical Shifts'!V187-$D$2)/$D$3,$D$4,1),TDIST(ABS('Chemical Shifts'!V187-$E$2)/$E$3,$E$4,1)))))</f>
        <v/>
      </c>
      <c r="DZ192" s="64" t="str">
        <f>IF('Chemical Shifts'!W187="","",IF(Main!$A197="H","",IF(Main!H$13="Scaled Shifts",Main!H197,IF(Main!$B197="x",TDIST(ABS('Chemical Shifts'!W187-$D$2)/$D$3,$D$4,1),TDIST(ABS('Chemical Shifts'!W187-$E$2)/$E$3,$E$4,1)))))</f>
        <v/>
      </c>
      <c r="EA192" s="64" t="str">
        <f>IF('Chemical Shifts'!X187="","",IF(Main!$A197="H","",IF(Main!I$13="Scaled Shifts",Main!I197,IF(Main!$B197="x",TDIST(ABS('Chemical Shifts'!X187-$D$2)/$D$3,$D$4,1),TDIST(ABS('Chemical Shifts'!X187-$E$2)/$E$3,$E$4,1)))))</f>
        <v/>
      </c>
      <c r="EB192" s="64" t="str">
        <f>IF('Chemical Shifts'!Y187="","",IF(Main!$A197="H","",IF(Main!J$13="Scaled Shifts",Main!J197,IF(Main!$B197="x",TDIST(ABS('Chemical Shifts'!Y187-$D$2)/$D$3,$D$4,1),TDIST(ABS('Chemical Shifts'!Y187-$E$2)/$E$3,$E$4,1)))))</f>
        <v/>
      </c>
      <c r="EC192" s="64" t="str">
        <f>IF('Chemical Shifts'!Z187="","",IF(Main!$A197="H","",IF(Main!K$13="Scaled Shifts",Main!K197,IF(Main!$B197="x",TDIST(ABS('Chemical Shifts'!Z187-$D$2)/$D$3,$D$4,1),TDIST(ABS('Chemical Shifts'!Z187-$E$2)/$E$3,$E$4,1)))))</f>
        <v/>
      </c>
      <c r="ED192" s="64" t="str">
        <f>IF('Chemical Shifts'!AA187="","",IF(Main!$A197="H","",IF(Main!L$13="Scaled Shifts",Main!L197,IF(Main!$B197="x",TDIST(ABS('Chemical Shifts'!AA187-$D$2)/$D$3,$D$4,1),TDIST(ABS('Chemical Shifts'!AA187-$E$2)/$E$3,$E$4,1)))))</f>
        <v/>
      </c>
      <c r="EE192" s="64" t="str">
        <f>IF('Chemical Shifts'!AB187="","",IF(Main!$A197="H","",IF(Main!M$13="Scaled Shifts",Main!M197,IF(Main!$B197="x",TDIST(ABS('Chemical Shifts'!AB187-$D$2)/$D$3,$D$4,1),TDIST(ABS('Chemical Shifts'!AB187-$E$2)/$E$3,$E$4,1)))))</f>
        <v/>
      </c>
      <c r="EF192" s="64" t="str">
        <f>IF('Chemical Shifts'!AC187="","",IF(Main!$A197="H","",IF(Main!N$13="Scaled Shifts",Main!N197,IF(Main!$B197="x",TDIST(ABS('Chemical Shifts'!AC187-$D$2)/$D$3,$D$4,1),TDIST(ABS('Chemical Shifts'!AC187-$E$2)/$E$3,$E$4,1)))))</f>
        <v/>
      </c>
      <c r="EG192" s="64" t="str">
        <f>IF('Chemical Shifts'!AD187="","",IF(Main!$A197="H","",IF(Main!O$13="Scaled Shifts",Main!O197,IF(Main!$B197="x",TDIST(ABS('Chemical Shifts'!AD187-$D$2)/$D$3,$D$4,1),TDIST(ABS('Chemical Shifts'!AD187-$E$2)/$E$3,$E$4,1)))))</f>
        <v/>
      </c>
      <c r="EH192" s="64" t="str">
        <f>IF('Chemical Shifts'!AE187="","",IF(Main!$A197="H","",IF(Main!P$13="Scaled Shifts",Main!P197,IF(Main!$B197="x",TDIST(ABS('Chemical Shifts'!AE187-$D$2)/$D$3,$D$4,1),TDIST(ABS('Chemical Shifts'!AE187-$E$2)/$E$3,$E$4,1)))))</f>
        <v/>
      </c>
      <c r="EI192" s="64" t="str">
        <f>IF('Chemical Shifts'!AF187="","",IF(Main!$A197="H","",IF(Main!Q$13="Scaled Shifts",Main!Q197,IF(Main!$B197="x",TDIST(ABS('Chemical Shifts'!AF187-$D$2)/$D$3,$D$4,1),TDIST(ABS('Chemical Shifts'!AF187-$E$2)/$E$3,$E$4,1)))))</f>
        <v/>
      </c>
      <c r="EJ192" s="64" t="str">
        <f>IF('Chemical Shifts'!AG187="","",IF(Main!$A197="H","",IF(Main!R$13="Scaled Shifts",Main!R197,IF(Main!$B197="x",TDIST(ABS('Chemical Shifts'!AG187-$D$2)/$D$3,$D$4,1),TDIST(ABS('Chemical Shifts'!AG187-$E$2)/$E$3,$E$4,1)))))</f>
        <v/>
      </c>
      <c r="EK192" s="64" t="str">
        <f>IF('Chemical Shifts'!AH187="","",IF(Main!$A197="H","",IF(Main!S$13="Scaled Shifts",Main!S197,IF(Main!$B197="x",TDIST(ABS('Chemical Shifts'!AH187-$D$2)/$D$3,$D$4,1),TDIST(ABS('Chemical Shifts'!AH187-$E$2)/$E$3,$E$4,1)))))</f>
        <v/>
      </c>
    </row>
    <row r="193" spans="1:141" x14ac:dyDescent="0.15">
      <c r="A193" s="64" t="str">
        <f>IF('Chemical Shifts'!BA188="","",IF(Main!$A198="C",TDIST(ABS('Chemical Shifts'!BA188)/$B$3,$B$4,1),TDIST(ABS('Chemical Shifts'!BA188)/$C$3,$C$4,1)))</f>
        <v/>
      </c>
      <c r="B193" s="64" t="str">
        <f>IF('Chemical Shifts'!BB188="","",IF(Main!$A198="C",TDIST(ABS('Chemical Shifts'!BB188)/$B$3,$B$4,1),TDIST(ABS('Chemical Shifts'!BB188)/$C$3,$C$4,1)))</f>
        <v/>
      </c>
      <c r="C193" s="64" t="str">
        <f>IF('Chemical Shifts'!BC188="","",IF(Main!$A198="C",TDIST(ABS('Chemical Shifts'!BC188)/$B$3,$B$4,1),TDIST(ABS('Chemical Shifts'!BC188)/$C$3,$C$4,1)))</f>
        <v/>
      </c>
      <c r="D193" s="64" t="str">
        <f>IF('Chemical Shifts'!BD188="","",IF(Main!$A198="C",TDIST(ABS('Chemical Shifts'!BD188)/$B$3,$B$4,1),TDIST(ABS('Chemical Shifts'!BD188)/$C$3,$C$4,1)))</f>
        <v/>
      </c>
      <c r="E193" s="64" t="str">
        <f>IF('Chemical Shifts'!BE188="","",IF(Main!$A198="C",TDIST(ABS('Chemical Shifts'!BE188)/$B$3,$B$4,1),TDIST(ABS('Chemical Shifts'!BE188)/$C$3,$C$4,1)))</f>
        <v/>
      </c>
      <c r="F193" s="64" t="str">
        <f>IF('Chemical Shifts'!BF188="","",IF(Main!$A198="C",TDIST(ABS('Chemical Shifts'!BF188)/$B$3,$B$4,1),TDIST(ABS('Chemical Shifts'!BF188)/$C$3,$C$4,1)))</f>
        <v/>
      </c>
      <c r="G193" s="64" t="str">
        <f>IF('Chemical Shifts'!BG188="","",IF(Main!$A198="C",TDIST(ABS('Chemical Shifts'!BG188)/$B$3,$B$4,1),TDIST(ABS('Chemical Shifts'!BG188)/$C$3,$C$4,1)))</f>
        <v/>
      </c>
      <c r="H193" s="64" t="str">
        <f>IF('Chemical Shifts'!BH188="","",IF(Main!$A198="C",TDIST(ABS('Chemical Shifts'!BH188)/$B$3,$B$4,1),TDIST(ABS('Chemical Shifts'!BH188)/$C$3,$C$4,1)))</f>
        <v/>
      </c>
      <c r="I193" s="64" t="str">
        <f>IF('Chemical Shifts'!BI188="","",IF(Main!$A198="C",TDIST(ABS('Chemical Shifts'!BI188)/$B$3,$B$4,1),TDIST(ABS('Chemical Shifts'!BI188)/$C$3,$C$4,1)))</f>
        <v/>
      </c>
      <c r="J193" s="64" t="str">
        <f>IF('Chemical Shifts'!BJ188="","",IF(Main!$A198="C",TDIST(ABS('Chemical Shifts'!BJ188)/$B$3,$B$4,1),TDIST(ABS('Chemical Shifts'!BJ188)/$C$3,$C$4,1)))</f>
        <v/>
      </c>
      <c r="K193" s="64" t="str">
        <f>IF('Chemical Shifts'!BK188="","",IF(Main!$A198="C",TDIST(ABS('Chemical Shifts'!BK188)/$B$3,$B$4,1),TDIST(ABS('Chemical Shifts'!BK188)/$C$3,$C$4,1)))</f>
        <v/>
      </c>
      <c r="L193" s="64" t="str">
        <f>IF('Chemical Shifts'!BL188="","",IF(Main!$A198="C",TDIST(ABS('Chemical Shifts'!BL188)/$B$3,$B$4,1),TDIST(ABS('Chemical Shifts'!BL188)/$C$3,$C$4,1)))</f>
        <v/>
      </c>
      <c r="M193" s="64" t="str">
        <f>IF('Chemical Shifts'!BM188="","",IF(Main!$A198="C",TDIST(ABS('Chemical Shifts'!BM188)/$B$3,$B$4,1),TDIST(ABS('Chemical Shifts'!BM188)/$C$3,$C$4,1)))</f>
        <v/>
      </c>
      <c r="N193" s="64" t="str">
        <f>IF('Chemical Shifts'!BN188="","",IF(Main!$A198="C",TDIST(ABS('Chemical Shifts'!BN188)/$B$3,$B$4,1),TDIST(ABS('Chemical Shifts'!BN188)/$C$3,$C$4,1)))</f>
        <v/>
      </c>
      <c r="O193" s="64" t="str">
        <f>IF('Chemical Shifts'!BO188="","",IF(Main!$A198="C",TDIST(ABS('Chemical Shifts'!BO188)/$B$3,$B$4,1),TDIST(ABS('Chemical Shifts'!BO188)/$C$3,$C$4,1)))</f>
        <v/>
      </c>
      <c r="P193" s="64" t="str">
        <f>IF('Chemical Shifts'!BP188="","",IF(Main!$A198="C",TDIST(ABS('Chemical Shifts'!BP188)/$B$3,$B$4,1),TDIST(ABS('Chemical Shifts'!BP188)/$C$3,$C$4,1)))</f>
        <v/>
      </c>
      <c r="R193" s="48" t="str">
        <f>IF(A193="","",IF(Main!$A198="H",A193,""))</f>
        <v/>
      </c>
      <c r="S193" s="48" t="str">
        <f>IF(B193="","",IF(Main!$A198="H",B193,""))</f>
        <v/>
      </c>
      <c r="T193" s="48" t="str">
        <f>IF(C193="","",IF(Main!$A198="H",C193,""))</f>
        <v/>
      </c>
      <c r="U193" s="48" t="str">
        <f>IF(D193="","",IF(Main!$A198="H",D193,""))</f>
        <v/>
      </c>
      <c r="V193" s="48" t="str">
        <f>IF(E193="","",IF(Main!$A198="H",E193,""))</f>
        <v/>
      </c>
      <c r="W193" s="48" t="str">
        <f>IF(F193="","",IF(Main!$A198="H",F193,""))</f>
        <v/>
      </c>
      <c r="X193" s="48" t="str">
        <f>IF(G193="","",IF(Main!$A198="H",G193,""))</f>
        <v/>
      </c>
      <c r="Y193" s="48" t="str">
        <f>IF(H193="","",IF(Main!$A198="H",H193,""))</f>
        <v/>
      </c>
      <c r="Z193" s="48" t="str">
        <f>IF(I193="","",IF(Main!$A198="H",I193,""))</f>
        <v/>
      </c>
      <c r="AA193" s="48" t="str">
        <f>IF(J193="","",IF(Main!$A198="H",J193,""))</f>
        <v/>
      </c>
      <c r="AB193" s="48" t="str">
        <f>IF(K193="","",IF(Main!$A198="H",K193,""))</f>
        <v/>
      </c>
      <c r="AC193" s="48" t="str">
        <f>IF(L193="","",IF(Main!$A198="H",L193,""))</f>
        <v/>
      </c>
      <c r="AD193" s="48" t="str">
        <f>IF(M193="","",IF(Main!$A198="H",M193,""))</f>
        <v/>
      </c>
      <c r="AE193" s="48" t="str">
        <f>IF(N193="","",IF(Main!$A198="H",N193,""))</f>
        <v/>
      </c>
      <c r="AF193" s="48" t="str">
        <f>IF(O193="","",IF(Main!$A198="H",O193,""))</f>
        <v/>
      </c>
      <c r="AG193" s="48" t="str">
        <f>IF(P193="","",IF(Main!$A198="H",P193,""))</f>
        <v/>
      </c>
      <c r="AI193" s="49">
        <f>IF(Main!$A198="C",1,0)</f>
        <v>0</v>
      </c>
      <c r="AJ193" s="54" t="str">
        <f>IF(Main!$A198="C",Main!C198,"")</f>
        <v/>
      </c>
      <c r="AK193" s="54" t="str">
        <f t="shared" si="221"/>
        <v/>
      </c>
      <c r="AL193" s="48" t="str">
        <f>IF('Chemical Shifts'!B188="","",IF(Main!$A198="C",'Chemical Shifts'!B188,""))</f>
        <v/>
      </c>
      <c r="AM193" s="48" t="str">
        <f>IF('Chemical Shifts'!C188="","",IF(Main!$A198="C",'Chemical Shifts'!C188,""))</f>
        <v/>
      </c>
      <c r="AN193" s="48" t="str">
        <f>IF('Chemical Shifts'!D188="","",IF(Main!$A198="C",'Chemical Shifts'!D188,""))</f>
        <v/>
      </c>
      <c r="AO193" s="48" t="str">
        <f>IF('Chemical Shifts'!E188="","",IF(Main!$A198="C",'Chemical Shifts'!E188,""))</f>
        <v/>
      </c>
      <c r="AP193" s="48" t="str">
        <f>IF('Chemical Shifts'!F188="","",IF(Main!$A198="C",'Chemical Shifts'!F188,""))</f>
        <v/>
      </c>
      <c r="AQ193" s="48" t="str">
        <f>IF('Chemical Shifts'!G188="","",IF(Main!$A198="C",'Chemical Shifts'!G188,""))</f>
        <v/>
      </c>
      <c r="AR193" s="48" t="str">
        <f>IF('Chemical Shifts'!H188="","",IF(Main!$A198="C",'Chemical Shifts'!H188,""))</f>
        <v/>
      </c>
      <c r="AS193" s="48" t="str">
        <f>IF('Chemical Shifts'!I188="","",IF(Main!$A198="C",'Chemical Shifts'!I188,""))</f>
        <v/>
      </c>
      <c r="AT193" s="48" t="str">
        <f>IF('Chemical Shifts'!J188="","",IF(Main!$A198="C",'Chemical Shifts'!J188,""))</f>
        <v/>
      </c>
      <c r="AU193" s="48" t="str">
        <f>IF('Chemical Shifts'!K188="","",IF(Main!$A198="C",'Chemical Shifts'!K188,""))</f>
        <v/>
      </c>
      <c r="AV193" s="48" t="str">
        <f>IF('Chemical Shifts'!L188="","",IF(Main!$A198="C",'Chemical Shifts'!L188,""))</f>
        <v/>
      </c>
      <c r="AW193" s="48" t="str">
        <f>IF('Chemical Shifts'!M188="","",IF(Main!$A198="C",'Chemical Shifts'!M188,""))</f>
        <v/>
      </c>
      <c r="AX193" s="48" t="str">
        <f>IF('Chemical Shifts'!N188="","",IF(Main!$A198="C",'Chemical Shifts'!N188,""))</f>
        <v/>
      </c>
      <c r="AY193" s="48" t="str">
        <f>IF('Chemical Shifts'!O188="","",IF(Main!$A198="C",'Chemical Shifts'!O188,""))</f>
        <v/>
      </c>
      <c r="AZ193" s="48" t="str">
        <f>IF('Chemical Shifts'!P188="","",IF(Main!$A198="C",'Chemical Shifts'!P188,""))</f>
        <v/>
      </c>
      <c r="BA193" s="48" t="str">
        <f>IF('Chemical Shifts'!Q188="","",IF(Main!$A198="C",'Chemical Shifts'!Q188,""))</f>
        <v/>
      </c>
      <c r="BC193" s="48" t="str">
        <f t="shared" si="222"/>
        <v/>
      </c>
      <c r="BD193" s="48" t="str">
        <f t="shared" si="223"/>
        <v/>
      </c>
      <c r="BE193" s="48" t="str">
        <f t="shared" si="224"/>
        <v/>
      </c>
      <c r="BF193" s="48" t="str">
        <f t="shared" si="225"/>
        <v/>
      </c>
      <c r="BG193" s="48" t="str">
        <f t="shared" si="226"/>
        <v/>
      </c>
      <c r="BH193" s="48" t="str">
        <f t="shared" si="227"/>
        <v/>
      </c>
      <c r="BI193" s="48" t="str">
        <f t="shared" si="228"/>
        <v/>
      </c>
      <c r="BJ193" s="48" t="str">
        <f t="shared" si="229"/>
        <v/>
      </c>
      <c r="BK193" s="48" t="str">
        <f t="shared" si="230"/>
        <v/>
      </c>
      <c r="BL193" s="48" t="str">
        <f t="shared" si="231"/>
        <v/>
      </c>
      <c r="BM193" s="48" t="str">
        <f t="shared" si="232"/>
        <v/>
      </c>
      <c r="BN193" s="48" t="str">
        <f t="shared" si="233"/>
        <v/>
      </c>
      <c r="BO193" s="48" t="str">
        <f t="shared" si="234"/>
        <v/>
      </c>
      <c r="BP193" s="48" t="str">
        <f t="shared" si="235"/>
        <v/>
      </c>
      <c r="BQ193" s="48" t="str">
        <f t="shared" si="236"/>
        <v/>
      </c>
      <c r="BR193" s="48" t="str">
        <f t="shared" si="237"/>
        <v/>
      </c>
      <c r="BT193" s="49">
        <f>IF(Main!$A198="H",1,0)</f>
        <v>0</v>
      </c>
      <c r="BU193" s="54" t="str">
        <f>IF(Main!$A198="H",Main!C198,"")</f>
        <v/>
      </c>
      <c r="BV193" s="54" t="str">
        <f t="shared" si="238"/>
        <v/>
      </c>
      <c r="BW193" s="48" t="str">
        <f>IF('Chemical Shifts'!B188="","",IF(Main!$A198="H",'Chemical Shifts'!B188,""))</f>
        <v/>
      </c>
      <c r="BX193" s="48" t="str">
        <f>IF('Chemical Shifts'!C188="","",IF(Main!$A198="H",'Chemical Shifts'!C188,""))</f>
        <v/>
      </c>
      <c r="BY193" s="48" t="str">
        <f>IF('Chemical Shifts'!D188="","",IF(Main!$A198="H",'Chemical Shifts'!D188,""))</f>
        <v/>
      </c>
      <c r="BZ193" s="48" t="str">
        <f>IF('Chemical Shifts'!E188="","",IF(Main!$A198="H",'Chemical Shifts'!E188,""))</f>
        <v/>
      </c>
      <c r="CA193" s="48" t="str">
        <f>IF('Chemical Shifts'!F188="","",IF(Main!$A198="H",'Chemical Shifts'!F188,""))</f>
        <v/>
      </c>
      <c r="CB193" s="48" t="str">
        <f>IF('Chemical Shifts'!G188="","",IF(Main!$A198="H",'Chemical Shifts'!G188,""))</f>
        <v/>
      </c>
      <c r="CC193" s="48" t="str">
        <f>IF('Chemical Shifts'!H188="","",IF(Main!$A198="H",'Chemical Shifts'!H188,""))</f>
        <v/>
      </c>
      <c r="CD193" s="48" t="str">
        <f>IF('Chemical Shifts'!I188="","",IF(Main!$A198="H",'Chemical Shifts'!I188,""))</f>
        <v/>
      </c>
      <c r="CE193" s="48" t="str">
        <f>IF('Chemical Shifts'!J188="","",IF(Main!$A198="H",'Chemical Shifts'!J188,""))</f>
        <v/>
      </c>
      <c r="CF193" s="48" t="str">
        <f>IF('Chemical Shifts'!K188="","",IF(Main!$A198="H",'Chemical Shifts'!K188,""))</f>
        <v/>
      </c>
      <c r="CG193" s="48" t="str">
        <f>IF('Chemical Shifts'!L188="","",IF(Main!$A198="H",'Chemical Shifts'!L188,""))</f>
        <v/>
      </c>
      <c r="CH193" s="48" t="str">
        <f>IF('Chemical Shifts'!M188="","",IF(Main!$A198="H",'Chemical Shifts'!M188,""))</f>
        <v/>
      </c>
      <c r="CI193" s="48" t="str">
        <f>IF('Chemical Shifts'!N188="","",IF(Main!$A198="H",'Chemical Shifts'!N188,""))</f>
        <v/>
      </c>
      <c r="CJ193" s="48" t="str">
        <f>IF('Chemical Shifts'!O188="","",IF(Main!$A198="H",'Chemical Shifts'!O188,""))</f>
        <v/>
      </c>
      <c r="CK193" s="48" t="str">
        <f>IF('Chemical Shifts'!P188="","",IF(Main!$A198="H",'Chemical Shifts'!P188,""))</f>
        <v/>
      </c>
      <c r="CL193" s="48" t="str">
        <f>IF('Chemical Shifts'!Q188="","",IF(Main!$A198="H",'Chemical Shifts'!Q188,""))</f>
        <v/>
      </c>
      <c r="CN193" s="48" t="str">
        <f t="shared" si="239"/>
        <v/>
      </c>
      <c r="CO193" s="48" t="str">
        <f t="shared" si="240"/>
        <v/>
      </c>
      <c r="CP193" s="48" t="str">
        <f t="shared" si="241"/>
        <v/>
      </c>
      <c r="CQ193" s="48" t="str">
        <f t="shared" si="242"/>
        <v/>
      </c>
      <c r="CR193" s="48" t="str">
        <f t="shared" si="243"/>
        <v/>
      </c>
      <c r="CS193" s="48" t="str">
        <f t="shared" si="244"/>
        <v/>
      </c>
      <c r="CT193" s="48" t="str">
        <f t="shared" si="245"/>
        <v/>
      </c>
      <c r="CU193" s="48" t="str">
        <f t="shared" si="246"/>
        <v/>
      </c>
      <c r="CV193" s="48" t="str">
        <f t="shared" si="247"/>
        <v/>
      </c>
      <c r="CW193" s="48" t="str">
        <f t="shared" si="248"/>
        <v/>
      </c>
      <c r="CX193" s="48" t="str">
        <f t="shared" si="249"/>
        <v/>
      </c>
      <c r="CY193" s="48" t="str">
        <f t="shared" si="250"/>
        <v/>
      </c>
      <c r="CZ193" s="48" t="str">
        <f t="shared" si="251"/>
        <v/>
      </c>
      <c r="DA193" s="48" t="str">
        <f t="shared" si="252"/>
        <v/>
      </c>
      <c r="DB193" s="48" t="str">
        <f t="shared" si="253"/>
        <v/>
      </c>
      <c r="DC193" s="48" t="str">
        <f t="shared" si="254"/>
        <v/>
      </c>
      <c r="DE193" s="64" t="str">
        <f>IF('Chemical Shifts'!S188="","",IF(Main!$A198="C","",IF(Main!D$13="Scaled Shifts",Main!D198,IF(Main!$B198="x",TDIST(ABS('Chemical Shifts'!S188-$F$2)/$F$3,$F$4,1),TDIST(ABS('Chemical Shifts'!S188-$G$2)/$G$3,$G$4,1)))))</f>
        <v/>
      </c>
      <c r="DF193" s="64" t="str">
        <f>IF('Chemical Shifts'!T188="","",IF(Main!$A198="C","",IF(Main!E$13="Scaled Shifts",Main!E198,IF(Main!$B198="x",TDIST(ABS('Chemical Shifts'!T188-$F$2)/$F$3,$F$4,1),TDIST(ABS('Chemical Shifts'!T188-$G$2)/$G$3,$G$4,1)))))</f>
        <v/>
      </c>
      <c r="DG193" s="64" t="str">
        <f>IF('Chemical Shifts'!U188="","",IF(Main!$A198="C","",IF(Main!F$13="Scaled Shifts",Main!F198,IF(Main!$B198="x",TDIST(ABS('Chemical Shifts'!U188-$F$2)/$F$3,$F$4,1),TDIST(ABS('Chemical Shifts'!U188-$G$2)/$G$3,$G$4,1)))))</f>
        <v/>
      </c>
      <c r="DH193" s="64" t="str">
        <f>IF('Chemical Shifts'!V188="","",IF(Main!$A198="C","",IF(Main!G$13="Scaled Shifts",Main!G198,IF(Main!$B198="x",TDIST(ABS('Chemical Shifts'!V188-$F$2)/$F$3,$F$4,1),TDIST(ABS('Chemical Shifts'!V188-$G$2)/$G$3,$G$4,1)))))</f>
        <v/>
      </c>
      <c r="DI193" s="64" t="str">
        <f>IF('Chemical Shifts'!W188="","",IF(Main!$A198="C","",IF(Main!H$13="Scaled Shifts",Main!H198,IF(Main!$B198="x",TDIST(ABS('Chemical Shifts'!W188-$F$2)/$F$3,$F$4,1),TDIST(ABS('Chemical Shifts'!W188-$G$2)/$G$3,$G$4,1)))))</f>
        <v/>
      </c>
      <c r="DJ193" s="64" t="str">
        <f>IF('Chemical Shifts'!X188="","",IF(Main!$A198="C","",IF(Main!I$13="Scaled Shifts",Main!I198,IF(Main!$B198="x",TDIST(ABS('Chemical Shifts'!X188-$F$2)/$F$3,$F$4,1),TDIST(ABS('Chemical Shifts'!X188-$G$2)/$G$3,$G$4,1)))))</f>
        <v/>
      </c>
      <c r="DK193" s="64" t="str">
        <f>IF('Chemical Shifts'!Y188="","",IF(Main!$A198="C","",IF(Main!J$13="Scaled Shifts",Main!J198,IF(Main!$B198="x",TDIST(ABS('Chemical Shifts'!Y188-$F$2)/$F$3,$F$4,1),TDIST(ABS('Chemical Shifts'!Y188-$G$2)/$G$3,$G$4,1)))))</f>
        <v/>
      </c>
      <c r="DL193" s="64" t="str">
        <f>IF('Chemical Shifts'!Z188="","",IF(Main!$A198="C","",IF(Main!K$13="Scaled Shifts",Main!K198,IF(Main!$B198="x",TDIST(ABS('Chemical Shifts'!Z188-$F$2)/$F$3,$F$4,1),TDIST(ABS('Chemical Shifts'!Z188-$G$2)/$G$3,$G$4,1)))))</f>
        <v/>
      </c>
      <c r="DM193" s="64" t="str">
        <f>IF('Chemical Shifts'!AA188="","",IF(Main!$A198="C","",IF(Main!L$13="Scaled Shifts",Main!L198,IF(Main!$B198="x",TDIST(ABS('Chemical Shifts'!AA188-$F$2)/$F$3,$F$4,1),TDIST(ABS('Chemical Shifts'!AA188-$G$2)/$G$3,$G$4,1)))))</f>
        <v/>
      </c>
      <c r="DN193" s="64" t="str">
        <f>IF('Chemical Shifts'!AB188="","",IF(Main!$A198="C","",IF(Main!M$13="Scaled Shifts",Main!M198,IF(Main!$B198="x",TDIST(ABS('Chemical Shifts'!AB188-$F$2)/$F$3,$F$4,1),TDIST(ABS('Chemical Shifts'!AB188-$G$2)/$G$3,$G$4,1)))))</f>
        <v/>
      </c>
      <c r="DO193" s="64" t="str">
        <f>IF('Chemical Shifts'!AC188="","",IF(Main!$A198="C","",IF(Main!N$13="Scaled Shifts",Main!N198,IF(Main!$B198="x",TDIST(ABS('Chemical Shifts'!AC188-$F$2)/$F$3,$F$4,1),TDIST(ABS('Chemical Shifts'!AC188-$G$2)/$G$3,$G$4,1)))))</f>
        <v/>
      </c>
      <c r="DP193" s="64" t="str">
        <f>IF('Chemical Shifts'!AD188="","",IF(Main!$A198="C","",IF(Main!O$13="Scaled Shifts",Main!O198,IF(Main!$B198="x",TDIST(ABS('Chemical Shifts'!AD188-$F$2)/$F$3,$F$4,1),TDIST(ABS('Chemical Shifts'!AD188-$G$2)/$G$3,$G$4,1)))))</f>
        <v/>
      </c>
      <c r="DQ193" s="64" t="str">
        <f>IF('Chemical Shifts'!AE188="","",IF(Main!$A198="C","",IF(Main!P$13="Scaled Shifts",Main!P198,IF(Main!$B198="x",TDIST(ABS('Chemical Shifts'!AE188-$F$2)/$F$3,$F$4,1),TDIST(ABS('Chemical Shifts'!AE188-$G$2)/$G$3,$G$4,1)))))</f>
        <v/>
      </c>
      <c r="DR193" s="64" t="str">
        <f>IF('Chemical Shifts'!AF188="","",IF(Main!$A198="C","",IF(Main!Q$13="Scaled Shifts",Main!Q198,IF(Main!$B198="x",TDIST(ABS('Chemical Shifts'!AF188-$F$2)/$F$3,$F$4,1),TDIST(ABS('Chemical Shifts'!AF188-$G$2)/$G$3,$G$4,1)))))</f>
        <v/>
      </c>
      <c r="DS193" s="64" t="str">
        <f>IF('Chemical Shifts'!AG188="","",IF(Main!$A198="C","",IF(Main!R$13="Scaled Shifts",Main!R198,IF(Main!$B198="x",TDIST(ABS('Chemical Shifts'!AG188-$F$2)/$F$3,$F$4,1),TDIST(ABS('Chemical Shifts'!AG188-$G$2)/$G$3,$G$4,1)))))</f>
        <v/>
      </c>
      <c r="DT193" s="64" t="str">
        <f>IF('Chemical Shifts'!AH188="","",IF(Main!$A198="C","",IF(Main!S$13="Scaled Shifts",Main!S198,IF(Main!$B198="x",TDIST(ABS('Chemical Shifts'!AH188-$F$2)/$F$3,$F$4,1),TDIST(ABS('Chemical Shifts'!AH188-$G$2)/$G$3,$G$4,1)))))</f>
        <v/>
      </c>
      <c r="DV193" s="64" t="str">
        <f>IF('Chemical Shifts'!S188="","",IF(Main!$A198="H","",IF(Main!D$13="Scaled Shifts",Main!D198,IF(Main!$B198="x",TDIST(ABS('Chemical Shifts'!S188-$D$2)/$D$3,$D$4,1),TDIST(ABS('Chemical Shifts'!S188-$E$2)/$E$3,$E$4,1)))))</f>
        <v/>
      </c>
      <c r="DW193" s="64" t="str">
        <f>IF('Chemical Shifts'!T188="","",IF(Main!$A198="H","",IF(Main!E$13="Scaled Shifts",Main!E198,IF(Main!$B198="x",TDIST(ABS('Chemical Shifts'!T188-$D$2)/$D$3,$D$4,1),TDIST(ABS('Chemical Shifts'!T188-$E$2)/$E$3,$E$4,1)))))</f>
        <v/>
      </c>
      <c r="DX193" s="64" t="str">
        <f>IF('Chemical Shifts'!U188="","",IF(Main!$A198="H","",IF(Main!F$13="Scaled Shifts",Main!F198,IF(Main!$B198="x",TDIST(ABS('Chemical Shifts'!U188-$D$2)/$D$3,$D$4,1),TDIST(ABS('Chemical Shifts'!U188-$E$2)/$E$3,$E$4,1)))))</f>
        <v/>
      </c>
      <c r="DY193" s="64" t="str">
        <f>IF('Chemical Shifts'!V188="","",IF(Main!$A198="H","",IF(Main!G$13="Scaled Shifts",Main!G198,IF(Main!$B198="x",TDIST(ABS('Chemical Shifts'!V188-$D$2)/$D$3,$D$4,1),TDIST(ABS('Chemical Shifts'!V188-$E$2)/$E$3,$E$4,1)))))</f>
        <v/>
      </c>
      <c r="DZ193" s="64" t="str">
        <f>IF('Chemical Shifts'!W188="","",IF(Main!$A198="H","",IF(Main!H$13="Scaled Shifts",Main!H198,IF(Main!$B198="x",TDIST(ABS('Chemical Shifts'!W188-$D$2)/$D$3,$D$4,1),TDIST(ABS('Chemical Shifts'!W188-$E$2)/$E$3,$E$4,1)))))</f>
        <v/>
      </c>
      <c r="EA193" s="64" t="str">
        <f>IF('Chemical Shifts'!X188="","",IF(Main!$A198="H","",IF(Main!I$13="Scaled Shifts",Main!I198,IF(Main!$B198="x",TDIST(ABS('Chemical Shifts'!X188-$D$2)/$D$3,$D$4,1),TDIST(ABS('Chemical Shifts'!X188-$E$2)/$E$3,$E$4,1)))))</f>
        <v/>
      </c>
      <c r="EB193" s="64" t="str">
        <f>IF('Chemical Shifts'!Y188="","",IF(Main!$A198="H","",IF(Main!J$13="Scaled Shifts",Main!J198,IF(Main!$B198="x",TDIST(ABS('Chemical Shifts'!Y188-$D$2)/$D$3,$D$4,1),TDIST(ABS('Chemical Shifts'!Y188-$E$2)/$E$3,$E$4,1)))))</f>
        <v/>
      </c>
      <c r="EC193" s="64" t="str">
        <f>IF('Chemical Shifts'!Z188="","",IF(Main!$A198="H","",IF(Main!K$13="Scaled Shifts",Main!K198,IF(Main!$B198="x",TDIST(ABS('Chemical Shifts'!Z188-$D$2)/$D$3,$D$4,1),TDIST(ABS('Chemical Shifts'!Z188-$E$2)/$E$3,$E$4,1)))))</f>
        <v/>
      </c>
      <c r="ED193" s="64" t="str">
        <f>IF('Chemical Shifts'!AA188="","",IF(Main!$A198="H","",IF(Main!L$13="Scaled Shifts",Main!L198,IF(Main!$B198="x",TDIST(ABS('Chemical Shifts'!AA188-$D$2)/$D$3,$D$4,1),TDIST(ABS('Chemical Shifts'!AA188-$E$2)/$E$3,$E$4,1)))))</f>
        <v/>
      </c>
      <c r="EE193" s="64" t="str">
        <f>IF('Chemical Shifts'!AB188="","",IF(Main!$A198="H","",IF(Main!M$13="Scaled Shifts",Main!M198,IF(Main!$B198="x",TDIST(ABS('Chemical Shifts'!AB188-$D$2)/$D$3,$D$4,1),TDIST(ABS('Chemical Shifts'!AB188-$E$2)/$E$3,$E$4,1)))))</f>
        <v/>
      </c>
      <c r="EF193" s="64" t="str">
        <f>IF('Chemical Shifts'!AC188="","",IF(Main!$A198="H","",IF(Main!N$13="Scaled Shifts",Main!N198,IF(Main!$B198="x",TDIST(ABS('Chemical Shifts'!AC188-$D$2)/$D$3,$D$4,1),TDIST(ABS('Chemical Shifts'!AC188-$E$2)/$E$3,$E$4,1)))))</f>
        <v/>
      </c>
      <c r="EG193" s="64" t="str">
        <f>IF('Chemical Shifts'!AD188="","",IF(Main!$A198="H","",IF(Main!O$13="Scaled Shifts",Main!O198,IF(Main!$B198="x",TDIST(ABS('Chemical Shifts'!AD188-$D$2)/$D$3,$D$4,1),TDIST(ABS('Chemical Shifts'!AD188-$E$2)/$E$3,$E$4,1)))))</f>
        <v/>
      </c>
      <c r="EH193" s="64" t="str">
        <f>IF('Chemical Shifts'!AE188="","",IF(Main!$A198="H","",IF(Main!P$13="Scaled Shifts",Main!P198,IF(Main!$B198="x",TDIST(ABS('Chemical Shifts'!AE188-$D$2)/$D$3,$D$4,1),TDIST(ABS('Chemical Shifts'!AE188-$E$2)/$E$3,$E$4,1)))))</f>
        <v/>
      </c>
      <c r="EI193" s="64" t="str">
        <f>IF('Chemical Shifts'!AF188="","",IF(Main!$A198="H","",IF(Main!Q$13="Scaled Shifts",Main!Q198,IF(Main!$B198="x",TDIST(ABS('Chemical Shifts'!AF188-$D$2)/$D$3,$D$4,1),TDIST(ABS('Chemical Shifts'!AF188-$E$2)/$E$3,$E$4,1)))))</f>
        <v/>
      </c>
      <c r="EJ193" s="64" t="str">
        <f>IF('Chemical Shifts'!AG188="","",IF(Main!$A198="H","",IF(Main!R$13="Scaled Shifts",Main!R198,IF(Main!$B198="x",TDIST(ABS('Chemical Shifts'!AG188-$D$2)/$D$3,$D$4,1),TDIST(ABS('Chemical Shifts'!AG188-$E$2)/$E$3,$E$4,1)))))</f>
        <v/>
      </c>
      <c r="EK193" s="64" t="str">
        <f>IF('Chemical Shifts'!AH188="","",IF(Main!$A198="H","",IF(Main!S$13="Scaled Shifts",Main!S198,IF(Main!$B198="x",TDIST(ABS('Chemical Shifts'!AH188-$D$2)/$D$3,$D$4,1),TDIST(ABS('Chemical Shifts'!AH188-$E$2)/$E$3,$E$4,1)))))</f>
        <v/>
      </c>
    </row>
    <row r="194" spans="1:141" x14ac:dyDescent="0.15">
      <c r="A194" s="64" t="str">
        <f>IF('Chemical Shifts'!BA189="","",IF(Main!$A199="C",TDIST(ABS('Chemical Shifts'!BA189)/$B$3,$B$4,1),TDIST(ABS('Chemical Shifts'!BA189)/$C$3,$C$4,1)))</f>
        <v/>
      </c>
      <c r="B194" s="64" t="str">
        <f>IF('Chemical Shifts'!BB189="","",IF(Main!$A199="C",TDIST(ABS('Chemical Shifts'!BB189)/$B$3,$B$4,1),TDIST(ABS('Chemical Shifts'!BB189)/$C$3,$C$4,1)))</f>
        <v/>
      </c>
      <c r="C194" s="64" t="str">
        <f>IF('Chemical Shifts'!BC189="","",IF(Main!$A199="C",TDIST(ABS('Chemical Shifts'!BC189)/$B$3,$B$4,1),TDIST(ABS('Chemical Shifts'!BC189)/$C$3,$C$4,1)))</f>
        <v/>
      </c>
      <c r="D194" s="64" t="str">
        <f>IF('Chemical Shifts'!BD189="","",IF(Main!$A199="C",TDIST(ABS('Chemical Shifts'!BD189)/$B$3,$B$4,1),TDIST(ABS('Chemical Shifts'!BD189)/$C$3,$C$4,1)))</f>
        <v/>
      </c>
      <c r="E194" s="64" t="str">
        <f>IF('Chemical Shifts'!BE189="","",IF(Main!$A199="C",TDIST(ABS('Chemical Shifts'!BE189)/$B$3,$B$4,1),TDIST(ABS('Chemical Shifts'!BE189)/$C$3,$C$4,1)))</f>
        <v/>
      </c>
      <c r="F194" s="64" t="str">
        <f>IF('Chemical Shifts'!BF189="","",IF(Main!$A199="C",TDIST(ABS('Chemical Shifts'!BF189)/$B$3,$B$4,1),TDIST(ABS('Chemical Shifts'!BF189)/$C$3,$C$4,1)))</f>
        <v/>
      </c>
      <c r="G194" s="64" t="str">
        <f>IF('Chemical Shifts'!BG189="","",IF(Main!$A199="C",TDIST(ABS('Chemical Shifts'!BG189)/$B$3,$B$4,1),TDIST(ABS('Chemical Shifts'!BG189)/$C$3,$C$4,1)))</f>
        <v/>
      </c>
      <c r="H194" s="64" t="str">
        <f>IF('Chemical Shifts'!BH189="","",IF(Main!$A199="C",TDIST(ABS('Chemical Shifts'!BH189)/$B$3,$B$4,1),TDIST(ABS('Chemical Shifts'!BH189)/$C$3,$C$4,1)))</f>
        <v/>
      </c>
      <c r="I194" s="64" t="str">
        <f>IF('Chemical Shifts'!BI189="","",IF(Main!$A199="C",TDIST(ABS('Chemical Shifts'!BI189)/$B$3,$B$4,1),TDIST(ABS('Chemical Shifts'!BI189)/$C$3,$C$4,1)))</f>
        <v/>
      </c>
      <c r="J194" s="64" t="str">
        <f>IF('Chemical Shifts'!BJ189="","",IF(Main!$A199="C",TDIST(ABS('Chemical Shifts'!BJ189)/$B$3,$B$4,1),TDIST(ABS('Chemical Shifts'!BJ189)/$C$3,$C$4,1)))</f>
        <v/>
      </c>
      <c r="K194" s="64" t="str">
        <f>IF('Chemical Shifts'!BK189="","",IF(Main!$A199="C",TDIST(ABS('Chemical Shifts'!BK189)/$B$3,$B$4,1),TDIST(ABS('Chemical Shifts'!BK189)/$C$3,$C$4,1)))</f>
        <v/>
      </c>
      <c r="L194" s="64" t="str">
        <f>IF('Chemical Shifts'!BL189="","",IF(Main!$A199="C",TDIST(ABS('Chemical Shifts'!BL189)/$B$3,$B$4,1),TDIST(ABS('Chemical Shifts'!BL189)/$C$3,$C$4,1)))</f>
        <v/>
      </c>
      <c r="M194" s="64" t="str">
        <f>IF('Chemical Shifts'!BM189="","",IF(Main!$A199="C",TDIST(ABS('Chemical Shifts'!BM189)/$B$3,$B$4,1),TDIST(ABS('Chemical Shifts'!BM189)/$C$3,$C$4,1)))</f>
        <v/>
      </c>
      <c r="N194" s="64" t="str">
        <f>IF('Chemical Shifts'!BN189="","",IF(Main!$A199="C",TDIST(ABS('Chemical Shifts'!BN189)/$B$3,$B$4,1),TDIST(ABS('Chemical Shifts'!BN189)/$C$3,$C$4,1)))</f>
        <v/>
      </c>
      <c r="O194" s="64" t="str">
        <f>IF('Chemical Shifts'!BO189="","",IF(Main!$A199="C",TDIST(ABS('Chemical Shifts'!BO189)/$B$3,$B$4,1),TDIST(ABS('Chemical Shifts'!BO189)/$C$3,$C$4,1)))</f>
        <v/>
      </c>
      <c r="P194" s="64" t="str">
        <f>IF('Chemical Shifts'!BP189="","",IF(Main!$A199="C",TDIST(ABS('Chemical Shifts'!BP189)/$B$3,$B$4,1),TDIST(ABS('Chemical Shifts'!BP189)/$C$3,$C$4,1)))</f>
        <v/>
      </c>
      <c r="R194" s="48" t="str">
        <f>IF(A194="","",IF(Main!$A199="H",A194,""))</f>
        <v/>
      </c>
      <c r="S194" s="48" t="str">
        <f>IF(B194="","",IF(Main!$A199="H",B194,""))</f>
        <v/>
      </c>
      <c r="T194" s="48" t="str">
        <f>IF(C194="","",IF(Main!$A199="H",C194,""))</f>
        <v/>
      </c>
      <c r="U194" s="48" t="str">
        <f>IF(D194="","",IF(Main!$A199="H",D194,""))</f>
        <v/>
      </c>
      <c r="V194" s="48" t="str">
        <f>IF(E194="","",IF(Main!$A199="H",E194,""))</f>
        <v/>
      </c>
      <c r="W194" s="48" t="str">
        <f>IF(F194="","",IF(Main!$A199="H",F194,""))</f>
        <v/>
      </c>
      <c r="X194" s="48" t="str">
        <f>IF(G194="","",IF(Main!$A199="H",G194,""))</f>
        <v/>
      </c>
      <c r="Y194" s="48" t="str">
        <f>IF(H194="","",IF(Main!$A199="H",H194,""))</f>
        <v/>
      </c>
      <c r="Z194" s="48" t="str">
        <f>IF(I194="","",IF(Main!$A199="H",I194,""))</f>
        <v/>
      </c>
      <c r="AA194" s="48" t="str">
        <f>IF(J194="","",IF(Main!$A199="H",J194,""))</f>
        <v/>
      </c>
      <c r="AB194" s="48" t="str">
        <f>IF(K194="","",IF(Main!$A199="H",K194,""))</f>
        <v/>
      </c>
      <c r="AC194" s="48" t="str">
        <f>IF(L194="","",IF(Main!$A199="H",L194,""))</f>
        <v/>
      </c>
      <c r="AD194" s="48" t="str">
        <f>IF(M194="","",IF(Main!$A199="H",M194,""))</f>
        <v/>
      </c>
      <c r="AE194" s="48" t="str">
        <f>IF(N194="","",IF(Main!$A199="H",N194,""))</f>
        <v/>
      </c>
      <c r="AF194" s="48" t="str">
        <f>IF(O194="","",IF(Main!$A199="H",O194,""))</f>
        <v/>
      </c>
      <c r="AG194" s="48" t="str">
        <f>IF(P194="","",IF(Main!$A199="H",P194,""))</f>
        <v/>
      </c>
      <c r="AI194" s="49">
        <f>IF(Main!$A199="C",1,0)</f>
        <v>0</v>
      </c>
      <c r="AJ194" s="54" t="str">
        <f>IF(Main!$A199="C",Main!C199,"")</f>
        <v/>
      </c>
      <c r="AK194" s="54" t="str">
        <f t="shared" si="221"/>
        <v/>
      </c>
      <c r="AL194" s="48" t="str">
        <f>IF('Chemical Shifts'!B189="","",IF(Main!$A199="C",'Chemical Shifts'!B189,""))</f>
        <v/>
      </c>
      <c r="AM194" s="48" t="str">
        <f>IF('Chemical Shifts'!C189="","",IF(Main!$A199="C",'Chemical Shifts'!C189,""))</f>
        <v/>
      </c>
      <c r="AN194" s="48" t="str">
        <f>IF('Chemical Shifts'!D189="","",IF(Main!$A199="C",'Chemical Shifts'!D189,""))</f>
        <v/>
      </c>
      <c r="AO194" s="48" t="str">
        <f>IF('Chemical Shifts'!E189="","",IF(Main!$A199="C",'Chemical Shifts'!E189,""))</f>
        <v/>
      </c>
      <c r="AP194" s="48" t="str">
        <f>IF('Chemical Shifts'!F189="","",IF(Main!$A199="C",'Chemical Shifts'!F189,""))</f>
        <v/>
      </c>
      <c r="AQ194" s="48" t="str">
        <f>IF('Chemical Shifts'!G189="","",IF(Main!$A199="C",'Chemical Shifts'!G189,""))</f>
        <v/>
      </c>
      <c r="AR194" s="48" t="str">
        <f>IF('Chemical Shifts'!H189="","",IF(Main!$A199="C",'Chemical Shifts'!H189,""))</f>
        <v/>
      </c>
      <c r="AS194" s="48" t="str">
        <f>IF('Chemical Shifts'!I189="","",IF(Main!$A199="C",'Chemical Shifts'!I189,""))</f>
        <v/>
      </c>
      <c r="AT194" s="48" t="str">
        <f>IF('Chemical Shifts'!J189="","",IF(Main!$A199="C",'Chemical Shifts'!J189,""))</f>
        <v/>
      </c>
      <c r="AU194" s="48" t="str">
        <f>IF('Chemical Shifts'!K189="","",IF(Main!$A199="C",'Chemical Shifts'!K189,""))</f>
        <v/>
      </c>
      <c r="AV194" s="48" t="str">
        <f>IF('Chemical Shifts'!L189="","",IF(Main!$A199="C",'Chemical Shifts'!L189,""))</f>
        <v/>
      </c>
      <c r="AW194" s="48" t="str">
        <f>IF('Chemical Shifts'!M189="","",IF(Main!$A199="C",'Chemical Shifts'!M189,""))</f>
        <v/>
      </c>
      <c r="AX194" s="48" t="str">
        <f>IF('Chemical Shifts'!N189="","",IF(Main!$A199="C",'Chemical Shifts'!N189,""))</f>
        <v/>
      </c>
      <c r="AY194" s="48" t="str">
        <f>IF('Chemical Shifts'!O189="","",IF(Main!$A199="C",'Chemical Shifts'!O189,""))</f>
        <v/>
      </c>
      <c r="AZ194" s="48" t="str">
        <f>IF('Chemical Shifts'!P189="","",IF(Main!$A199="C",'Chemical Shifts'!P189,""))</f>
        <v/>
      </c>
      <c r="BA194" s="48" t="str">
        <f>IF('Chemical Shifts'!Q189="","",IF(Main!$A199="C",'Chemical Shifts'!Q189,""))</f>
        <v/>
      </c>
      <c r="BC194" s="48" t="str">
        <f t="shared" si="222"/>
        <v/>
      </c>
      <c r="BD194" s="48" t="str">
        <f t="shared" si="223"/>
        <v/>
      </c>
      <c r="BE194" s="48" t="str">
        <f t="shared" si="224"/>
        <v/>
      </c>
      <c r="BF194" s="48" t="str">
        <f t="shared" si="225"/>
        <v/>
      </c>
      <c r="BG194" s="48" t="str">
        <f t="shared" si="226"/>
        <v/>
      </c>
      <c r="BH194" s="48" t="str">
        <f t="shared" si="227"/>
        <v/>
      </c>
      <c r="BI194" s="48" t="str">
        <f t="shared" si="228"/>
        <v/>
      </c>
      <c r="BJ194" s="48" t="str">
        <f t="shared" si="229"/>
        <v/>
      </c>
      <c r="BK194" s="48" t="str">
        <f t="shared" si="230"/>
        <v/>
      </c>
      <c r="BL194" s="48" t="str">
        <f t="shared" si="231"/>
        <v/>
      </c>
      <c r="BM194" s="48" t="str">
        <f t="shared" si="232"/>
        <v/>
      </c>
      <c r="BN194" s="48" t="str">
        <f t="shared" si="233"/>
        <v/>
      </c>
      <c r="BO194" s="48" t="str">
        <f t="shared" si="234"/>
        <v/>
      </c>
      <c r="BP194" s="48" t="str">
        <f t="shared" si="235"/>
        <v/>
      </c>
      <c r="BQ194" s="48" t="str">
        <f t="shared" si="236"/>
        <v/>
      </c>
      <c r="BR194" s="48" t="str">
        <f t="shared" si="237"/>
        <v/>
      </c>
      <c r="BT194" s="49">
        <f>IF(Main!$A199="H",1,0)</f>
        <v>0</v>
      </c>
      <c r="BU194" s="54" t="str">
        <f>IF(Main!$A199="H",Main!C199,"")</f>
        <v/>
      </c>
      <c r="BV194" s="54" t="str">
        <f t="shared" si="238"/>
        <v/>
      </c>
      <c r="BW194" s="48" t="str">
        <f>IF('Chemical Shifts'!B189="","",IF(Main!$A199="H",'Chemical Shifts'!B189,""))</f>
        <v/>
      </c>
      <c r="BX194" s="48" t="str">
        <f>IF('Chemical Shifts'!C189="","",IF(Main!$A199="H",'Chemical Shifts'!C189,""))</f>
        <v/>
      </c>
      <c r="BY194" s="48" t="str">
        <f>IF('Chemical Shifts'!D189="","",IF(Main!$A199="H",'Chemical Shifts'!D189,""))</f>
        <v/>
      </c>
      <c r="BZ194" s="48" t="str">
        <f>IF('Chemical Shifts'!E189="","",IF(Main!$A199="H",'Chemical Shifts'!E189,""))</f>
        <v/>
      </c>
      <c r="CA194" s="48" t="str">
        <f>IF('Chemical Shifts'!F189="","",IF(Main!$A199="H",'Chemical Shifts'!F189,""))</f>
        <v/>
      </c>
      <c r="CB194" s="48" t="str">
        <f>IF('Chemical Shifts'!G189="","",IF(Main!$A199="H",'Chemical Shifts'!G189,""))</f>
        <v/>
      </c>
      <c r="CC194" s="48" t="str">
        <f>IF('Chemical Shifts'!H189="","",IF(Main!$A199="H",'Chemical Shifts'!H189,""))</f>
        <v/>
      </c>
      <c r="CD194" s="48" t="str">
        <f>IF('Chemical Shifts'!I189="","",IF(Main!$A199="H",'Chemical Shifts'!I189,""))</f>
        <v/>
      </c>
      <c r="CE194" s="48" t="str">
        <f>IF('Chemical Shifts'!J189="","",IF(Main!$A199="H",'Chemical Shifts'!J189,""))</f>
        <v/>
      </c>
      <c r="CF194" s="48" t="str">
        <f>IF('Chemical Shifts'!K189="","",IF(Main!$A199="H",'Chemical Shifts'!K189,""))</f>
        <v/>
      </c>
      <c r="CG194" s="48" t="str">
        <f>IF('Chemical Shifts'!L189="","",IF(Main!$A199="H",'Chemical Shifts'!L189,""))</f>
        <v/>
      </c>
      <c r="CH194" s="48" t="str">
        <f>IF('Chemical Shifts'!M189="","",IF(Main!$A199="H",'Chemical Shifts'!M189,""))</f>
        <v/>
      </c>
      <c r="CI194" s="48" t="str">
        <f>IF('Chemical Shifts'!N189="","",IF(Main!$A199="H",'Chemical Shifts'!N189,""))</f>
        <v/>
      </c>
      <c r="CJ194" s="48" t="str">
        <f>IF('Chemical Shifts'!O189="","",IF(Main!$A199="H",'Chemical Shifts'!O189,""))</f>
        <v/>
      </c>
      <c r="CK194" s="48" t="str">
        <f>IF('Chemical Shifts'!P189="","",IF(Main!$A199="H",'Chemical Shifts'!P189,""))</f>
        <v/>
      </c>
      <c r="CL194" s="48" t="str">
        <f>IF('Chemical Shifts'!Q189="","",IF(Main!$A199="H",'Chemical Shifts'!Q189,""))</f>
        <v/>
      </c>
      <c r="CN194" s="48" t="str">
        <f t="shared" si="239"/>
        <v/>
      </c>
      <c r="CO194" s="48" t="str">
        <f t="shared" si="240"/>
        <v/>
      </c>
      <c r="CP194" s="48" t="str">
        <f t="shared" si="241"/>
        <v/>
      </c>
      <c r="CQ194" s="48" t="str">
        <f t="shared" si="242"/>
        <v/>
      </c>
      <c r="CR194" s="48" t="str">
        <f t="shared" si="243"/>
        <v/>
      </c>
      <c r="CS194" s="48" t="str">
        <f t="shared" si="244"/>
        <v/>
      </c>
      <c r="CT194" s="48" t="str">
        <f t="shared" si="245"/>
        <v/>
      </c>
      <c r="CU194" s="48" t="str">
        <f t="shared" si="246"/>
        <v/>
      </c>
      <c r="CV194" s="48" t="str">
        <f t="shared" si="247"/>
        <v/>
      </c>
      <c r="CW194" s="48" t="str">
        <f t="shared" si="248"/>
        <v/>
      </c>
      <c r="CX194" s="48" t="str">
        <f t="shared" si="249"/>
        <v/>
      </c>
      <c r="CY194" s="48" t="str">
        <f t="shared" si="250"/>
        <v/>
      </c>
      <c r="CZ194" s="48" t="str">
        <f t="shared" si="251"/>
        <v/>
      </c>
      <c r="DA194" s="48" t="str">
        <f t="shared" si="252"/>
        <v/>
      </c>
      <c r="DB194" s="48" t="str">
        <f t="shared" si="253"/>
        <v/>
      </c>
      <c r="DC194" s="48" t="str">
        <f t="shared" si="254"/>
        <v/>
      </c>
      <c r="DE194" s="64" t="str">
        <f>IF('Chemical Shifts'!S189="","",IF(Main!$A199="C","",IF(Main!D$13="Scaled Shifts",Main!D199,IF(Main!$B199="x",TDIST(ABS('Chemical Shifts'!S189-$F$2)/$F$3,$F$4,1),TDIST(ABS('Chemical Shifts'!S189-$G$2)/$G$3,$G$4,1)))))</f>
        <v/>
      </c>
      <c r="DF194" s="64" t="str">
        <f>IF('Chemical Shifts'!T189="","",IF(Main!$A199="C","",IF(Main!E$13="Scaled Shifts",Main!E199,IF(Main!$B199="x",TDIST(ABS('Chemical Shifts'!T189-$F$2)/$F$3,$F$4,1),TDIST(ABS('Chemical Shifts'!T189-$G$2)/$G$3,$G$4,1)))))</f>
        <v/>
      </c>
      <c r="DG194" s="64" t="str">
        <f>IF('Chemical Shifts'!U189="","",IF(Main!$A199="C","",IF(Main!F$13="Scaled Shifts",Main!F199,IF(Main!$B199="x",TDIST(ABS('Chemical Shifts'!U189-$F$2)/$F$3,$F$4,1),TDIST(ABS('Chemical Shifts'!U189-$G$2)/$G$3,$G$4,1)))))</f>
        <v/>
      </c>
      <c r="DH194" s="64" t="str">
        <f>IF('Chemical Shifts'!V189="","",IF(Main!$A199="C","",IF(Main!G$13="Scaled Shifts",Main!G199,IF(Main!$B199="x",TDIST(ABS('Chemical Shifts'!V189-$F$2)/$F$3,$F$4,1),TDIST(ABS('Chemical Shifts'!V189-$G$2)/$G$3,$G$4,1)))))</f>
        <v/>
      </c>
      <c r="DI194" s="64" t="str">
        <f>IF('Chemical Shifts'!W189="","",IF(Main!$A199="C","",IF(Main!H$13="Scaled Shifts",Main!H199,IF(Main!$B199="x",TDIST(ABS('Chemical Shifts'!W189-$F$2)/$F$3,$F$4,1),TDIST(ABS('Chemical Shifts'!W189-$G$2)/$G$3,$G$4,1)))))</f>
        <v/>
      </c>
      <c r="DJ194" s="64" t="str">
        <f>IF('Chemical Shifts'!X189="","",IF(Main!$A199="C","",IF(Main!I$13="Scaled Shifts",Main!I199,IF(Main!$B199="x",TDIST(ABS('Chemical Shifts'!X189-$F$2)/$F$3,$F$4,1),TDIST(ABS('Chemical Shifts'!X189-$G$2)/$G$3,$G$4,1)))))</f>
        <v/>
      </c>
      <c r="DK194" s="64" t="str">
        <f>IF('Chemical Shifts'!Y189="","",IF(Main!$A199="C","",IF(Main!J$13="Scaled Shifts",Main!J199,IF(Main!$B199="x",TDIST(ABS('Chemical Shifts'!Y189-$F$2)/$F$3,$F$4,1),TDIST(ABS('Chemical Shifts'!Y189-$G$2)/$G$3,$G$4,1)))))</f>
        <v/>
      </c>
      <c r="DL194" s="64" t="str">
        <f>IF('Chemical Shifts'!Z189="","",IF(Main!$A199="C","",IF(Main!K$13="Scaled Shifts",Main!K199,IF(Main!$B199="x",TDIST(ABS('Chemical Shifts'!Z189-$F$2)/$F$3,$F$4,1),TDIST(ABS('Chemical Shifts'!Z189-$G$2)/$G$3,$G$4,1)))))</f>
        <v/>
      </c>
      <c r="DM194" s="64" t="str">
        <f>IF('Chemical Shifts'!AA189="","",IF(Main!$A199="C","",IF(Main!L$13="Scaled Shifts",Main!L199,IF(Main!$B199="x",TDIST(ABS('Chemical Shifts'!AA189-$F$2)/$F$3,$F$4,1),TDIST(ABS('Chemical Shifts'!AA189-$G$2)/$G$3,$G$4,1)))))</f>
        <v/>
      </c>
      <c r="DN194" s="64" t="str">
        <f>IF('Chemical Shifts'!AB189="","",IF(Main!$A199="C","",IF(Main!M$13="Scaled Shifts",Main!M199,IF(Main!$B199="x",TDIST(ABS('Chemical Shifts'!AB189-$F$2)/$F$3,$F$4,1),TDIST(ABS('Chemical Shifts'!AB189-$G$2)/$G$3,$G$4,1)))))</f>
        <v/>
      </c>
      <c r="DO194" s="64" t="str">
        <f>IF('Chemical Shifts'!AC189="","",IF(Main!$A199="C","",IF(Main!N$13="Scaled Shifts",Main!N199,IF(Main!$B199="x",TDIST(ABS('Chemical Shifts'!AC189-$F$2)/$F$3,$F$4,1),TDIST(ABS('Chemical Shifts'!AC189-$G$2)/$G$3,$G$4,1)))))</f>
        <v/>
      </c>
      <c r="DP194" s="64" t="str">
        <f>IF('Chemical Shifts'!AD189="","",IF(Main!$A199="C","",IF(Main!O$13="Scaled Shifts",Main!O199,IF(Main!$B199="x",TDIST(ABS('Chemical Shifts'!AD189-$F$2)/$F$3,$F$4,1),TDIST(ABS('Chemical Shifts'!AD189-$G$2)/$G$3,$G$4,1)))))</f>
        <v/>
      </c>
      <c r="DQ194" s="64" t="str">
        <f>IF('Chemical Shifts'!AE189="","",IF(Main!$A199="C","",IF(Main!P$13="Scaled Shifts",Main!P199,IF(Main!$B199="x",TDIST(ABS('Chemical Shifts'!AE189-$F$2)/$F$3,$F$4,1),TDIST(ABS('Chemical Shifts'!AE189-$G$2)/$G$3,$G$4,1)))))</f>
        <v/>
      </c>
      <c r="DR194" s="64" t="str">
        <f>IF('Chemical Shifts'!AF189="","",IF(Main!$A199="C","",IF(Main!Q$13="Scaled Shifts",Main!Q199,IF(Main!$B199="x",TDIST(ABS('Chemical Shifts'!AF189-$F$2)/$F$3,$F$4,1),TDIST(ABS('Chemical Shifts'!AF189-$G$2)/$G$3,$G$4,1)))))</f>
        <v/>
      </c>
      <c r="DS194" s="64" t="str">
        <f>IF('Chemical Shifts'!AG189="","",IF(Main!$A199="C","",IF(Main!R$13="Scaled Shifts",Main!R199,IF(Main!$B199="x",TDIST(ABS('Chemical Shifts'!AG189-$F$2)/$F$3,$F$4,1),TDIST(ABS('Chemical Shifts'!AG189-$G$2)/$G$3,$G$4,1)))))</f>
        <v/>
      </c>
      <c r="DT194" s="64" t="str">
        <f>IF('Chemical Shifts'!AH189="","",IF(Main!$A199="C","",IF(Main!S$13="Scaled Shifts",Main!S199,IF(Main!$B199="x",TDIST(ABS('Chemical Shifts'!AH189-$F$2)/$F$3,$F$4,1),TDIST(ABS('Chemical Shifts'!AH189-$G$2)/$G$3,$G$4,1)))))</f>
        <v/>
      </c>
      <c r="DV194" s="64" t="str">
        <f>IF('Chemical Shifts'!S189="","",IF(Main!$A199="H","",IF(Main!D$13="Scaled Shifts",Main!D199,IF(Main!$B199="x",TDIST(ABS('Chemical Shifts'!S189-$D$2)/$D$3,$D$4,1),TDIST(ABS('Chemical Shifts'!S189-$E$2)/$E$3,$E$4,1)))))</f>
        <v/>
      </c>
      <c r="DW194" s="64" t="str">
        <f>IF('Chemical Shifts'!T189="","",IF(Main!$A199="H","",IF(Main!E$13="Scaled Shifts",Main!E199,IF(Main!$B199="x",TDIST(ABS('Chemical Shifts'!T189-$D$2)/$D$3,$D$4,1),TDIST(ABS('Chemical Shifts'!T189-$E$2)/$E$3,$E$4,1)))))</f>
        <v/>
      </c>
      <c r="DX194" s="64" t="str">
        <f>IF('Chemical Shifts'!U189="","",IF(Main!$A199="H","",IF(Main!F$13="Scaled Shifts",Main!F199,IF(Main!$B199="x",TDIST(ABS('Chemical Shifts'!U189-$D$2)/$D$3,$D$4,1),TDIST(ABS('Chemical Shifts'!U189-$E$2)/$E$3,$E$4,1)))))</f>
        <v/>
      </c>
      <c r="DY194" s="64" t="str">
        <f>IF('Chemical Shifts'!V189="","",IF(Main!$A199="H","",IF(Main!G$13="Scaled Shifts",Main!G199,IF(Main!$B199="x",TDIST(ABS('Chemical Shifts'!V189-$D$2)/$D$3,$D$4,1),TDIST(ABS('Chemical Shifts'!V189-$E$2)/$E$3,$E$4,1)))))</f>
        <v/>
      </c>
      <c r="DZ194" s="64" t="str">
        <f>IF('Chemical Shifts'!W189="","",IF(Main!$A199="H","",IF(Main!H$13="Scaled Shifts",Main!H199,IF(Main!$B199="x",TDIST(ABS('Chemical Shifts'!W189-$D$2)/$D$3,$D$4,1),TDIST(ABS('Chemical Shifts'!W189-$E$2)/$E$3,$E$4,1)))))</f>
        <v/>
      </c>
      <c r="EA194" s="64" t="str">
        <f>IF('Chemical Shifts'!X189="","",IF(Main!$A199="H","",IF(Main!I$13="Scaled Shifts",Main!I199,IF(Main!$B199="x",TDIST(ABS('Chemical Shifts'!X189-$D$2)/$D$3,$D$4,1),TDIST(ABS('Chemical Shifts'!X189-$E$2)/$E$3,$E$4,1)))))</f>
        <v/>
      </c>
      <c r="EB194" s="64" t="str">
        <f>IF('Chemical Shifts'!Y189="","",IF(Main!$A199="H","",IF(Main!J$13="Scaled Shifts",Main!J199,IF(Main!$B199="x",TDIST(ABS('Chemical Shifts'!Y189-$D$2)/$D$3,$D$4,1),TDIST(ABS('Chemical Shifts'!Y189-$E$2)/$E$3,$E$4,1)))))</f>
        <v/>
      </c>
      <c r="EC194" s="64" t="str">
        <f>IF('Chemical Shifts'!Z189="","",IF(Main!$A199="H","",IF(Main!K$13="Scaled Shifts",Main!K199,IF(Main!$B199="x",TDIST(ABS('Chemical Shifts'!Z189-$D$2)/$D$3,$D$4,1),TDIST(ABS('Chemical Shifts'!Z189-$E$2)/$E$3,$E$4,1)))))</f>
        <v/>
      </c>
      <c r="ED194" s="64" t="str">
        <f>IF('Chemical Shifts'!AA189="","",IF(Main!$A199="H","",IF(Main!L$13="Scaled Shifts",Main!L199,IF(Main!$B199="x",TDIST(ABS('Chemical Shifts'!AA189-$D$2)/$D$3,$D$4,1),TDIST(ABS('Chemical Shifts'!AA189-$E$2)/$E$3,$E$4,1)))))</f>
        <v/>
      </c>
      <c r="EE194" s="64" t="str">
        <f>IF('Chemical Shifts'!AB189="","",IF(Main!$A199="H","",IF(Main!M$13="Scaled Shifts",Main!M199,IF(Main!$B199="x",TDIST(ABS('Chemical Shifts'!AB189-$D$2)/$D$3,$D$4,1),TDIST(ABS('Chemical Shifts'!AB189-$E$2)/$E$3,$E$4,1)))))</f>
        <v/>
      </c>
      <c r="EF194" s="64" t="str">
        <f>IF('Chemical Shifts'!AC189="","",IF(Main!$A199="H","",IF(Main!N$13="Scaled Shifts",Main!N199,IF(Main!$B199="x",TDIST(ABS('Chemical Shifts'!AC189-$D$2)/$D$3,$D$4,1),TDIST(ABS('Chemical Shifts'!AC189-$E$2)/$E$3,$E$4,1)))))</f>
        <v/>
      </c>
      <c r="EG194" s="64" t="str">
        <f>IF('Chemical Shifts'!AD189="","",IF(Main!$A199="H","",IF(Main!O$13="Scaled Shifts",Main!O199,IF(Main!$B199="x",TDIST(ABS('Chemical Shifts'!AD189-$D$2)/$D$3,$D$4,1),TDIST(ABS('Chemical Shifts'!AD189-$E$2)/$E$3,$E$4,1)))))</f>
        <v/>
      </c>
      <c r="EH194" s="64" t="str">
        <f>IF('Chemical Shifts'!AE189="","",IF(Main!$A199="H","",IF(Main!P$13="Scaled Shifts",Main!P199,IF(Main!$B199="x",TDIST(ABS('Chemical Shifts'!AE189-$D$2)/$D$3,$D$4,1),TDIST(ABS('Chemical Shifts'!AE189-$E$2)/$E$3,$E$4,1)))))</f>
        <v/>
      </c>
      <c r="EI194" s="64" t="str">
        <f>IF('Chemical Shifts'!AF189="","",IF(Main!$A199="H","",IF(Main!Q$13="Scaled Shifts",Main!Q199,IF(Main!$B199="x",TDIST(ABS('Chemical Shifts'!AF189-$D$2)/$D$3,$D$4,1),TDIST(ABS('Chemical Shifts'!AF189-$E$2)/$E$3,$E$4,1)))))</f>
        <v/>
      </c>
      <c r="EJ194" s="64" t="str">
        <f>IF('Chemical Shifts'!AG189="","",IF(Main!$A199="H","",IF(Main!R$13="Scaled Shifts",Main!R199,IF(Main!$B199="x",TDIST(ABS('Chemical Shifts'!AG189-$D$2)/$D$3,$D$4,1),TDIST(ABS('Chemical Shifts'!AG189-$E$2)/$E$3,$E$4,1)))))</f>
        <v/>
      </c>
      <c r="EK194" s="64" t="str">
        <f>IF('Chemical Shifts'!AH189="","",IF(Main!$A199="H","",IF(Main!S$13="Scaled Shifts",Main!S199,IF(Main!$B199="x",TDIST(ABS('Chemical Shifts'!AH189-$D$2)/$D$3,$D$4,1),TDIST(ABS('Chemical Shifts'!AH189-$E$2)/$E$3,$E$4,1)))))</f>
        <v/>
      </c>
    </row>
    <row r="195" spans="1:141" x14ac:dyDescent="0.15">
      <c r="A195" s="64" t="str">
        <f>IF('Chemical Shifts'!BA190="","",IF(Main!$A200="C",TDIST(ABS('Chemical Shifts'!BA190)/$B$3,$B$4,1),TDIST(ABS('Chemical Shifts'!BA190)/$C$3,$C$4,1)))</f>
        <v/>
      </c>
      <c r="B195" s="64" t="str">
        <f>IF('Chemical Shifts'!BB190="","",IF(Main!$A200="C",TDIST(ABS('Chemical Shifts'!BB190)/$B$3,$B$4,1),TDIST(ABS('Chemical Shifts'!BB190)/$C$3,$C$4,1)))</f>
        <v/>
      </c>
      <c r="C195" s="64" t="str">
        <f>IF('Chemical Shifts'!BC190="","",IF(Main!$A200="C",TDIST(ABS('Chemical Shifts'!BC190)/$B$3,$B$4,1),TDIST(ABS('Chemical Shifts'!BC190)/$C$3,$C$4,1)))</f>
        <v/>
      </c>
      <c r="D195" s="64" t="str">
        <f>IF('Chemical Shifts'!BD190="","",IF(Main!$A200="C",TDIST(ABS('Chemical Shifts'!BD190)/$B$3,$B$4,1),TDIST(ABS('Chemical Shifts'!BD190)/$C$3,$C$4,1)))</f>
        <v/>
      </c>
      <c r="E195" s="64" t="str">
        <f>IF('Chemical Shifts'!BE190="","",IF(Main!$A200="C",TDIST(ABS('Chemical Shifts'!BE190)/$B$3,$B$4,1),TDIST(ABS('Chemical Shifts'!BE190)/$C$3,$C$4,1)))</f>
        <v/>
      </c>
      <c r="F195" s="64" t="str">
        <f>IF('Chemical Shifts'!BF190="","",IF(Main!$A200="C",TDIST(ABS('Chemical Shifts'!BF190)/$B$3,$B$4,1),TDIST(ABS('Chemical Shifts'!BF190)/$C$3,$C$4,1)))</f>
        <v/>
      </c>
      <c r="G195" s="64" t="str">
        <f>IF('Chemical Shifts'!BG190="","",IF(Main!$A200="C",TDIST(ABS('Chemical Shifts'!BG190)/$B$3,$B$4,1),TDIST(ABS('Chemical Shifts'!BG190)/$C$3,$C$4,1)))</f>
        <v/>
      </c>
      <c r="H195" s="64" t="str">
        <f>IF('Chemical Shifts'!BH190="","",IF(Main!$A200="C",TDIST(ABS('Chemical Shifts'!BH190)/$B$3,$B$4,1),TDIST(ABS('Chemical Shifts'!BH190)/$C$3,$C$4,1)))</f>
        <v/>
      </c>
      <c r="I195" s="64" t="str">
        <f>IF('Chemical Shifts'!BI190="","",IF(Main!$A200="C",TDIST(ABS('Chemical Shifts'!BI190)/$B$3,$B$4,1),TDIST(ABS('Chemical Shifts'!BI190)/$C$3,$C$4,1)))</f>
        <v/>
      </c>
      <c r="J195" s="64" t="str">
        <f>IF('Chemical Shifts'!BJ190="","",IF(Main!$A200="C",TDIST(ABS('Chemical Shifts'!BJ190)/$B$3,$B$4,1),TDIST(ABS('Chemical Shifts'!BJ190)/$C$3,$C$4,1)))</f>
        <v/>
      </c>
      <c r="K195" s="64" t="str">
        <f>IF('Chemical Shifts'!BK190="","",IF(Main!$A200="C",TDIST(ABS('Chemical Shifts'!BK190)/$B$3,$B$4,1),TDIST(ABS('Chemical Shifts'!BK190)/$C$3,$C$4,1)))</f>
        <v/>
      </c>
      <c r="L195" s="64" t="str">
        <f>IF('Chemical Shifts'!BL190="","",IF(Main!$A200="C",TDIST(ABS('Chemical Shifts'!BL190)/$B$3,$B$4,1),TDIST(ABS('Chemical Shifts'!BL190)/$C$3,$C$4,1)))</f>
        <v/>
      </c>
      <c r="M195" s="64" t="str">
        <f>IF('Chemical Shifts'!BM190="","",IF(Main!$A200="C",TDIST(ABS('Chemical Shifts'!BM190)/$B$3,$B$4,1),TDIST(ABS('Chemical Shifts'!BM190)/$C$3,$C$4,1)))</f>
        <v/>
      </c>
      <c r="N195" s="64" t="str">
        <f>IF('Chemical Shifts'!BN190="","",IF(Main!$A200="C",TDIST(ABS('Chemical Shifts'!BN190)/$B$3,$B$4,1),TDIST(ABS('Chemical Shifts'!BN190)/$C$3,$C$4,1)))</f>
        <v/>
      </c>
      <c r="O195" s="64" t="str">
        <f>IF('Chemical Shifts'!BO190="","",IF(Main!$A200="C",TDIST(ABS('Chemical Shifts'!BO190)/$B$3,$B$4,1),TDIST(ABS('Chemical Shifts'!BO190)/$C$3,$C$4,1)))</f>
        <v/>
      </c>
      <c r="P195" s="64" t="str">
        <f>IF('Chemical Shifts'!BP190="","",IF(Main!$A200="C",TDIST(ABS('Chemical Shifts'!BP190)/$B$3,$B$4,1),TDIST(ABS('Chemical Shifts'!BP190)/$C$3,$C$4,1)))</f>
        <v/>
      </c>
      <c r="R195" s="48" t="str">
        <f>IF(A195="","",IF(Main!$A200="H",A195,""))</f>
        <v/>
      </c>
      <c r="S195" s="48" t="str">
        <f>IF(B195="","",IF(Main!$A200="H",B195,""))</f>
        <v/>
      </c>
      <c r="T195" s="48" t="str">
        <f>IF(C195="","",IF(Main!$A200="H",C195,""))</f>
        <v/>
      </c>
      <c r="U195" s="48" t="str">
        <f>IF(D195="","",IF(Main!$A200="H",D195,""))</f>
        <v/>
      </c>
      <c r="V195" s="48" t="str">
        <f>IF(E195="","",IF(Main!$A200="H",E195,""))</f>
        <v/>
      </c>
      <c r="W195" s="48" t="str">
        <f>IF(F195="","",IF(Main!$A200="H",F195,""))</f>
        <v/>
      </c>
      <c r="X195" s="48" t="str">
        <f>IF(G195="","",IF(Main!$A200="H",G195,""))</f>
        <v/>
      </c>
      <c r="Y195" s="48" t="str">
        <f>IF(H195="","",IF(Main!$A200="H",H195,""))</f>
        <v/>
      </c>
      <c r="Z195" s="48" t="str">
        <f>IF(I195="","",IF(Main!$A200="H",I195,""))</f>
        <v/>
      </c>
      <c r="AA195" s="48" t="str">
        <f>IF(J195="","",IF(Main!$A200="H",J195,""))</f>
        <v/>
      </c>
      <c r="AB195" s="48" t="str">
        <f>IF(K195="","",IF(Main!$A200="H",K195,""))</f>
        <v/>
      </c>
      <c r="AC195" s="48" t="str">
        <f>IF(L195="","",IF(Main!$A200="H",L195,""))</f>
        <v/>
      </c>
      <c r="AD195" s="48" t="str">
        <f>IF(M195="","",IF(Main!$A200="H",M195,""))</f>
        <v/>
      </c>
      <c r="AE195" s="48" t="str">
        <f>IF(N195="","",IF(Main!$A200="H",N195,""))</f>
        <v/>
      </c>
      <c r="AF195" s="48" t="str">
        <f>IF(O195="","",IF(Main!$A200="H",O195,""))</f>
        <v/>
      </c>
      <c r="AG195" s="48" t="str">
        <f>IF(P195="","",IF(Main!$A200="H",P195,""))</f>
        <v/>
      </c>
      <c r="AI195" s="49">
        <f>IF(Main!$A200="C",1,0)</f>
        <v>0</v>
      </c>
      <c r="AJ195" s="54" t="str">
        <f>IF(Main!$A200="C",Main!C200,"")</f>
        <v/>
      </c>
      <c r="AK195" s="54" t="str">
        <f t="shared" si="221"/>
        <v/>
      </c>
      <c r="AL195" s="48" t="str">
        <f>IF('Chemical Shifts'!B190="","",IF(Main!$A200="C",'Chemical Shifts'!B190,""))</f>
        <v/>
      </c>
      <c r="AM195" s="48" t="str">
        <f>IF('Chemical Shifts'!C190="","",IF(Main!$A200="C",'Chemical Shifts'!C190,""))</f>
        <v/>
      </c>
      <c r="AN195" s="48" t="str">
        <f>IF('Chemical Shifts'!D190="","",IF(Main!$A200="C",'Chemical Shifts'!D190,""))</f>
        <v/>
      </c>
      <c r="AO195" s="48" t="str">
        <f>IF('Chemical Shifts'!E190="","",IF(Main!$A200="C",'Chemical Shifts'!E190,""))</f>
        <v/>
      </c>
      <c r="AP195" s="48" t="str">
        <f>IF('Chemical Shifts'!F190="","",IF(Main!$A200="C",'Chemical Shifts'!F190,""))</f>
        <v/>
      </c>
      <c r="AQ195" s="48" t="str">
        <f>IF('Chemical Shifts'!G190="","",IF(Main!$A200="C",'Chemical Shifts'!G190,""))</f>
        <v/>
      </c>
      <c r="AR195" s="48" t="str">
        <f>IF('Chemical Shifts'!H190="","",IF(Main!$A200="C",'Chemical Shifts'!H190,""))</f>
        <v/>
      </c>
      <c r="AS195" s="48" t="str">
        <f>IF('Chemical Shifts'!I190="","",IF(Main!$A200="C",'Chemical Shifts'!I190,""))</f>
        <v/>
      </c>
      <c r="AT195" s="48" t="str">
        <f>IF('Chemical Shifts'!J190="","",IF(Main!$A200="C",'Chemical Shifts'!J190,""))</f>
        <v/>
      </c>
      <c r="AU195" s="48" t="str">
        <f>IF('Chemical Shifts'!K190="","",IF(Main!$A200="C",'Chemical Shifts'!K190,""))</f>
        <v/>
      </c>
      <c r="AV195" s="48" t="str">
        <f>IF('Chemical Shifts'!L190="","",IF(Main!$A200="C",'Chemical Shifts'!L190,""))</f>
        <v/>
      </c>
      <c r="AW195" s="48" t="str">
        <f>IF('Chemical Shifts'!M190="","",IF(Main!$A200="C",'Chemical Shifts'!M190,""))</f>
        <v/>
      </c>
      <c r="AX195" s="48" t="str">
        <f>IF('Chemical Shifts'!N190="","",IF(Main!$A200="C",'Chemical Shifts'!N190,""))</f>
        <v/>
      </c>
      <c r="AY195" s="48" t="str">
        <f>IF('Chemical Shifts'!O190="","",IF(Main!$A200="C",'Chemical Shifts'!O190,""))</f>
        <v/>
      </c>
      <c r="AZ195" s="48" t="str">
        <f>IF('Chemical Shifts'!P190="","",IF(Main!$A200="C",'Chemical Shifts'!P190,""))</f>
        <v/>
      </c>
      <c r="BA195" s="48" t="str">
        <f>IF('Chemical Shifts'!Q190="","",IF(Main!$A200="C",'Chemical Shifts'!Q190,""))</f>
        <v/>
      </c>
      <c r="BC195" s="48" t="str">
        <f t="shared" si="222"/>
        <v/>
      </c>
      <c r="BD195" s="48" t="str">
        <f t="shared" si="223"/>
        <v/>
      </c>
      <c r="BE195" s="48" t="str">
        <f t="shared" si="224"/>
        <v/>
      </c>
      <c r="BF195" s="48" t="str">
        <f t="shared" si="225"/>
        <v/>
      </c>
      <c r="BG195" s="48" t="str">
        <f t="shared" si="226"/>
        <v/>
      </c>
      <c r="BH195" s="48" t="str">
        <f t="shared" si="227"/>
        <v/>
      </c>
      <c r="BI195" s="48" t="str">
        <f t="shared" si="228"/>
        <v/>
      </c>
      <c r="BJ195" s="48" t="str">
        <f t="shared" si="229"/>
        <v/>
      </c>
      <c r="BK195" s="48" t="str">
        <f t="shared" si="230"/>
        <v/>
      </c>
      <c r="BL195" s="48" t="str">
        <f t="shared" si="231"/>
        <v/>
      </c>
      <c r="BM195" s="48" t="str">
        <f t="shared" si="232"/>
        <v/>
      </c>
      <c r="BN195" s="48" t="str">
        <f t="shared" si="233"/>
        <v/>
      </c>
      <c r="BO195" s="48" t="str">
        <f t="shared" si="234"/>
        <v/>
      </c>
      <c r="BP195" s="48" t="str">
        <f t="shared" si="235"/>
        <v/>
      </c>
      <c r="BQ195" s="48" t="str">
        <f t="shared" si="236"/>
        <v/>
      </c>
      <c r="BR195" s="48" t="str">
        <f t="shared" si="237"/>
        <v/>
      </c>
      <c r="BT195" s="49">
        <f>IF(Main!$A200="H",1,0)</f>
        <v>0</v>
      </c>
      <c r="BU195" s="54" t="str">
        <f>IF(Main!$A200="H",Main!C200,"")</f>
        <v/>
      </c>
      <c r="BV195" s="54" t="str">
        <f t="shared" si="238"/>
        <v/>
      </c>
      <c r="BW195" s="48" t="str">
        <f>IF('Chemical Shifts'!B190="","",IF(Main!$A200="H",'Chemical Shifts'!B190,""))</f>
        <v/>
      </c>
      <c r="BX195" s="48" t="str">
        <f>IF('Chemical Shifts'!C190="","",IF(Main!$A200="H",'Chemical Shifts'!C190,""))</f>
        <v/>
      </c>
      <c r="BY195" s="48" t="str">
        <f>IF('Chemical Shifts'!D190="","",IF(Main!$A200="H",'Chemical Shifts'!D190,""))</f>
        <v/>
      </c>
      <c r="BZ195" s="48" t="str">
        <f>IF('Chemical Shifts'!E190="","",IF(Main!$A200="H",'Chemical Shifts'!E190,""))</f>
        <v/>
      </c>
      <c r="CA195" s="48" t="str">
        <f>IF('Chemical Shifts'!F190="","",IF(Main!$A200="H",'Chemical Shifts'!F190,""))</f>
        <v/>
      </c>
      <c r="CB195" s="48" t="str">
        <f>IF('Chemical Shifts'!G190="","",IF(Main!$A200="H",'Chemical Shifts'!G190,""))</f>
        <v/>
      </c>
      <c r="CC195" s="48" t="str">
        <f>IF('Chemical Shifts'!H190="","",IF(Main!$A200="H",'Chemical Shifts'!H190,""))</f>
        <v/>
      </c>
      <c r="CD195" s="48" t="str">
        <f>IF('Chemical Shifts'!I190="","",IF(Main!$A200="H",'Chemical Shifts'!I190,""))</f>
        <v/>
      </c>
      <c r="CE195" s="48" t="str">
        <f>IF('Chemical Shifts'!J190="","",IF(Main!$A200="H",'Chemical Shifts'!J190,""))</f>
        <v/>
      </c>
      <c r="CF195" s="48" t="str">
        <f>IF('Chemical Shifts'!K190="","",IF(Main!$A200="H",'Chemical Shifts'!K190,""))</f>
        <v/>
      </c>
      <c r="CG195" s="48" t="str">
        <f>IF('Chemical Shifts'!L190="","",IF(Main!$A200="H",'Chemical Shifts'!L190,""))</f>
        <v/>
      </c>
      <c r="CH195" s="48" t="str">
        <f>IF('Chemical Shifts'!M190="","",IF(Main!$A200="H",'Chemical Shifts'!M190,""))</f>
        <v/>
      </c>
      <c r="CI195" s="48" t="str">
        <f>IF('Chemical Shifts'!N190="","",IF(Main!$A200="H",'Chemical Shifts'!N190,""))</f>
        <v/>
      </c>
      <c r="CJ195" s="48" t="str">
        <f>IF('Chemical Shifts'!O190="","",IF(Main!$A200="H",'Chemical Shifts'!O190,""))</f>
        <v/>
      </c>
      <c r="CK195" s="48" t="str">
        <f>IF('Chemical Shifts'!P190="","",IF(Main!$A200="H",'Chemical Shifts'!P190,""))</f>
        <v/>
      </c>
      <c r="CL195" s="48" t="str">
        <f>IF('Chemical Shifts'!Q190="","",IF(Main!$A200="H",'Chemical Shifts'!Q190,""))</f>
        <v/>
      </c>
      <c r="CN195" s="48" t="str">
        <f t="shared" si="239"/>
        <v/>
      </c>
      <c r="CO195" s="48" t="str">
        <f t="shared" si="240"/>
        <v/>
      </c>
      <c r="CP195" s="48" t="str">
        <f t="shared" si="241"/>
        <v/>
      </c>
      <c r="CQ195" s="48" t="str">
        <f t="shared" si="242"/>
        <v/>
      </c>
      <c r="CR195" s="48" t="str">
        <f t="shared" si="243"/>
        <v/>
      </c>
      <c r="CS195" s="48" t="str">
        <f t="shared" si="244"/>
        <v/>
      </c>
      <c r="CT195" s="48" t="str">
        <f t="shared" si="245"/>
        <v/>
      </c>
      <c r="CU195" s="48" t="str">
        <f t="shared" si="246"/>
        <v/>
      </c>
      <c r="CV195" s="48" t="str">
        <f t="shared" si="247"/>
        <v/>
      </c>
      <c r="CW195" s="48" t="str">
        <f t="shared" si="248"/>
        <v/>
      </c>
      <c r="CX195" s="48" t="str">
        <f t="shared" si="249"/>
        <v/>
      </c>
      <c r="CY195" s="48" t="str">
        <f t="shared" si="250"/>
        <v/>
      </c>
      <c r="CZ195" s="48" t="str">
        <f t="shared" si="251"/>
        <v/>
      </c>
      <c r="DA195" s="48" t="str">
        <f t="shared" si="252"/>
        <v/>
      </c>
      <c r="DB195" s="48" t="str">
        <f t="shared" si="253"/>
        <v/>
      </c>
      <c r="DC195" s="48" t="str">
        <f t="shared" si="254"/>
        <v/>
      </c>
      <c r="DE195" s="64" t="str">
        <f>IF('Chemical Shifts'!S190="","",IF(Main!$A200="C","",IF(Main!D$13="Scaled Shifts",Main!D200,IF(Main!$B200="x",TDIST(ABS('Chemical Shifts'!S190-$F$2)/$F$3,$F$4,1),TDIST(ABS('Chemical Shifts'!S190-$G$2)/$G$3,$G$4,1)))))</f>
        <v/>
      </c>
      <c r="DF195" s="64" t="str">
        <f>IF('Chemical Shifts'!T190="","",IF(Main!$A200="C","",IF(Main!E$13="Scaled Shifts",Main!E200,IF(Main!$B200="x",TDIST(ABS('Chemical Shifts'!T190-$F$2)/$F$3,$F$4,1),TDIST(ABS('Chemical Shifts'!T190-$G$2)/$G$3,$G$4,1)))))</f>
        <v/>
      </c>
      <c r="DG195" s="64" t="str">
        <f>IF('Chemical Shifts'!U190="","",IF(Main!$A200="C","",IF(Main!F$13="Scaled Shifts",Main!F200,IF(Main!$B200="x",TDIST(ABS('Chemical Shifts'!U190-$F$2)/$F$3,$F$4,1),TDIST(ABS('Chemical Shifts'!U190-$G$2)/$G$3,$G$4,1)))))</f>
        <v/>
      </c>
      <c r="DH195" s="64" t="str">
        <f>IF('Chemical Shifts'!V190="","",IF(Main!$A200="C","",IF(Main!G$13="Scaled Shifts",Main!G200,IF(Main!$B200="x",TDIST(ABS('Chemical Shifts'!V190-$F$2)/$F$3,$F$4,1),TDIST(ABS('Chemical Shifts'!V190-$G$2)/$G$3,$G$4,1)))))</f>
        <v/>
      </c>
      <c r="DI195" s="64" t="str">
        <f>IF('Chemical Shifts'!W190="","",IF(Main!$A200="C","",IF(Main!H$13="Scaled Shifts",Main!H200,IF(Main!$B200="x",TDIST(ABS('Chemical Shifts'!W190-$F$2)/$F$3,$F$4,1),TDIST(ABS('Chemical Shifts'!W190-$G$2)/$G$3,$G$4,1)))))</f>
        <v/>
      </c>
      <c r="DJ195" s="64" t="str">
        <f>IF('Chemical Shifts'!X190="","",IF(Main!$A200="C","",IF(Main!I$13="Scaled Shifts",Main!I200,IF(Main!$B200="x",TDIST(ABS('Chemical Shifts'!X190-$F$2)/$F$3,$F$4,1),TDIST(ABS('Chemical Shifts'!X190-$G$2)/$G$3,$G$4,1)))))</f>
        <v/>
      </c>
      <c r="DK195" s="64" t="str">
        <f>IF('Chemical Shifts'!Y190="","",IF(Main!$A200="C","",IF(Main!J$13="Scaled Shifts",Main!J200,IF(Main!$B200="x",TDIST(ABS('Chemical Shifts'!Y190-$F$2)/$F$3,$F$4,1),TDIST(ABS('Chemical Shifts'!Y190-$G$2)/$G$3,$G$4,1)))))</f>
        <v/>
      </c>
      <c r="DL195" s="64" t="str">
        <f>IF('Chemical Shifts'!Z190="","",IF(Main!$A200="C","",IF(Main!K$13="Scaled Shifts",Main!K200,IF(Main!$B200="x",TDIST(ABS('Chemical Shifts'!Z190-$F$2)/$F$3,$F$4,1),TDIST(ABS('Chemical Shifts'!Z190-$G$2)/$G$3,$G$4,1)))))</f>
        <v/>
      </c>
      <c r="DM195" s="64" t="str">
        <f>IF('Chemical Shifts'!AA190="","",IF(Main!$A200="C","",IF(Main!L$13="Scaled Shifts",Main!L200,IF(Main!$B200="x",TDIST(ABS('Chemical Shifts'!AA190-$F$2)/$F$3,$F$4,1),TDIST(ABS('Chemical Shifts'!AA190-$G$2)/$G$3,$G$4,1)))))</f>
        <v/>
      </c>
      <c r="DN195" s="64" t="str">
        <f>IF('Chemical Shifts'!AB190="","",IF(Main!$A200="C","",IF(Main!M$13="Scaled Shifts",Main!M200,IF(Main!$B200="x",TDIST(ABS('Chemical Shifts'!AB190-$F$2)/$F$3,$F$4,1),TDIST(ABS('Chemical Shifts'!AB190-$G$2)/$G$3,$G$4,1)))))</f>
        <v/>
      </c>
      <c r="DO195" s="64" t="str">
        <f>IF('Chemical Shifts'!AC190="","",IF(Main!$A200="C","",IF(Main!N$13="Scaled Shifts",Main!N200,IF(Main!$B200="x",TDIST(ABS('Chemical Shifts'!AC190-$F$2)/$F$3,$F$4,1),TDIST(ABS('Chemical Shifts'!AC190-$G$2)/$G$3,$G$4,1)))))</f>
        <v/>
      </c>
      <c r="DP195" s="64" t="str">
        <f>IF('Chemical Shifts'!AD190="","",IF(Main!$A200="C","",IF(Main!O$13="Scaled Shifts",Main!O200,IF(Main!$B200="x",TDIST(ABS('Chemical Shifts'!AD190-$F$2)/$F$3,$F$4,1),TDIST(ABS('Chemical Shifts'!AD190-$G$2)/$G$3,$G$4,1)))))</f>
        <v/>
      </c>
      <c r="DQ195" s="64" t="str">
        <f>IF('Chemical Shifts'!AE190="","",IF(Main!$A200="C","",IF(Main!P$13="Scaled Shifts",Main!P200,IF(Main!$B200="x",TDIST(ABS('Chemical Shifts'!AE190-$F$2)/$F$3,$F$4,1),TDIST(ABS('Chemical Shifts'!AE190-$G$2)/$G$3,$G$4,1)))))</f>
        <v/>
      </c>
      <c r="DR195" s="64" t="str">
        <f>IF('Chemical Shifts'!AF190="","",IF(Main!$A200="C","",IF(Main!Q$13="Scaled Shifts",Main!Q200,IF(Main!$B200="x",TDIST(ABS('Chemical Shifts'!AF190-$F$2)/$F$3,$F$4,1),TDIST(ABS('Chemical Shifts'!AF190-$G$2)/$G$3,$G$4,1)))))</f>
        <v/>
      </c>
      <c r="DS195" s="64" t="str">
        <f>IF('Chemical Shifts'!AG190="","",IF(Main!$A200="C","",IF(Main!R$13="Scaled Shifts",Main!R200,IF(Main!$B200="x",TDIST(ABS('Chemical Shifts'!AG190-$F$2)/$F$3,$F$4,1),TDIST(ABS('Chemical Shifts'!AG190-$G$2)/$G$3,$G$4,1)))))</f>
        <v/>
      </c>
      <c r="DT195" s="64" t="str">
        <f>IF('Chemical Shifts'!AH190="","",IF(Main!$A200="C","",IF(Main!S$13="Scaled Shifts",Main!S200,IF(Main!$B200="x",TDIST(ABS('Chemical Shifts'!AH190-$F$2)/$F$3,$F$4,1),TDIST(ABS('Chemical Shifts'!AH190-$G$2)/$G$3,$G$4,1)))))</f>
        <v/>
      </c>
      <c r="DV195" s="64" t="str">
        <f>IF('Chemical Shifts'!S190="","",IF(Main!$A200="H","",IF(Main!D$13="Scaled Shifts",Main!D200,IF(Main!$B200="x",TDIST(ABS('Chemical Shifts'!S190-$D$2)/$D$3,$D$4,1),TDIST(ABS('Chemical Shifts'!S190-$E$2)/$E$3,$E$4,1)))))</f>
        <v/>
      </c>
      <c r="DW195" s="64" t="str">
        <f>IF('Chemical Shifts'!T190="","",IF(Main!$A200="H","",IF(Main!E$13="Scaled Shifts",Main!E200,IF(Main!$B200="x",TDIST(ABS('Chemical Shifts'!T190-$D$2)/$D$3,$D$4,1),TDIST(ABS('Chemical Shifts'!T190-$E$2)/$E$3,$E$4,1)))))</f>
        <v/>
      </c>
      <c r="DX195" s="64" t="str">
        <f>IF('Chemical Shifts'!U190="","",IF(Main!$A200="H","",IF(Main!F$13="Scaled Shifts",Main!F200,IF(Main!$B200="x",TDIST(ABS('Chemical Shifts'!U190-$D$2)/$D$3,$D$4,1),TDIST(ABS('Chemical Shifts'!U190-$E$2)/$E$3,$E$4,1)))))</f>
        <v/>
      </c>
      <c r="DY195" s="64" t="str">
        <f>IF('Chemical Shifts'!V190="","",IF(Main!$A200="H","",IF(Main!G$13="Scaled Shifts",Main!G200,IF(Main!$B200="x",TDIST(ABS('Chemical Shifts'!V190-$D$2)/$D$3,$D$4,1),TDIST(ABS('Chemical Shifts'!V190-$E$2)/$E$3,$E$4,1)))))</f>
        <v/>
      </c>
      <c r="DZ195" s="64" t="str">
        <f>IF('Chemical Shifts'!W190="","",IF(Main!$A200="H","",IF(Main!H$13="Scaled Shifts",Main!H200,IF(Main!$B200="x",TDIST(ABS('Chemical Shifts'!W190-$D$2)/$D$3,$D$4,1),TDIST(ABS('Chemical Shifts'!W190-$E$2)/$E$3,$E$4,1)))))</f>
        <v/>
      </c>
      <c r="EA195" s="64" t="str">
        <f>IF('Chemical Shifts'!X190="","",IF(Main!$A200="H","",IF(Main!I$13="Scaled Shifts",Main!I200,IF(Main!$B200="x",TDIST(ABS('Chemical Shifts'!X190-$D$2)/$D$3,$D$4,1),TDIST(ABS('Chemical Shifts'!X190-$E$2)/$E$3,$E$4,1)))))</f>
        <v/>
      </c>
      <c r="EB195" s="64" t="str">
        <f>IF('Chemical Shifts'!Y190="","",IF(Main!$A200="H","",IF(Main!J$13="Scaled Shifts",Main!J200,IF(Main!$B200="x",TDIST(ABS('Chemical Shifts'!Y190-$D$2)/$D$3,$D$4,1),TDIST(ABS('Chemical Shifts'!Y190-$E$2)/$E$3,$E$4,1)))))</f>
        <v/>
      </c>
      <c r="EC195" s="64" t="str">
        <f>IF('Chemical Shifts'!Z190="","",IF(Main!$A200="H","",IF(Main!K$13="Scaled Shifts",Main!K200,IF(Main!$B200="x",TDIST(ABS('Chemical Shifts'!Z190-$D$2)/$D$3,$D$4,1),TDIST(ABS('Chemical Shifts'!Z190-$E$2)/$E$3,$E$4,1)))))</f>
        <v/>
      </c>
      <c r="ED195" s="64" t="str">
        <f>IF('Chemical Shifts'!AA190="","",IF(Main!$A200="H","",IF(Main!L$13="Scaled Shifts",Main!L200,IF(Main!$B200="x",TDIST(ABS('Chemical Shifts'!AA190-$D$2)/$D$3,$D$4,1),TDIST(ABS('Chemical Shifts'!AA190-$E$2)/$E$3,$E$4,1)))))</f>
        <v/>
      </c>
      <c r="EE195" s="64" t="str">
        <f>IF('Chemical Shifts'!AB190="","",IF(Main!$A200="H","",IF(Main!M$13="Scaled Shifts",Main!M200,IF(Main!$B200="x",TDIST(ABS('Chemical Shifts'!AB190-$D$2)/$D$3,$D$4,1),TDIST(ABS('Chemical Shifts'!AB190-$E$2)/$E$3,$E$4,1)))))</f>
        <v/>
      </c>
      <c r="EF195" s="64" t="str">
        <f>IF('Chemical Shifts'!AC190="","",IF(Main!$A200="H","",IF(Main!N$13="Scaled Shifts",Main!N200,IF(Main!$B200="x",TDIST(ABS('Chemical Shifts'!AC190-$D$2)/$D$3,$D$4,1),TDIST(ABS('Chemical Shifts'!AC190-$E$2)/$E$3,$E$4,1)))))</f>
        <v/>
      </c>
      <c r="EG195" s="64" t="str">
        <f>IF('Chemical Shifts'!AD190="","",IF(Main!$A200="H","",IF(Main!O$13="Scaled Shifts",Main!O200,IF(Main!$B200="x",TDIST(ABS('Chemical Shifts'!AD190-$D$2)/$D$3,$D$4,1),TDIST(ABS('Chemical Shifts'!AD190-$E$2)/$E$3,$E$4,1)))))</f>
        <v/>
      </c>
      <c r="EH195" s="64" t="str">
        <f>IF('Chemical Shifts'!AE190="","",IF(Main!$A200="H","",IF(Main!P$13="Scaled Shifts",Main!P200,IF(Main!$B200="x",TDIST(ABS('Chemical Shifts'!AE190-$D$2)/$D$3,$D$4,1),TDIST(ABS('Chemical Shifts'!AE190-$E$2)/$E$3,$E$4,1)))))</f>
        <v/>
      </c>
      <c r="EI195" s="64" t="str">
        <f>IF('Chemical Shifts'!AF190="","",IF(Main!$A200="H","",IF(Main!Q$13="Scaled Shifts",Main!Q200,IF(Main!$B200="x",TDIST(ABS('Chemical Shifts'!AF190-$D$2)/$D$3,$D$4,1),TDIST(ABS('Chemical Shifts'!AF190-$E$2)/$E$3,$E$4,1)))))</f>
        <v/>
      </c>
      <c r="EJ195" s="64" t="str">
        <f>IF('Chemical Shifts'!AG190="","",IF(Main!$A200="H","",IF(Main!R$13="Scaled Shifts",Main!R200,IF(Main!$B200="x",TDIST(ABS('Chemical Shifts'!AG190-$D$2)/$D$3,$D$4,1),TDIST(ABS('Chemical Shifts'!AG190-$E$2)/$E$3,$E$4,1)))))</f>
        <v/>
      </c>
      <c r="EK195" s="64" t="str">
        <f>IF('Chemical Shifts'!AH190="","",IF(Main!$A200="H","",IF(Main!S$13="Scaled Shifts",Main!S200,IF(Main!$B200="x",TDIST(ABS('Chemical Shifts'!AH190-$D$2)/$D$3,$D$4,1),TDIST(ABS('Chemical Shifts'!AH190-$E$2)/$E$3,$E$4,1)))))</f>
        <v/>
      </c>
    </row>
    <row r="196" spans="1:141" x14ac:dyDescent="0.15">
      <c r="DE196" s="64" t="str">
        <f>IF('Chemical Shifts'!S191="","",IF(Main!$A201="C","",IF(Main!D$13="Scaled Shifts",Main!D201,IF(Main!$B201="x",TDIST(ABS('Chemical Shifts'!S191-$F$2)/$F$3,$F$4,1),TDIST(ABS('Chemical Shifts'!S191-$G$2)/$G$3,$G$4,1)))))</f>
        <v/>
      </c>
      <c r="DF196" s="64" t="str">
        <f>IF('Chemical Shifts'!T191="","",IF(Main!$A201="C","",IF(Main!E$13="Scaled Shifts",Main!E201,IF(Main!$B201="x",TDIST(ABS('Chemical Shifts'!T191-$F$2)/$F$3,$F$4,1),TDIST(ABS('Chemical Shifts'!T191-$G$2)/$G$3,$G$4,1)))))</f>
        <v/>
      </c>
      <c r="DG196" s="64" t="str">
        <f>IF('Chemical Shifts'!U191="","",IF(Main!$A201="C","",IF(Main!F$13="Scaled Shifts",Main!F201,IF(Main!$B201="x",TDIST(ABS('Chemical Shifts'!U191-$F$2)/$F$3,$F$4,1),TDIST(ABS('Chemical Shifts'!U191-$G$2)/$G$3,$G$4,1)))))</f>
        <v/>
      </c>
      <c r="DH196" s="64" t="str">
        <f>IF('Chemical Shifts'!V191="","",IF(Main!$A201="C","",IF(Main!G$13="Scaled Shifts",Main!G201,IF(Main!$B201="x",TDIST(ABS('Chemical Shifts'!V191-$F$2)/$F$3,$F$4,1),TDIST(ABS('Chemical Shifts'!V191-$G$2)/$G$3,$G$4,1)))))</f>
        <v/>
      </c>
      <c r="DI196" s="64" t="str">
        <f>IF('Chemical Shifts'!W191="","",IF(Main!$A201="C","",IF(Main!H$13="Scaled Shifts",Main!H201,IF(Main!$B201="x",TDIST(ABS('Chemical Shifts'!W191-$F$2)/$F$3,$F$4,1),TDIST(ABS('Chemical Shifts'!W191-$G$2)/$G$3,$G$4,1)))))</f>
        <v/>
      </c>
      <c r="DJ196" s="64" t="str">
        <f>IF('Chemical Shifts'!X191="","",IF(Main!$A201="C","",IF(Main!I$13="Scaled Shifts",Main!I201,IF(Main!$B201="x",TDIST(ABS('Chemical Shifts'!X191-$F$2)/$F$3,$F$4,1),TDIST(ABS('Chemical Shifts'!X191-$G$2)/$G$3,$G$4,1)))))</f>
        <v/>
      </c>
      <c r="DK196" s="64" t="str">
        <f>IF('Chemical Shifts'!Y191="","",IF(Main!$A201="C","",IF(Main!J$13="Scaled Shifts",Main!J201,IF(Main!$B201="x",TDIST(ABS('Chemical Shifts'!Y191-$F$2)/$F$3,$F$4,1),TDIST(ABS('Chemical Shifts'!Y191-$G$2)/$G$3,$G$4,1)))))</f>
        <v/>
      </c>
      <c r="DL196" s="64" t="str">
        <f>IF('Chemical Shifts'!Z191="","",IF(Main!$A201="C","",IF(Main!K$13="Scaled Shifts",Main!K201,IF(Main!$B201="x",TDIST(ABS('Chemical Shifts'!Z191-$F$2)/$F$3,$F$4,1),TDIST(ABS('Chemical Shifts'!Z191-$G$2)/$G$3,$G$4,1)))))</f>
        <v/>
      </c>
      <c r="DM196" s="64" t="str">
        <f>IF('Chemical Shifts'!AA191="","",IF(Main!$A201="C","",IF(Main!L$13="Scaled Shifts",Main!L201,IF(Main!$B201="x",TDIST(ABS('Chemical Shifts'!AA191-$F$2)/$F$3,$F$4,1),TDIST(ABS('Chemical Shifts'!AA191-$G$2)/$G$3,$G$4,1)))))</f>
        <v/>
      </c>
      <c r="DN196" s="64" t="str">
        <f>IF('Chemical Shifts'!AB191="","",IF(Main!$A201="C","",IF(Main!M$13="Scaled Shifts",Main!M201,IF(Main!$B201="x",TDIST(ABS('Chemical Shifts'!AB191-$F$2)/$F$3,$F$4,1),TDIST(ABS('Chemical Shifts'!AB191-$G$2)/$G$3,$G$4,1)))))</f>
        <v/>
      </c>
      <c r="DO196" s="64" t="str">
        <f>IF('Chemical Shifts'!AC191="","",IF(Main!$A201="C","",IF(Main!N$13="Scaled Shifts",Main!N201,IF(Main!$B201="x",TDIST(ABS('Chemical Shifts'!AC191-$F$2)/$F$3,$F$4,1),TDIST(ABS('Chemical Shifts'!AC191-$G$2)/$G$3,$G$4,1)))))</f>
        <v/>
      </c>
      <c r="DP196" s="64" t="str">
        <f>IF('Chemical Shifts'!AD191="","",IF(Main!$A201="C","",IF(Main!O$13="Scaled Shifts",Main!O201,IF(Main!$B201="x",TDIST(ABS('Chemical Shifts'!AD191-$F$2)/$F$3,$F$4,1),TDIST(ABS('Chemical Shifts'!AD191-$G$2)/$G$3,$G$4,1)))))</f>
        <v/>
      </c>
      <c r="DQ196" s="64" t="str">
        <f>IF('Chemical Shifts'!AE191="","",IF(Main!$A201="C","",IF(Main!P$13="Scaled Shifts",Main!P201,IF(Main!$B201="x",TDIST(ABS('Chemical Shifts'!AE191-$F$2)/$F$3,$F$4,1),TDIST(ABS('Chemical Shifts'!AE191-$G$2)/$G$3,$G$4,1)))))</f>
        <v/>
      </c>
      <c r="DR196" s="64" t="str">
        <f>IF('Chemical Shifts'!AF191="","",IF(Main!$A201="C","",IF(Main!Q$13="Scaled Shifts",Main!Q201,IF(Main!$B201="x",TDIST(ABS('Chemical Shifts'!AF191-$F$2)/$F$3,$F$4,1),TDIST(ABS('Chemical Shifts'!AF191-$G$2)/$G$3,$G$4,1)))))</f>
        <v/>
      </c>
      <c r="DS196" s="64" t="str">
        <f>IF('Chemical Shifts'!AG191="","",IF(Main!$A201="C","",IF(Main!R$13="Scaled Shifts",Main!R201,IF(Main!$B201="x",TDIST(ABS('Chemical Shifts'!AG191-$F$2)/$F$3,$F$4,1),TDIST(ABS('Chemical Shifts'!AG191-$G$2)/$G$3,$G$4,1)))))</f>
        <v/>
      </c>
      <c r="DT196" s="64" t="str">
        <f>IF('Chemical Shifts'!AH191="","",IF(Main!$A201="C","",IF(Main!S$13="Scaled Shifts",Main!S201,IF(Main!$B201="x",TDIST(ABS('Chemical Shifts'!AH191-$F$2)/$F$3,$F$4,1),TDIST(ABS('Chemical Shifts'!AH191-$G$2)/$G$3,$G$4,1)))))</f>
        <v/>
      </c>
    </row>
    <row r="197" spans="1:141" x14ac:dyDescent="0.15">
      <c r="DE197" s="64" t="str">
        <f>IF('Chemical Shifts'!S192="","",IF(Main!$A202="C","",IF(Main!D$13="Scaled Shifts",Main!D202,IF(Main!$B202="x",TDIST(ABS('Chemical Shifts'!S192-$F$2)/$F$3,$F$4,1),TDIST(ABS('Chemical Shifts'!S192-$G$2)/$G$3,$G$4,1)))))</f>
        <v/>
      </c>
      <c r="DF197" s="64" t="str">
        <f>IF('Chemical Shifts'!T192="","",IF(Main!$A202="C","",IF(Main!E$13="Scaled Shifts",Main!E202,IF(Main!$B202="x",TDIST(ABS('Chemical Shifts'!T192-$F$2)/$F$3,$F$4,1),TDIST(ABS('Chemical Shifts'!T192-$G$2)/$G$3,$G$4,1)))))</f>
        <v/>
      </c>
      <c r="DG197" s="64" t="str">
        <f>IF('Chemical Shifts'!U192="","",IF(Main!$A202="C","",IF(Main!F$13="Scaled Shifts",Main!F202,IF(Main!$B202="x",TDIST(ABS('Chemical Shifts'!U192-$F$2)/$F$3,$F$4,1),TDIST(ABS('Chemical Shifts'!U192-$G$2)/$G$3,$G$4,1)))))</f>
        <v/>
      </c>
      <c r="DH197" s="64" t="str">
        <f>IF('Chemical Shifts'!V192="","",IF(Main!$A202="C","",IF(Main!G$13="Scaled Shifts",Main!G202,IF(Main!$B202="x",TDIST(ABS('Chemical Shifts'!V192-$F$2)/$F$3,$F$4,1),TDIST(ABS('Chemical Shifts'!V192-$G$2)/$G$3,$G$4,1)))))</f>
        <v/>
      </c>
      <c r="DI197" s="64" t="str">
        <f>IF('Chemical Shifts'!W192="","",IF(Main!$A202="C","",IF(Main!H$13="Scaled Shifts",Main!H202,IF(Main!$B202="x",TDIST(ABS('Chemical Shifts'!W192-$F$2)/$F$3,$F$4,1),TDIST(ABS('Chemical Shifts'!W192-$G$2)/$G$3,$G$4,1)))))</f>
        <v/>
      </c>
      <c r="DJ197" s="64" t="str">
        <f>IF('Chemical Shifts'!X192="","",IF(Main!$A202="C","",IF(Main!I$13="Scaled Shifts",Main!I202,IF(Main!$B202="x",TDIST(ABS('Chemical Shifts'!X192-$F$2)/$F$3,$F$4,1),TDIST(ABS('Chemical Shifts'!X192-$G$2)/$G$3,$G$4,1)))))</f>
        <v/>
      </c>
      <c r="DK197" s="64" t="str">
        <f>IF('Chemical Shifts'!Y192="","",IF(Main!$A202="C","",IF(Main!J$13="Scaled Shifts",Main!J202,IF(Main!$B202="x",TDIST(ABS('Chemical Shifts'!Y192-$F$2)/$F$3,$F$4,1),TDIST(ABS('Chemical Shifts'!Y192-$G$2)/$G$3,$G$4,1)))))</f>
        <v/>
      </c>
      <c r="DL197" s="64" t="str">
        <f>IF('Chemical Shifts'!Z192="","",IF(Main!$A202="C","",IF(Main!K$13="Scaled Shifts",Main!K202,IF(Main!$B202="x",TDIST(ABS('Chemical Shifts'!Z192-$F$2)/$F$3,$F$4,1),TDIST(ABS('Chemical Shifts'!Z192-$G$2)/$G$3,$G$4,1)))))</f>
        <v/>
      </c>
      <c r="DM197" s="64" t="str">
        <f>IF('Chemical Shifts'!AA192="","",IF(Main!$A202="C","",IF(Main!L$13="Scaled Shifts",Main!L202,IF(Main!$B202="x",TDIST(ABS('Chemical Shifts'!AA192-$F$2)/$F$3,$F$4,1),TDIST(ABS('Chemical Shifts'!AA192-$G$2)/$G$3,$G$4,1)))))</f>
        <v/>
      </c>
      <c r="DN197" s="64" t="str">
        <f>IF('Chemical Shifts'!AB192="","",IF(Main!$A202="C","",IF(Main!M$13="Scaled Shifts",Main!M202,IF(Main!$B202="x",TDIST(ABS('Chemical Shifts'!AB192-$F$2)/$F$3,$F$4,1),TDIST(ABS('Chemical Shifts'!AB192-$G$2)/$G$3,$G$4,1)))))</f>
        <v/>
      </c>
      <c r="DO197" s="64" t="str">
        <f>IF('Chemical Shifts'!AC192="","",IF(Main!$A202="C","",IF(Main!N$13="Scaled Shifts",Main!N202,IF(Main!$B202="x",TDIST(ABS('Chemical Shifts'!AC192-$F$2)/$F$3,$F$4,1),TDIST(ABS('Chemical Shifts'!AC192-$G$2)/$G$3,$G$4,1)))))</f>
        <v/>
      </c>
      <c r="DP197" s="64" t="str">
        <f>IF('Chemical Shifts'!AD192="","",IF(Main!$A202="C","",IF(Main!O$13="Scaled Shifts",Main!O202,IF(Main!$B202="x",TDIST(ABS('Chemical Shifts'!AD192-$F$2)/$F$3,$F$4,1),TDIST(ABS('Chemical Shifts'!AD192-$G$2)/$G$3,$G$4,1)))))</f>
        <v/>
      </c>
      <c r="DQ197" s="64" t="str">
        <f>IF('Chemical Shifts'!AE192="","",IF(Main!$A202="C","",IF(Main!P$13="Scaled Shifts",Main!P202,IF(Main!$B202="x",TDIST(ABS('Chemical Shifts'!AE192-$F$2)/$F$3,$F$4,1),TDIST(ABS('Chemical Shifts'!AE192-$G$2)/$G$3,$G$4,1)))))</f>
        <v/>
      </c>
      <c r="DR197" s="64" t="str">
        <f>IF('Chemical Shifts'!AF192="","",IF(Main!$A202="C","",IF(Main!Q$13="Scaled Shifts",Main!Q202,IF(Main!$B202="x",TDIST(ABS('Chemical Shifts'!AF192-$F$2)/$F$3,$F$4,1),TDIST(ABS('Chemical Shifts'!AF192-$G$2)/$G$3,$G$4,1)))))</f>
        <v/>
      </c>
      <c r="DS197" s="64" t="str">
        <f>IF('Chemical Shifts'!AG192="","",IF(Main!$A202="C","",IF(Main!R$13="Scaled Shifts",Main!R202,IF(Main!$B202="x",TDIST(ABS('Chemical Shifts'!AG192-$F$2)/$F$3,$F$4,1),TDIST(ABS('Chemical Shifts'!AG192-$G$2)/$G$3,$G$4,1)))))</f>
        <v/>
      </c>
      <c r="DT197" s="64" t="str">
        <f>IF('Chemical Shifts'!AH192="","",IF(Main!$A202="C","",IF(Main!S$13="Scaled Shifts",Main!S202,IF(Main!$B202="x",TDIST(ABS('Chemical Shifts'!AH192-$F$2)/$F$3,$F$4,1),TDIST(ABS('Chemical Shifts'!AH192-$G$2)/$G$3,$G$4,1)))))</f>
        <v/>
      </c>
    </row>
    <row r="198" spans="1:141" x14ac:dyDescent="0.15">
      <c r="DE198" s="64" t="str">
        <f>IF('Chemical Shifts'!S193="","",IF(Main!$A203="C","",IF(Main!D$13="Scaled Shifts",Main!D203,IF(Main!$B203="x",TDIST(ABS('Chemical Shifts'!S193-$F$2)/$F$3,$F$4,1),TDIST(ABS('Chemical Shifts'!S193-$G$2)/$G$3,$G$4,1)))))</f>
        <v/>
      </c>
      <c r="DF198" s="64" t="str">
        <f>IF('Chemical Shifts'!T193="","",IF(Main!$A203="C","",IF(Main!E$13="Scaled Shifts",Main!E203,IF(Main!$B203="x",TDIST(ABS('Chemical Shifts'!T193-$F$2)/$F$3,$F$4,1),TDIST(ABS('Chemical Shifts'!T193-$G$2)/$G$3,$G$4,1)))))</f>
        <v/>
      </c>
      <c r="DG198" s="64" t="str">
        <f>IF('Chemical Shifts'!U193="","",IF(Main!$A203="C","",IF(Main!F$13="Scaled Shifts",Main!F203,IF(Main!$B203="x",TDIST(ABS('Chemical Shifts'!U193-$F$2)/$F$3,$F$4,1),TDIST(ABS('Chemical Shifts'!U193-$G$2)/$G$3,$G$4,1)))))</f>
        <v/>
      </c>
      <c r="DH198" s="64" t="str">
        <f>IF('Chemical Shifts'!V193="","",IF(Main!$A203="C","",IF(Main!G$13="Scaled Shifts",Main!G203,IF(Main!$B203="x",TDIST(ABS('Chemical Shifts'!V193-$F$2)/$F$3,$F$4,1),TDIST(ABS('Chemical Shifts'!V193-$G$2)/$G$3,$G$4,1)))))</f>
        <v/>
      </c>
      <c r="DI198" s="64" t="str">
        <f>IF('Chemical Shifts'!W193="","",IF(Main!$A203="C","",IF(Main!H$13="Scaled Shifts",Main!H203,IF(Main!$B203="x",TDIST(ABS('Chemical Shifts'!W193-$F$2)/$F$3,$F$4,1),TDIST(ABS('Chemical Shifts'!W193-$G$2)/$G$3,$G$4,1)))))</f>
        <v/>
      </c>
      <c r="DJ198" s="64" t="str">
        <f>IF('Chemical Shifts'!X193="","",IF(Main!$A203="C","",IF(Main!I$13="Scaled Shifts",Main!I203,IF(Main!$B203="x",TDIST(ABS('Chemical Shifts'!X193-$F$2)/$F$3,$F$4,1),TDIST(ABS('Chemical Shifts'!X193-$G$2)/$G$3,$G$4,1)))))</f>
        <v/>
      </c>
      <c r="DK198" s="64" t="str">
        <f>IF('Chemical Shifts'!Y193="","",IF(Main!$A203="C","",IF(Main!J$13="Scaled Shifts",Main!J203,IF(Main!$B203="x",TDIST(ABS('Chemical Shifts'!Y193-$F$2)/$F$3,$F$4,1),TDIST(ABS('Chemical Shifts'!Y193-$G$2)/$G$3,$G$4,1)))))</f>
        <v/>
      </c>
      <c r="DL198" s="64" t="str">
        <f>IF('Chemical Shifts'!Z193="","",IF(Main!$A203="C","",IF(Main!K$13="Scaled Shifts",Main!K203,IF(Main!$B203="x",TDIST(ABS('Chemical Shifts'!Z193-$F$2)/$F$3,$F$4,1),TDIST(ABS('Chemical Shifts'!Z193-$G$2)/$G$3,$G$4,1)))))</f>
        <v/>
      </c>
      <c r="DM198" s="64" t="str">
        <f>IF('Chemical Shifts'!AA193="","",IF(Main!$A203="C","",IF(Main!L$13="Scaled Shifts",Main!L203,IF(Main!$B203="x",TDIST(ABS('Chemical Shifts'!AA193-$F$2)/$F$3,$F$4,1),TDIST(ABS('Chemical Shifts'!AA193-$G$2)/$G$3,$G$4,1)))))</f>
        <v/>
      </c>
      <c r="DN198" s="64" t="str">
        <f>IF('Chemical Shifts'!AB193="","",IF(Main!$A203="C","",IF(Main!M$13="Scaled Shifts",Main!M203,IF(Main!$B203="x",TDIST(ABS('Chemical Shifts'!AB193-$F$2)/$F$3,$F$4,1),TDIST(ABS('Chemical Shifts'!AB193-$G$2)/$G$3,$G$4,1)))))</f>
        <v/>
      </c>
      <c r="DO198" s="64" t="str">
        <f>IF('Chemical Shifts'!AC193="","",IF(Main!$A203="C","",IF(Main!N$13="Scaled Shifts",Main!N203,IF(Main!$B203="x",TDIST(ABS('Chemical Shifts'!AC193-$F$2)/$F$3,$F$4,1),TDIST(ABS('Chemical Shifts'!AC193-$G$2)/$G$3,$G$4,1)))))</f>
        <v/>
      </c>
      <c r="DP198" s="64" t="str">
        <f>IF('Chemical Shifts'!AD193="","",IF(Main!$A203="C","",IF(Main!O$13="Scaled Shifts",Main!O203,IF(Main!$B203="x",TDIST(ABS('Chemical Shifts'!AD193-$F$2)/$F$3,$F$4,1),TDIST(ABS('Chemical Shifts'!AD193-$G$2)/$G$3,$G$4,1)))))</f>
        <v/>
      </c>
      <c r="DQ198" s="64" t="str">
        <f>IF('Chemical Shifts'!AE193="","",IF(Main!$A203="C","",IF(Main!P$13="Scaled Shifts",Main!P203,IF(Main!$B203="x",TDIST(ABS('Chemical Shifts'!AE193-$F$2)/$F$3,$F$4,1),TDIST(ABS('Chemical Shifts'!AE193-$G$2)/$G$3,$G$4,1)))))</f>
        <v/>
      </c>
      <c r="DR198" s="64" t="str">
        <f>IF('Chemical Shifts'!AF193="","",IF(Main!$A203="C","",IF(Main!Q$13="Scaled Shifts",Main!Q203,IF(Main!$B203="x",TDIST(ABS('Chemical Shifts'!AF193-$F$2)/$F$3,$F$4,1),TDIST(ABS('Chemical Shifts'!AF193-$G$2)/$G$3,$G$4,1)))))</f>
        <v/>
      </c>
      <c r="DS198" s="64" t="str">
        <f>IF('Chemical Shifts'!AG193="","",IF(Main!$A203="C","",IF(Main!R$13="Scaled Shifts",Main!R203,IF(Main!$B203="x",TDIST(ABS('Chemical Shifts'!AG193-$F$2)/$F$3,$F$4,1),TDIST(ABS('Chemical Shifts'!AG193-$G$2)/$G$3,$G$4,1)))))</f>
        <v/>
      </c>
      <c r="DT198" s="64" t="str">
        <f>IF('Chemical Shifts'!AH193="","",IF(Main!$A203="C","",IF(Main!S$13="Scaled Shifts",Main!S203,IF(Main!$B203="x",TDIST(ABS('Chemical Shifts'!AH193-$F$2)/$F$3,$F$4,1),TDIST(ABS('Chemical Shifts'!AH193-$G$2)/$G$3,$G$4,1)))))</f>
        <v/>
      </c>
    </row>
    <row r="199" spans="1:141" x14ac:dyDescent="0.15">
      <c r="DE199" s="64" t="str">
        <f>IF('Chemical Shifts'!S194="","",IF(Main!$A204="C","",IF(Main!D$13="Scaled Shifts",Main!D204,IF(Main!$B204="x",TDIST(ABS('Chemical Shifts'!S194-$F$2)/$F$3,$F$4,1),TDIST(ABS('Chemical Shifts'!S194-$G$2)/$G$3,$G$4,1)))))</f>
        <v/>
      </c>
      <c r="DF199" s="64" t="str">
        <f>IF('Chemical Shifts'!T194="","",IF(Main!$A204="C","",IF(Main!E$13="Scaled Shifts",Main!E204,IF(Main!$B204="x",TDIST(ABS('Chemical Shifts'!T194-$F$2)/$F$3,$F$4,1),TDIST(ABS('Chemical Shifts'!T194-$G$2)/$G$3,$G$4,1)))))</f>
        <v/>
      </c>
      <c r="DG199" s="64" t="str">
        <f>IF('Chemical Shifts'!U194="","",IF(Main!$A204="C","",IF(Main!F$13="Scaled Shifts",Main!F204,IF(Main!$B204="x",TDIST(ABS('Chemical Shifts'!U194-$F$2)/$F$3,$F$4,1),TDIST(ABS('Chemical Shifts'!U194-$G$2)/$G$3,$G$4,1)))))</f>
        <v/>
      </c>
      <c r="DH199" s="64" t="str">
        <f>IF('Chemical Shifts'!V194="","",IF(Main!$A204="C","",IF(Main!G$13="Scaled Shifts",Main!G204,IF(Main!$B204="x",TDIST(ABS('Chemical Shifts'!V194-$F$2)/$F$3,$F$4,1),TDIST(ABS('Chemical Shifts'!V194-$G$2)/$G$3,$G$4,1)))))</f>
        <v/>
      </c>
      <c r="DI199" s="64" t="str">
        <f>IF('Chemical Shifts'!W194="","",IF(Main!$A204="C","",IF(Main!H$13="Scaled Shifts",Main!H204,IF(Main!$B204="x",TDIST(ABS('Chemical Shifts'!W194-$F$2)/$F$3,$F$4,1),TDIST(ABS('Chemical Shifts'!W194-$G$2)/$G$3,$G$4,1)))))</f>
        <v/>
      </c>
      <c r="DJ199" s="64" t="str">
        <f>IF('Chemical Shifts'!X194="","",IF(Main!$A204="C","",IF(Main!I$13="Scaled Shifts",Main!I204,IF(Main!$B204="x",TDIST(ABS('Chemical Shifts'!X194-$F$2)/$F$3,$F$4,1),TDIST(ABS('Chemical Shifts'!X194-$G$2)/$G$3,$G$4,1)))))</f>
        <v/>
      </c>
      <c r="DK199" s="64" t="str">
        <f>IF('Chemical Shifts'!Y194="","",IF(Main!$A204="C","",IF(Main!J$13="Scaled Shifts",Main!J204,IF(Main!$B204="x",TDIST(ABS('Chemical Shifts'!Y194-$F$2)/$F$3,$F$4,1),TDIST(ABS('Chemical Shifts'!Y194-$G$2)/$G$3,$G$4,1)))))</f>
        <v/>
      </c>
      <c r="DL199" s="64" t="str">
        <f>IF('Chemical Shifts'!Z194="","",IF(Main!$A204="C","",IF(Main!K$13="Scaled Shifts",Main!K204,IF(Main!$B204="x",TDIST(ABS('Chemical Shifts'!Z194-$F$2)/$F$3,$F$4,1),TDIST(ABS('Chemical Shifts'!Z194-$G$2)/$G$3,$G$4,1)))))</f>
        <v/>
      </c>
      <c r="DM199" s="64" t="str">
        <f>IF('Chemical Shifts'!AA194="","",IF(Main!$A204="C","",IF(Main!L$13="Scaled Shifts",Main!L204,IF(Main!$B204="x",TDIST(ABS('Chemical Shifts'!AA194-$F$2)/$F$3,$F$4,1),TDIST(ABS('Chemical Shifts'!AA194-$G$2)/$G$3,$G$4,1)))))</f>
        <v/>
      </c>
      <c r="DN199" s="64" t="str">
        <f>IF('Chemical Shifts'!AB194="","",IF(Main!$A204="C","",IF(Main!M$13="Scaled Shifts",Main!M204,IF(Main!$B204="x",TDIST(ABS('Chemical Shifts'!AB194-$F$2)/$F$3,$F$4,1),TDIST(ABS('Chemical Shifts'!AB194-$G$2)/$G$3,$G$4,1)))))</f>
        <v/>
      </c>
      <c r="DO199" s="64" t="str">
        <f>IF('Chemical Shifts'!AC194="","",IF(Main!$A204="C","",IF(Main!N$13="Scaled Shifts",Main!N204,IF(Main!$B204="x",TDIST(ABS('Chemical Shifts'!AC194-$F$2)/$F$3,$F$4,1),TDIST(ABS('Chemical Shifts'!AC194-$G$2)/$G$3,$G$4,1)))))</f>
        <v/>
      </c>
      <c r="DP199" s="64" t="str">
        <f>IF('Chemical Shifts'!AD194="","",IF(Main!$A204="C","",IF(Main!O$13="Scaled Shifts",Main!O204,IF(Main!$B204="x",TDIST(ABS('Chemical Shifts'!AD194-$F$2)/$F$3,$F$4,1),TDIST(ABS('Chemical Shifts'!AD194-$G$2)/$G$3,$G$4,1)))))</f>
        <v/>
      </c>
      <c r="DQ199" s="64" t="str">
        <f>IF('Chemical Shifts'!AE194="","",IF(Main!$A204="C","",IF(Main!P$13="Scaled Shifts",Main!P204,IF(Main!$B204="x",TDIST(ABS('Chemical Shifts'!AE194-$F$2)/$F$3,$F$4,1),TDIST(ABS('Chemical Shifts'!AE194-$G$2)/$G$3,$G$4,1)))))</f>
        <v/>
      </c>
      <c r="DR199" s="64" t="str">
        <f>IF('Chemical Shifts'!AF194="","",IF(Main!$A204="C","",IF(Main!Q$13="Scaled Shifts",Main!Q204,IF(Main!$B204="x",TDIST(ABS('Chemical Shifts'!AF194-$F$2)/$F$3,$F$4,1),TDIST(ABS('Chemical Shifts'!AF194-$G$2)/$G$3,$G$4,1)))))</f>
        <v/>
      </c>
      <c r="DS199" s="64" t="str">
        <f>IF('Chemical Shifts'!AG194="","",IF(Main!$A204="C","",IF(Main!R$13="Scaled Shifts",Main!R204,IF(Main!$B204="x",TDIST(ABS('Chemical Shifts'!AG194-$F$2)/$F$3,$F$4,1),TDIST(ABS('Chemical Shifts'!AG194-$G$2)/$G$3,$G$4,1)))))</f>
        <v/>
      </c>
      <c r="DT199" s="64" t="str">
        <f>IF('Chemical Shifts'!AH194="","",IF(Main!$A204="C","",IF(Main!S$13="Scaled Shifts",Main!S204,IF(Main!$B204="x",TDIST(ABS('Chemical Shifts'!AH194-$F$2)/$F$3,$F$4,1),TDIST(ABS('Chemical Shifts'!AH194-$G$2)/$G$3,$G$4,1)))))</f>
        <v/>
      </c>
    </row>
    <row r="200" spans="1:141" x14ac:dyDescent="0.15">
      <c r="DE200" s="64" t="str">
        <f>IF('Chemical Shifts'!S195="","",IF(Main!$A205="C","",IF(Main!D$13="Scaled Shifts",Main!D205,IF(Main!$B205="x",TDIST(ABS('Chemical Shifts'!S195-$F$2)/$F$3,$F$4,1),TDIST(ABS('Chemical Shifts'!S195-$G$2)/$G$3,$G$4,1)))))</f>
        <v/>
      </c>
      <c r="DF200" s="64" t="str">
        <f>IF('Chemical Shifts'!T195="","",IF(Main!$A205="C","",IF(Main!E$13="Scaled Shifts",Main!E205,IF(Main!$B205="x",TDIST(ABS('Chemical Shifts'!T195-$F$2)/$F$3,$F$4,1),TDIST(ABS('Chemical Shifts'!T195-$G$2)/$G$3,$G$4,1)))))</f>
        <v/>
      </c>
      <c r="DG200" s="64" t="str">
        <f>IF('Chemical Shifts'!U195="","",IF(Main!$A205="C","",IF(Main!F$13="Scaled Shifts",Main!F205,IF(Main!$B205="x",TDIST(ABS('Chemical Shifts'!U195-$F$2)/$F$3,$F$4,1),TDIST(ABS('Chemical Shifts'!U195-$G$2)/$G$3,$G$4,1)))))</f>
        <v/>
      </c>
      <c r="DH200" s="64" t="str">
        <f>IF('Chemical Shifts'!V195="","",IF(Main!$A205="C","",IF(Main!G$13="Scaled Shifts",Main!G205,IF(Main!$B205="x",TDIST(ABS('Chemical Shifts'!V195-$F$2)/$F$3,$F$4,1),TDIST(ABS('Chemical Shifts'!V195-$G$2)/$G$3,$G$4,1)))))</f>
        <v/>
      </c>
      <c r="DI200" s="64" t="str">
        <f>IF('Chemical Shifts'!W195="","",IF(Main!$A205="C","",IF(Main!H$13="Scaled Shifts",Main!H205,IF(Main!$B205="x",TDIST(ABS('Chemical Shifts'!W195-$F$2)/$F$3,$F$4,1),TDIST(ABS('Chemical Shifts'!W195-$G$2)/$G$3,$G$4,1)))))</f>
        <v/>
      </c>
      <c r="DJ200" s="64" t="str">
        <f>IF('Chemical Shifts'!X195="","",IF(Main!$A205="C","",IF(Main!I$13="Scaled Shifts",Main!I205,IF(Main!$B205="x",TDIST(ABS('Chemical Shifts'!X195-$F$2)/$F$3,$F$4,1),TDIST(ABS('Chemical Shifts'!X195-$G$2)/$G$3,$G$4,1)))))</f>
        <v/>
      </c>
      <c r="DK200" s="64" t="str">
        <f>IF('Chemical Shifts'!Y195="","",IF(Main!$A205="C","",IF(Main!J$13="Scaled Shifts",Main!J205,IF(Main!$B205="x",TDIST(ABS('Chemical Shifts'!Y195-$F$2)/$F$3,$F$4,1),TDIST(ABS('Chemical Shifts'!Y195-$G$2)/$G$3,$G$4,1)))))</f>
        <v/>
      </c>
      <c r="DL200" s="64" t="str">
        <f>IF('Chemical Shifts'!Z195="","",IF(Main!$A205="C","",IF(Main!K$13="Scaled Shifts",Main!K205,IF(Main!$B205="x",TDIST(ABS('Chemical Shifts'!Z195-$F$2)/$F$3,$F$4,1),TDIST(ABS('Chemical Shifts'!Z195-$G$2)/$G$3,$G$4,1)))))</f>
        <v/>
      </c>
      <c r="DM200" s="64" t="str">
        <f>IF('Chemical Shifts'!AA195="","",IF(Main!$A205="C","",IF(Main!L$13="Scaled Shifts",Main!L205,IF(Main!$B205="x",TDIST(ABS('Chemical Shifts'!AA195-$F$2)/$F$3,$F$4,1),TDIST(ABS('Chemical Shifts'!AA195-$G$2)/$G$3,$G$4,1)))))</f>
        <v/>
      </c>
      <c r="DN200" s="64" t="str">
        <f>IF('Chemical Shifts'!AB195="","",IF(Main!$A205="C","",IF(Main!M$13="Scaled Shifts",Main!M205,IF(Main!$B205="x",TDIST(ABS('Chemical Shifts'!AB195-$F$2)/$F$3,$F$4,1),TDIST(ABS('Chemical Shifts'!AB195-$G$2)/$G$3,$G$4,1)))))</f>
        <v/>
      </c>
      <c r="DO200" s="64" t="str">
        <f>IF('Chemical Shifts'!AC195="","",IF(Main!$A205="C","",IF(Main!N$13="Scaled Shifts",Main!N205,IF(Main!$B205="x",TDIST(ABS('Chemical Shifts'!AC195-$F$2)/$F$3,$F$4,1),TDIST(ABS('Chemical Shifts'!AC195-$G$2)/$G$3,$G$4,1)))))</f>
        <v/>
      </c>
      <c r="DP200" s="64" t="str">
        <f>IF('Chemical Shifts'!AD195="","",IF(Main!$A205="C","",IF(Main!O$13="Scaled Shifts",Main!O205,IF(Main!$B205="x",TDIST(ABS('Chemical Shifts'!AD195-$F$2)/$F$3,$F$4,1),TDIST(ABS('Chemical Shifts'!AD195-$G$2)/$G$3,$G$4,1)))))</f>
        <v/>
      </c>
      <c r="DQ200" s="64" t="str">
        <f>IF('Chemical Shifts'!AE195="","",IF(Main!$A205="C","",IF(Main!P$13="Scaled Shifts",Main!P205,IF(Main!$B205="x",TDIST(ABS('Chemical Shifts'!AE195-$F$2)/$F$3,$F$4,1),TDIST(ABS('Chemical Shifts'!AE195-$G$2)/$G$3,$G$4,1)))))</f>
        <v/>
      </c>
      <c r="DR200" s="64" t="str">
        <f>IF('Chemical Shifts'!AF195="","",IF(Main!$A205="C","",IF(Main!Q$13="Scaled Shifts",Main!Q205,IF(Main!$B205="x",TDIST(ABS('Chemical Shifts'!AF195-$F$2)/$F$3,$F$4,1),TDIST(ABS('Chemical Shifts'!AF195-$G$2)/$G$3,$G$4,1)))))</f>
        <v/>
      </c>
      <c r="DS200" s="64" t="str">
        <f>IF('Chemical Shifts'!AG195="","",IF(Main!$A205="C","",IF(Main!R$13="Scaled Shifts",Main!R205,IF(Main!$B205="x",TDIST(ABS('Chemical Shifts'!AG195-$F$2)/$F$3,$F$4,1),TDIST(ABS('Chemical Shifts'!AG195-$G$2)/$G$3,$G$4,1)))))</f>
        <v/>
      </c>
      <c r="DT200" s="64" t="str">
        <f>IF('Chemical Shifts'!AH195="","",IF(Main!$A205="C","",IF(Main!S$13="Scaled Shifts",Main!S205,IF(Main!$B205="x",TDIST(ABS('Chemical Shifts'!AH195-$F$2)/$F$3,$F$4,1),TDIST(ABS('Chemical Shifts'!AH195-$G$2)/$G$3,$G$4,1)))))</f>
        <v/>
      </c>
    </row>
  </sheetData>
  <sheetProtection password="C7DC" sheet="1" objects="1" scenarios="1" selectLockedCells="1" selectUnlockedCells="1"/>
  <mergeCells count="42">
    <mergeCell ref="BT6:BX6"/>
    <mergeCell ref="BY6:CC6"/>
    <mergeCell ref="CD6:CH6"/>
    <mergeCell ref="CI6:CM6"/>
    <mergeCell ref="A8:P8"/>
    <mergeCell ref="AJ8:AJ9"/>
    <mergeCell ref="R8:AG8"/>
    <mergeCell ref="AI8:AI9"/>
    <mergeCell ref="AK8:AK9"/>
    <mergeCell ref="BC8:BR8"/>
    <mergeCell ref="BT8:BT9"/>
    <mergeCell ref="BU8:BU9"/>
    <mergeCell ref="BV8:BV9"/>
    <mergeCell ref="AL8:BA8"/>
    <mergeCell ref="BW8:CL8"/>
    <mergeCell ref="FH1:FH3"/>
    <mergeCell ref="FI1:FI3"/>
    <mergeCell ref="FH7:FI7"/>
    <mergeCell ref="CN8:DC8"/>
    <mergeCell ref="EU9:EU11"/>
    <mergeCell ref="DE8:DT8"/>
    <mergeCell ref="DV8:EK8"/>
    <mergeCell ref="CN6:CR6"/>
    <mergeCell ref="CS6:CW6"/>
    <mergeCell ref="CX6:DB6"/>
    <mergeCell ref="EY9:EY10"/>
    <mergeCell ref="EZ9:EZ11"/>
    <mergeCell ref="ER9:ER10"/>
    <mergeCell ref="EO8:EO9"/>
    <mergeCell ref="EP8:EP9"/>
    <mergeCell ref="FB9:FB11"/>
    <mergeCell ref="FF7:FG7"/>
    <mergeCell ref="FF9:FG9"/>
    <mergeCell ref="FF10:FG10"/>
    <mergeCell ref="FJ7:FK7"/>
    <mergeCell ref="FH9:FI17"/>
    <mergeCell ref="FJ9:FK17"/>
    <mergeCell ref="ES3:EU3"/>
    <mergeCell ref="ES9:ES11"/>
    <mergeCell ref="ET9:ET11"/>
    <mergeCell ref="EQ9:EQ10"/>
    <mergeCell ref="FA9:FA11"/>
  </mergeCells>
  <phoneticPr fontId="18" type="noConversion"/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200"/>
  <sheetViews>
    <sheetView topLeftCell="XFD1" workbookViewId="0">
      <selection sqref="A1:XFD1048576"/>
    </sheetView>
  </sheetViews>
  <sheetFormatPr defaultColWidth="0" defaultRowHeight="14.25" x14ac:dyDescent="0.15"/>
  <cols>
    <col min="1" max="16384" width="7.5" style="48" hidden="1"/>
  </cols>
  <sheetData>
    <row r="1" spans="1:73" x14ac:dyDescent="0.15">
      <c r="B1" s="48" t="s">
        <v>78</v>
      </c>
      <c r="E1" s="48" t="s">
        <v>5</v>
      </c>
      <c r="F1" s="48" t="s">
        <v>0</v>
      </c>
      <c r="G1" s="67">
        <f>SUMIFS(Statistics!C5:Z5,Statistics!$C$1:$Z$1,Main!$A$2,Statistics!$C$2:$Z$2,Main!$C$2,Statistics!$C$3:$Z$3,Main!$E$2)</f>
        <v>195.92845</v>
      </c>
    </row>
    <row r="2" spans="1:73" x14ac:dyDescent="0.15">
      <c r="F2" s="48" t="s">
        <v>1</v>
      </c>
      <c r="G2" s="68">
        <f>SUMIFS(Statistics!C6:Z6,Statistics!$C$1:$Z$1,Main!$A$2,Statistics!$C$2:$Z$2,Main!$C$2,Statistics!$C$3:$Z$3,Main!$E$2)</f>
        <v>31.634174999999999</v>
      </c>
    </row>
    <row r="3" spans="1:73" x14ac:dyDescent="0.15">
      <c r="A3" s="109" t="s">
        <v>16</v>
      </c>
      <c r="B3" s="98" t="s">
        <v>84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S3" s="98" t="s">
        <v>79</v>
      </c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J3" s="98" t="s">
        <v>85</v>
      </c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BA3" s="98" t="s">
        <v>86</v>
      </c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</row>
    <row r="4" spans="1:73" x14ac:dyDescent="0.15">
      <c r="A4" s="109"/>
      <c r="B4" s="54" t="s">
        <v>3</v>
      </c>
      <c r="C4" s="54" t="s">
        <v>2</v>
      </c>
      <c r="D4" s="54" t="s">
        <v>0</v>
      </c>
      <c r="E4" s="54" t="s">
        <v>69</v>
      </c>
      <c r="F4" s="54" t="s">
        <v>70</v>
      </c>
      <c r="G4" s="54" t="s">
        <v>71</v>
      </c>
      <c r="H4" s="54" t="s">
        <v>72</v>
      </c>
      <c r="I4" s="54" t="s">
        <v>1</v>
      </c>
      <c r="J4" s="54" t="s">
        <v>73</v>
      </c>
      <c r="K4" s="54" t="s">
        <v>74</v>
      </c>
      <c r="L4" s="54" t="s">
        <v>75</v>
      </c>
      <c r="M4" s="54" t="s">
        <v>19</v>
      </c>
      <c r="N4" s="54" t="s">
        <v>20</v>
      </c>
      <c r="O4" s="54" t="s">
        <v>21</v>
      </c>
      <c r="P4" s="54" t="s">
        <v>76</v>
      </c>
      <c r="Q4" s="54" t="s">
        <v>77</v>
      </c>
      <c r="S4" s="54" t="s">
        <v>3</v>
      </c>
      <c r="T4" s="54" t="s">
        <v>2</v>
      </c>
      <c r="U4" s="54" t="s">
        <v>0</v>
      </c>
      <c r="V4" s="54" t="s">
        <v>69</v>
      </c>
      <c r="W4" s="54" t="s">
        <v>70</v>
      </c>
      <c r="X4" s="54" t="s">
        <v>71</v>
      </c>
      <c r="Y4" s="54" t="s">
        <v>72</v>
      </c>
      <c r="Z4" s="54" t="s">
        <v>1</v>
      </c>
      <c r="AA4" s="54" t="s">
        <v>73</v>
      </c>
      <c r="AB4" s="54" t="s">
        <v>74</v>
      </c>
      <c r="AC4" s="54" t="s">
        <v>75</v>
      </c>
      <c r="AD4" s="54" t="s">
        <v>19</v>
      </c>
      <c r="AE4" s="54" t="s">
        <v>20</v>
      </c>
      <c r="AF4" s="54" t="s">
        <v>21</v>
      </c>
      <c r="AG4" s="54" t="s">
        <v>76</v>
      </c>
      <c r="AH4" s="54" t="s">
        <v>77</v>
      </c>
      <c r="AJ4" s="54" t="s">
        <v>3</v>
      </c>
      <c r="AK4" s="54" t="s">
        <v>2</v>
      </c>
      <c r="AL4" s="54" t="s">
        <v>0</v>
      </c>
      <c r="AM4" s="54" t="s">
        <v>69</v>
      </c>
      <c r="AN4" s="54" t="s">
        <v>70</v>
      </c>
      <c r="AO4" s="54" t="s">
        <v>71</v>
      </c>
      <c r="AP4" s="54" t="s">
        <v>72</v>
      </c>
      <c r="AQ4" s="54" t="s">
        <v>1</v>
      </c>
      <c r="AR4" s="54" t="s">
        <v>73</v>
      </c>
      <c r="AS4" s="54" t="s">
        <v>74</v>
      </c>
      <c r="AT4" s="54" t="s">
        <v>75</v>
      </c>
      <c r="AU4" s="54" t="s">
        <v>19</v>
      </c>
      <c r="AV4" s="54" t="s">
        <v>20</v>
      </c>
      <c r="AW4" s="54" t="s">
        <v>21</v>
      </c>
      <c r="AX4" s="54" t="s">
        <v>76</v>
      </c>
      <c r="AY4" s="54" t="s">
        <v>77</v>
      </c>
      <c r="BA4" s="54" t="s">
        <v>3</v>
      </c>
      <c r="BB4" s="54" t="s">
        <v>2</v>
      </c>
      <c r="BC4" s="54" t="s">
        <v>0</v>
      </c>
      <c r="BD4" s="54" t="s">
        <v>69</v>
      </c>
      <c r="BE4" s="54" t="s">
        <v>70</v>
      </c>
      <c r="BF4" s="54" t="s">
        <v>71</v>
      </c>
      <c r="BG4" s="54" t="s">
        <v>72</v>
      </c>
      <c r="BH4" s="54" t="s">
        <v>1</v>
      </c>
      <c r="BI4" s="54" t="s">
        <v>73</v>
      </c>
      <c r="BJ4" s="54" t="s">
        <v>74</v>
      </c>
      <c r="BK4" s="54" t="s">
        <v>75</v>
      </c>
      <c r="BL4" s="54" t="s">
        <v>19</v>
      </c>
      <c r="BM4" s="54" t="s">
        <v>20</v>
      </c>
      <c r="BN4" s="54" t="s">
        <v>21</v>
      </c>
      <c r="BO4" s="54" t="s">
        <v>76</v>
      </c>
      <c r="BP4" s="54" t="s">
        <v>77</v>
      </c>
    </row>
    <row r="5" spans="1:73" x14ac:dyDescent="0.15">
      <c r="A5" s="46">
        <f>IF(OR(Main!C15="",Main!C15=""),"",Main!C15)</f>
        <v>166.4</v>
      </c>
      <c r="B5" s="48">
        <f>IF(OR(Main!D15="",Main!D$13="Scaled Shifts"),"",IF(Main!D$13="Unscaled Shifts",Main!D15,IF(AND(Main!D$13="Shielding Tensors",Main!$A15="C"),'Chemical Shifts'!$G$1-Main!D15,'Chemical Shifts'!$G$2-Main!D15)))</f>
        <v>162.66989000000001</v>
      </c>
      <c r="C5" s="48">
        <f>IF(OR(Main!E15="",Main!E$13="Scaled Shifts"),"",IF(Main!E$13="Unscaled Shifts",Main!E15,IF(AND(Main!E$13="Shielding Tensors",Main!$A15="C"),'Chemical Shifts'!$G$1-Main!E15,'Chemical Shifts'!$G$2-Main!E15)))</f>
        <v>158.97184999999999</v>
      </c>
      <c r="D5" s="48">
        <f>IF(OR(Main!F15="",Main!F$13="Scaled Shifts"),"",IF(Main!F$13="Unscaled Shifts",Main!F15,IF(AND(Main!F$13="Shielding Tensors",Main!$A15="C"),'Chemical Shifts'!$G$1-Main!F15,'Chemical Shifts'!$G$2-Main!F15)))</f>
        <v>162.89779999999999</v>
      </c>
      <c r="E5" s="48">
        <f>IF(OR(Main!G15="",Main!G$13="Scaled Shifts"),"",IF(Main!G$13="Unscaled Shifts",Main!G15,IF(AND(Main!G$13="Shielding Tensors",Main!$A15="C"),'Chemical Shifts'!$G$1-Main!G15,'Chemical Shifts'!$G$2-Main!G15)))</f>
        <v>162.78801999999999</v>
      </c>
      <c r="F5" s="48" t="str">
        <f>IF(OR(Main!H15="",Main!H$13="Scaled Shifts"),"",IF(Main!H$13="Unscaled Shifts",Main!H15,IF(AND(Main!H$13="Shielding Tensors",Main!$A15="C"),'Chemical Shifts'!$G$1-Main!H15,'Chemical Shifts'!$G$2-Main!H15)))</f>
        <v/>
      </c>
      <c r="G5" s="48" t="str">
        <f>IF(OR(Main!I15="",Main!I$13="Scaled Shifts"),"",IF(Main!I$13="Unscaled Shifts",Main!I15,IF(AND(Main!I$13="Shielding Tensors",Main!$A15="C"),'Chemical Shifts'!$G$1-Main!I15,'Chemical Shifts'!$G$2-Main!I15)))</f>
        <v/>
      </c>
      <c r="H5" s="48" t="str">
        <f>IF(OR(Main!J15="",Main!J$13="Scaled Shifts"),"",IF(Main!J$13="Unscaled Shifts",Main!J15,IF(AND(Main!J$13="Shielding Tensors",Main!$A15="C"),'Chemical Shifts'!$G$1-Main!J15,'Chemical Shifts'!$G$2-Main!J15)))</f>
        <v/>
      </c>
      <c r="I5" s="48" t="str">
        <f>IF(OR(Main!K15="",Main!K$13="Scaled Shifts"),"",IF(Main!K$13="Unscaled Shifts",Main!K15,IF(AND(Main!K$13="Shielding Tensors",Main!$A15="C"),'Chemical Shifts'!$G$1-Main!K15,'Chemical Shifts'!$G$2-Main!K15)))</f>
        <v/>
      </c>
      <c r="J5" s="48" t="str">
        <f>IF(OR(Main!L15="",Main!L$13="Scaled Shifts"),"",IF(Main!L$13="Unscaled Shifts",Main!L15,IF(AND(Main!L$13="Shielding Tensors",Main!$A15="C"),'Chemical Shifts'!$G$1-Main!L15,'Chemical Shifts'!$G$2-Main!L15)))</f>
        <v/>
      </c>
      <c r="K5" s="48" t="str">
        <f>IF(OR(Main!M15="",Main!M$13="Scaled Shifts"),"",IF(Main!M$13="Unscaled Shifts",Main!M15,IF(AND(Main!M$13="Shielding Tensors",Main!$A15="C"),'Chemical Shifts'!$G$1-Main!M15,'Chemical Shifts'!$G$2-Main!M15)))</f>
        <v/>
      </c>
      <c r="L5" s="48" t="str">
        <f>IF(OR(Main!N15="",Main!N$13="Scaled Shifts"),"",IF(Main!N$13="Unscaled Shifts",Main!N15,IF(AND(Main!N$13="Shielding Tensors",Main!$A15="C"),'Chemical Shifts'!$G$1-Main!N15,'Chemical Shifts'!$G$2-Main!N15)))</f>
        <v/>
      </c>
      <c r="M5" s="48" t="str">
        <f>IF(OR(Main!O15="",Main!O$13="Scaled Shifts"),"",IF(Main!O$13="Unscaled Shifts",Main!O15,IF(AND(Main!O$13="Shielding Tensors",Main!$A15="C"),'Chemical Shifts'!$G$1-Main!O15,'Chemical Shifts'!$G$2-Main!O15)))</f>
        <v/>
      </c>
      <c r="N5" s="48" t="str">
        <f>IF(OR(Main!P15="",Main!P$13="Scaled Shifts"),"",IF(Main!P$13="Unscaled Shifts",Main!P15,IF(AND(Main!P$13="Shielding Tensors",Main!$A15="C"),'Chemical Shifts'!$G$1-Main!P15,'Chemical Shifts'!$G$2-Main!P15)))</f>
        <v/>
      </c>
      <c r="O5" s="48" t="str">
        <f>IF(OR(Main!Q15="",Main!Q$13="Scaled Shifts"),"",IF(Main!Q$13="Unscaled Shifts",Main!Q15,IF(AND(Main!Q$13="Shielding Tensors",Main!$A15="C"),'Chemical Shifts'!$G$1-Main!Q15,'Chemical Shifts'!$G$2-Main!Q15)))</f>
        <v/>
      </c>
      <c r="P5" s="48" t="str">
        <f>IF(OR(Main!R15="",Main!R$13="Scaled Shifts"),"",IF(Main!R$13="Unscaled Shifts",Main!R15,IF(AND(Main!R$13="Shielding Tensors",Main!$A15="C"),'Chemical Shifts'!$G$1-Main!R15,'Chemical Shifts'!$G$2-Main!R15)))</f>
        <v/>
      </c>
      <c r="Q5" s="48" t="str">
        <f>IF(OR(Main!S15="",Main!S$13="Scaled Shifts"),"",IF(Main!S$13="Unscaled Shifts",Main!S15,IF(AND(Main!S$13="Shielding Tensors",Main!$A15="C"),'Chemical Shifts'!$G$1-Main!S15,'Chemical Shifts'!$G$2-Main!S15)))</f>
        <v/>
      </c>
      <c r="S5" s="48">
        <f t="shared" ref="S5:S36" si="0">IF(B5="","",B5-$A5)</f>
        <v>-3.7301099999999963</v>
      </c>
      <c r="T5" s="48">
        <f t="shared" ref="T5:T36" si="1">IF(C5="","",C5-$A5)</f>
        <v>-7.4281500000000165</v>
      </c>
      <c r="U5" s="48">
        <f t="shared" ref="U5:U36" si="2">IF(D5="","",D5-$A5)</f>
        <v>-3.5022000000000162</v>
      </c>
      <c r="V5" s="48">
        <f t="shared" ref="V5:V36" si="3">IF(E5="","",E5-$A5)</f>
        <v>-3.6119800000000168</v>
      </c>
      <c r="W5" s="48" t="str">
        <f t="shared" ref="W5:W36" si="4">IF(F5="","",F5-$A5)</f>
        <v/>
      </c>
      <c r="X5" s="48" t="str">
        <f t="shared" ref="X5:X36" si="5">IF(G5="","",G5-$A5)</f>
        <v/>
      </c>
      <c r="Y5" s="48" t="str">
        <f t="shared" ref="Y5:Y36" si="6">IF(H5="","",H5-$A5)</f>
        <v/>
      </c>
      <c r="Z5" s="48" t="str">
        <f t="shared" ref="Z5:Z36" si="7">IF(I5="","",I5-$A5)</f>
        <v/>
      </c>
      <c r="AA5" s="48" t="str">
        <f t="shared" ref="AA5:AA36" si="8">IF(J5="","",J5-$A5)</f>
        <v/>
      </c>
      <c r="AB5" s="48" t="str">
        <f t="shared" ref="AB5:AB36" si="9">IF(K5="","",K5-$A5)</f>
        <v/>
      </c>
      <c r="AC5" s="48" t="str">
        <f t="shared" ref="AC5:AC36" si="10">IF(L5="","",L5-$A5)</f>
        <v/>
      </c>
      <c r="AD5" s="48" t="str">
        <f t="shared" ref="AD5:AD36" si="11">IF(M5="","",M5-$A5)</f>
        <v/>
      </c>
      <c r="AE5" s="48" t="str">
        <f t="shared" ref="AE5:AE36" si="12">IF(N5="","",N5-$A5)</f>
        <v/>
      </c>
      <c r="AF5" s="48" t="str">
        <f t="shared" ref="AF5:AF36" si="13">IF(O5="","",O5-$A5)</f>
        <v/>
      </c>
      <c r="AG5" s="48" t="str">
        <f t="shared" ref="AG5:AG36" si="14">IF(P5="","",P5-$A5)</f>
        <v/>
      </c>
      <c r="AH5" s="48" t="str">
        <f t="shared" ref="AH5:AH36" si="15">IF(Q5="","",Q5-$A5)</f>
        <v/>
      </c>
      <c r="AJ5" s="48">
        <f>IF(Main!D$13="Scaled Shifts",Main!D15,IF(OR(B5="",B5=""),"",IF(Main!$A15="C",(B5-'Calculo DP4'!BC$5)/'Calculo DP4'!BC$3,(B5-'Calculo DP4'!CN$5)/'Calculo DP4'!CN$3)))</f>
        <v>166.98782022773969</v>
      </c>
      <c r="AK5" s="48">
        <f>IF(Main!E$13="Scaled Shifts",Main!E15,IF(OR(C5="",C5=""),"",IF(Main!$A15="C",(C5-'Calculo DP4'!BD$5)/'Calculo DP4'!BD$3,(C5-'Calculo DP4'!CO$5)/'Calculo DP4'!CO$3)))</f>
        <v>163.89368745639223</v>
      </c>
      <c r="AL5" s="48">
        <f>IF(Main!F$13="Scaled Shifts",Main!F15,IF(OR(D5="",D5=""),"",IF(Main!$A15="C",(D5-'Calculo DP4'!BE$5)/'Calculo DP4'!BE$3,(D5-'Calculo DP4'!CP$5)/'Calculo DP4'!CP$3)))</f>
        <v>168.36171320681967</v>
      </c>
      <c r="AM5" s="48">
        <f>IF(Main!G$13="Scaled Shifts",Main!G15,IF(OR(E5="",E5=""),"",IF(Main!$A15="C",(E5-'Calculo DP4'!BF$5)/'Calculo DP4'!BF$3,(E5-'Calculo DP4'!CQ$5)/'Calculo DP4'!CQ$3)))</f>
        <v>166.9811486371222</v>
      </c>
      <c r="AN5" s="48" t="str">
        <f>IF(Main!H$13="Scaled Shifts",Main!H15,IF(OR(F5="",F5=""),"",IF(Main!$A15="C",(F5-'Calculo DP4'!BG$5)/'Calculo DP4'!BG$3,(F5-'Calculo DP4'!CR$5)/'Calculo DP4'!CR$3)))</f>
        <v/>
      </c>
      <c r="AO5" s="48" t="str">
        <f>IF(Main!I$13="Scaled Shifts",Main!I15,IF(OR(G5="",G5=""),"",IF(Main!$A15="C",(G5-'Calculo DP4'!BH$5)/'Calculo DP4'!BH$3,(G5-'Calculo DP4'!CS$5)/'Calculo DP4'!CS$3)))</f>
        <v/>
      </c>
      <c r="AP5" s="48" t="str">
        <f>IF(Main!J$13="Scaled Shifts",Main!J15,IF(OR(H5="",H5=""),"",IF(Main!$A15="C",(H5-'Calculo DP4'!BI$5)/'Calculo DP4'!BI$3,(H5-'Calculo DP4'!CT$5)/'Calculo DP4'!CT$3)))</f>
        <v/>
      </c>
      <c r="AQ5" s="48" t="str">
        <f>IF(Main!K$13="Scaled Shifts",Main!K15,IF(OR(I5="",I5=""),"",IF(Main!$A15="C",(I5-'Calculo DP4'!BJ$5)/'Calculo DP4'!BJ$3,(I5-'Calculo DP4'!CU$5)/'Calculo DP4'!CU$3)))</f>
        <v/>
      </c>
      <c r="AR5" s="48" t="str">
        <f>IF(Main!L$13="Scaled Shifts",Main!L15,IF(OR(J5="",J5=""),"",IF(Main!$A15="C",(J5-'Calculo DP4'!BK$5)/'Calculo DP4'!BK$3,(J5-'Calculo DP4'!CV$5)/'Calculo DP4'!CV$3)))</f>
        <v/>
      </c>
      <c r="AS5" s="48" t="str">
        <f>IF(Main!M$13="Scaled Shifts",Main!M15,IF(OR(K5="",K5=""),"",IF(Main!$A15="C",(K5-'Calculo DP4'!BL$5)/'Calculo DP4'!BL$3,(K5-'Calculo DP4'!CW$5)/'Calculo DP4'!CW$3)))</f>
        <v/>
      </c>
      <c r="AT5" s="48" t="str">
        <f>IF(Main!N$13="Scaled Shifts",Main!N15,IF(OR(L5="",L5=""),"",IF(Main!$A15="C",(L5-'Calculo DP4'!BM$5)/'Calculo DP4'!BM$3,(L5-'Calculo DP4'!CX$5)/'Calculo DP4'!CX$3)))</f>
        <v/>
      </c>
      <c r="AU5" s="48" t="str">
        <f>IF(Main!O$13="Scaled Shifts",Main!O15,IF(OR(M5="",M5=""),"",IF(Main!$A15="C",(M5-'Calculo DP4'!BN$5)/'Calculo DP4'!BN$3,(M5-'Calculo DP4'!CY$5)/'Calculo DP4'!CY$3)))</f>
        <v/>
      </c>
      <c r="AV5" s="48" t="str">
        <f>IF(Main!P$13="Scaled Shifts",Main!P15,IF(OR(N5="",N5=""),"",IF(Main!$A15="C",(N5-'Calculo DP4'!BO$5)/'Calculo DP4'!BO$3,(N5-'Calculo DP4'!CZ$5)/'Calculo DP4'!CZ$3)))</f>
        <v/>
      </c>
      <c r="AW5" s="48" t="str">
        <f>IF(Main!Q$13="Scaled Shifts",Main!Q15,IF(OR(O5="",O5=""),"",IF(Main!$A15="C",(O5-'Calculo DP4'!BP$5)/'Calculo DP4'!BP$3,(O5-'Calculo DP4'!DA$5)/'Calculo DP4'!DA$3)))</f>
        <v/>
      </c>
      <c r="AX5" s="48" t="str">
        <f>IF(Main!R$13="Scaled Shifts",Main!R15,IF(OR(P5="",P5=""),"",IF(Main!$A15="C",(P5-'Calculo DP4'!BQ$5)/'Calculo DP4'!BQ$3,(P5-'Calculo DP4'!DB$5)/'Calculo DP4'!DB$3)))</f>
        <v/>
      </c>
      <c r="AY5" s="48" t="str">
        <f>IF(Main!S$13="Scaled Shifts",Main!S15,IF(OR(Q5="",Q5=""),"",IF(Main!$A15="C",(Q5-'Calculo DP4'!BR$5)/'Calculo DP4'!BR$3,(Q5-'Calculo DP4'!DC$5)/'Calculo DP4'!DC$3)))</f>
        <v/>
      </c>
      <c r="BA5" s="48">
        <f t="shared" ref="BA5:BA36" si="16">IF(OR(AJ5=0,AJ5="",AJ5=""),"",$A5-AJ5)</f>
        <v>-0.58782022773968379</v>
      </c>
      <c r="BB5" s="48">
        <f t="shared" ref="BB5:BB36" si="17">IF(OR(AK5=0,AK5="",AK5=""),"",$A5-AK5)</f>
        <v>2.5063125436077769</v>
      </c>
      <c r="BC5" s="48">
        <f t="shared" ref="BC5:BC36" si="18">IF(OR(AL5=0,AL5="",AL5=""),"",$A5-AL5)</f>
        <v>-1.9617132068196668</v>
      </c>
      <c r="BD5" s="48">
        <f t="shared" ref="BD5:BD36" si="19">IF(OR(AM5=0,AM5="",AM5=""),"",$A5-AM5)</f>
        <v>-0.58114863712219744</v>
      </c>
      <c r="BE5" s="48" t="str">
        <f t="shared" ref="BE5:BE36" si="20">IF(OR(AN5=0,AN5="",AN5=""),"",$A5-AN5)</f>
        <v/>
      </c>
      <c r="BF5" s="48" t="str">
        <f t="shared" ref="BF5:BF36" si="21">IF(OR(AO5=0,AO5="",AO5=""),"",$A5-AO5)</f>
        <v/>
      </c>
      <c r="BG5" s="48" t="str">
        <f t="shared" ref="BG5:BG36" si="22">IF(OR(AP5=0,AP5="",AP5=""),"",$A5-AP5)</f>
        <v/>
      </c>
      <c r="BH5" s="48" t="str">
        <f t="shared" ref="BH5:BH36" si="23">IF(OR(AQ5=0,AQ5="",AQ5=""),"",$A5-AQ5)</f>
        <v/>
      </c>
      <c r="BI5" s="48" t="str">
        <f t="shared" ref="BI5:BI36" si="24">IF(OR(AR5=0,AR5="",AR5=""),"",$A5-AR5)</f>
        <v/>
      </c>
      <c r="BJ5" s="48" t="str">
        <f t="shared" ref="BJ5:BJ36" si="25">IF(OR(AS5=0,AS5="",AS5=""),"",$A5-AS5)</f>
        <v/>
      </c>
      <c r="BK5" s="48" t="str">
        <f t="shared" ref="BK5:BK36" si="26">IF(OR(AT5=0,AT5="",AT5=""),"",$A5-AT5)</f>
        <v/>
      </c>
      <c r="BL5" s="48" t="str">
        <f t="shared" ref="BL5:BL36" si="27">IF(OR(AU5=0,AU5="",AU5=""),"",$A5-AU5)</f>
        <v/>
      </c>
      <c r="BM5" s="48" t="str">
        <f t="shared" ref="BM5:BM36" si="28">IF(OR(AV5=0,AV5="",AV5=""),"",$A5-AV5)</f>
        <v/>
      </c>
      <c r="BN5" s="48" t="str">
        <f t="shared" ref="BN5:BN36" si="29">IF(OR(AW5=0,AW5="",AW5=""),"",$A5-AW5)</f>
        <v/>
      </c>
      <c r="BO5" s="48" t="str">
        <f t="shared" ref="BO5:BO36" si="30">IF(OR(AX5=0,AX5="",AX5=""),"",$A5-AX5)</f>
        <v/>
      </c>
      <c r="BP5" s="48" t="str">
        <f t="shared" ref="BP5:BP36" si="31">IF(OR(AY5=0,AY5="",AY5=""),"",$A5-AY5)</f>
        <v/>
      </c>
      <c r="BR5" s="48">
        <v>180.52803090499049</v>
      </c>
      <c r="BS5" s="48">
        <v>181.15979629947569</v>
      </c>
      <c r="BT5" s="48">
        <v>181.35441792504895</v>
      </c>
      <c r="BU5" s="48">
        <v>181.03129080687106</v>
      </c>
    </row>
    <row r="6" spans="1:73" x14ac:dyDescent="0.15">
      <c r="A6" s="46">
        <f>IF(OR(Main!C16="",Main!C16=""),"",Main!C16)</f>
        <v>59.2</v>
      </c>
      <c r="B6" s="48">
        <f>IF(OR(Main!D16="",Main!D$13="Scaled Shifts"),"",IF(Main!D$13="Unscaled Shifts",Main!D16,IF(AND(Main!D$13="Shielding Tensors",Main!$A16="C"),'Chemical Shifts'!$G$1-Main!D16,'Chemical Shifts'!$G$2-Main!D16)))</f>
        <v>60.73445000000001</v>
      </c>
      <c r="C6" s="48">
        <f>IF(OR(Main!E16="",Main!E$13="Scaled Shifts"),"",IF(Main!E$13="Unscaled Shifts",Main!E16,IF(AND(Main!E$13="Shielding Tensors",Main!$A16="C"),'Chemical Shifts'!$G$1-Main!E16,'Chemical Shifts'!$G$2-Main!E16)))</f>
        <v>60.601249999999993</v>
      </c>
      <c r="D6" s="48">
        <f>IF(OR(Main!F16="",Main!F$13="Scaled Shifts"),"",IF(Main!F$13="Unscaled Shifts",Main!F16,IF(AND(Main!F$13="Shielding Tensors",Main!$A16="C"),'Chemical Shifts'!$G$1-Main!F16,'Chemical Shifts'!$G$2-Main!F16)))</f>
        <v>60.33005</v>
      </c>
      <c r="E6" s="48">
        <f>IF(OR(Main!G16="",Main!G$13="Scaled Shifts"),"",IF(Main!G$13="Unscaled Shifts",Main!G16,IF(AND(Main!G$13="Shielding Tensors",Main!$A16="C"),'Chemical Shifts'!$G$1-Main!G16,'Chemical Shifts'!$G$2-Main!G16)))</f>
        <v>60.538549999999987</v>
      </c>
      <c r="F6" s="48" t="str">
        <f>IF(OR(Main!H16="",Main!H$13="Scaled Shifts"),"",IF(Main!H$13="Unscaled Shifts",Main!H16,IF(AND(Main!H$13="Shielding Tensors",Main!$A16="C"),'Chemical Shifts'!$G$1-Main!H16,'Chemical Shifts'!$G$2-Main!H16)))</f>
        <v/>
      </c>
      <c r="G6" s="48" t="str">
        <f>IF(OR(Main!I16="",Main!I$13="Scaled Shifts"),"",IF(Main!I$13="Unscaled Shifts",Main!I16,IF(AND(Main!I$13="Shielding Tensors",Main!$A16="C"),'Chemical Shifts'!$G$1-Main!I16,'Chemical Shifts'!$G$2-Main!I16)))</f>
        <v/>
      </c>
      <c r="H6" s="48" t="str">
        <f>IF(OR(Main!J16="",Main!J$13="Scaled Shifts"),"",IF(Main!J$13="Unscaled Shifts",Main!J16,IF(AND(Main!J$13="Shielding Tensors",Main!$A16="C"),'Chemical Shifts'!$G$1-Main!J16,'Chemical Shifts'!$G$2-Main!J16)))</f>
        <v/>
      </c>
      <c r="I6" s="48" t="str">
        <f>IF(OR(Main!K16="",Main!K$13="Scaled Shifts"),"",IF(Main!K$13="Unscaled Shifts",Main!K16,IF(AND(Main!K$13="Shielding Tensors",Main!$A16="C"),'Chemical Shifts'!$G$1-Main!K16,'Chemical Shifts'!$G$2-Main!K16)))</f>
        <v/>
      </c>
      <c r="J6" s="48" t="str">
        <f>IF(OR(Main!L16="",Main!L$13="Scaled Shifts"),"",IF(Main!L$13="Unscaled Shifts",Main!L16,IF(AND(Main!L$13="Shielding Tensors",Main!$A16="C"),'Chemical Shifts'!$G$1-Main!L16,'Chemical Shifts'!$G$2-Main!L16)))</f>
        <v/>
      </c>
      <c r="K6" s="48" t="str">
        <f>IF(OR(Main!M16="",Main!M$13="Scaled Shifts"),"",IF(Main!M$13="Unscaled Shifts",Main!M16,IF(AND(Main!M$13="Shielding Tensors",Main!$A16="C"),'Chemical Shifts'!$G$1-Main!M16,'Chemical Shifts'!$G$2-Main!M16)))</f>
        <v/>
      </c>
      <c r="L6" s="48" t="str">
        <f>IF(OR(Main!N16="",Main!N$13="Scaled Shifts"),"",IF(Main!N$13="Unscaled Shifts",Main!N16,IF(AND(Main!N$13="Shielding Tensors",Main!$A16="C"),'Chemical Shifts'!$G$1-Main!N16,'Chemical Shifts'!$G$2-Main!N16)))</f>
        <v/>
      </c>
      <c r="M6" s="48" t="str">
        <f>IF(OR(Main!O16="",Main!O$13="Scaled Shifts"),"",IF(Main!O$13="Unscaled Shifts",Main!O16,IF(AND(Main!O$13="Shielding Tensors",Main!$A16="C"),'Chemical Shifts'!$G$1-Main!O16,'Chemical Shifts'!$G$2-Main!O16)))</f>
        <v/>
      </c>
      <c r="N6" s="48" t="str">
        <f>IF(OR(Main!P16="",Main!P$13="Scaled Shifts"),"",IF(Main!P$13="Unscaled Shifts",Main!P16,IF(AND(Main!P$13="Shielding Tensors",Main!$A16="C"),'Chemical Shifts'!$G$1-Main!P16,'Chemical Shifts'!$G$2-Main!P16)))</f>
        <v/>
      </c>
      <c r="O6" s="48" t="str">
        <f>IF(OR(Main!Q16="",Main!Q$13="Scaled Shifts"),"",IF(Main!Q$13="Unscaled Shifts",Main!Q16,IF(AND(Main!Q$13="Shielding Tensors",Main!$A16="C"),'Chemical Shifts'!$G$1-Main!Q16,'Chemical Shifts'!$G$2-Main!Q16)))</f>
        <v/>
      </c>
      <c r="P6" s="48" t="str">
        <f>IF(OR(Main!R16="",Main!R$13="Scaled Shifts"),"",IF(Main!R$13="Unscaled Shifts",Main!R16,IF(AND(Main!R$13="Shielding Tensors",Main!$A16="C"),'Chemical Shifts'!$G$1-Main!R16,'Chemical Shifts'!$G$2-Main!R16)))</f>
        <v/>
      </c>
      <c r="Q6" s="48" t="str">
        <f>IF(OR(Main!S16="",Main!S$13="Scaled Shifts"),"",IF(Main!S$13="Unscaled Shifts",Main!S16,IF(AND(Main!S$13="Shielding Tensors",Main!$A16="C"),'Chemical Shifts'!$G$1-Main!S16,'Chemical Shifts'!$G$2-Main!S16)))</f>
        <v/>
      </c>
      <c r="S6" s="48">
        <f t="shared" si="0"/>
        <v>1.5344500000000068</v>
      </c>
      <c r="T6" s="48">
        <f t="shared" si="1"/>
        <v>1.4012499999999903</v>
      </c>
      <c r="U6" s="48">
        <f t="shared" si="2"/>
        <v>1.1300499999999971</v>
      </c>
      <c r="V6" s="48">
        <f t="shared" si="3"/>
        <v>1.3385499999999837</v>
      </c>
      <c r="W6" s="48" t="str">
        <f t="shared" si="4"/>
        <v/>
      </c>
      <c r="X6" s="48" t="str">
        <f t="shared" si="5"/>
        <v/>
      </c>
      <c r="Y6" s="48" t="str">
        <f t="shared" si="6"/>
        <v/>
      </c>
      <c r="Z6" s="48" t="str">
        <f t="shared" si="7"/>
        <v/>
      </c>
      <c r="AA6" s="48" t="str">
        <f t="shared" si="8"/>
        <v/>
      </c>
      <c r="AB6" s="48" t="str">
        <f t="shared" si="9"/>
        <v/>
      </c>
      <c r="AC6" s="48" t="str">
        <f t="shared" si="10"/>
        <v/>
      </c>
      <c r="AD6" s="48" t="str">
        <f t="shared" si="11"/>
        <v/>
      </c>
      <c r="AE6" s="48" t="str">
        <f t="shared" si="12"/>
        <v/>
      </c>
      <c r="AF6" s="48" t="str">
        <f t="shared" si="13"/>
        <v/>
      </c>
      <c r="AG6" s="48" t="str">
        <f t="shared" si="14"/>
        <v/>
      </c>
      <c r="AH6" s="48" t="str">
        <f t="shared" si="15"/>
        <v/>
      </c>
      <c r="AJ6" s="48">
        <f>IF(Main!D$13="Scaled Shifts",Main!D16,IF(OR(B6="",B6=""),"",IF(Main!$A16="C",(B6-'Calculo DP4'!BC$5)/'Calculo DP4'!BC$3,(B6-'Calculo DP4'!CN$5)/'Calculo DP4'!CN$3)))</f>
        <v>61.867607292572806</v>
      </c>
      <c r="AK6" s="48">
        <f>IF(Main!E$13="Scaled Shifts",Main!E16,IF(OR(C6="",C6=""),"",IF(Main!$A16="C",(C6-'Calculo DP4'!BD$5)/'Calculo DP4'!BD$3,(C6-'Calculo DP4'!CO$5)/'Calculo DP4'!CO$3)))</f>
        <v>61.543980303957625</v>
      </c>
      <c r="AL6" s="48">
        <f>IF(Main!F$13="Scaled Shifts",Main!F16,IF(OR(D6="",D6=""),"",IF(Main!$A16="C",(D6-'Calculo DP4'!BE$5)/'Calculo DP4'!BE$3,(D6-'Calculo DP4'!CP$5)/'Calculo DP4'!CP$3)))</f>
        <v>59.986096181595656</v>
      </c>
      <c r="AM6" s="48">
        <f>IF(Main!G$13="Scaled Shifts",Main!G16,IF(OR(E6="",E6=""),"",IF(Main!$A16="C",(E6-'Calculo DP4'!BF$5)/'Calculo DP4'!BF$3,(E6-'Calculo DP4'!CQ$5)/'Calculo DP4'!CQ$3)))</f>
        <v>61.018255316662732</v>
      </c>
      <c r="AN6" s="48" t="str">
        <f>IF(Main!H$13="Scaled Shifts",Main!H16,IF(OR(F6="",F6=""),"",IF(Main!$A16="C",(F6-'Calculo DP4'!BG$5)/'Calculo DP4'!BG$3,(F6-'Calculo DP4'!CR$5)/'Calculo DP4'!CR$3)))</f>
        <v/>
      </c>
      <c r="AO6" s="48" t="str">
        <f>IF(Main!I$13="Scaled Shifts",Main!I16,IF(OR(G6="",G6=""),"",IF(Main!$A16="C",(G6-'Calculo DP4'!BH$5)/'Calculo DP4'!BH$3,(G6-'Calculo DP4'!CS$5)/'Calculo DP4'!CS$3)))</f>
        <v/>
      </c>
      <c r="AP6" s="48" t="str">
        <f>IF(Main!J$13="Scaled Shifts",Main!J16,IF(OR(H6="",H6=""),"",IF(Main!$A16="C",(H6-'Calculo DP4'!BI$5)/'Calculo DP4'!BI$3,(H6-'Calculo DP4'!CT$5)/'Calculo DP4'!CT$3)))</f>
        <v/>
      </c>
      <c r="AQ6" s="48" t="str">
        <f>IF(Main!K$13="Scaled Shifts",Main!K16,IF(OR(I6="",I6=""),"",IF(Main!$A16="C",(I6-'Calculo DP4'!BJ$5)/'Calculo DP4'!BJ$3,(I6-'Calculo DP4'!CU$5)/'Calculo DP4'!CU$3)))</f>
        <v/>
      </c>
      <c r="AR6" s="48" t="str">
        <f>IF(Main!L$13="Scaled Shifts",Main!L16,IF(OR(J6="",J6=""),"",IF(Main!$A16="C",(J6-'Calculo DP4'!BK$5)/'Calculo DP4'!BK$3,(J6-'Calculo DP4'!CV$5)/'Calculo DP4'!CV$3)))</f>
        <v/>
      </c>
      <c r="AS6" s="48" t="str">
        <f>IF(Main!M$13="Scaled Shifts",Main!M16,IF(OR(K6="",K6=""),"",IF(Main!$A16="C",(K6-'Calculo DP4'!BL$5)/'Calculo DP4'!BL$3,(K6-'Calculo DP4'!CW$5)/'Calculo DP4'!CW$3)))</f>
        <v/>
      </c>
      <c r="AT6" s="48" t="str">
        <f>IF(Main!N$13="Scaled Shifts",Main!N16,IF(OR(L6="",L6=""),"",IF(Main!$A16="C",(L6-'Calculo DP4'!BM$5)/'Calculo DP4'!BM$3,(L6-'Calculo DP4'!CX$5)/'Calculo DP4'!CX$3)))</f>
        <v/>
      </c>
      <c r="AU6" s="48" t="str">
        <f>IF(Main!O$13="Scaled Shifts",Main!O16,IF(OR(M6="",M6=""),"",IF(Main!$A16="C",(M6-'Calculo DP4'!BN$5)/'Calculo DP4'!BN$3,(M6-'Calculo DP4'!CY$5)/'Calculo DP4'!CY$3)))</f>
        <v/>
      </c>
      <c r="AV6" s="48" t="str">
        <f>IF(Main!P$13="Scaled Shifts",Main!P16,IF(OR(N6="",N6=""),"",IF(Main!$A16="C",(N6-'Calculo DP4'!BO$5)/'Calculo DP4'!BO$3,(N6-'Calculo DP4'!CZ$5)/'Calculo DP4'!CZ$3)))</f>
        <v/>
      </c>
      <c r="AW6" s="48" t="str">
        <f>IF(Main!Q$13="Scaled Shifts",Main!Q16,IF(OR(O6="",O6=""),"",IF(Main!$A16="C",(O6-'Calculo DP4'!BP$5)/'Calculo DP4'!BP$3,(O6-'Calculo DP4'!DA$5)/'Calculo DP4'!DA$3)))</f>
        <v/>
      </c>
      <c r="AX6" s="48" t="str">
        <f>IF(Main!R$13="Scaled Shifts",Main!R16,IF(OR(P6="",P6=""),"",IF(Main!$A16="C",(P6-'Calculo DP4'!BQ$5)/'Calculo DP4'!BQ$3,(P6-'Calculo DP4'!DB$5)/'Calculo DP4'!DB$3)))</f>
        <v/>
      </c>
      <c r="AY6" s="48" t="str">
        <f>IF(Main!S$13="Scaled Shifts",Main!S16,IF(OR(Q6="",Q6=""),"",IF(Main!$A16="C",(Q6-'Calculo DP4'!BR$5)/'Calculo DP4'!BR$3,(Q6-'Calculo DP4'!DC$5)/'Calculo DP4'!DC$3)))</f>
        <v/>
      </c>
      <c r="BA6" s="48">
        <f t="shared" si="16"/>
        <v>-2.6676072925728036</v>
      </c>
      <c r="BB6" s="48">
        <f t="shared" si="17"/>
        <v>-2.3439803039576219</v>
      </c>
      <c r="BC6" s="48">
        <f t="shared" si="18"/>
        <v>-0.78609618159565287</v>
      </c>
      <c r="BD6" s="48">
        <f t="shared" si="19"/>
        <v>-1.8182553166627287</v>
      </c>
      <c r="BE6" s="48" t="str">
        <f t="shared" si="20"/>
        <v/>
      </c>
      <c r="BF6" s="48" t="str">
        <f t="shared" si="21"/>
        <v/>
      </c>
      <c r="BG6" s="48" t="str">
        <f t="shared" si="22"/>
        <v/>
      </c>
      <c r="BH6" s="48" t="str">
        <f t="shared" si="23"/>
        <v/>
      </c>
      <c r="BI6" s="48" t="str">
        <f t="shared" si="24"/>
        <v/>
      </c>
      <c r="BJ6" s="48" t="str">
        <f t="shared" si="25"/>
        <v/>
      </c>
      <c r="BK6" s="48" t="str">
        <f t="shared" si="26"/>
        <v/>
      </c>
      <c r="BL6" s="48" t="str">
        <f t="shared" si="27"/>
        <v/>
      </c>
      <c r="BM6" s="48" t="str">
        <f t="shared" si="28"/>
        <v/>
      </c>
      <c r="BN6" s="48" t="str">
        <f t="shared" si="29"/>
        <v/>
      </c>
      <c r="BO6" s="48" t="str">
        <f t="shared" si="30"/>
        <v/>
      </c>
      <c r="BP6" s="48" t="str">
        <f t="shared" si="31"/>
        <v/>
      </c>
      <c r="BR6" s="48">
        <v>40.877969593064144</v>
      </c>
      <c r="BS6" s="48">
        <v>41.678957403864167</v>
      </c>
      <c r="BT6" s="48">
        <v>41.200307913453628</v>
      </c>
      <c r="BU6" s="48">
        <v>41.184487668056839</v>
      </c>
    </row>
    <row r="7" spans="1:73" x14ac:dyDescent="0.15">
      <c r="A7" s="46">
        <f>IF(OR(Main!C17="",Main!C17=""),"",Main!C17)</f>
        <v>37.4</v>
      </c>
      <c r="B7" s="48">
        <f>IF(OR(Main!D17="",Main!D$13="Scaled Shifts"),"",IF(Main!D$13="Unscaled Shifts",Main!D17,IF(AND(Main!D$13="Shielding Tensors",Main!$A17="C"),'Chemical Shifts'!$G$1-Main!D17,'Chemical Shifts'!$G$2-Main!D17)))</f>
        <v>37.686550000000011</v>
      </c>
      <c r="C7" s="48">
        <f>IF(OR(Main!E17="",Main!E$13="Scaled Shifts"),"",IF(Main!E$13="Unscaled Shifts",Main!E17,IF(AND(Main!E$13="Shielding Tensors",Main!$A17="C"),'Chemical Shifts'!$G$1-Main!E17,'Chemical Shifts'!$G$2-Main!E17)))</f>
        <v>38.031350000000003</v>
      </c>
      <c r="D7" s="48">
        <f>IF(OR(Main!F17="",Main!F$13="Scaled Shifts"),"",IF(Main!F$13="Unscaled Shifts",Main!F17,IF(AND(Main!F$13="Shielding Tensors",Main!$A17="C"),'Chemical Shifts'!$G$1-Main!F17,'Chemical Shifts'!$G$2-Main!F17)))</f>
        <v>38.013949999999994</v>
      </c>
      <c r="E7" s="48">
        <f>IF(OR(Main!G17="",Main!G$13="Scaled Shifts"),"",IF(Main!G$13="Unscaled Shifts",Main!G17,IF(AND(Main!G$13="Shielding Tensors",Main!$A17="C"),'Chemical Shifts'!$G$1-Main!G17,'Chemical Shifts'!$G$2-Main!G17)))</f>
        <v>38.319250000000011</v>
      </c>
      <c r="F7" s="48" t="str">
        <f>IF(OR(Main!H17="",Main!H$13="Scaled Shifts"),"",IF(Main!H$13="Unscaled Shifts",Main!H17,IF(AND(Main!H$13="Shielding Tensors",Main!$A17="C"),'Chemical Shifts'!$G$1-Main!H17,'Chemical Shifts'!$G$2-Main!H17)))</f>
        <v/>
      </c>
      <c r="G7" s="48" t="str">
        <f>IF(OR(Main!I17="",Main!I$13="Scaled Shifts"),"",IF(Main!I$13="Unscaled Shifts",Main!I17,IF(AND(Main!I$13="Shielding Tensors",Main!$A17="C"),'Chemical Shifts'!$G$1-Main!I17,'Chemical Shifts'!$G$2-Main!I17)))</f>
        <v/>
      </c>
      <c r="H7" s="48" t="str">
        <f>IF(OR(Main!J17="",Main!J$13="Scaled Shifts"),"",IF(Main!J$13="Unscaled Shifts",Main!J17,IF(AND(Main!J$13="Shielding Tensors",Main!$A17="C"),'Chemical Shifts'!$G$1-Main!J17,'Chemical Shifts'!$G$2-Main!J17)))</f>
        <v/>
      </c>
      <c r="I7" s="48" t="str">
        <f>IF(OR(Main!K17="",Main!K$13="Scaled Shifts"),"",IF(Main!K$13="Unscaled Shifts",Main!K17,IF(AND(Main!K$13="Shielding Tensors",Main!$A17="C"),'Chemical Shifts'!$G$1-Main!K17,'Chemical Shifts'!$G$2-Main!K17)))</f>
        <v/>
      </c>
      <c r="J7" s="48" t="str">
        <f>IF(OR(Main!L17="",Main!L$13="Scaled Shifts"),"",IF(Main!L$13="Unscaled Shifts",Main!L17,IF(AND(Main!L$13="Shielding Tensors",Main!$A17="C"),'Chemical Shifts'!$G$1-Main!L17,'Chemical Shifts'!$G$2-Main!L17)))</f>
        <v/>
      </c>
      <c r="K7" s="48" t="str">
        <f>IF(OR(Main!M17="",Main!M$13="Scaled Shifts"),"",IF(Main!M$13="Unscaled Shifts",Main!M17,IF(AND(Main!M$13="Shielding Tensors",Main!$A17="C"),'Chemical Shifts'!$G$1-Main!M17,'Chemical Shifts'!$G$2-Main!M17)))</f>
        <v/>
      </c>
      <c r="L7" s="48" t="str">
        <f>IF(OR(Main!N17="",Main!N$13="Scaled Shifts"),"",IF(Main!N$13="Unscaled Shifts",Main!N17,IF(AND(Main!N$13="Shielding Tensors",Main!$A17="C"),'Chemical Shifts'!$G$1-Main!N17,'Chemical Shifts'!$G$2-Main!N17)))</f>
        <v/>
      </c>
      <c r="M7" s="48" t="str">
        <f>IF(OR(Main!O17="",Main!O$13="Scaled Shifts"),"",IF(Main!O$13="Unscaled Shifts",Main!O17,IF(AND(Main!O$13="Shielding Tensors",Main!$A17="C"),'Chemical Shifts'!$G$1-Main!O17,'Chemical Shifts'!$G$2-Main!O17)))</f>
        <v/>
      </c>
      <c r="N7" s="48" t="str">
        <f>IF(OR(Main!P17="",Main!P$13="Scaled Shifts"),"",IF(Main!P$13="Unscaled Shifts",Main!P17,IF(AND(Main!P$13="Shielding Tensors",Main!$A17="C"),'Chemical Shifts'!$G$1-Main!P17,'Chemical Shifts'!$G$2-Main!P17)))</f>
        <v/>
      </c>
      <c r="O7" s="48" t="str">
        <f>IF(OR(Main!Q17="",Main!Q$13="Scaled Shifts"),"",IF(Main!Q$13="Unscaled Shifts",Main!Q17,IF(AND(Main!Q$13="Shielding Tensors",Main!$A17="C"),'Chemical Shifts'!$G$1-Main!Q17,'Chemical Shifts'!$G$2-Main!Q17)))</f>
        <v/>
      </c>
      <c r="P7" s="48" t="str">
        <f>IF(OR(Main!R17="",Main!R$13="Scaled Shifts"),"",IF(Main!R$13="Unscaled Shifts",Main!R17,IF(AND(Main!R$13="Shielding Tensors",Main!$A17="C"),'Chemical Shifts'!$G$1-Main!R17,'Chemical Shifts'!$G$2-Main!R17)))</f>
        <v/>
      </c>
      <c r="Q7" s="48" t="str">
        <f>IF(OR(Main!S17="",Main!S$13="Scaled Shifts"),"",IF(Main!S$13="Unscaled Shifts",Main!S17,IF(AND(Main!S$13="Shielding Tensors",Main!$A17="C"),'Chemical Shifts'!$G$1-Main!S17,'Chemical Shifts'!$G$2-Main!S17)))</f>
        <v/>
      </c>
      <c r="S7" s="48">
        <f t="shared" si="0"/>
        <v>0.28655000000001252</v>
      </c>
      <c r="T7" s="48">
        <f t="shared" si="1"/>
        <v>0.63135000000000474</v>
      </c>
      <c r="U7" s="48">
        <f t="shared" si="2"/>
        <v>0.61394999999999555</v>
      </c>
      <c r="V7" s="48">
        <f t="shared" si="3"/>
        <v>0.91925000000001234</v>
      </c>
      <c r="W7" s="48" t="str">
        <f t="shared" si="4"/>
        <v/>
      </c>
      <c r="X7" s="48" t="str">
        <f t="shared" si="5"/>
        <v/>
      </c>
      <c r="Y7" s="48" t="str">
        <f t="shared" si="6"/>
        <v/>
      </c>
      <c r="Z7" s="48" t="str">
        <f t="shared" si="7"/>
        <v/>
      </c>
      <c r="AA7" s="48" t="str">
        <f t="shared" si="8"/>
        <v/>
      </c>
      <c r="AB7" s="48" t="str">
        <f t="shared" si="9"/>
        <v/>
      </c>
      <c r="AC7" s="48" t="str">
        <f t="shared" si="10"/>
        <v/>
      </c>
      <c r="AD7" s="48" t="str">
        <f t="shared" si="11"/>
        <v/>
      </c>
      <c r="AE7" s="48" t="str">
        <f t="shared" si="12"/>
        <v/>
      </c>
      <c r="AF7" s="48" t="str">
        <f t="shared" si="13"/>
        <v/>
      </c>
      <c r="AG7" s="48" t="str">
        <f t="shared" si="14"/>
        <v/>
      </c>
      <c r="AH7" s="48" t="str">
        <f t="shared" si="15"/>
        <v/>
      </c>
      <c r="AJ7" s="48">
        <f>IF(Main!D$13="Scaled Shifts",Main!D17,IF(OR(B7="",B7=""),"",IF(Main!$A17="C",(B7-'Calculo DP4'!BC$5)/'Calculo DP4'!BC$3,(B7-'Calculo DP4'!CN$5)/'Calculo DP4'!CN$3)))</f>
        <v>38.099620852249082</v>
      </c>
      <c r="AK7" s="48">
        <f>IF(Main!E$13="Scaled Shifts",Main!E17,IF(OR(C7="",C7=""),"",IF(Main!$A17="C",(C7-'Calculo DP4'!BD$5)/'Calculo DP4'!BD$3,(C7-'Calculo DP4'!CO$5)/'Calculo DP4'!CO$3)))</f>
        <v>38.061124090213553</v>
      </c>
      <c r="AL7" s="48">
        <f>IF(Main!F$13="Scaled Shifts",Main!F17,IF(OR(D7="",D7=""),"",IF(Main!$A17="C",(D7-'Calculo DP4'!BE$5)/'Calculo DP4'!BE$3,(D7-'Calculo DP4'!CP$5)/'Calculo DP4'!CP$3)))</f>
        <v>36.40635394198717</v>
      </c>
      <c r="AM7" s="48">
        <f>IF(Main!G$13="Scaled Shifts",Main!G17,IF(OR(E7="",E7=""),"",IF(Main!$A17="C",(E7-'Calculo DP4'!BF$5)/'Calculo DP4'!BF$3,(E7-'Calculo DP4'!CQ$5)/'Calculo DP4'!CQ$3)))</f>
        <v>37.992010627518788</v>
      </c>
      <c r="AN7" s="48" t="str">
        <f>IF(Main!H$13="Scaled Shifts",Main!H17,IF(OR(F7="",F7=""),"",IF(Main!$A17="C",(F7-'Calculo DP4'!BG$5)/'Calculo DP4'!BG$3,(F7-'Calculo DP4'!CR$5)/'Calculo DP4'!CR$3)))</f>
        <v/>
      </c>
      <c r="AO7" s="48" t="str">
        <f>IF(Main!I$13="Scaled Shifts",Main!I17,IF(OR(G7="",G7=""),"",IF(Main!$A17="C",(G7-'Calculo DP4'!BH$5)/'Calculo DP4'!BH$3,(G7-'Calculo DP4'!CS$5)/'Calculo DP4'!CS$3)))</f>
        <v/>
      </c>
      <c r="AP7" s="48" t="str">
        <f>IF(Main!J$13="Scaled Shifts",Main!J17,IF(OR(H7="",H7=""),"",IF(Main!$A17="C",(H7-'Calculo DP4'!BI$5)/'Calculo DP4'!BI$3,(H7-'Calculo DP4'!CT$5)/'Calculo DP4'!CT$3)))</f>
        <v/>
      </c>
      <c r="AQ7" s="48" t="str">
        <f>IF(Main!K$13="Scaled Shifts",Main!K17,IF(OR(I7="",I7=""),"",IF(Main!$A17="C",(I7-'Calculo DP4'!BJ$5)/'Calculo DP4'!BJ$3,(I7-'Calculo DP4'!CU$5)/'Calculo DP4'!CU$3)))</f>
        <v/>
      </c>
      <c r="AR7" s="48" t="str">
        <f>IF(Main!L$13="Scaled Shifts",Main!L17,IF(OR(J7="",J7=""),"",IF(Main!$A17="C",(J7-'Calculo DP4'!BK$5)/'Calculo DP4'!BK$3,(J7-'Calculo DP4'!CV$5)/'Calculo DP4'!CV$3)))</f>
        <v/>
      </c>
      <c r="AS7" s="48" t="str">
        <f>IF(Main!M$13="Scaled Shifts",Main!M17,IF(OR(K7="",K7=""),"",IF(Main!$A17="C",(K7-'Calculo DP4'!BL$5)/'Calculo DP4'!BL$3,(K7-'Calculo DP4'!CW$5)/'Calculo DP4'!CW$3)))</f>
        <v/>
      </c>
      <c r="AT7" s="48" t="str">
        <f>IF(Main!N$13="Scaled Shifts",Main!N17,IF(OR(L7="",L7=""),"",IF(Main!$A17="C",(L7-'Calculo DP4'!BM$5)/'Calculo DP4'!BM$3,(L7-'Calculo DP4'!CX$5)/'Calculo DP4'!CX$3)))</f>
        <v/>
      </c>
      <c r="AU7" s="48" t="str">
        <f>IF(Main!O$13="Scaled Shifts",Main!O17,IF(OR(M7="",M7=""),"",IF(Main!$A17="C",(M7-'Calculo DP4'!BN$5)/'Calculo DP4'!BN$3,(M7-'Calculo DP4'!CY$5)/'Calculo DP4'!CY$3)))</f>
        <v/>
      </c>
      <c r="AV7" s="48" t="str">
        <f>IF(Main!P$13="Scaled Shifts",Main!P17,IF(OR(N7="",N7=""),"",IF(Main!$A17="C",(N7-'Calculo DP4'!BO$5)/'Calculo DP4'!BO$3,(N7-'Calculo DP4'!CZ$5)/'Calculo DP4'!CZ$3)))</f>
        <v/>
      </c>
      <c r="AW7" s="48" t="str">
        <f>IF(Main!Q$13="Scaled Shifts",Main!Q17,IF(OR(O7="",O7=""),"",IF(Main!$A17="C",(O7-'Calculo DP4'!BP$5)/'Calculo DP4'!BP$3,(O7-'Calculo DP4'!DA$5)/'Calculo DP4'!DA$3)))</f>
        <v/>
      </c>
      <c r="AX7" s="48" t="str">
        <f>IF(Main!R$13="Scaled Shifts",Main!R17,IF(OR(P7="",P7=""),"",IF(Main!$A17="C",(P7-'Calculo DP4'!BQ$5)/'Calculo DP4'!BQ$3,(P7-'Calculo DP4'!DB$5)/'Calculo DP4'!DB$3)))</f>
        <v/>
      </c>
      <c r="AY7" s="48" t="str">
        <f>IF(Main!S$13="Scaled Shifts",Main!S17,IF(OR(Q7="",Q7=""),"",IF(Main!$A17="C",(Q7-'Calculo DP4'!BR$5)/'Calculo DP4'!BR$3,(Q7-'Calculo DP4'!DC$5)/'Calculo DP4'!DC$3)))</f>
        <v/>
      </c>
      <c r="BA7" s="48">
        <f t="shared" si="16"/>
        <v>-0.69962085224908321</v>
      </c>
      <c r="BB7" s="48">
        <f t="shared" si="17"/>
        <v>-0.66112409021355489</v>
      </c>
      <c r="BC7" s="48">
        <f t="shared" si="18"/>
        <v>0.99364605801282835</v>
      </c>
      <c r="BD7" s="48">
        <f t="shared" si="19"/>
        <v>-0.59201062751878908</v>
      </c>
      <c r="BE7" s="48" t="str">
        <f t="shared" si="20"/>
        <v/>
      </c>
      <c r="BF7" s="48" t="str">
        <f t="shared" si="21"/>
        <v/>
      </c>
      <c r="BG7" s="48" t="str">
        <f t="shared" si="22"/>
        <v/>
      </c>
      <c r="BH7" s="48" t="str">
        <f t="shared" si="23"/>
        <v/>
      </c>
      <c r="BI7" s="48" t="str">
        <f t="shared" si="24"/>
        <v/>
      </c>
      <c r="BJ7" s="48" t="str">
        <f t="shared" si="25"/>
        <v/>
      </c>
      <c r="BK7" s="48" t="str">
        <f t="shared" si="26"/>
        <v/>
      </c>
      <c r="BL7" s="48" t="str">
        <f t="shared" si="27"/>
        <v/>
      </c>
      <c r="BM7" s="48" t="str">
        <f t="shared" si="28"/>
        <v/>
      </c>
      <c r="BN7" s="48" t="str">
        <f t="shared" si="29"/>
        <v/>
      </c>
      <c r="BO7" s="48" t="str">
        <f t="shared" si="30"/>
        <v/>
      </c>
      <c r="BP7" s="48" t="str">
        <f t="shared" si="31"/>
        <v/>
      </c>
      <c r="BR7" s="48">
        <v>79.573870955122203</v>
      </c>
      <c r="BS7" s="48">
        <v>76.451559520349178</v>
      </c>
      <c r="BT7" s="48">
        <v>76.819750264677324</v>
      </c>
      <c r="BU7" s="48">
        <v>77.914937035674342</v>
      </c>
    </row>
    <row r="8" spans="1:73" x14ac:dyDescent="0.15">
      <c r="A8" s="46">
        <f>IF(OR(Main!C18="",Main!C18=""),"",Main!C18)</f>
        <v>61.8</v>
      </c>
      <c r="B8" s="48">
        <f>IF(OR(Main!D18="",Main!D$13="Scaled Shifts"),"",IF(Main!D$13="Unscaled Shifts",Main!D18,IF(AND(Main!D$13="Shielding Tensors",Main!$A18="C"),'Chemical Shifts'!$G$1-Main!D18,'Chemical Shifts'!$G$2-Main!D18)))</f>
        <v>63.977849999999989</v>
      </c>
      <c r="C8" s="48">
        <f>IF(OR(Main!E18="",Main!E$13="Scaled Shifts"),"",IF(Main!E$13="Unscaled Shifts",Main!E18,IF(AND(Main!E$13="Shielding Tensors",Main!$A18="C"),'Chemical Shifts'!$G$1-Main!E18,'Chemical Shifts'!$G$2-Main!E18)))</f>
        <v>63.773050000000012</v>
      </c>
      <c r="D8" s="48">
        <f>IF(OR(Main!F18="",Main!F$13="Scaled Shifts"),"",IF(Main!F$13="Unscaled Shifts",Main!F18,IF(AND(Main!F$13="Shielding Tensors",Main!$A18="C"),'Chemical Shifts'!$G$1-Main!F18,'Chemical Shifts'!$G$2-Main!F18)))</f>
        <v>63.630050000000011</v>
      </c>
      <c r="E8" s="48">
        <f>IF(OR(Main!G18="",Main!G$13="Scaled Shifts"),"",IF(Main!G$13="Unscaled Shifts",Main!G18,IF(AND(Main!G$13="Shielding Tensors",Main!$A18="C"),'Chemical Shifts'!$G$1-Main!G18,'Chemical Shifts'!$G$2-Main!G18)))</f>
        <v>63.755449999999996</v>
      </c>
      <c r="F8" s="48" t="str">
        <f>IF(OR(Main!H18="",Main!H$13="Scaled Shifts"),"",IF(Main!H$13="Unscaled Shifts",Main!H18,IF(AND(Main!H$13="Shielding Tensors",Main!$A18="C"),'Chemical Shifts'!$G$1-Main!H18,'Chemical Shifts'!$G$2-Main!H18)))</f>
        <v/>
      </c>
      <c r="G8" s="48" t="str">
        <f>IF(OR(Main!I18="",Main!I$13="Scaled Shifts"),"",IF(Main!I$13="Unscaled Shifts",Main!I18,IF(AND(Main!I$13="Shielding Tensors",Main!$A18="C"),'Chemical Shifts'!$G$1-Main!I18,'Chemical Shifts'!$G$2-Main!I18)))</f>
        <v/>
      </c>
      <c r="H8" s="48" t="str">
        <f>IF(OR(Main!J18="",Main!J$13="Scaled Shifts"),"",IF(Main!J$13="Unscaled Shifts",Main!J18,IF(AND(Main!J$13="Shielding Tensors",Main!$A18="C"),'Chemical Shifts'!$G$1-Main!J18,'Chemical Shifts'!$G$2-Main!J18)))</f>
        <v/>
      </c>
      <c r="I8" s="48" t="str">
        <f>IF(OR(Main!K18="",Main!K$13="Scaled Shifts"),"",IF(Main!K$13="Unscaled Shifts",Main!K18,IF(AND(Main!K$13="Shielding Tensors",Main!$A18="C"),'Chemical Shifts'!$G$1-Main!K18,'Chemical Shifts'!$G$2-Main!K18)))</f>
        <v/>
      </c>
      <c r="J8" s="48" t="str">
        <f>IF(OR(Main!L18="",Main!L$13="Scaled Shifts"),"",IF(Main!L$13="Unscaled Shifts",Main!L18,IF(AND(Main!L$13="Shielding Tensors",Main!$A18="C"),'Chemical Shifts'!$G$1-Main!L18,'Chemical Shifts'!$G$2-Main!L18)))</f>
        <v/>
      </c>
      <c r="K8" s="48" t="str">
        <f>IF(OR(Main!M18="",Main!M$13="Scaled Shifts"),"",IF(Main!M$13="Unscaled Shifts",Main!M18,IF(AND(Main!M$13="Shielding Tensors",Main!$A18="C"),'Chemical Shifts'!$G$1-Main!M18,'Chemical Shifts'!$G$2-Main!M18)))</f>
        <v/>
      </c>
      <c r="L8" s="48" t="str">
        <f>IF(OR(Main!N18="",Main!N$13="Scaled Shifts"),"",IF(Main!N$13="Unscaled Shifts",Main!N18,IF(AND(Main!N$13="Shielding Tensors",Main!$A18="C"),'Chemical Shifts'!$G$1-Main!N18,'Chemical Shifts'!$G$2-Main!N18)))</f>
        <v/>
      </c>
      <c r="M8" s="48" t="str">
        <f>IF(OR(Main!O18="",Main!O$13="Scaled Shifts"),"",IF(Main!O$13="Unscaled Shifts",Main!O18,IF(AND(Main!O$13="Shielding Tensors",Main!$A18="C"),'Chemical Shifts'!$G$1-Main!O18,'Chemical Shifts'!$G$2-Main!O18)))</f>
        <v/>
      </c>
      <c r="N8" s="48" t="str">
        <f>IF(OR(Main!P18="",Main!P$13="Scaled Shifts"),"",IF(Main!P$13="Unscaled Shifts",Main!P18,IF(AND(Main!P$13="Shielding Tensors",Main!$A18="C"),'Chemical Shifts'!$G$1-Main!P18,'Chemical Shifts'!$G$2-Main!P18)))</f>
        <v/>
      </c>
      <c r="O8" s="48" t="str">
        <f>IF(OR(Main!Q18="",Main!Q$13="Scaled Shifts"),"",IF(Main!Q$13="Unscaled Shifts",Main!Q18,IF(AND(Main!Q$13="Shielding Tensors",Main!$A18="C"),'Chemical Shifts'!$G$1-Main!Q18,'Chemical Shifts'!$G$2-Main!Q18)))</f>
        <v/>
      </c>
      <c r="P8" s="48" t="str">
        <f>IF(OR(Main!R18="",Main!R$13="Scaled Shifts"),"",IF(Main!R$13="Unscaled Shifts",Main!R18,IF(AND(Main!R$13="Shielding Tensors",Main!$A18="C"),'Chemical Shifts'!$G$1-Main!R18,'Chemical Shifts'!$G$2-Main!R18)))</f>
        <v/>
      </c>
      <c r="Q8" s="48" t="str">
        <f>IF(OR(Main!S18="",Main!S$13="Scaled Shifts"),"",IF(Main!S$13="Unscaled Shifts",Main!S18,IF(AND(Main!S$13="Shielding Tensors",Main!$A18="C"),'Chemical Shifts'!$G$1-Main!S18,'Chemical Shifts'!$G$2-Main!S18)))</f>
        <v/>
      </c>
      <c r="S8" s="48">
        <f t="shared" si="0"/>
        <v>2.1778499999999923</v>
      </c>
      <c r="T8" s="48">
        <f t="shared" si="1"/>
        <v>1.9730500000000148</v>
      </c>
      <c r="U8" s="48">
        <f t="shared" si="2"/>
        <v>1.8300500000000142</v>
      </c>
      <c r="V8" s="48">
        <f t="shared" si="3"/>
        <v>1.955449999999999</v>
      </c>
      <c r="W8" s="48" t="str">
        <f t="shared" si="4"/>
        <v/>
      </c>
      <c r="X8" s="48" t="str">
        <f t="shared" si="5"/>
        <v/>
      </c>
      <c r="Y8" s="48" t="str">
        <f t="shared" si="6"/>
        <v/>
      </c>
      <c r="Z8" s="48" t="str">
        <f t="shared" si="7"/>
        <v/>
      </c>
      <c r="AA8" s="48" t="str">
        <f t="shared" si="8"/>
        <v/>
      </c>
      <c r="AB8" s="48" t="str">
        <f t="shared" si="9"/>
        <v/>
      </c>
      <c r="AC8" s="48" t="str">
        <f t="shared" si="10"/>
        <v/>
      </c>
      <c r="AD8" s="48" t="str">
        <f t="shared" si="11"/>
        <v/>
      </c>
      <c r="AE8" s="48" t="str">
        <f t="shared" si="12"/>
        <v/>
      </c>
      <c r="AF8" s="48" t="str">
        <f t="shared" si="13"/>
        <v/>
      </c>
      <c r="AG8" s="48" t="str">
        <f t="shared" si="14"/>
        <v/>
      </c>
      <c r="AH8" s="48" t="str">
        <f t="shared" si="15"/>
        <v/>
      </c>
      <c r="AJ8" s="48">
        <f>IF(Main!D$13="Scaled Shifts",Main!D18,IF(OR(B8="",B8=""),"",IF(Main!$A18="C",(B8-'Calculo DP4'!BC$5)/'Calculo DP4'!BC$3,(B8-'Calculo DP4'!CN$5)/'Calculo DP4'!CN$3)))</f>
        <v>65.212340965512453</v>
      </c>
      <c r="AK8" s="48">
        <f>IF(Main!E$13="Scaled Shifts",Main!E18,IF(OR(C8="",C8=""),"",IF(Main!$A18="C",(C8-'Calculo DP4'!BD$5)/'Calculo DP4'!BD$3,(C8-'Calculo DP4'!CO$5)/'Calculo DP4'!CO$3)))</f>
        <v>64.844080142182605</v>
      </c>
      <c r="AL8" s="48">
        <f>IF(Main!F$13="Scaled Shifts",Main!F18,IF(OR(D8="",D8=""),"",IF(Main!$A18="C",(D8-'Calculo DP4'!BE$5)/'Calculo DP4'!BE$3,(D8-'Calculo DP4'!CP$5)/'Calculo DP4'!CP$3)))</f>
        <v>63.472957657871</v>
      </c>
      <c r="AM8" s="48">
        <f>IF(Main!G$13="Scaled Shifts",Main!G18,IF(OR(E8="",E8=""),"",IF(Main!$A18="C",(E8-'Calculo DP4'!BF$5)/'Calculo DP4'!BF$3,(E8-'Calculo DP4'!CQ$5)/'Calculo DP4'!CQ$3)))</f>
        <v>64.351984396359541</v>
      </c>
      <c r="AN8" s="48" t="str">
        <f>IF(Main!H$13="Scaled Shifts",Main!H18,IF(OR(F8="",F8=""),"",IF(Main!$A18="C",(F8-'Calculo DP4'!BG$5)/'Calculo DP4'!BG$3,(F8-'Calculo DP4'!CR$5)/'Calculo DP4'!CR$3)))</f>
        <v/>
      </c>
      <c r="AO8" s="48" t="str">
        <f>IF(Main!I$13="Scaled Shifts",Main!I18,IF(OR(G8="",G8=""),"",IF(Main!$A18="C",(G8-'Calculo DP4'!BH$5)/'Calculo DP4'!BH$3,(G8-'Calculo DP4'!CS$5)/'Calculo DP4'!CS$3)))</f>
        <v/>
      </c>
      <c r="AP8" s="48" t="str">
        <f>IF(Main!J$13="Scaled Shifts",Main!J18,IF(OR(H8="",H8=""),"",IF(Main!$A18="C",(H8-'Calculo DP4'!BI$5)/'Calculo DP4'!BI$3,(H8-'Calculo DP4'!CT$5)/'Calculo DP4'!CT$3)))</f>
        <v/>
      </c>
      <c r="AQ8" s="48" t="str">
        <f>IF(Main!K$13="Scaled Shifts",Main!K18,IF(OR(I8="",I8=""),"",IF(Main!$A18="C",(I8-'Calculo DP4'!BJ$5)/'Calculo DP4'!BJ$3,(I8-'Calculo DP4'!CU$5)/'Calculo DP4'!CU$3)))</f>
        <v/>
      </c>
      <c r="AR8" s="48" t="str">
        <f>IF(Main!L$13="Scaled Shifts",Main!L18,IF(OR(J8="",J8=""),"",IF(Main!$A18="C",(J8-'Calculo DP4'!BK$5)/'Calculo DP4'!BK$3,(J8-'Calculo DP4'!CV$5)/'Calculo DP4'!CV$3)))</f>
        <v/>
      </c>
      <c r="AS8" s="48" t="str">
        <f>IF(Main!M$13="Scaled Shifts",Main!M18,IF(OR(K8="",K8=""),"",IF(Main!$A18="C",(K8-'Calculo DP4'!BL$5)/'Calculo DP4'!BL$3,(K8-'Calculo DP4'!CW$5)/'Calculo DP4'!CW$3)))</f>
        <v/>
      </c>
      <c r="AT8" s="48" t="str">
        <f>IF(Main!N$13="Scaled Shifts",Main!N18,IF(OR(L8="",L8=""),"",IF(Main!$A18="C",(L8-'Calculo DP4'!BM$5)/'Calculo DP4'!BM$3,(L8-'Calculo DP4'!CX$5)/'Calculo DP4'!CX$3)))</f>
        <v/>
      </c>
      <c r="AU8" s="48" t="str">
        <f>IF(Main!O$13="Scaled Shifts",Main!O18,IF(OR(M8="",M8=""),"",IF(Main!$A18="C",(M8-'Calculo DP4'!BN$5)/'Calculo DP4'!BN$3,(M8-'Calculo DP4'!CY$5)/'Calculo DP4'!CY$3)))</f>
        <v/>
      </c>
      <c r="AV8" s="48" t="str">
        <f>IF(Main!P$13="Scaled Shifts",Main!P18,IF(OR(N8="",N8=""),"",IF(Main!$A18="C",(N8-'Calculo DP4'!BO$5)/'Calculo DP4'!BO$3,(N8-'Calculo DP4'!CZ$5)/'Calculo DP4'!CZ$3)))</f>
        <v/>
      </c>
      <c r="AW8" s="48" t="str">
        <f>IF(Main!Q$13="Scaled Shifts",Main!Q18,IF(OR(O8="",O8=""),"",IF(Main!$A18="C",(O8-'Calculo DP4'!BP$5)/'Calculo DP4'!BP$3,(O8-'Calculo DP4'!DA$5)/'Calculo DP4'!DA$3)))</f>
        <v/>
      </c>
      <c r="AX8" s="48" t="str">
        <f>IF(Main!R$13="Scaled Shifts",Main!R18,IF(OR(P8="",P8=""),"",IF(Main!$A18="C",(P8-'Calculo DP4'!BQ$5)/'Calculo DP4'!BQ$3,(P8-'Calculo DP4'!DB$5)/'Calculo DP4'!DB$3)))</f>
        <v/>
      </c>
      <c r="AY8" s="48" t="str">
        <f>IF(Main!S$13="Scaled Shifts",Main!S18,IF(OR(Q8="",Q8=""),"",IF(Main!$A18="C",(Q8-'Calculo DP4'!BR$5)/'Calculo DP4'!BR$3,(Q8-'Calculo DP4'!DC$5)/'Calculo DP4'!DC$3)))</f>
        <v/>
      </c>
      <c r="BA8" s="48">
        <f t="shared" si="16"/>
        <v>-3.4123409655124561</v>
      </c>
      <c r="BB8" s="48">
        <f t="shared" si="17"/>
        <v>-3.044080142182608</v>
      </c>
      <c r="BC8" s="48">
        <f t="shared" si="18"/>
        <v>-1.6729576578710024</v>
      </c>
      <c r="BD8" s="48">
        <f t="shared" si="19"/>
        <v>-2.5519843963595434</v>
      </c>
      <c r="BE8" s="48" t="str">
        <f t="shared" si="20"/>
        <v/>
      </c>
      <c r="BF8" s="48" t="str">
        <f t="shared" si="21"/>
        <v/>
      </c>
      <c r="BG8" s="48" t="str">
        <f t="shared" si="22"/>
        <v/>
      </c>
      <c r="BH8" s="48" t="str">
        <f t="shared" si="23"/>
        <v/>
      </c>
      <c r="BI8" s="48" t="str">
        <f t="shared" si="24"/>
        <v/>
      </c>
      <c r="BJ8" s="48" t="str">
        <f t="shared" si="25"/>
        <v/>
      </c>
      <c r="BK8" s="48" t="str">
        <f t="shared" si="26"/>
        <v/>
      </c>
      <c r="BL8" s="48" t="str">
        <f t="shared" si="27"/>
        <v/>
      </c>
      <c r="BM8" s="48" t="str">
        <f t="shared" si="28"/>
        <v/>
      </c>
      <c r="BN8" s="48" t="str">
        <f t="shared" si="29"/>
        <v/>
      </c>
      <c r="BO8" s="48" t="str">
        <f t="shared" si="30"/>
        <v/>
      </c>
      <c r="BP8" s="48" t="str">
        <f t="shared" si="31"/>
        <v/>
      </c>
      <c r="BR8" s="48">
        <v>36.881397684418033</v>
      </c>
      <c r="BS8" s="48">
        <v>35.27708904523292</v>
      </c>
      <c r="BT8" s="48">
        <v>35.845081801547231</v>
      </c>
      <c r="BU8" s="48">
        <v>36.709371226942196</v>
      </c>
    </row>
    <row r="9" spans="1:73" x14ac:dyDescent="0.15">
      <c r="A9" s="46">
        <f>IF(OR(Main!C19="",Main!C19=""),"",Main!C19)</f>
        <v>128.80000000000001</v>
      </c>
      <c r="B9" s="48">
        <f>IF(OR(Main!D19="",Main!D$13="Scaled Shifts"),"",IF(Main!D$13="Unscaled Shifts",Main!D19,IF(AND(Main!D$13="Shielding Tensors",Main!$A19="C"),'Chemical Shifts'!$G$1-Main!D19,'Chemical Shifts'!$G$2-Main!D19)))</f>
        <v>125.0857</v>
      </c>
      <c r="C9" s="48">
        <f>IF(OR(Main!E19="",Main!E$13="Scaled Shifts"),"",IF(Main!E$13="Unscaled Shifts",Main!E19,IF(AND(Main!E$13="Shielding Tensors",Main!$A19="C"),'Chemical Shifts'!$G$1-Main!E19,'Chemical Shifts'!$G$2-Main!E19)))</f>
        <v>125.60424</v>
      </c>
      <c r="D9" s="48">
        <f>IF(OR(Main!F19="",Main!F$13="Scaled Shifts"),"",IF(Main!F$13="Unscaled Shifts",Main!F19,IF(AND(Main!F$13="Shielding Tensors",Main!$A19="C"),'Chemical Shifts'!$G$1-Main!F19,'Chemical Shifts'!$G$2-Main!F19)))</f>
        <v>124.99141</v>
      </c>
      <c r="E9" s="48">
        <f>IF(OR(Main!G19="",Main!G$13="Scaled Shifts"),"",IF(Main!G$13="Unscaled Shifts",Main!G19,IF(AND(Main!G$13="Shielding Tensors",Main!$A19="C"),'Chemical Shifts'!$G$1-Main!G19,'Chemical Shifts'!$G$2-Main!G19)))</f>
        <v>124.98775999999999</v>
      </c>
      <c r="F9" s="48" t="str">
        <f>IF(OR(Main!H19="",Main!H$13="Scaled Shifts"),"",IF(Main!H$13="Unscaled Shifts",Main!H19,IF(AND(Main!H$13="Shielding Tensors",Main!$A19="C"),'Chemical Shifts'!$G$1-Main!H19,'Chemical Shifts'!$G$2-Main!H19)))</f>
        <v/>
      </c>
      <c r="G9" s="48" t="str">
        <f>IF(OR(Main!I19="",Main!I$13="Scaled Shifts"),"",IF(Main!I$13="Unscaled Shifts",Main!I19,IF(AND(Main!I$13="Shielding Tensors",Main!$A19="C"),'Chemical Shifts'!$G$1-Main!I19,'Chemical Shifts'!$G$2-Main!I19)))</f>
        <v/>
      </c>
      <c r="H9" s="48" t="str">
        <f>IF(OR(Main!J19="",Main!J$13="Scaled Shifts"),"",IF(Main!J$13="Unscaled Shifts",Main!J19,IF(AND(Main!J$13="Shielding Tensors",Main!$A19="C"),'Chemical Shifts'!$G$1-Main!J19,'Chemical Shifts'!$G$2-Main!J19)))</f>
        <v/>
      </c>
      <c r="I9" s="48" t="str">
        <f>IF(OR(Main!K19="",Main!K$13="Scaled Shifts"),"",IF(Main!K$13="Unscaled Shifts",Main!K19,IF(AND(Main!K$13="Shielding Tensors",Main!$A19="C"),'Chemical Shifts'!$G$1-Main!K19,'Chemical Shifts'!$G$2-Main!K19)))</f>
        <v/>
      </c>
      <c r="J9" s="48" t="str">
        <f>IF(OR(Main!L19="",Main!L$13="Scaled Shifts"),"",IF(Main!L$13="Unscaled Shifts",Main!L19,IF(AND(Main!L$13="Shielding Tensors",Main!$A19="C"),'Chemical Shifts'!$G$1-Main!L19,'Chemical Shifts'!$G$2-Main!L19)))</f>
        <v/>
      </c>
      <c r="K9" s="48" t="str">
        <f>IF(OR(Main!M19="",Main!M$13="Scaled Shifts"),"",IF(Main!M$13="Unscaled Shifts",Main!M19,IF(AND(Main!M$13="Shielding Tensors",Main!$A19="C"),'Chemical Shifts'!$G$1-Main!M19,'Chemical Shifts'!$G$2-Main!M19)))</f>
        <v/>
      </c>
      <c r="L9" s="48" t="str">
        <f>IF(OR(Main!N19="",Main!N$13="Scaled Shifts"),"",IF(Main!N$13="Unscaled Shifts",Main!N19,IF(AND(Main!N$13="Shielding Tensors",Main!$A19="C"),'Chemical Shifts'!$G$1-Main!N19,'Chemical Shifts'!$G$2-Main!N19)))</f>
        <v/>
      </c>
      <c r="M9" s="48" t="str">
        <f>IF(OR(Main!O19="",Main!O$13="Scaled Shifts"),"",IF(Main!O$13="Unscaled Shifts",Main!O19,IF(AND(Main!O$13="Shielding Tensors",Main!$A19="C"),'Chemical Shifts'!$G$1-Main!O19,'Chemical Shifts'!$G$2-Main!O19)))</f>
        <v/>
      </c>
      <c r="N9" s="48" t="str">
        <f>IF(OR(Main!P19="",Main!P$13="Scaled Shifts"),"",IF(Main!P$13="Unscaled Shifts",Main!P19,IF(AND(Main!P$13="Shielding Tensors",Main!$A19="C"),'Chemical Shifts'!$G$1-Main!P19,'Chemical Shifts'!$G$2-Main!P19)))</f>
        <v/>
      </c>
      <c r="O9" s="48" t="str">
        <f>IF(OR(Main!Q19="",Main!Q$13="Scaled Shifts"),"",IF(Main!Q$13="Unscaled Shifts",Main!Q19,IF(AND(Main!Q$13="Shielding Tensors",Main!$A19="C"),'Chemical Shifts'!$G$1-Main!Q19,'Chemical Shifts'!$G$2-Main!Q19)))</f>
        <v/>
      </c>
      <c r="P9" s="48" t="str">
        <f>IF(OR(Main!R19="",Main!R$13="Scaled Shifts"),"",IF(Main!R$13="Unscaled Shifts",Main!R19,IF(AND(Main!R$13="Shielding Tensors",Main!$A19="C"),'Chemical Shifts'!$G$1-Main!R19,'Chemical Shifts'!$G$2-Main!R19)))</f>
        <v/>
      </c>
      <c r="Q9" s="48" t="str">
        <f>IF(OR(Main!S19="",Main!S$13="Scaled Shifts"),"",IF(Main!S$13="Unscaled Shifts",Main!S19,IF(AND(Main!S$13="Shielding Tensors",Main!$A19="C"),'Chemical Shifts'!$G$1-Main!S19,'Chemical Shifts'!$G$2-Main!S19)))</f>
        <v/>
      </c>
      <c r="S9" s="48">
        <f t="shared" si="0"/>
        <v>-3.7143000000000086</v>
      </c>
      <c r="T9" s="48">
        <f t="shared" si="1"/>
        <v>-3.195760000000007</v>
      </c>
      <c r="U9" s="48">
        <f t="shared" si="2"/>
        <v>-3.8085900000000095</v>
      </c>
      <c r="V9" s="48">
        <f t="shared" si="3"/>
        <v>-3.8122400000000169</v>
      </c>
      <c r="W9" s="48" t="str">
        <f t="shared" si="4"/>
        <v/>
      </c>
      <c r="X9" s="48" t="str">
        <f t="shared" si="5"/>
        <v/>
      </c>
      <c r="Y9" s="48" t="str">
        <f t="shared" si="6"/>
        <v/>
      </c>
      <c r="Z9" s="48" t="str">
        <f t="shared" si="7"/>
        <v/>
      </c>
      <c r="AA9" s="48" t="str">
        <f t="shared" si="8"/>
        <v/>
      </c>
      <c r="AB9" s="48" t="str">
        <f t="shared" si="9"/>
        <v/>
      </c>
      <c r="AC9" s="48" t="str">
        <f t="shared" si="10"/>
        <v/>
      </c>
      <c r="AD9" s="48" t="str">
        <f t="shared" si="11"/>
        <v/>
      </c>
      <c r="AE9" s="48" t="str">
        <f t="shared" si="12"/>
        <v/>
      </c>
      <c r="AF9" s="48" t="str">
        <f t="shared" si="13"/>
        <v/>
      </c>
      <c r="AG9" s="48" t="str">
        <f t="shared" si="14"/>
        <v/>
      </c>
      <c r="AH9" s="48" t="str">
        <f t="shared" si="15"/>
        <v/>
      </c>
      <c r="AJ9" s="48">
        <f>IF(Main!D$13="Scaled Shifts",Main!D19,IF(OR(B9="",B9=""),"",IF(Main!$A19="C",(B9-'Calculo DP4'!BC$5)/'Calculo DP4'!BC$3,(B9-'Calculo DP4'!CN$5)/'Calculo DP4'!CN$3)))</f>
        <v>128.22938591092338</v>
      </c>
      <c r="AK9" s="48">
        <f>IF(Main!E$13="Scaled Shifts",Main!E19,IF(OR(C9="",C9=""),"",IF(Main!$A19="C",(C9-'Calculo DP4'!BD$5)/'Calculo DP4'!BD$3,(C9-'Calculo DP4'!CO$5)/'Calculo DP4'!CO$3)))</f>
        <v>129.17635207492006</v>
      </c>
      <c r="AL9" s="48">
        <f>IF(Main!F$13="Scaled Shifts",Main!F19,IF(OR(D9="",D9=""),"",IF(Main!$A19="C",(D9-'Calculo DP4'!BE$5)/'Calculo DP4'!BE$3,(D9-'Calculo DP4'!CP$5)/'Calculo DP4'!CP$3)))</f>
        <v>128.30888563237468</v>
      </c>
      <c r="AM9" s="48">
        <f>IF(Main!G$13="Scaled Shifts",Main!G19,IF(OR(E9="",E9=""),"",IF(Main!$A19="C",(E9-'Calculo DP4'!BF$5)/'Calculo DP4'!BF$3,(E9-'Calculo DP4'!CQ$5)/'Calculo DP4'!CQ$3)))</f>
        <v>127.8080857560566</v>
      </c>
      <c r="AN9" s="48" t="str">
        <f>IF(Main!H$13="Scaled Shifts",Main!H19,IF(OR(F9="",F9=""),"",IF(Main!$A19="C",(F9-'Calculo DP4'!BG$5)/'Calculo DP4'!BG$3,(F9-'Calculo DP4'!CR$5)/'Calculo DP4'!CR$3)))</f>
        <v/>
      </c>
      <c r="AO9" s="48" t="str">
        <f>IF(Main!I$13="Scaled Shifts",Main!I19,IF(OR(G9="",G9=""),"",IF(Main!$A19="C",(G9-'Calculo DP4'!BH$5)/'Calculo DP4'!BH$3,(G9-'Calculo DP4'!CS$5)/'Calculo DP4'!CS$3)))</f>
        <v/>
      </c>
      <c r="AP9" s="48" t="str">
        <f>IF(Main!J$13="Scaled Shifts",Main!J19,IF(OR(H9="",H9=""),"",IF(Main!$A19="C",(H9-'Calculo DP4'!BI$5)/'Calculo DP4'!BI$3,(H9-'Calculo DP4'!CT$5)/'Calculo DP4'!CT$3)))</f>
        <v/>
      </c>
      <c r="AQ9" s="48" t="str">
        <f>IF(Main!K$13="Scaled Shifts",Main!K19,IF(OR(I9="",I9=""),"",IF(Main!$A19="C",(I9-'Calculo DP4'!BJ$5)/'Calculo DP4'!BJ$3,(I9-'Calculo DP4'!CU$5)/'Calculo DP4'!CU$3)))</f>
        <v/>
      </c>
      <c r="AR9" s="48" t="str">
        <f>IF(Main!L$13="Scaled Shifts",Main!L19,IF(OR(J9="",J9=""),"",IF(Main!$A19="C",(J9-'Calculo DP4'!BK$5)/'Calculo DP4'!BK$3,(J9-'Calculo DP4'!CV$5)/'Calculo DP4'!CV$3)))</f>
        <v/>
      </c>
      <c r="AS9" s="48" t="str">
        <f>IF(Main!M$13="Scaled Shifts",Main!M19,IF(OR(K9="",K9=""),"",IF(Main!$A19="C",(K9-'Calculo DP4'!BL$5)/'Calculo DP4'!BL$3,(K9-'Calculo DP4'!CW$5)/'Calculo DP4'!CW$3)))</f>
        <v/>
      </c>
      <c r="AT9" s="48" t="str">
        <f>IF(Main!N$13="Scaled Shifts",Main!N19,IF(OR(L9="",L9=""),"",IF(Main!$A19="C",(L9-'Calculo DP4'!BM$5)/'Calculo DP4'!BM$3,(L9-'Calculo DP4'!CX$5)/'Calculo DP4'!CX$3)))</f>
        <v/>
      </c>
      <c r="AU9" s="48" t="str">
        <f>IF(Main!O$13="Scaled Shifts",Main!O19,IF(OR(M9="",M9=""),"",IF(Main!$A19="C",(M9-'Calculo DP4'!BN$5)/'Calculo DP4'!BN$3,(M9-'Calculo DP4'!CY$5)/'Calculo DP4'!CY$3)))</f>
        <v/>
      </c>
      <c r="AV9" s="48" t="str">
        <f>IF(Main!P$13="Scaled Shifts",Main!P19,IF(OR(N9="",N9=""),"",IF(Main!$A19="C",(N9-'Calculo DP4'!BO$5)/'Calculo DP4'!BO$3,(N9-'Calculo DP4'!CZ$5)/'Calculo DP4'!CZ$3)))</f>
        <v/>
      </c>
      <c r="AW9" s="48" t="str">
        <f>IF(Main!Q$13="Scaled Shifts",Main!Q19,IF(OR(O9="",O9=""),"",IF(Main!$A19="C",(O9-'Calculo DP4'!BP$5)/'Calculo DP4'!BP$3,(O9-'Calculo DP4'!DA$5)/'Calculo DP4'!DA$3)))</f>
        <v/>
      </c>
      <c r="AX9" s="48" t="str">
        <f>IF(Main!R$13="Scaled Shifts",Main!R19,IF(OR(P9="",P9=""),"",IF(Main!$A19="C",(P9-'Calculo DP4'!BQ$5)/'Calculo DP4'!BQ$3,(P9-'Calculo DP4'!DB$5)/'Calculo DP4'!DB$3)))</f>
        <v/>
      </c>
      <c r="AY9" s="48" t="str">
        <f>IF(Main!S$13="Scaled Shifts",Main!S19,IF(OR(Q9="",Q9=""),"",IF(Main!$A19="C",(Q9-'Calculo DP4'!BR$5)/'Calculo DP4'!BR$3,(Q9-'Calculo DP4'!DC$5)/'Calculo DP4'!DC$3)))</f>
        <v/>
      </c>
      <c r="BA9" s="48">
        <f t="shared" si="16"/>
        <v>0.57061408907662781</v>
      </c>
      <c r="BB9" s="48">
        <f t="shared" si="17"/>
        <v>-0.37635207492004952</v>
      </c>
      <c r="BC9" s="48">
        <f t="shared" si="18"/>
        <v>0.4911143676253289</v>
      </c>
      <c r="BD9" s="48">
        <f t="shared" si="19"/>
        <v>0.99191424394341254</v>
      </c>
      <c r="BE9" s="48" t="str">
        <f t="shared" si="20"/>
        <v/>
      </c>
      <c r="BF9" s="48" t="str">
        <f t="shared" si="21"/>
        <v/>
      </c>
      <c r="BG9" s="48" t="str">
        <f t="shared" si="22"/>
        <v/>
      </c>
      <c r="BH9" s="48" t="str">
        <f t="shared" si="23"/>
        <v/>
      </c>
      <c r="BI9" s="48" t="str">
        <f t="shared" si="24"/>
        <v/>
      </c>
      <c r="BJ9" s="48" t="str">
        <f t="shared" si="25"/>
        <v/>
      </c>
      <c r="BK9" s="48" t="str">
        <f t="shared" si="26"/>
        <v/>
      </c>
      <c r="BL9" s="48" t="str">
        <f t="shared" si="27"/>
        <v/>
      </c>
      <c r="BM9" s="48" t="str">
        <f t="shared" si="28"/>
        <v/>
      </c>
      <c r="BN9" s="48" t="str">
        <f t="shared" si="29"/>
        <v/>
      </c>
      <c r="BO9" s="48" t="str">
        <f t="shared" si="30"/>
        <v/>
      </c>
      <c r="BP9" s="48" t="str">
        <f t="shared" si="31"/>
        <v/>
      </c>
      <c r="BR9" s="48">
        <v>41.088453831365122</v>
      </c>
      <c r="BS9" s="48">
        <v>43.168661704386217</v>
      </c>
      <c r="BT9" s="48">
        <v>41.801851225476149</v>
      </c>
      <c r="BU9" s="48">
        <v>42.01151745355596</v>
      </c>
    </row>
    <row r="10" spans="1:73" x14ac:dyDescent="0.15">
      <c r="A10" s="46">
        <f>IF(OR(Main!C20="",Main!C20=""),"",Main!C20)</f>
        <v>125.4</v>
      </c>
      <c r="B10" s="48">
        <f>IF(OR(Main!D20="",Main!D$13="Scaled Shifts"),"",IF(Main!D$13="Unscaled Shifts",Main!D20,IF(AND(Main!D$13="Shielding Tensors",Main!$A20="C"),'Chemical Shifts'!$G$1-Main!D20,'Chemical Shifts'!$G$2-Main!D20)))</f>
        <v>121.52882</v>
      </c>
      <c r="C10" s="48">
        <f>IF(OR(Main!E20="",Main!E$13="Scaled Shifts"),"",IF(Main!E$13="Unscaled Shifts",Main!E20,IF(AND(Main!E$13="Shielding Tensors",Main!$A20="C"),'Chemical Shifts'!$G$1-Main!E20,'Chemical Shifts'!$G$2-Main!E20)))</f>
        <v>121.37868</v>
      </c>
      <c r="D10" s="48">
        <f>IF(OR(Main!F20="",Main!F$13="Scaled Shifts"),"",IF(Main!F$13="Unscaled Shifts",Main!F20,IF(AND(Main!F$13="Shielding Tensors",Main!$A20="C"),'Chemical Shifts'!$G$1-Main!F20,'Chemical Shifts'!$G$2-Main!F20)))</f>
        <v>121.52423999999999</v>
      </c>
      <c r="E10" s="48">
        <f>IF(OR(Main!G20="",Main!G$13="Scaled Shifts"),"",IF(Main!G$13="Unscaled Shifts",Main!G20,IF(AND(Main!G$13="Shielding Tensors",Main!$A20="C"),'Chemical Shifts'!$G$1-Main!G20,'Chemical Shifts'!$G$2-Main!G20)))</f>
        <v>121.48398</v>
      </c>
      <c r="F10" s="48" t="str">
        <f>IF(OR(Main!H20="",Main!H$13="Scaled Shifts"),"",IF(Main!H$13="Unscaled Shifts",Main!H20,IF(AND(Main!H$13="Shielding Tensors",Main!$A20="C"),'Chemical Shifts'!$G$1-Main!H20,'Chemical Shifts'!$G$2-Main!H20)))</f>
        <v/>
      </c>
      <c r="G10" s="48" t="str">
        <f>IF(OR(Main!I20="",Main!I$13="Scaled Shifts"),"",IF(Main!I$13="Unscaled Shifts",Main!I20,IF(AND(Main!I$13="Shielding Tensors",Main!$A20="C"),'Chemical Shifts'!$G$1-Main!I20,'Chemical Shifts'!$G$2-Main!I20)))</f>
        <v/>
      </c>
      <c r="H10" s="48" t="str">
        <f>IF(OR(Main!J20="",Main!J$13="Scaled Shifts"),"",IF(Main!J$13="Unscaled Shifts",Main!J20,IF(AND(Main!J$13="Shielding Tensors",Main!$A20="C"),'Chemical Shifts'!$G$1-Main!J20,'Chemical Shifts'!$G$2-Main!J20)))</f>
        <v/>
      </c>
      <c r="I10" s="48" t="str">
        <f>IF(OR(Main!K20="",Main!K$13="Scaled Shifts"),"",IF(Main!K$13="Unscaled Shifts",Main!K20,IF(AND(Main!K$13="Shielding Tensors",Main!$A20="C"),'Chemical Shifts'!$G$1-Main!K20,'Chemical Shifts'!$G$2-Main!K20)))</f>
        <v/>
      </c>
      <c r="J10" s="48" t="str">
        <f>IF(OR(Main!L20="",Main!L$13="Scaled Shifts"),"",IF(Main!L$13="Unscaled Shifts",Main!L20,IF(AND(Main!L$13="Shielding Tensors",Main!$A20="C"),'Chemical Shifts'!$G$1-Main!L20,'Chemical Shifts'!$G$2-Main!L20)))</f>
        <v/>
      </c>
      <c r="K10" s="48" t="str">
        <f>IF(OR(Main!M20="",Main!M$13="Scaled Shifts"),"",IF(Main!M$13="Unscaled Shifts",Main!M20,IF(AND(Main!M$13="Shielding Tensors",Main!$A20="C"),'Chemical Shifts'!$G$1-Main!M20,'Chemical Shifts'!$G$2-Main!M20)))</f>
        <v/>
      </c>
      <c r="L10" s="48" t="str">
        <f>IF(OR(Main!N20="",Main!N$13="Scaled Shifts"),"",IF(Main!N$13="Unscaled Shifts",Main!N20,IF(AND(Main!N$13="Shielding Tensors",Main!$A20="C"),'Chemical Shifts'!$G$1-Main!N20,'Chemical Shifts'!$G$2-Main!N20)))</f>
        <v/>
      </c>
      <c r="M10" s="48" t="str">
        <f>IF(OR(Main!O20="",Main!O$13="Scaled Shifts"),"",IF(Main!O$13="Unscaled Shifts",Main!O20,IF(AND(Main!O$13="Shielding Tensors",Main!$A20="C"),'Chemical Shifts'!$G$1-Main!O20,'Chemical Shifts'!$G$2-Main!O20)))</f>
        <v/>
      </c>
      <c r="N10" s="48" t="str">
        <f>IF(OR(Main!P20="",Main!P$13="Scaled Shifts"),"",IF(Main!P$13="Unscaled Shifts",Main!P20,IF(AND(Main!P$13="Shielding Tensors",Main!$A20="C"),'Chemical Shifts'!$G$1-Main!P20,'Chemical Shifts'!$G$2-Main!P20)))</f>
        <v/>
      </c>
      <c r="O10" s="48" t="str">
        <f>IF(OR(Main!Q20="",Main!Q$13="Scaled Shifts"),"",IF(Main!Q$13="Unscaled Shifts",Main!Q20,IF(AND(Main!Q$13="Shielding Tensors",Main!$A20="C"),'Chemical Shifts'!$G$1-Main!Q20,'Chemical Shifts'!$G$2-Main!Q20)))</f>
        <v/>
      </c>
      <c r="P10" s="48" t="str">
        <f>IF(OR(Main!R20="",Main!R$13="Scaled Shifts"),"",IF(Main!R$13="Unscaled Shifts",Main!R20,IF(AND(Main!R$13="Shielding Tensors",Main!$A20="C"),'Chemical Shifts'!$G$1-Main!R20,'Chemical Shifts'!$G$2-Main!R20)))</f>
        <v/>
      </c>
      <c r="Q10" s="48" t="str">
        <f>IF(OR(Main!S20="",Main!S$13="Scaled Shifts"),"",IF(Main!S$13="Unscaled Shifts",Main!S20,IF(AND(Main!S$13="Shielding Tensors",Main!$A20="C"),'Chemical Shifts'!$G$1-Main!S20,'Chemical Shifts'!$G$2-Main!S20)))</f>
        <v/>
      </c>
      <c r="S10" s="48">
        <f t="shared" si="0"/>
        <v>-3.8711800000000096</v>
      </c>
      <c r="T10" s="48">
        <f t="shared" si="1"/>
        <v>-4.0213200000000029</v>
      </c>
      <c r="U10" s="48">
        <f t="shared" si="2"/>
        <v>-3.8757600000000139</v>
      </c>
      <c r="V10" s="48">
        <f t="shared" si="3"/>
        <v>-3.9160200000000032</v>
      </c>
      <c r="W10" s="48" t="str">
        <f t="shared" si="4"/>
        <v/>
      </c>
      <c r="X10" s="48" t="str">
        <f t="shared" si="5"/>
        <v/>
      </c>
      <c r="Y10" s="48" t="str">
        <f t="shared" si="6"/>
        <v/>
      </c>
      <c r="Z10" s="48" t="str">
        <f t="shared" si="7"/>
        <v/>
      </c>
      <c r="AA10" s="48" t="str">
        <f t="shared" si="8"/>
        <v/>
      </c>
      <c r="AB10" s="48" t="str">
        <f t="shared" si="9"/>
        <v/>
      </c>
      <c r="AC10" s="48" t="str">
        <f t="shared" si="10"/>
        <v/>
      </c>
      <c r="AD10" s="48" t="str">
        <f t="shared" si="11"/>
        <v/>
      </c>
      <c r="AE10" s="48" t="str">
        <f t="shared" si="12"/>
        <v/>
      </c>
      <c r="AF10" s="48" t="str">
        <f t="shared" si="13"/>
        <v/>
      </c>
      <c r="AG10" s="48" t="str">
        <f t="shared" si="14"/>
        <v/>
      </c>
      <c r="AH10" s="48" t="str">
        <f t="shared" si="15"/>
        <v/>
      </c>
      <c r="AJ10" s="48">
        <f>IF(Main!D$13="Scaled Shifts",Main!D20,IF(OR(B10="",B10=""),"",IF(Main!$A20="C",(B10-'Calculo DP4'!BC$5)/'Calculo DP4'!BC$3,(B10-'Calculo DP4'!CN$5)/'Calculo DP4'!CN$3)))</f>
        <v>124.56137817009412</v>
      </c>
      <c r="AK10" s="48">
        <f>IF(Main!E$13="Scaled Shifts",Main!E20,IF(OR(C10="",C10=""),"",IF(Main!$A20="C",(C10-'Calculo DP4'!BD$5)/'Calculo DP4'!BD$3,(C10-'Calculo DP4'!CO$5)/'Calculo DP4'!CO$3)))</f>
        <v>124.77986746920411</v>
      </c>
      <c r="AL10" s="48">
        <f>IF(Main!F$13="Scaled Shifts",Main!F20,IF(OR(D10="",D10=""),"",IF(Main!$A20="C",(D10-'Calculo DP4'!BE$5)/'Calculo DP4'!BE$3,(D10-'Calculo DP4'!CP$5)/'Calculo DP4'!CP$3)))</f>
        <v>124.64538820670876</v>
      </c>
      <c r="AM10" s="48">
        <f>IF(Main!G$13="Scaled Shifts",Main!G20,IF(OR(E10="",E10=""),"",IF(Main!$A20="C",(E10-'Calculo DP4'!BF$5)/'Calculo DP4'!BF$3,(E10-'Calculo DP4'!CQ$5)/'Calculo DP4'!CQ$3)))</f>
        <v>124.17705797314134</v>
      </c>
      <c r="AN10" s="48" t="str">
        <f>IF(Main!H$13="Scaled Shifts",Main!H20,IF(OR(F10="",F10=""),"",IF(Main!$A20="C",(F10-'Calculo DP4'!BG$5)/'Calculo DP4'!BG$3,(F10-'Calculo DP4'!CR$5)/'Calculo DP4'!CR$3)))</f>
        <v/>
      </c>
      <c r="AO10" s="48" t="str">
        <f>IF(Main!I$13="Scaled Shifts",Main!I20,IF(OR(G10="",G10=""),"",IF(Main!$A20="C",(G10-'Calculo DP4'!BH$5)/'Calculo DP4'!BH$3,(G10-'Calculo DP4'!CS$5)/'Calculo DP4'!CS$3)))</f>
        <v/>
      </c>
      <c r="AP10" s="48" t="str">
        <f>IF(Main!J$13="Scaled Shifts",Main!J20,IF(OR(H10="",H10=""),"",IF(Main!$A20="C",(H10-'Calculo DP4'!BI$5)/'Calculo DP4'!BI$3,(H10-'Calculo DP4'!CT$5)/'Calculo DP4'!CT$3)))</f>
        <v/>
      </c>
      <c r="AQ10" s="48" t="str">
        <f>IF(Main!K$13="Scaled Shifts",Main!K20,IF(OR(I10="",I10=""),"",IF(Main!$A20="C",(I10-'Calculo DP4'!BJ$5)/'Calculo DP4'!BJ$3,(I10-'Calculo DP4'!CU$5)/'Calculo DP4'!CU$3)))</f>
        <v/>
      </c>
      <c r="AR10" s="48" t="str">
        <f>IF(Main!L$13="Scaled Shifts",Main!L20,IF(OR(J10="",J10=""),"",IF(Main!$A20="C",(J10-'Calculo DP4'!BK$5)/'Calculo DP4'!BK$3,(J10-'Calculo DP4'!CV$5)/'Calculo DP4'!CV$3)))</f>
        <v/>
      </c>
      <c r="AS10" s="48" t="str">
        <f>IF(Main!M$13="Scaled Shifts",Main!M20,IF(OR(K10="",K10=""),"",IF(Main!$A20="C",(K10-'Calculo DP4'!BL$5)/'Calculo DP4'!BL$3,(K10-'Calculo DP4'!CW$5)/'Calculo DP4'!CW$3)))</f>
        <v/>
      </c>
      <c r="AT10" s="48" t="str">
        <f>IF(Main!N$13="Scaled Shifts",Main!N20,IF(OR(L10="",L10=""),"",IF(Main!$A20="C",(L10-'Calculo DP4'!BM$5)/'Calculo DP4'!BM$3,(L10-'Calculo DP4'!CX$5)/'Calculo DP4'!CX$3)))</f>
        <v/>
      </c>
      <c r="AU10" s="48" t="str">
        <f>IF(Main!O$13="Scaled Shifts",Main!O20,IF(OR(M10="",M10=""),"",IF(Main!$A20="C",(M10-'Calculo DP4'!BN$5)/'Calculo DP4'!BN$3,(M10-'Calculo DP4'!CY$5)/'Calculo DP4'!CY$3)))</f>
        <v/>
      </c>
      <c r="AV10" s="48" t="str">
        <f>IF(Main!P$13="Scaled Shifts",Main!P20,IF(OR(N10="",N10=""),"",IF(Main!$A20="C",(N10-'Calculo DP4'!BO$5)/'Calculo DP4'!BO$3,(N10-'Calculo DP4'!CZ$5)/'Calculo DP4'!CZ$3)))</f>
        <v/>
      </c>
      <c r="AW10" s="48" t="str">
        <f>IF(Main!Q$13="Scaled Shifts",Main!Q20,IF(OR(O10="",O10=""),"",IF(Main!$A20="C",(O10-'Calculo DP4'!BP$5)/'Calculo DP4'!BP$3,(O10-'Calculo DP4'!DA$5)/'Calculo DP4'!DA$3)))</f>
        <v/>
      </c>
      <c r="AX10" s="48" t="str">
        <f>IF(Main!R$13="Scaled Shifts",Main!R20,IF(OR(P10="",P10=""),"",IF(Main!$A20="C",(P10-'Calculo DP4'!BQ$5)/'Calculo DP4'!BQ$3,(P10-'Calculo DP4'!DB$5)/'Calculo DP4'!DB$3)))</f>
        <v/>
      </c>
      <c r="AY10" s="48" t="str">
        <f>IF(Main!S$13="Scaled Shifts",Main!S20,IF(OR(Q10="",Q10=""),"",IF(Main!$A20="C",(Q10-'Calculo DP4'!BR$5)/'Calculo DP4'!BR$3,(Q10-'Calculo DP4'!DC$5)/'Calculo DP4'!DC$3)))</f>
        <v/>
      </c>
      <c r="BA10" s="48">
        <f t="shared" si="16"/>
        <v>0.83862182990588963</v>
      </c>
      <c r="BB10" s="48">
        <f t="shared" si="17"/>
        <v>0.62013253079589958</v>
      </c>
      <c r="BC10" s="48">
        <f t="shared" si="18"/>
        <v>0.75461179329124661</v>
      </c>
      <c r="BD10" s="48">
        <f t="shared" si="19"/>
        <v>1.2229420268586608</v>
      </c>
      <c r="BE10" s="48" t="str">
        <f t="shared" si="20"/>
        <v/>
      </c>
      <c r="BF10" s="48" t="str">
        <f t="shared" si="21"/>
        <v/>
      </c>
      <c r="BG10" s="48" t="str">
        <f t="shared" si="22"/>
        <v/>
      </c>
      <c r="BH10" s="48" t="str">
        <f t="shared" si="23"/>
        <v/>
      </c>
      <c r="BI10" s="48" t="str">
        <f t="shared" si="24"/>
        <v/>
      </c>
      <c r="BJ10" s="48" t="str">
        <f t="shared" si="25"/>
        <v/>
      </c>
      <c r="BK10" s="48" t="str">
        <f t="shared" si="26"/>
        <v/>
      </c>
      <c r="BL10" s="48" t="str">
        <f t="shared" si="27"/>
        <v/>
      </c>
      <c r="BM10" s="48" t="str">
        <f t="shared" si="28"/>
        <v/>
      </c>
      <c r="BN10" s="48" t="str">
        <f t="shared" si="29"/>
        <v/>
      </c>
      <c r="BO10" s="48" t="str">
        <f t="shared" si="30"/>
        <v/>
      </c>
      <c r="BP10" s="48" t="str">
        <f t="shared" si="31"/>
        <v/>
      </c>
      <c r="BR10" s="48">
        <v>27.377771463222267</v>
      </c>
      <c r="BS10" s="48">
        <v>29.251919795209904</v>
      </c>
      <c r="BT10" s="48">
        <v>29.370148450331751</v>
      </c>
      <c r="BU10" s="48">
        <v>27.688275176499491</v>
      </c>
    </row>
    <row r="11" spans="1:73" x14ac:dyDescent="0.15">
      <c r="A11" s="46">
        <f>IF(OR(Main!C21="",Main!C21=""),"",Main!C21)</f>
        <v>119</v>
      </c>
      <c r="B11" s="48">
        <f>IF(OR(Main!D21="",Main!D$13="Scaled Shifts"),"",IF(Main!D$13="Unscaled Shifts",Main!D21,IF(AND(Main!D$13="Shielding Tensors",Main!$A21="C"),'Chemical Shifts'!$G$1-Main!D21,'Chemical Shifts'!$G$2-Main!D21)))</f>
        <v>113.86426</v>
      </c>
      <c r="C11" s="48">
        <f>IF(OR(Main!E21="",Main!E$13="Scaled Shifts"),"",IF(Main!E$13="Unscaled Shifts",Main!E21,IF(AND(Main!E$13="Shielding Tensors",Main!$A21="C"),'Chemical Shifts'!$G$1-Main!E21,'Chemical Shifts'!$G$2-Main!E21)))</f>
        <v>113.66204</v>
      </c>
      <c r="D11" s="48">
        <f>IF(OR(Main!F21="",Main!F$13="Scaled Shifts"),"",IF(Main!F$13="Unscaled Shifts",Main!F21,IF(AND(Main!F$13="Shielding Tensors",Main!$A21="C"),'Chemical Shifts'!$G$1-Main!F21,'Chemical Shifts'!$G$2-Main!F21)))</f>
        <v>113.94793</v>
      </c>
      <c r="E11" s="48">
        <f>IF(OR(Main!G21="",Main!G$13="Scaled Shifts"),"",IF(Main!G$13="Unscaled Shifts",Main!G21,IF(AND(Main!G$13="Shielding Tensors",Main!$A21="C"),'Chemical Shifts'!$G$1-Main!G21,'Chemical Shifts'!$G$2-Main!G21)))</f>
        <v>113.80047</v>
      </c>
      <c r="F11" s="48" t="str">
        <f>IF(OR(Main!H21="",Main!H$13="Scaled Shifts"),"",IF(Main!H$13="Unscaled Shifts",Main!H21,IF(AND(Main!H$13="Shielding Tensors",Main!$A21="C"),'Chemical Shifts'!$G$1-Main!H21,'Chemical Shifts'!$G$2-Main!H21)))</f>
        <v/>
      </c>
      <c r="G11" s="48" t="str">
        <f>IF(OR(Main!I21="",Main!I$13="Scaled Shifts"),"",IF(Main!I$13="Unscaled Shifts",Main!I21,IF(AND(Main!I$13="Shielding Tensors",Main!$A21="C"),'Chemical Shifts'!$G$1-Main!I21,'Chemical Shifts'!$G$2-Main!I21)))</f>
        <v/>
      </c>
      <c r="H11" s="48" t="str">
        <f>IF(OR(Main!J21="",Main!J$13="Scaled Shifts"),"",IF(Main!J$13="Unscaled Shifts",Main!J21,IF(AND(Main!J$13="Shielding Tensors",Main!$A21="C"),'Chemical Shifts'!$G$1-Main!J21,'Chemical Shifts'!$G$2-Main!J21)))</f>
        <v/>
      </c>
      <c r="I11" s="48" t="str">
        <f>IF(OR(Main!K21="",Main!K$13="Scaled Shifts"),"",IF(Main!K$13="Unscaled Shifts",Main!K21,IF(AND(Main!K$13="Shielding Tensors",Main!$A21="C"),'Chemical Shifts'!$G$1-Main!K21,'Chemical Shifts'!$G$2-Main!K21)))</f>
        <v/>
      </c>
      <c r="J11" s="48" t="str">
        <f>IF(OR(Main!L21="",Main!L$13="Scaled Shifts"),"",IF(Main!L$13="Unscaled Shifts",Main!L21,IF(AND(Main!L$13="Shielding Tensors",Main!$A21="C"),'Chemical Shifts'!$G$1-Main!L21,'Chemical Shifts'!$G$2-Main!L21)))</f>
        <v/>
      </c>
      <c r="K11" s="48" t="str">
        <f>IF(OR(Main!M21="",Main!M$13="Scaled Shifts"),"",IF(Main!M$13="Unscaled Shifts",Main!M21,IF(AND(Main!M$13="Shielding Tensors",Main!$A21="C"),'Chemical Shifts'!$G$1-Main!M21,'Chemical Shifts'!$G$2-Main!M21)))</f>
        <v/>
      </c>
      <c r="L11" s="48" t="str">
        <f>IF(OR(Main!N21="",Main!N$13="Scaled Shifts"),"",IF(Main!N$13="Unscaled Shifts",Main!N21,IF(AND(Main!N$13="Shielding Tensors",Main!$A21="C"),'Chemical Shifts'!$G$1-Main!N21,'Chemical Shifts'!$G$2-Main!N21)))</f>
        <v/>
      </c>
      <c r="M11" s="48" t="str">
        <f>IF(OR(Main!O21="",Main!O$13="Scaled Shifts"),"",IF(Main!O$13="Unscaled Shifts",Main!O21,IF(AND(Main!O$13="Shielding Tensors",Main!$A21="C"),'Chemical Shifts'!$G$1-Main!O21,'Chemical Shifts'!$G$2-Main!O21)))</f>
        <v/>
      </c>
      <c r="N11" s="48" t="str">
        <f>IF(OR(Main!P21="",Main!P$13="Scaled Shifts"),"",IF(Main!P$13="Unscaled Shifts",Main!P21,IF(AND(Main!P$13="Shielding Tensors",Main!$A21="C"),'Chemical Shifts'!$G$1-Main!P21,'Chemical Shifts'!$G$2-Main!P21)))</f>
        <v/>
      </c>
      <c r="O11" s="48" t="str">
        <f>IF(OR(Main!Q21="",Main!Q$13="Scaled Shifts"),"",IF(Main!Q$13="Unscaled Shifts",Main!Q21,IF(AND(Main!Q$13="Shielding Tensors",Main!$A21="C"),'Chemical Shifts'!$G$1-Main!Q21,'Chemical Shifts'!$G$2-Main!Q21)))</f>
        <v/>
      </c>
      <c r="P11" s="48" t="str">
        <f>IF(OR(Main!R21="",Main!R$13="Scaled Shifts"),"",IF(Main!R$13="Unscaled Shifts",Main!R21,IF(AND(Main!R$13="Shielding Tensors",Main!$A21="C"),'Chemical Shifts'!$G$1-Main!R21,'Chemical Shifts'!$G$2-Main!R21)))</f>
        <v/>
      </c>
      <c r="Q11" s="48" t="str">
        <f>IF(OR(Main!S21="",Main!S$13="Scaled Shifts"),"",IF(Main!S$13="Unscaled Shifts",Main!S21,IF(AND(Main!S$13="Shielding Tensors",Main!$A21="C"),'Chemical Shifts'!$G$1-Main!S21,'Chemical Shifts'!$G$2-Main!S21)))</f>
        <v/>
      </c>
      <c r="S11" s="48">
        <f t="shared" si="0"/>
        <v>-5.1357399999999984</v>
      </c>
      <c r="T11" s="48">
        <f t="shared" si="1"/>
        <v>-5.3379599999999954</v>
      </c>
      <c r="U11" s="48">
        <f t="shared" si="2"/>
        <v>-5.0520700000000005</v>
      </c>
      <c r="V11" s="48">
        <f t="shared" si="3"/>
        <v>-5.1995299999999958</v>
      </c>
      <c r="W11" s="48" t="str">
        <f t="shared" si="4"/>
        <v/>
      </c>
      <c r="X11" s="48" t="str">
        <f t="shared" si="5"/>
        <v/>
      </c>
      <c r="Y11" s="48" t="str">
        <f t="shared" si="6"/>
        <v/>
      </c>
      <c r="Z11" s="48" t="str">
        <f t="shared" si="7"/>
        <v/>
      </c>
      <c r="AA11" s="48" t="str">
        <f t="shared" si="8"/>
        <v/>
      </c>
      <c r="AB11" s="48" t="str">
        <f t="shared" si="9"/>
        <v/>
      </c>
      <c r="AC11" s="48" t="str">
        <f t="shared" si="10"/>
        <v/>
      </c>
      <c r="AD11" s="48" t="str">
        <f t="shared" si="11"/>
        <v/>
      </c>
      <c r="AE11" s="48" t="str">
        <f t="shared" si="12"/>
        <v/>
      </c>
      <c r="AF11" s="48" t="str">
        <f t="shared" si="13"/>
        <v/>
      </c>
      <c r="AG11" s="48" t="str">
        <f t="shared" si="14"/>
        <v/>
      </c>
      <c r="AH11" s="48" t="str">
        <f t="shared" si="15"/>
        <v/>
      </c>
      <c r="AJ11" s="48">
        <f>IF(Main!D$13="Scaled Shifts",Main!D21,IF(OR(B11="",B11=""),"",IF(Main!$A21="C",(B11-'Calculo DP4'!BC$5)/'Calculo DP4'!BC$3,(B11-'Calculo DP4'!CN$5)/'Calculo DP4'!CN$3)))</f>
        <v>116.65735402251245</v>
      </c>
      <c r="AK11" s="48">
        <f>IF(Main!E$13="Scaled Shifts",Main!E21,IF(OR(C11="",C11=""),"",IF(Main!$A21="C",(C11-'Calculo DP4'!BD$5)/'Calculo DP4'!BD$3,(C11-'Calculo DP4'!CO$5)/'Calculo DP4'!CO$3)))</f>
        <v>116.75108809609098</v>
      </c>
      <c r="AL11" s="48">
        <f>IF(Main!F$13="Scaled Shifts",Main!F21,IF(OR(D11="",D11=""),"",IF(Main!$A21="C",(D11-'Calculo DP4'!BE$5)/'Calculo DP4'!BE$3,(D11-'Calculo DP4'!CP$5)/'Calculo DP4'!CP$3)))</f>
        <v>116.64007200327859</v>
      </c>
      <c r="AM11" s="48">
        <f>IF(Main!G$13="Scaled Shifts",Main!G21,IF(OR(E11="",E11=""),"",IF(Main!$A21="C",(E11-'Calculo DP4'!BF$5)/'Calculo DP4'!BF$3,(E11-'Calculo DP4'!CQ$5)/'Calculo DP4'!CQ$3)))</f>
        <v>116.21450373734254</v>
      </c>
      <c r="AN11" s="48" t="str">
        <f>IF(Main!H$13="Scaled Shifts",Main!H21,IF(OR(F11="",F11=""),"",IF(Main!$A21="C",(F11-'Calculo DP4'!BG$5)/'Calculo DP4'!BG$3,(F11-'Calculo DP4'!CR$5)/'Calculo DP4'!CR$3)))</f>
        <v/>
      </c>
      <c r="AO11" s="48" t="str">
        <f>IF(Main!I$13="Scaled Shifts",Main!I21,IF(OR(G11="",G11=""),"",IF(Main!$A21="C",(G11-'Calculo DP4'!BH$5)/'Calculo DP4'!BH$3,(G11-'Calculo DP4'!CS$5)/'Calculo DP4'!CS$3)))</f>
        <v/>
      </c>
      <c r="AP11" s="48" t="str">
        <f>IF(Main!J$13="Scaled Shifts",Main!J21,IF(OR(H11="",H11=""),"",IF(Main!$A21="C",(H11-'Calculo DP4'!BI$5)/'Calculo DP4'!BI$3,(H11-'Calculo DP4'!CT$5)/'Calculo DP4'!CT$3)))</f>
        <v/>
      </c>
      <c r="AQ11" s="48" t="str">
        <f>IF(Main!K$13="Scaled Shifts",Main!K21,IF(OR(I11="",I11=""),"",IF(Main!$A21="C",(I11-'Calculo DP4'!BJ$5)/'Calculo DP4'!BJ$3,(I11-'Calculo DP4'!CU$5)/'Calculo DP4'!CU$3)))</f>
        <v/>
      </c>
      <c r="AR11" s="48" t="str">
        <f>IF(Main!L$13="Scaled Shifts",Main!L21,IF(OR(J11="",J11=""),"",IF(Main!$A21="C",(J11-'Calculo DP4'!BK$5)/'Calculo DP4'!BK$3,(J11-'Calculo DP4'!CV$5)/'Calculo DP4'!CV$3)))</f>
        <v/>
      </c>
      <c r="AS11" s="48" t="str">
        <f>IF(Main!M$13="Scaled Shifts",Main!M21,IF(OR(K11="",K11=""),"",IF(Main!$A21="C",(K11-'Calculo DP4'!BL$5)/'Calculo DP4'!BL$3,(K11-'Calculo DP4'!CW$5)/'Calculo DP4'!CW$3)))</f>
        <v/>
      </c>
      <c r="AT11" s="48" t="str">
        <f>IF(Main!N$13="Scaled Shifts",Main!N21,IF(OR(L11="",L11=""),"",IF(Main!$A21="C",(L11-'Calculo DP4'!BM$5)/'Calculo DP4'!BM$3,(L11-'Calculo DP4'!CX$5)/'Calculo DP4'!CX$3)))</f>
        <v/>
      </c>
      <c r="AU11" s="48" t="str">
        <f>IF(Main!O$13="Scaled Shifts",Main!O21,IF(OR(M11="",M11=""),"",IF(Main!$A21="C",(M11-'Calculo DP4'!BN$5)/'Calculo DP4'!BN$3,(M11-'Calculo DP4'!CY$5)/'Calculo DP4'!CY$3)))</f>
        <v/>
      </c>
      <c r="AV11" s="48" t="str">
        <f>IF(Main!P$13="Scaled Shifts",Main!P21,IF(OR(N11="",N11=""),"",IF(Main!$A21="C",(N11-'Calculo DP4'!BO$5)/'Calculo DP4'!BO$3,(N11-'Calculo DP4'!CZ$5)/'Calculo DP4'!CZ$3)))</f>
        <v/>
      </c>
      <c r="AW11" s="48" t="str">
        <f>IF(Main!Q$13="Scaled Shifts",Main!Q21,IF(OR(O11="",O11=""),"",IF(Main!$A21="C",(O11-'Calculo DP4'!BP$5)/'Calculo DP4'!BP$3,(O11-'Calculo DP4'!DA$5)/'Calculo DP4'!DA$3)))</f>
        <v/>
      </c>
      <c r="AX11" s="48" t="str">
        <f>IF(Main!R$13="Scaled Shifts",Main!R21,IF(OR(P11="",P11=""),"",IF(Main!$A21="C",(P11-'Calculo DP4'!BQ$5)/'Calculo DP4'!BQ$3,(P11-'Calculo DP4'!DB$5)/'Calculo DP4'!DB$3)))</f>
        <v/>
      </c>
      <c r="AY11" s="48" t="str">
        <f>IF(Main!S$13="Scaled Shifts",Main!S21,IF(OR(Q11="",Q11=""),"",IF(Main!$A21="C",(Q11-'Calculo DP4'!BR$5)/'Calculo DP4'!BR$3,(Q11-'Calculo DP4'!DC$5)/'Calculo DP4'!DC$3)))</f>
        <v/>
      </c>
      <c r="BA11" s="48">
        <f t="shared" si="16"/>
        <v>2.3426459774875497</v>
      </c>
      <c r="BB11" s="48">
        <f t="shared" si="17"/>
        <v>2.2489119039090184</v>
      </c>
      <c r="BC11" s="48">
        <f t="shared" si="18"/>
        <v>2.3599279967214102</v>
      </c>
      <c r="BD11" s="48">
        <f t="shared" si="19"/>
        <v>2.7854962626574604</v>
      </c>
      <c r="BE11" s="48" t="str">
        <f t="shared" si="20"/>
        <v/>
      </c>
      <c r="BF11" s="48" t="str">
        <f t="shared" si="21"/>
        <v/>
      </c>
      <c r="BG11" s="48" t="str">
        <f t="shared" si="22"/>
        <v/>
      </c>
      <c r="BH11" s="48" t="str">
        <f t="shared" si="23"/>
        <v/>
      </c>
      <c r="BI11" s="48" t="str">
        <f t="shared" si="24"/>
        <v/>
      </c>
      <c r="BJ11" s="48" t="str">
        <f t="shared" si="25"/>
        <v/>
      </c>
      <c r="BK11" s="48" t="str">
        <f t="shared" si="26"/>
        <v/>
      </c>
      <c r="BL11" s="48" t="str">
        <f t="shared" si="27"/>
        <v/>
      </c>
      <c r="BM11" s="48" t="str">
        <f t="shared" si="28"/>
        <v/>
      </c>
      <c r="BN11" s="48" t="str">
        <f t="shared" si="29"/>
        <v/>
      </c>
      <c r="BO11" s="48" t="str">
        <f t="shared" si="30"/>
        <v/>
      </c>
      <c r="BP11" s="48" t="str">
        <f t="shared" si="31"/>
        <v/>
      </c>
      <c r="BR11" s="48">
        <v>18.359174138980894</v>
      </c>
      <c r="BS11" s="48">
        <v>20.245997619003713</v>
      </c>
      <c r="BT11" s="48">
        <v>24.624736269925716</v>
      </c>
      <c r="BU11" s="48">
        <v>21.863830309238274</v>
      </c>
    </row>
    <row r="12" spans="1:73" x14ac:dyDescent="0.15">
      <c r="A12" s="46">
        <f>IF(OR(Main!C22="",Main!C22=""),"",Main!C22)</f>
        <v>129.1</v>
      </c>
      <c r="B12" s="48">
        <f>IF(OR(Main!D22="",Main!D$13="Scaled Shifts"),"",IF(Main!D$13="Unscaled Shifts",Main!D22,IF(AND(Main!D$13="Shielding Tensors",Main!$A22="C"),'Chemical Shifts'!$G$1-Main!D22,'Chemical Shifts'!$G$2-Main!D22)))</f>
        <v>125.35679999999999</v>
      </c>
      <c r="C12" s="48">
        <f>IF(OR(Main!E22="",Main!E$13="Scaled Shifts"),"",IF(Main!E$13="Unscaled Shifts",Main!E22,IF(AND(Main!E$13="Shielding Tensors",Main!$A22="C"),'Chemical Shifts'!$G$1-Main!E22,'Chemical Shifts'!$G$2-Main!E22)))</f>
        <v>125.06621</v>
      </c>
      <c r="D12" s="48">
        <f>IF(OR(Main!F22="",Main!F$13="Scaled Shifts"),"",IF(Main!F$13="Unscaled Shifts",Main!F22,IF(AND(Main!F$13="Shielding Tensors",Main!$A22="C"),'Chemical Shifts'!$G$1-Main!F22,'Chemical Shifts'!$G$2-Main!F22)))</f>
        <v>125.34165</v>
      </c>
      <c r="E12" s="48">
        <f>IF(OR(Main!G22="",Main!G$13="Scaled Shifts"),"",IF(Main!G$13="Unscaled Shifts",Main!G22,IF(AND(Main!G$13="Shielding Tensors",Main!$A22="C"),'Chemical Shifts'!$G$1-Main!G22,'Chemical Shifts'!$G$2-Main!G22)))</f>
        <v>125.44320999999999</v>
      </c>
      <c r="F12" s="48" t="str">
        <f>IF(OR(Main!H22="",Main!H$13="Scaled Shifts"),"",IF(Main!H$13="Unscaled Shifts",Main!H22,IF(AND(Main!H$13="Shielding Tensors",Main!$A22="C"),'Chemical Shifts'!$G$1-Main!H22,'Chemical Shifts'!$G$2-Main!H22)))</f>
        <v/>
      </c>
      <c r="G12" s="48" t="str">
        <f>IF(OR(Main!I22="",Main!I$13="Scaled Shifts"),"",IF(Main!I$13="Unscaled Shifts",Main!I22,IF(AND(Main!I$13="Shielding Tensors",Main!$A22="C"),'Chemical Shifts'!$G$1-Main!I22,'Chemical Shifts'!$G$2-Main!I22)))</f>
        <v/>
      </c>
      <c r="H12" s="48" t="str">
        <f>IF(OR(Main!J22="",Main!J$13="Scaled Shifts"),"",IF(Main!J$13="Unscaled Shifts",Main!J22,IF(AND(Main!J$13="Shielding Tensors",Main!$A22="C"),'Chemical Shifts'!$G$1-Main!J22,'Chemical Shifts'!$G$2-Main!J22)))</f>
        <v/>
      </c>
      <c r="I12" s="48" t="str">
        <f>IF(OR(Main!K22="",Main!K$13="Scaled Shifts"),"",IF(Main!K$13="Unscaled Shifts",Main!K22,IF(AND(Main!K$13="Shielding Tensors",Main!$A22="C"),'Chemical Shifts'!$G$1-Main!K22,'Chemical Shifts'!$G$2-Main!K22)))</f>
        <v/>
      </c>
      <c r="J12" s="48" t="str">
        <f>IF(OR(Main!L22="",Main!L$13="Scaled Shifts"),"",IF(Main!L$13="Unscaled Shifts",Main!L22,IF(AND(Main!L$13="Shielding Tensors",Main!$A22="C"),'Chemical Shifts'!$G$1-Main!L22,'Chemical Shifts'!$G$2-Main!L22)))</f>
        <v/>
      </c>
      <c r="K12" s="48" t="str">
        <f>IF(OR(Main!M22="",Main!M$13="Scaled Shifts"),"",IF(Main!M$13="Unscaled Shifts",Main!M22,IF(AND(Main!M$13="Shielding Tensors",Main!$A22="C"),'Chemical Shifts'!$G$1-Main!M22,'Chemical Shifts'!$G$2-Main!M22)))</f>
        <v/>
      </c>
      <c r="L12" s="48" t="str">
        <f>IF(OR(Main!N22="",Main!N$13="Scaled Shifts"),"",IF(Main!N$13="Unscaled Shifts",Main!N22,IF(AND(Main!N$13="Shielding Tensors",Main!$A22="C"),'Chemical Shifts'!$G$1-Main!N22,'Chemical Shifts'!$G$2-Main!N22)))</f>
        <v/>
      </c>
      <c r="M12" s="48" t="str">
        <f>IF(OR(Main!O22="",Main!O$13="Scaled Shifts"),"",IF(Main!O$13="Unscaled Shifts",Main!O22,IF(AND(Main!O$13="Shielding Tensors",Main!$A22="C"),'Chemical Shifts'!$G$1-Main!O22,'Chemical Shifts'!$G$2-Main!O22)))</f>
        <v/>
      </c>
      <c r="N12" s="48" t="str">
        <f>IF(OR(Main!P22="",Main!P$13="Scaled Shifts"),"",IF(Main!P$13="Unscaled Shifts",Main!P22,IF(AND(Main!P$13="Shielding Tensors",Main!$A22="C"),'Chemical Shifts'!$G$1-Main!P22,'Chemical Shifts'!$G$2-Main!P22)))</f>
        <v/>
      </c>
      <c r="O12" s="48" t="str">
        <f>IF(OR(Main!Q22="",Main!Q$13="Scaled Shifts"),"",IF(Main!Q$13="Unscaled Shifts",Main!Q22,IF(AND(Main!Q$13="Shielding Tensors",Main!$A22="C"),'Chemical Shifts'!$G$1-Main!Q22,'Chemical Shifts'!$G$2-Main!Q22)))</f>
        <v/>
      </c>
      <c r="P12" s="48" t="str">
        <f>IF(OR(Main!R22="",Main!R$13="Scaled Shifts"),"",IF(Main!R$13="Unscaled Shifts",Main!R22,IF(AND(Main!R$13="Shielding Tensors",Main!$A22="C"),'Chemical Shifts'!$G$1-Main!R22,'Chemical Shifts'!$G$2-Main!R22)))</f>
        <v/>
      </c>
      <c r="Q12" s="48" t="str">
        <f>IF(OR(Main!S22="",Main!S$13="Scaled Shifts"),"",IF(Main!S$13="Unscaled Shifts",Main!S22,IF(AND(Main!S$13="Shielding Tensors",Main!$A22="C"),'Chemical Shifts'!$G$1-Main!S22,'Chemical Shifts'!$G$2-Main!S22)))</f>
        <v/>
      </c>
      <c r="S12" s="48">
        <f t="shared" si="0"/>
        <v>-3.7432000000000016</v>
      </c>
      <c r="T12" s="48">
        <f t="shared" si="1"/>
        <v>-4.0337899999999962</v>
      </c>
      <c r="U12" s="48">
        <f t="shared" si="2"/>
        <v>-3.758349999999993</v>
      </c>
      <c r="V12" s="48">
        <f t="shared" si="3"/>
        <v>-3.6567900000000009</v>
      </c>
      <c r="W12" s="48" t="str">
        <f t="shared" si="4"/>
        <v/>
      </c>
      <c r="X12" s="48" t="str">
        <f t="shared" si="5"/>
        <v/>
      </c>
      <c r="Y12" s="48" t="str">
        <f t="shared" si="6"/>
        <v/>
      </c>
      <c r="Z12" s="48" t="str">
        <f t="shared" si="7"/>
        <v/>
      </c>
      <c r="AA12" s="48" t="str">
        <f t="shared" si="8"/>
        <v/>
      </c>
      <c r="AB12" s="48" t="str">
        <f t="shared" si="9"/>
        <v/>
      </c>
      <c r="AC12" s="48" t="str">
        <f t="shared" si="10"/>
        <v/>
      </c>
      <c r="AD12" s="48" t="str">
        <f t="shared" si="11"/>
        <v/>
      </c>
      <c r="AE12" s="48" t="str">
        <f t="shared" si="12"/>
        <v/>
      </c>
      <c r="AF12" s="48" t="str">
        <f t="shared" si="13"/>
        <v/>
      </c>
      <c r="AG12" s="48" t="str">
        <f t="shared" si="14"/>
        <v/>
      </c>
      <c r="AH12" s="48" t="str">
        <f t="shared" si="15"/>
        <v/>
      </c>
      <c r="AJ12" s="48">
        <f>IF(Main!D$13="Scaled Shifts",Main!D22,IF(OR(B12="",B12=""),"",IF(Main!$A22="C",(B12-'Calculo DP4'!BC$5)/'Calculo DP4'!BC$3,(B12-'Calculo DP4'!CN$5)/'Calculo DP4'!CN$3)))</f>
        <v>128.50895589881694</v>
      </c>
      <c r="AK12" s="48">
        <f>IF(Main!E$13="Scaled Shifts",Main!E22,IF(OR(C12="",C12=""),"",IF(Main!$A22="C",(C12-'Calculo DP4'!BD$5)/'Calculo DP4'!BD$3,(C12-'Calculo DP4'!CO$5)/'Calculo DP4'!CO$3)))</f>
        <v>128.61655867181767</v>
      </c>
      <c r="AL12" s="48">
        <f>IF(Main!F$13="Scaled Shifts",Main!F22,IF(OR(D12="",D12=""),"",IF(Main!$A22="C",(D12-'Calculo DP4'!BE$5)/'Calculo DP4'!BE$3,(D12-'Calculo DP4'!CP$5)/'Calculo DP4'!CP$3)))</f>
        <v>128.67895786372338</v>
      </c>
      <c r="AM12" s="48">
        <f>IF(Main!G$13="Scaled Shifts",Main!G22,IF(OR(E12="",E12=""),"",IF(Main!$A22="C",(E12-'Calculo DP4'!BF$5)/'Calculo DP4'!BF$3,(E12-'Calculo DP4'!CQ$5)/'Calculo DP4'!CQ$3)))</f>
        <v>128.2800764642999</v>
      </c>
      <c r="AN12" s="48" t="str">
        <f>IF(Main!H$13="Scaled Shifts",Main!H22,IF(OR(F12="",F12=""),"",IF(Main!$A22="C",(F12-'Calculo DP4'!BG$5)/'Calculo DP4'!BG$3,(F12-'Calculo DP4'!CR$5)/'Calculo DP4'!CR$3)))</f>
        <v/>
      </c>
      <c r="AO12" s="48" t="str">
        <f>IF(Main!I$13="Scaled Shifts",Main!I22,IF(OR(G12="",G12=""),"",IF(Main!$A22="C",(G12-'Calculo DP4'!BH$5)/'Calculo DP4'!BH$3,(G12-'Calculo DP4'!CS$5)/'Calculo DP4'!CS$3)))</f>
        <v/>
      </c>
      <c r="AP12" s="48" t="str">
        <f>IF(Main!J$13="Scaled Shifts",Main!J22,IF(OR(H12="",H12=""),"",IF(Main!$A22="C",(H12-'Calculo DP4'!BI$5)/'Calculo DP4'!BI$3,(H12-'Calculo DP4'!CT$5)/'Calculo DP4'!CT$3)))</f>
        <v/>
      </c>
      <c r="AQ12" s="48" t="str">
        <f>IF(Main!K$13="Scaled Shifts",Main!K22,IF(OR(I12="",I12=""),"",IF(Main!$A22="C",(I12-'Calculo DP4'!BJ$5)/'Calculo DP4'!BJ$3,(I12-'Calculo DP4'!CU$5)/'Calculo DP4'!CU$3)))</f>
        <v/>
      </c>
      <c r="AR12" s="48" t="str">
        <f>IF(Main!L$13="Scaled Shifts",Main!L22,IF(OR(J12="",J12=""),"",IF(Main!$A22="C",(J12-'Calculo DP4'!BK$5)/'Calculo DP4'!BK$3,(J12-'Calculo DP4'!CV$5)/'Calculo DP4'!CV$3)))</f>
        <v/>
      </c>
      <c r="AS12" s="48" t="str">
        <f>IF(Main!M$13="Scaled Shifts",Main!M22,IF(OR(K12="",K12=""),"",IF(Main!$A22="C",(K12-'Calculo DP4'!BL$5)/'Calculo DP4'!BL$3,(K12-'Calculo DP4'!CW$5)/'Calculo DP4'!CW$3)))</f>
        <v/>
      </c>
      <c r="AT12" s="48" t="str">
        <f>IF(Main!N$13="Scaled Shifts",Main!N22,IF(OR(L12="",L12=""),"",IF(Main!$A22="C",(L12-'Calculo DP4'!BM$5)/'Calculo DP4'!BM$3,(L12-'Calculo DP4'!CX$5)/'Calculo DP4'!CX$3)))</f>
        <v/>
      </c>
      <c r="AU12" s="48" t="str">
        <f>IF(Main!O$13="Scaled Shifts",Main!O22,IF(OR(M12="",M12=""),"",IF(Main!$A22="C",(M12-'Calculo DP4'!BN$5)/'Calculo DP4'!BN$3,(M12-'Calculo DP4'!CY$5)/'Calculo DP4'!CY$3)))</f>
        <v/>
      </c>
      <c r="AV12" s="48" t="str">
        <f>IF(Main!P$13="Scaled Shifts",Main!P22,IF(OR(N12="",N12=""),"",IF(Main!$A22="C",(N12-'Calculo DP4'!BO$5)/'Calculo DP4'!BO$3,(N12-'Calculo DP4'!CZ$5)/'Calculo DP4'!CZ$3)))</f>
        <v/>
      </c>
      <c r="AW12" s="48" t="str">
        <f>IF(Main!Q$13="Scaled Shifts",Main!Q22,IF(OR(O12="",O12=""),"",IF(Main!$A22="C",(O12-'Calculo DP4'!BP$5)/'Calculo DP4'!BP$3,(O12-'Calculo DP4'!DA$5)/'Calculo DP4'!DA$3)))</f>
        <v/>
      </c>
      <c r="AX12" s="48" t="str">
        <f>IF(Main!R$13="Scaled Shifts",Main!R22,IF(OR(P12="",P12=""),"",IF(Main!$A22="C",(P12-'Calculo DP4'!BQ$5)/'Calculo DP4'!BQ$3,(P12-'Calculo DP4'!DB$5)/'Calculo DP4'!DB$3)))</f>
        <v/>
      </c>
      <c r="AY12" s="48" t="str">
        <f>IF(Main!S$13="Scaled Shifts",Main!S22,IF(OR(Q12="",Q12=""),"",IF(Main!$A22="C",(Q12-'Calculo DP4'!BR$5)/'Calculo DP4'!BR$3,(Q12-'Calculo DP4'!DC$5)/'Calculo DP4'!DC$3)))</f>
        <v/>
      </c>
      <c r="BA12" s="48">
        <f t="shared" si="16"/>
        <v>0.5910441011830585</v>
      </c>
      <c r="BB12" s="48">
        <f t="shared" si="17"/>
        <v>0.4834413281823231</v>
      </c>
      <c r="BC12" s="48">
        <f t="shared" si="18"/>
        <v>0.42104213627661125</v>
      </c>
      <c r="BD12" s="48">
        <f t="shared" si="19"/>
        <v>0.81992353570009868</v>
      </c>
      <c r="BE12" s="48" t="str">
        <f t="shared" si="20"/>
        <v/>
      </c>
      <c r="BF12" s="48" t="str">
        <f t="shared" si="21"/>
        <v/>
      </c>
      <c r="BG12" s="48" t="str">
        <f t="shared" si="22"/>
        <v/>
      </c>
      <c r="BH12" s="48" t="str">
        <f t="shared" si="23"/>
        <v/>
      </c>
      <c r="BI12" s="48" t="str">
        <f t="shared" si="24"/>
        <v/>
      </c>
      <c r="BJ12" s="48" t="str">
        <f t="shared" si="25"/>
        <v/>
      </c>
      <c r="BK12" s="48" t="str">
        <f t="shared" si="26"/>
        <v/>
      </c>
      <c r="BL12" s="48" t="str">
        <f t="shared" si="27"/>
        <v/>
      </c>
      <c r="BM12" s="48" t="str">
        <f t="shared" si="28"/>
        <v/>
      </c>
      <c r="BN12" s="48" t="str">
        <f t="shared" si="29"/>
        <v/>
      </c>
      <c r="BO12" s="48" t="str">
        <f t="shared" si="30"/>
        <v/>
      </c>
      <c r="BP12" s="48" t="str">
        <f t="shared" si="31"/>
        <v/>
      </c>
      <c r="BR12" s="48">
        <v>23.053206308121034</v>
      </c>
      <c r="BS12" s="48">
        <v>24.865386866471436</v>
      </c>
      <c r="BT12" s="48">
        <v>19.659190973417452</v>
      </c>
      <c r="BU12" s="48">
        <v>19.477322784695133</v>
      </c>
    </row>
    <row r="13" spans="1:73" x14ac:dyDescent="0.15">
      <c r="A13" s="46">
        <f>IF(OR(Main!C23="",Main!C23=""),"",Main!C23)</f>
        <v>109.1</v>
      </c>
      <c r="B13" s="48">
        <f>IF(OR(Main!D23="",Main!D$13="Scaled Shifts"),"",IF(Main!D$13="Unscaled Shifts",Main!D23,IF(AND(Main!D$13="Shielding Tensors",Main!$A23="C"),'Chemical Shifts'!$G$1-Main!D23,'Chemical Shifts'!$G$2-Main!D23)))</f>
        <v>104.09218</v>
      </c>
      <c r="C13" s="48">
        <f>IF(OR(Main!E23="",Main!E$13="Scaled Shifts"),"",IF(Main!E$13="Unscaled Shifts",Main!E23,IF(AND(Main!E$13="Shielding Tensors",Main!$A23="C"),'Chemical Shifts'!$G$1-Main!E23,'Chemical Shifts'!$G$2-Main!E23)))</f>
        <v>103.98689999999999</v>
      </c>
      <c r="D13" s="48">
        <f>IF(OR(Main!F23="",Main!F$13="Scaled Shifts"),"",IF(Main!F$13="Unscaled Shifts",Main!F23,IF(AND(Main!F$13="Shielding Tensors",Main!$A23="C"),'Chemical Shifts'!$G$1-Main!F23,'Chemical Shifts'!$G$2-Main!F23)))</f>
        <v>104.41566999999999</v>
      </c>
      <c r="E13" s="48">
        <f>IF(OR(Main!G23="",Main!G$13="Scaled Shifts"),"",IF(Main!G$13="Unscaled Shifts",Main!G23,IF(AND(Main!G$13="Shielding Tensors",Main!$A23="C"),'Chemical Shifts'!$G$1-Main!G23,'Chemical Shifts'!$G$2-Main!G23)))</f>
        <v>103.93219999999999</v>
      </c>
      <c r="F13" s="48" t="str">
        <f>IF(OR(Main!H23="",Main!H$13="Scaled Shifts"),"",IF(Main!H$13="Unscaled Shifts",Main!H23,IF(AND(Main!H$13="Shielding Tensors",Main!$A23="C"),'Chemical Shifts'!$G$1-Main!H23,'Chemical Shifts'!$G$2-Main!H23)))</f>
        <v/>
      </c>
      <c r="G13" s="48" t="str">
        <f>IF(OR(Main!I23="",Main!I$13="Scaled Shifts"),"",IF(Main!I$13="Unscaled Shifts",Main!I23,IF(AND(Main!I$13="Shielding Tensors",Main!$A23="C"),'Chemical Shifts'!$G$1-Main!I23,'Chemical Shifts'!$G$2-Main!I23)))</f>
        <v/>
      </c>
      <c r="H13" s="48" t="str">
        <f>IF(OR(Main!J23="",Main!J$13="Scaled Shifts"),"",IF(Main!J$13="Unscaled Shifts",Main!J23,IF(AND(Main!J$13="Shielding Tensors",Main!$A23="C"),'Chemical Shifts'!$G$1-Main!J23,'Chemical Shifts'!$G$2-Main!J23)))</f>
        <v/>
      </c>
      <c r="I13" s="48" t="str">
        <f>IF(OR(Main!K23="",Main!K$13="Scaled Shifts"),"",IF(Main!K$13="Unscaled Shifts",Main!K23,IF(AND(Main!K$13="Shielding Tensors",Main!$A23="C"),'Chemical Shifts'!$G$1-Main!K23,'Chemical Shifts'!$G$2-Main!K23)))</f>
        <v/>
      </c>
      <c r="J13" s="48" t="str">
        <f>IF(OR(Main!L23="",Main!L$13="Scaled Shifts"),"",IF(Main!L$13="Unscaled Shifts",Main!L23,IF(AND(Main!L$13="Shielding Tensors",Main!$A23="C"),'Chemical Shifts'!$G$1-Main!L23,'Chemical Shifts'!$G$2-Main!L23)))</f>
        <v/>
      </c>
      <c r="K13" s="48" t="str">
        <f>IF(OR(Main!M23="",Main!M$13="Scaled Shifts"),"",IF(Main!M$13="Unscaled Shifts",Main!M23,IF(AND(Main!M$13="Shielding Tensors",Main!$A23="C"),'Chemical Shifts'!$G$1-Main!M23,'Chemical Shifts'!$G$2-Main!M23)))</f>
        <v/>
      </c>
      <c r="L13" s="48" t="str">
        <f>IF(OR(Main!N23="",Main!N$13="Scaled Shifts"),"",IF(Main!N$13="Unscaled Shifts",Main!N23,IF(AND(Main!N$13="Shielding Tensors",Main!$A23="C"),'Chemical Shifts'!$G$1-Main!N23,'Chemical Shifts'!$G$2-Main!N23)))</f>
        <v/>
      </c>
      <c r="M13" s="48" t="str">
        <f>IF(OR(Main!O23="",Main!O$13="Scaled Shifts"),"",IF(Main!O$13="Unscaled Shifts",Main!O23,IF(AND(Main!O$13="Shielding Tensors",Main!$A23="C"),'Chemical Shifts'!$G$1-Main!O23,'Chemical Shifts'!$G$2-Main!O23)))</f>
        <v/>
      </c>
      <c r="N13" s="48" t="str">
        <f>IF(OR(Main!P23="",Main!P$13="Scaled Shifts"),"",IF(Main!P$13="Unscaled Shifts",Main!P23,IF(AND(Main!P$13="Shielding Tensors",Main!$A23="C"),'Chemical Shifts'!$G$1-Main!P23,'Chemical Shifts'!$G$2-Main!P23)))</f>
        <v/>
      </c>
      <c r="O13" s="48" t="str">
        <f>IF(OR(Main!Q23="",Main!Q$13="Scaled Shifts"),"",IF(Main!Q$13="Unscaled Shifts",Main!Q23,IF(AND(Main!Q$13="Shielding Tensors",Main!$A23="C"),'Chemical Shifts'!$G$1-Main!Q23,'Chemical Shifts'!$G$2-Main!Q23)))</f>
        <v/>
      </c>
      <c r="P13" s="48" t="str">
        <f>IF(OR(Main!R23="",Main!R$13="Scaled Shifts"),"",IF(Main!R$13="Unscaled Shifts",Main!R23,IF(AND(Main!R$13="Shielding Tensors",Main!$A23="C"),'Chemical Shifts'!$G$1-Main!R23,'Chemical Shifts'!$G$2-Main!R23)))</f>
        <v/>
      </c>
      <c r="Q13" s="48" t="str">
        <f>IF(OR(Main!S23="",Main!S$13="Scaled Shifts"),"",IF(Main!S$13="Unscaled Shifts",Main!S23,IF(AND(Main!S$13="Shielding Tensors",Main!$A23="C"),'Chemical Shifts'!$G$1-Main!S23,'Chemical Shifts'!$G$2-Main!S23)))</f>
        <v/>
      </c>
      <c r="S13" s="48">
        <f t="shared" si="0"/>
        <v>-5.0078199999999953</v>
      </c>
      <c r="T13" s="48">
        <f t="shared" si="1"/>
        <v>-5.1131000000000029</v>
      </c>
      <c r="U13" s="48">
        <f t="shared" si="2"/>
        <v>-4.6843300000000028</v>
      </c>
      <c r="V13" s="48">
        <f t="shared" si="3"/>
        <v>-5.1677999999999997</v>
      </c>
      <c r="W13" s="48" t="str">
        <f t="shared" si="4"/>
        <v/>
      </c>
      <c r="X13" s="48" t="str">
        <f t="shared" si="5"/>
        <v/>
      </c>
      <c r="Y13" s="48" t="str">
        <f t="shared" si="6"/>
        <v/>
      </c>
      <c r="Z13" s="48" t="str">
        <f t="shared" si="7"/>
        <v/>
      </c>
      <c r="AA13" s="48" t="str">
        <f t="shared" si="8"/>
        <v/>
      </c>
      <c r="AB13" s="48" t="str">
        <f t="shared" si="9"/>
        <v/>
      </c>
      <c r="AC13" s="48" t="str">
        <f t="shared" si="10"/>
        <v/>
      </c>
      <c r="AD13" s="48" t="str">
        <f t="shared" si="11"/>
        <v/>
      </c>
      <c r="AE13" s="48" t="str">
        <f t="shared" si="12"/>
        <v/>
      </c>
      <c r="AF13" s="48" t="str">
        <f t="shared" si="13"/>
        <v/>
      </c>
      <c r="AG13" s="48" t="str">
        <f t="shared" si="14"/>
        <v/>
      </c>
      <c r="AH13" s="48" t="str">
        <f t="shared" si="15"/>
        <v/>
      </c>
      <c r="AJ13" s="48">
        <f>IF(Main!D$13="Scaled Shifts",Main!D23,IF(OR(B13="",B13=""),"",IF(Main!$A23="C",(B13-'Calculo DP4'!BC$5)/'Calculo DP4'!BC$3,(B13-'Calculo DP4'!CN$5)/'Calculo DP4'!CN$3)))</f>
        <v>106.57996454521697</v>
      </c>
      <c r="AK13" s="48">
        <f>IF(Main!E$13="Scaled Shifts",Main!E23,IF(OR(C13="",C13=""),"",IF(Main!$A23="C",(C13-'Calculo DP4'!BD$5)/'Calculo DP4'!BD$3,(C13-'Calculo DP4'!CO$5)/'Calculo DP4'!CO$3)))</f>
        <v>106.68458707181333</v>
      </c>
      <c r="AL13" s="48">
        <f>IF(Main!F$13="Scaled Shifts",Main!F23,IF(OR(D13="",D13=""),"",IF(Main!$A23="C",(D13-'Calculo DP4'!BE$5)/'Calculo DP4'!BE$3,(D13-'Calculo DP4'!CP$5)/'Calculo DP4'!CP$3)))</f>
        <v>106.56805073787243</v>
      </c>
      <c r="AM13" s="48">
        <f>IF(Main!G$13="Scaled Shifts",Main!G23,IF(OR(E13="",E13=""),"",IF(Main!$A23="C",(E13-'Calculo DP4'!BF$5)/'Calculo DP4'!BF$3,(E13-'Calculo DP4'!CQ$5)/'Calculo DP4'!CQ$3)))</f>
        <v>105.98784494617725</v>
      </c>
      <c r="AN13" s="48" t="str">
        <f>IF(Main!H$13="Scaled Shifts",Main!H23,IF(OR(F13="",F13=""),"",IF(Main!$A23="C",(F13-'Calculo DP4'!BG$5)/'Calculo DP4'!BG$3,(F13-'Calculo DP4'!CR$5)/'Calculo DP4'!CR$3)))</f>
        <v/>
      </c>
      <c r="AO13" s="48" t="str">
        <f>IF(Main!I$13="Scaled Shifts",Main!I23,IF(OR(G13="",G13=""),"",IF(Main!$A23="C",(G13-'Calculo DP4'!BH$5)/'Calculo DP4'!BH$3,(G13-'Calculo DP4'!CS$5)/'Calculo DP4'!CS$3)))</f>
        <v/>
      </c>
      <c r="AP13" s="48" t="str">
        <f>IF(Main!J$13="Scaled Shifts",Main!J23,IF(OR(H13="",H13=""),"",IF(Main!$A23="C",(H13-'Calculo DP4'!BI$5)/'Calculo DP4'!BI$3,(H13-'Calculo DP4'!CT$5)/'Calculo DP4'!CT$3)))</f>
        <v/>
      </c>
      <c r="AQ13" s="48" t="str">
        <f>IF(Main!K$13="Scaled Shifts",Main!K23,IF(OR(I13="",I13=""),"",IF(Main!$A23="C",(I13-'Calculo DP4'!BJ$5)/'Calculo DP4'!BJ$3,(I13-'Calculo DP4'!CU$5)/'Calculo DP4'!CU$3)))</f>
        <v/>
      </c>
      <c r="AR13" s="48" t="str">
        <f>IF(Main!L$13="Scaled Shifts",Main!L23,IF(OR(J13="",J13=""),"",IF(Main!$A23="C",(J13-'Calculo DP4'!BK$5)/'Calculo DP4'!BK$3,(J13-'Calculo DP4'!CV$5)/'Calculo DP4'!CV$3)))</f>
        <v/>
      </c>
      <c r="AS13" s="48" t="str">
        <f>IF(Main!M$13="Scaled Shifts",Main!M23,IF(OR(K13="",K13=""),"",IF(Main!$A23="C",(K13-'Calculo DP4'!BL$5)/'Calculo DP4'!BL$3,(K13-'Calculo DP4'!CW$5)/'Calculo DP4'!CW$3)))</f>
        <v/>
      </c>
      <c r="AT13" s="48" t="str">
        <f>IF(Main!N$13="Scaled Shifts",Main!N23,IF(OR(L13="",L13=""),"",IF(Main!$A23="C",(L13-'Calculo DP4'!BM$5)/'Calculo DP4'!BM$3,(L13-'Calculo DP4'!CX$5)/'Calculo DP4'!CX$3)))</f>
        <v/>
      </c>
      <c r="AU13" s="48" t="str">
        <f>IF(Main!O$13="Scaled Shifts",Main!O23,IF(OR(M13="",M13=""),"",IF(Main!$A23="C",(M13-'Calculo DP4'!BN$5)/'Calculo DP4'!BN$3,(M13-'Calculo DP4'!CY$5)/'Calculo DP4'!CY$3)))</f>
        <v/>
      </c>
      <c r="AV13" s="48" t="str">
        <f>IF(Main!P$13="Scaled Shifts",Main!P23,IF(OR(N13="",N13=""),"",IF(Main!$A23="C",(N13-'Calculo DP4'!BO$5)/'Calculo DP4'!BO$3,(N13-'Calculo DP4'!CZ$5)/'Calculo DP4'!CZ$3)))</f>
        <v/>
      </c>
      <c r="AW13" s="48" t="str">
        <f>IF(Main!Q$13="Scaled Shifts",Main!Q23,IF(OR(O13="",O13=""),"",IF(Main!$A23="C",(O13-'Calculo DP4'!BP$5)/'Calculo DP4'!BP$3,(O13-'Calculo DP4'!DA$5)/'Calculo DP4'!DA$3)))</f>
        <v/>
      </c>
      <c r="AX13" s="48" t="str">
        <f>IF(Main!R$13="Scaled Shifts",Main!R23,IF(OR(P13="",P13=""),"",IF(Main!$A23="C",(P13-'Calculo DP4'!BQ$5)/'Calculo DP4'!BQ$3,(P13-'Calculo DP4'!DB$5)/'Calculo DP4'!DB$3)))</f>
        <v/>
      </c>
      <c r="AY13" s="48" t="str">
        <f>IF(Main!S$13="Scaled Shifts",Main!S23,IF(OR(Q13="",Q13=""),"",IF(Main!$A23="C",(Q13-'Calculo DP4'!BR$5)/'Calculo DP4'!BR$3,(Q13-'Calculo DP4'!DC$5)/'Calculo DP4'!DC$3)))</f>
        <v/>
      </c>
      <c r="BA13" s="48">
        <f t="shared" si="16"/>
        <v>2.5200354547830273</v>
      </c>
      <c r="BB13" s="48">
        <f t="shared" si="17"/>
        <v>2.4154129281866688</v>
      </c>
      <c r="BC13" s="48">
        <f t="shared" si="18"/>
        <v>2.5319492621275685</v>
      </c>
      <c r="BD13" s="48">
        <f t="shared" si="19"/>
        <v>3.1121550538227467</v>
      </c>
      <c r="BE13" s="48" t="str">
        <f t="shared" si="20"/>
        <v/>
      </c>
      <c r="BF13" s="48" t="str">
        <f t="shared" si="21"/>
        <v/>
      </c>
      <c r="BG13" s="48" t="str">
        <f t="shared" si="22"/>
        <v/>
      </c>
      <c r="BH13" s="48" t="str">
        <f t="shared" si="23"/>
        <v/>
      </c>
      <c r="BI13" s="48" t="str">
        <f t="shared" si="24"/>
        <v/>
      </c>
      <c r="BJ13" s="48" t="str">
        <f t="shared" si="25"/>
        <v/>
      </c>
      <c r="BK13" s="48" t="str">
        <f t="shared" si="26"/>
        <v/>
      </c>
      <c r="BL13" s="48" t="str">
        <f t="shared" si="27"/>
        <v/>
      </c>
      <c r="BM13" s="48" t="str">
        <f t="shared" si="28"/>
        <v/>
      </c>
      <c r="BN13" s="48" t="str">
        <f t="shared" si="29"/>
        <v/>
      </c>
      <c r="BO13" s="48" t="str">
        <f t="shared" si="30"/>
        <v/>
      </c>
      <c r="BP13" s="48" t="str">
        <f t="shared" si="31"/>
        <v/>
      </c>
      <c r="BR13" s="48">
        <v>15.717606683929976</v>
      </c>
      <c r="BS13" s="48">
        <v>13.612329197109593</v>
      </c>
      <c r="BT13" s="48">
        <v>15.15353058787508</v>
      </c>
      <c r="BU13" s="48">
        <v>15.488390146433247</v>
      </c>
    </row>
    <row r="14" spans="1:73" x14ac:dyDescent="0.15">
      <c r="A14" s="46">
        <f>IF(OR(Main!C24="",Main!C24=""),"",Main!C24)</f>
        <v>150.5</v>
      </c>
      <c r="B14" s="48">
        <f>IF(OR(Main!D24="",Main!D$13="Scaled Shifts"),"",IF(Main!D$13="Unscaled Shifts",Main!D24,IF(AND(Main!D$13="Shielding Tensors",Main!$A24="C"),'Chemical Shifts'!$G$1-Main!D24,'Chemical Shifts'!$G$2-Main!D24)))</f>
        <v>145.57947999999999</v>
      </c>
      <c r="C14" s="48">
        <f>IF(OR(Main!E24="",Main!E$13="Scaled Shifts"),"",IF(Main!E$13="Unscaled Shifts",Main!E24,IF(AND(Main!E$13="Shielding Tensors",Main!$A24="C"),'Chemical Shifts'!$G$1-Main!E24,'Chemical Shifts'!$G$2-Main!E24)))</f>
        <v>146.23613</v>
      </c>
      <c r="D14" s="48">
        <f>IF(OR(Main!F24="",Main!F$13="Scaled Shifts"),"",IF(Main!F$13="Unscaled Shifts",Main!F24,IF(AND(Main!F$13="Shielding Tensors",Main!$A24="C"),'Chemical Shifts'!$G$1-Main!F24,'Chemical Shifts'!$G$2-Main!F24)))</f>
        <v>145.99975000000001</v>
      </c>
      <c r="E14" s="48">
        <f>IF(OR(Main!G24="",Main!G$13="Scaled Shifts"),"",IF(Main!G$13="Unscaled Shifts",Main!G24,IF(AND(Main!G$13="Shielding Tensors",Main!$A24="C"),'Chemical Shifts'!$G$1-Main!G24,'Chemical Shifts'!$G$2-Main!G24)))</f>
        <v>145.68568999999999</v>
      </c>
      <c r="F14" s="48" t="str">
        <f>IF(OR(Main!H24="",Main!H$13="Scaled Shifts"),"",IF(Main!H$13="Unscaled Shifts",Main!H24,IF(AND(Main!H$13="Shielding Tensors",Main!$A24="C"),'Chemical Shifts'!$G$1-Main!H24,'Chemical Shifts'!$G$2-Main!H24)))</f>
        <v/>
      </c>
      <c r="G14" s="48" t="str">
        <f>IF(OR(Main!I24="",Main!I$13="Scaled Shifts"),"",IF(Main!I$13="Unscaled Shifts",Main!I24,IF(AND(Main!I$13="Shielding Tensors",Main!$A24="C"),'Chemical Shifts'!$G$1-Main!I24,'Chemical Shifts'!$G$2-Main!I24)))</f>
        <v/>
      </c>
      <c r="H14" s="48" t="str">
        <f>IF(OR(Main!J24="",Main!J$13="Scaled Shifts"),"",IF(Main!J$13="Unscaled Shifts",Main!J24,IF(AND(Main!J$13="Shielding Tensors",Main!$A24="C"),'Chemical Shifts'!$G$1-Main!J24,'Chemical Shifts'!$G$2-Main!J24)))</f>
        <v/>
      </c>
      <c r="I14" s="48" t="str">
        <f>IF(OR(Main!K24="",Main!K$13="Scaled Shifts"),"",IF(Main!K$13="Unscaled Shifts",Main!K24,IF(AND(Main!K$13="Shielding Tensors",Main!$A24="C"),'Chemical Shifts'!$G$1-Main!K24,'Chemical Shifts'!$G$2-Main!K24)))</f>
        <v/>
      </c>
      <c r="J14" s="48" t="str">
        <f>IF(OR(Main!L24="",Main!L$13="Scaled Shifts"),"",IF(Main!L$13="Unscaled Shifts",Main!L24,IF(AND(Main!L$13="Shielding Tensors",Main!$A24="C"),'Chemical Shifts'!$G$1-Main!L24,'Chemical Shifts'!$G$2-Main!L24)))</f>
        <v/>
      </c>
      <c r="K14" s="48" t="str">
        <f>IF(OR(Main!M24="",Main!M$13="Scaled Shifts"),"",IF(Main!M$13="Unscaled Shifts",Main!M24,IF(AND(Main!M$13="Shielding Tensors",Main!$A24="C"),'Chemical Shifts'!$G$1-Main!M24,'Chemical Shifts'!$G$2-Main!M24)))</f>
        <v/>
      </c>
      <c r="L14" s="48" t="str">
        <f>IF(OR(Main!N24="",Main!N$13="Scaled Shifts"),"",IF(Main!N$13="Unscaled Shifts",Main!N24,IF(AND(Main!N$13="Shielding Tensors",Main!$A24="C"),'Chemical Shifts'!$G$1-Main!N24,'Chemical Shifts'!$G$2-Main!N24)))</f>
        <v/>
      </c>
      <c r="M14" s="48" t="str">
        <f>IF(OR(Main!O24="",Main!O$13="Scaled Shifts"),"",IF(Main!O$13="Unscaled Shifts",Main!O24,IF(AND(Main!O$13="Shielding Tensors",Main!$A24="C"),'Chemical Shifts'!$G$1-Main!O24,'Chemical Shifts'!$G$2-Main!O24)))</f>
        <v/>
      </c>
      <c r="N14" s="48" t="str">
        <f>IF(OR(Main!P24="",Main!P$13="Scaled Shifts"),"",IF(Main!P$13="Unscaled Shifts",Main!P24,IF(AND(Main!P$13="Shielding Tensors",Main!$A24="C"),'Chemical Shifts'!$G$1-Main!P24,'Chemical Shifts'!$G$2-Main!P24)))</f>
        <v/>
      </c>
      <c r="O14" s="48" t="str">
        <f>IF(OR(Main!Q24="",Main!Q$13="Scaled Shifts"),"",IF(Main!Q$13="Unscaled Shifts",Main!Q24,IF(AND(Main!Q$13="Shielding Tensors",Main!$A24="C"),'Chemical Shifts'!$G$1-Main!Q24,'Chemical Shifts'!$G$2-Main!Q24)))</f>
        <v/>
      </c>
      <c r="P14" s="48" t="str">
        <f>IF(OR(Main!R24="",Main!R$13="Scaled Shifts"),"",IF(Main!R$13="Unscaled Shifts",Main!R24,IF(AND(Main!R$13="Shielding Tensors",Main!$A24="C"),'Chemical Shifts'!$G$1-Main!R24,'Chemical Shifts'!$G$2-Main!R24)))</f>
        <v/>
      </c>
      <c r="Q14" s="48" t="str">
        <f>IF(OR(Main!S24="",Main!S$13="Scaled Shifts"),"",IF(Main!S$13="Unscaled Shifts",Main!S24,IF(AND(Main!S$13="Shielding Tensors",Main!$A24="C"),'Chemical Shifts'!$G$1-Main!S24,'Chemical Shifts'!$G$2-Main!S24)))</f>
        <v/>
      </c>
      <c r="S14" s="48">
        <f t="shared" si="0"/>
        <v>-4.9205200000000104</v>
      </c>
      <c r="T14" s="48">
        <f t="shared" si="1"/>
        <v>-4.2638699999999972</v>
      </c>
      <c r="U14" s="48">
        <f t="shared" si="2"/>
        <v>-4.5002499999999941</v>
      </c>
      <c r="V14" s="48">
        <f t="shared" si="3"/>
        <v>-4.8143100000000061</v>
      </c>
      <c r="W14" s="48" t="str">
        <f t="shared" si="4"/>
        <v/>
      </c>
      <c r="X14" s="48" t="str">
        <f t="shared" si="5"/>
        <v/>
      </c>
      <c r="Y14" s="48" t="str">
        <f t="shared" si="6"/>
        <v/>
      </c>
      <c r="Z14" s="48" t="str">
        <f t="shared" si="7"/>
        <v/>
      </c>
      <c r="AA14" s="48" t="str">
        <f t="shared" si="8"/>
        <v/>
      </c>
      <c r="AB14" s="48" t="str">
        <f t="shared" si="9"/>
        <v/>
      </c>
      <c r="AC14" s="48" t="str">
        <f t="shared" si="10"/>
        <v/>
      </c>
      <c r="AD14" s="48" t="str">
        <f t="shared" si="11"/>
        <v/>
      </c>
      <c r="AE14" s="48" t="str">
        <f t="shared" si="12"/>
        <v/>
      </c>
      <c r="AF14" s="48" t="str">
        <f t="shared" si="13"/>
        <v/>
      </c>
      <c r="AG14" s="48" t="str">
        <f t="shared" si="14"/>
        <v/>
      </c>
      <c r="AH14" s="48" t="str">
        <f t="shared" si="15"/>
        <v/>
      </c>
      <c r="AJ14" s="48">
        <f>IF(Main!D$13="Scaled Shifts",Main!D24,IF(OR(B14="",B14=""),"",IF(Main!$A24="C",(B14-'Calculo DP4'!BC$5)/'Calculo DP4'!BC$3,(B14-'Calculo DP4'!CN$5)/'Calculo DP4'!CN$3)))</f>
        <v>149.36345388028187</v>
      </c>
      <c r="AK14" s="48">
        <f>IF(Main!E$13="Scaled Shifts",Main!E24,IF(OR(C14="",C14=""),"",IF(Main!$A24="C",(C14-'Calculo DP4'!BD$5)/'Calculo DP4'!BD$3,(C14-'Calculo DP4'!CO$5)/'Calculo DP4'!CO$3)))</f>
        <v>150.642805461412</v>
      </c>
      <c r="AL14" s="48">
        <f>IF(Main!F$13="Scaled Shifts",Main!F24,IF(OR(D14="",D14=""),"",IF(Main!$A24="C",(D14-'Calculo DP4'!BE$5)/'Calculo DP4'!BE$3,(D14-'Calculo DP4'!CP$5)/'Calculo DP4'!CP$3)))</f>
        <v>150.50681636767592</v>
      </c>
      <c r="AM14" s="48">
        <f>IF(Main!G$13="Scaled Shifts",Main!G24,IF(OR(E14="",E14=""),"",IF(Main!$A24="C",(E14-'Calculo DP4'!BF$5)/'Calculo DP4'!BF$3,(E14-'Calculo DP4'!CQ$5)/'Calculo DP4'!CQ$3)))</f>
        <v>149.25770841468102</v>
      </c>
      <c r="AN14" s="48" t="str">
        <f>IF(Main!H$13="Scaled Shifts",Main!H24,IF(OR(F14="",F14=""),"",IF(Main!$A24="C",(F14-'Calculo DP4'!BG$5)/'Calculo DP4'!BG$3,(F14-'Calculo DP4'!CR$5)/'Calculo DP4'!CR$3)))</f>
        <v/>
      </c>
      <c r="AO14" s="48" t="str">
        <f>IF(Main!I$13="Scaled Shifts",Main!I24,IF(OR(G14="",G14=""),"",IF(Main!$A24="C",(G14-'Calculo DP4'!BH$5)/'Calculo DP4'!BH$3,(G14-'Calculo DP4'!CS$5)/'Calculo DP4'!CS$3)))</f>
        <v/>
      </c>
      <c r="AP14" s="48" t="str">
        <f>IF(Main!J$13="Scaled Shifts",Main!J24,IF(OR(H14="",H14=""),"",IF(Main!$A24="C",(H14-'Calculo DP4'!BI$5)/'Calculo DP4'!BI$3,(H14-'Calculo DP4'!CT$5)/'Calculo DP4'!CT$3)))</f>
        <v/>
      </c>
      <c r="AQ14" s="48" t="str">
        <f>IF(Main!K$13="Scaled Shifts",Main!K24,IF(OR(I14="",I14=""),"",IF(Main!$A24="C",(I14-'Calculo DP4'!BJ$5)/'Calculo DP4'!BJ$3,(I14-'Calculo DP4'!CU$5)/'Calculo DP4'!CU$3)))</f>
        <v/>
      </c>
      <c r="AR14" s="48" t="str">
        <f>IF(Main!L$13="Scaled Shifts",Main!L24,IF(OR(J14="",J14=""),"",IF(Main!$A24="C",(J14-'Calculo DP4'!BK$5)/'Calculo DP4'!BK$3,(J14-'Calculo DP4'!CV$5)/'Calculo DP4'!CV$3)))</f>
        <v/>
      </c>
      <c r="AS14" s="48" t="str">
        <f>IF(Main!M$13="Scaled Shifts",Main!M24,IF(OR(K14="",K14=""),"",IF(Main!$A24="C",(K14-'Calculo DP4'!BL$5)/'Calculo DP4'!BL$3,(K14-'Calculo DP4'!CW$5)/'Calculo DP4'!CW$3)))</f>
        <v/>
      </c>
      <c r="AT14" s="48" t="str">
        <f>IF(Main!N$13="Scaled Shifts",Main!N24,IF(OR(L14="",L14=""),"",IF(Main!$A24="C",(L14-'Calculo DP4'!BM$5)/'Calculo DP4'!BM$3,(L14-'Calculo DP4'!CX$5)/'Calculo DP4'!CX$3)))</f>
        <v/>
      </c>
      <c r="AU14" s="48" t="str">
        <f>IF(Main!O$13="Scaled Shifts",Main!O24,IF(OR(M14="",M14=""),"",IF(Main!$A24="C",(M14-'Calculo DP4'!BN$5)/'Calculo DP4'!BN$3,(M14-'Calculo DP4'!CY$5)/'Calculo DP4'!CY$3)))</f>
        <v/>
      </c>
      <c r="AV14" s="48" t="str">
        <f>IF(Main!P$13="Scaled Shifts",Main!P24,IF(OR(N14="",N14=""),"",IF(Main!$A24="C",(N14-'Calculo DP4'!BO$5)/'Calculo DP4'!BO$3,(N14-'Calculo DP4'!CZ$5)/'Calculo DP4'!CZ$3)))</f>
        <v/>
      </c>
      <c r="AW14" s="48" t="str">
        <f>IF(Main!Q$13="Scaled Shifts",Main!Q24,IF(OR(O14="",O14=""),"",IF(Main!$A24="C",(O14-'Calculo DP4'!BP$5)/'Calculo DP4'!BP$3,(O14-'Calculo DP4'!DA$5)/'Calculo DP4'!DA$3)))</f>
        <v/>
      </c>
      <c r="AX14" s="48" t="str">
        <f>IF(Main!R$13="Scaled Shifts",Main!R24,IF(OR(P14="",P14=""),"",IF(Main!$A24="C",(P14-'Calculo DP4'!BQ$5)/'Calculo DP4'!BQ$3,(P14-'Calculo DP4'!DB$5)/'Calculo DP4'!DB$3)))</f>
        <v/>
      </c>
      <c r="AY14" s="48" t="str">
        <f>IF(Main!S$13="Scaled Shifts",Main!S24,IF(OR(Q14="",Q14=""),"",IF(Main!$A24="C",(Q14-'Calculo DP4'!BR$5)/'Calculo DP4'!BR$3,(Q14-'Calculo DP4'!DC$5)/'Calculo DP4'!DC$3)))</f>
        <v/>
      </c>
      <c r="BA14" s="48">
        <f t="shared" si="16"/>
        <v>1.1365461197181332</v>
      </c>
      <c r="BB14" s="48">
        <f t="shared" si="17"/>
        <v>-0.14280546141199579</v>
      </c>
      <c r="BC14" s="48">
        <f t="shared" si="18"/>
        <v>-6.8163676759240843E-3</v>
      </c>
      <c r="BD14" s="48">
        <f t="shared" si="19"/>
        <v>1.2422915853189807</v>
      </c>
      <c r="BE14" s="48" t="str">
        <f t="shared" si="20"/>
        <v/>
      </c>
      <c r="BF14" s="48" t="str">
        <f t="shared" si="21"/>
        <v/>
      </c>
      <c r="BG14" s="48" t="str">
        <f t="shared" si="22"/>
        <v/>
      </c>
      <c r="BH14" s="48" t="str">
        <f t="shared" si="23"/>
        <v/>
      </c>
      <c r="BI14" s="48" t="str">
        <f t="shared" si="24"/>
        <v/>
      </c>
      <c r="BJ14" s="48" t="str">
        <f t="shared" si="25"/>
        <v/>
      </c>
      <c r="BK14" s="48" t="str">
        <f t="shared" si="26"/>
        <v/>
      </c>
      <c r="BL14" s="48" t="str">
        <f t="shared" si="27"/>
        <v/>
      </c>
      <c r="BM14" s="48" t="str">
        <f t="shared" si="28"/>
        <v/>
      </c>
      <c r="BN14" s="48" t="str">
        <f t="shared" si="29"/>
        <v/>
      </c>
      <c r="BO14" s="48" t="str">
        <f t="shared" si="30"/>
        <v/>
      </c>
      <c r="BP14" s="48" t="str">
        <f t="shared" si="31"/>
        <v/>
      </c>
      <c r="BR14" s="48">
        <v>13.24251843678592</v>
      </c>
      <c r="BS14" s="48">
        <v>10.98830254889727</v>
      </c>
      <c r="BT14" s="48">
        <v>10.870984588246738</v>
      </c>
      <c r="BU14" s="48">
        <v>13.33057739203346</v>
      </c>
    </row>
    <row r="15" spans="1:73" x14ac:dyDescent="0.15">
      <c r="A15" s="46">
        <f>IF(OR(Main!C25="",Main!C25=""),"",Main!C25)</f>
        <v>78.099999999999994</v>
      </c>
      <c r="B15" s="48">
        <f>IF(OR(Main!D25="",Main!D$13="Scaled Shifts"),"",IF(Main!D$13="Unscaled Shifts",Main!D25,IF(AND(Main!D$13="Shielding Tensors",Main!$A25="C"),'Chemical Shifts'!$G$1-Main!D25,'Chemical Shifts'!$G$2-Main!D25)))</f>
        <v>79.583550000000002</v>
      </c>
      <c r="C15" s="48">
        <f>IF(OR(Main!E25="",Main!E$13="Scaled Shifts"),"",IF(Main!E$13="Unscaled Shifts",Main!E25,IF(AND(Main!E$13="Shielding Tensors",Main!$A25="C"),'Chemical Shifts'!$G$1-Main!E25,'Chemical Shifts'!$G$2-Main!E25)))</f>
        <v>80.845050000000001</v>
      </c>
      <c r="D15" s="48">
        <f>IF(OR(Main!F25="",Main!F$13="Scaled Shifts"),"",IF(Main!F$13="Unscaled Shifts",Main!F25,IF(AND(Main!F$13="Shielding Tensors",Main!$A25="C"),'Chemical Shifts'!$G$1-Main!F25,'Chemical Shifts'!$G$2-Main!F25)))</f>
        <v>80.515550000000005</v>
      </c>
      <c r="E15" s="48">
        <f>IF(OR(Main!G25="",Main!G$13="Scaled Shifts"),"",IF(Main!G$13="Unscaled Shifts",Main!G25,IF(AND(Main!G$13="Shielding Tensors",Main!$A25="C"),'Chemical Shifts'!$G$1-Main!G25,'Chemical Shifts'!$G$2-Main!G25)))</f>
        <v>79.972949999999997</v>
      </c>
      <c r="F15" s="48" t="str">
        <f>IF(OR(Main!H25="",Main!H$13="Scaled Shifts"),"",IF(Main!H$13="Unscaled Shifts",Main!H25,IF(AND(Main!H$13="Shielding Tensors",Main!$A25="C"),'Chemical Shifts'!$G$1-Main!H25,'Chemical Shifts'!$G$2-Main!H25)))</f>
        <v/>
      </c>
      <c r="G15" s="48" t="str">
        <f>IF(OR(Main!I25="",Main!I$13="Scaled Shifts"),"",IF(Main!I$13="Unscaled Shifts",Main!I25,IF(AND(Main!I$13="Shielding Tensors",Main!$A25="C"),'Chemical Shifts'!$G$1-Main!I25,'Chemical Shifts'!$G$2-Main!I25)))</f>
        <v/>
      </c>
      <c r="H15" s="48" t="str">
        <f>IF(OR(Main!J25="",Main!J$13="Scaled Shifts"),"",IF(Main!J$13="Unscaled Shifts",Main!J25,IF(AND(Main!J$13="Shielding Tensors",Main!$A25="C"),'Chemical Shifts'!$G$1-Main!J25,'Chemical Shifts'!$G$2-Main!J25)))</f>
        <v/>
      </c>
      <c r="I15" s="48" t="str">
        <f>IF(OR(Main!K25="",Main!K$13="Scaled Shifts"),"",IF(Main!K$13="Unscaled Shifts",Main!K25,IF(AND(Main!K$13="Shielding Tensors",Main!$A25="C"),'Chemical Shifts'!$G$1-Main!K25,'Chemical Shifts'!$G$2-Main!K25)))</f>
        <v/>
      </c>
      <c r="J15" s="48" t="str">
        <f>IF(OR(Main!L25="",Main!L$13="Scaled Shifts"),"",IF(Main!L$13="Unscaled Shifts",Main!L25,IF(AND(Main!L$13="Shielding Tensors",Main!$A25="C"),'Chemical Shifts'!$G$1-Main!L25,'Chemical Shifts'!$G$2-Main!L25)))</f>
        <v/>
      </c>
      <c r="K15" s="48" t="str">
        <f>IF(OR(Main!M25="",Main!M$13="Scaled Shifts"),"",IF(Main!M$13="Unscaled Shifts",Main!M25,IF(AND(Main!M$13="Shielding Tensors",Main!$A25="C"),'Chemical Shifts'!$G$1-Main!M25,'Chemical Shifts'!$G$2-Main!M25)))</f>
        <v/>
      </c>
      <c r="L15" s="48" t="str">
        <f>IF(OR(Main!N25="",Main!N$13="Scaled Shifts"),"",IF(Main!N$13="Unscaled Shifts",Main!N25,IF(AND(Main!N$13="Shielding Tensors",Main!$A25="C"),'Chemical Shifts'!$G$1-Main!N25,'Chemical Shifts'!$G$2-Main!N25)))</f>
        <v/>
      </c>
      <c r="M15" s="48" t="str">
        <f>IF(OR(Main!O25="",Main!O$13="Scaled Shifts"),"",IF(Main!O$13="Unscaled Shifts",Main!O25,IF(AND(Main!O$13="Shielding Tensors",Main!$A25="C"),'Chemical Shifts'!$G$1-Main!O25,'Chemical Shifts'!$G$2-Main!O25)))</f>
        <v/>
      </c>
      <c r="N15" s="48" t="str">
        <f>IF(OR(Main!P25="",Main!P$13="Scaled Shifts"),"",IF(Main!P$13="Unscaled Shifts",Main!P25,IF(AND(Main!P$13="Shielding Tensors",Main!$A25="C"),'Chemical Shifts'!$G$1-Main!P25,'Chemical Shifts'!$G$2-Main!P25)))</f>
        <v/>
      </c>
      <c r="O15" s="48" t="str">
        <f>IF(OR(Main!Q25="",Main!Q$13="Scaled Shifts"),"",IF(Main!Q$13="Unscaled Shifts",Main!Q25,IF(AND(Main!Q$13="Shielding Tensors",Main!$A25="C"),'Chemical Shifts'!$G$1-Main!Q25,'Chemical Shifts'!$G$2-Main!Q25)))</f>
        <v/>
      </c>
      <c r="P15" s="48" t="str">
        <f>IF(OR(Main!R25="",Main!R$13="Scaled Shifts"),"",IF(Main!R$13="Unscaled Shifts",Main!R25,IF(AND(Main!R$13="Shielding Tensors",Main!$A25="C"),'Chemical Shifts'!$G$1-Main!R25,'Chemical Shifts'!$G$2-Main!R25)))</f>
        <v/>
      </c>
      <c r="Q15" s="48" t="str">
        <f>IF(OR(Main!S25="",Main!S$13="Scaled Shifts"),"",IF(Main!S$13="Unscaled Shifts",Main!S25,IF(AND(Main!S$13="Shielding Tensors",Main!$A25="C"),'Chemical Shifts'!$G$1-Main!S25,'Chemical Shifts'!$G$2-Main!S25)))</f>
        <v/>
      </c>
      <c r="S15" s="48">
        <f t="shared" si="0"/>
        <v>1.4835500000000081</v>
      </c>
      <c r="T15" s="48">
        <f t="shared" si="1"/>
        <v>2.7450500000000062</v>
      </c>
      <c r="U15" s="48">
        <f t="shared" si="2"/>
        <v>2.4155500000000103</v>
      </c>
      <c r="V15" s="48">
        <f t="shared" si="3"/>
        <v>1.872950000000003</v>
      </c>
      <c r="W15" s="48" t="str">
        <f t="shared" si="4"/>
        <v/>
      </c>
      <c r="X15" s="48" t="str">
        <f t="shared" si="5"/>
        <v/>
      </c>
      <c r="Y15" s="48" t="str">
        <f t="shared" si="6"/>
        <v/>
      </c>
      <c r="Z15" s="48" t="str">
        <f t="shared" si="7"/>
        <v/>
      </c>
      <c r="AA15" s="48" t="str">
        <f t="shared" si="8"/>
        <v/>
      </c>
      <c r="AB15" s="48" t="str">
        <f t="shared" si="9"/>
        <v/>
      </c>
      <c r="AC15" s="48" t="str">
        <f t="shared" si="10"/>
        <v/>
      </c>
      <c r="AD15" s="48" t="str">
        <f t="shared" si="11"/>
        <v/>
      </c>
      <c r="AE15" s="48" t="str">
        <f t="shared" si="12"/>
        <v/>
      </c>
      <c r="AF15" s="48" t="str">
        <f t="shared" si="13"/>
        <v/>
      </c>
      <c r="AG15" s="48" t="str">
        <f t="shared" si="14"/>
        <v/>
      </c>
      <c r="AH15" s="48" t="str">
        <f t="shared" si="15"/>
        <v/>
      </c>
      <c r="AJ15" s="48">
        <f>IF(Main!D$13="Scaled Shifts",Main!D25,IF(OR(B15="",B15=""),"",IF(Main!$A25="C",(B15-'Calculo DP4'!BC$5)/'Calculo DP4'!BC$3,(B15-'Calculo DP4'!CN$5)/'Calculo DP4'!CN$3)))</f>
        <v>81.305610460423495</v>
      </c>
      <c r="AK15" s="48">
        <f>IF(Main!E$13="Scaled Shifts",Main!E25,IF(OR(C15="",C15=""),"",IF(Main!$A25="C",(C15-'Calculo DP4'!BD$5)/'Calculo DP4'!BD$3,(C15-'Calculo DP4'!CO$5)/'Calculo DP4'!CO$3)))</f>
        <v>82.60664538531789</v>
      </c>
      <c r="AL15" s="48">
        <f>IF(Main!F$13="Scaled Shifts",Main!F25,IF(OR(D15="",D15=""),"",IF(Main!$A25="C",(D15-'Calculo DP4'!BE$5)/'Calculo DP4'!BE$3,(D15-'Calculo DP4'!CP$5)/'Calculo DP4'!CP$3)))</f>
        <v>81.314593857158016</v>
      </c>
      <c r="AM15" s="48">
        <f>IF(Main!G$13="Scaled Shifts",Main!G25,IF(OR(E15="",E15=""),"",IF(Main!$A25="C",(E15-'Calculo DP4'!BF$5)/'Calculo DP4'!BF$3,(E15-'Calculo DP4'!CQ$5)/'Calculo DP4'!CQ$3)))</f>
        <v>81.158459993979278</v>
      </c>
      <c r="AN15" s="48" t="str">
        <f>IF(Main!H$13="Scaled Shifts",Main!H25,IF(OR(F15="",F15=""),"",IF(Main!$A25="C",(F15-'Calculo DP4'!BG$5)/'Calculo DP4'!BG$3,(F15-'Calculo DP4'!CR$5)/'Calculo DP4'!CR$3)))</f>
        <v/>
      </c>
      <c r="AO15" s="48" t="str">
        <f>IF(Main!I$13="Scaled Shifts",Main!I25,IF(OR(G15="",G15=""),"",IF(Main!$A25="C",(G15-'Calculo DP4'!BH$5)/'Calculo DP4'!BH$3,(G15-'Calculo DP4'!CS$5)/'Calculo DP4'!CS$3)))</f>
        <v/>
      </c>
      <c r="AP15" s="48" t="str">
        <f>IF(Main!J$13="Scaled Shifts",Main!J25,IF(OR(H15="",H15=""),"",IF(Main!$A25="C",(H15-'Calculo DP4'!BI$5)/'Calculo DP4'!BI$3,(H15-'Calculo DP4'!CT$5)/'Calculo DP4'!CT$3)))</f>
        <v/>
      </c>
      <c r="AQ15" s="48" t="str">
        <f>IF(Main!K$13="Scaled Shifts",Main!K25,IF(OR(I15="",I15=""),"",IF(Main!$A25="C",(I15-'Calculo DP4'!BJ$5)/'Calculo DP4'!BJ$3,(I15-'Calculo DP4'!CU$5)/'Calculo DP4'!CU$3)))</f>
        <v/>
      </c>
      <c r="AR15" s="48" t="str">
        <f>IF(Main!L$13="Scaled Shifts",Main!L25,IF(OR(J15="",J15=""),"",IF(Main!$A25="C",(J15-'Calculo DP4'!BK$5)/'Calculo DP4'!BK$3,(J15-'Calculo DP4'!CV$5)/'Calculo DP4'!CV$3)))</f>
        <v/>
      </c>
      <c r="AS15" s="48" t="str">
        <f>IF(Main!M$13="Scaled Shifts",Main!M25,IF(OR(K15="",K15=""),"",IF(Main!$A25="C",(K15-'Calculo DP4'!BL$5)/'Calculo DP4'!BL$3,(K15-'Calculo DP4'!CW$5)/'Calculo DP4'!CW$3)))</f>
        <v/>
      </c>
      <c r="AT15" s="48" t="str">
        <f>IF(Main!N$13="Scaled Shifts",Main!N25,IF(OR(L15="",L15=""),"",IF(Main!$A25="C",(L15-'Calculo DP4'!BM$5)/'Calculo DP4'!BM$3,(L15-'Calculo DP4'!CX$5)/'Calculo DP4'!CX$3)))</f>
        <v/>
      </c>
      <c r="AU15" s="48" t="str">
        <f>IF(Main!O$13="Scaled Shifts",Main!O25,IF(OR(M15="",M15=""),"",IF(Main!$A25="C",(M15-'Calculo DP4'!BN$5)/'Calculo DP4'!BN$3,(M15-'Calculo DP4'!CY$5)/'Calculo DP4'!CY$3)))</f>
        <v/>
      </c>
      <c r="AV15" s="48" t="str">
        <f>IF(Main!P$13="Scaled Shifts",Main!P25,IF(OR(N15="",N15=""),"",IF(Main!$A25="C",(N15-'Calculo DP4'!BO$5)/'Calculo DP4'!BO$3,(N15-'Calculo DP4'!CZ$5)/'Calculo DP4'!CZ$3)))</f>
        <v/>
      </c>
      <c r="AW15" s="48" t="str">
        <f>IF(Main!Q$13="Scaled Shifts",Main!Q25,IF(OR(O15="",O15=""),"",IF(Main!$A25="C",(O15-'Calculo DP4'!BP$5)/'Calculo DP4'!BP$3,(O15-'Calculo DP4'!DA$5)/'Calculo DP4'!DA$3)))</f>
        <v/>
      </c>
      <c r="AX15" s="48" t="str">
        <f>IF(Main!R$13="Scaled Shifts",Main!R25,IF(OR(P15="",P15=""),"",IF(Main!$A25="C",(P15-'Calculo DP4'!BQ$5)/'Calculo DP4'!BQ$3,(P15-'Calculo DP4'!DB$5)/'Calculo DP4'!DB$3)))</f>
        <v/>
      </c>
      <c r="AY15" s="48" t="str">
        <f>IF(Main!S$13="Scaled Shifts",Main!S25,IF(OR(Q15="",Q15=""),"",IF(Main!$A25="C",(Q15-'Calculo DP4'!BR$5)/'Calculo DP4'!BR$3,(Q15-'Calculo DP4'!DC$5)/'Calculo DP4'!DC$3)))</f>
        <v/>
      </c>
      <c r="BA15" s="48">
        <f t="shared" si="16"/>
        <v>-3.2056104604235003</v>
      </c>
      <c r="BB15" s="48">
        <f t="shared" si="17"/>
        <v>-4.5066453853178956</v>
      </c>
      <c r="BC15" s="48">
        <f t="shared" si="18"/>
        <v>-3.2145938571580217</v>
      </c>
      <c r="BD15" s="48">
        <f t="shared" si="19"/>
        <v>-3.0584599939792838</v>
      </c>
      <c r="BE15" s="48" t="str">
        <f t="shared" si="20"/>
        <v/>
      </c>
      <c r="BF15" s="48" t="str">
        <f t="shared" si="21"/>
        <v/>
      </c>
      <c r="BG15" s="48" t="str">
        <f t="shared" si="22"/>
        <v/>
      </c>
      <c r="BH15" s="48" t="str">
        <f t="shared" si="23"/>
        <v/>
      </c>
      <c r="BI15" s="48" t="str">
        <f t="shared" si="24"/>
        <v/>
      </c>
      <c r="BJ15" s="48" t="str">
        <f t="shared" si="25"/>
        <v/>
      </c>
      <c r="BK15" s="48" t="str">
        <f t="shared" si="26"/>
        <v/>
      </c>
      <c r="BL15" s="48" t="str">
        <f t="shared" si="27"/>
        <v/>
      </c>
      <c r="BM15" s="48" t="str">
        <f t="shared" si="28"/>
        <v/>
      </c>
      <c r="BN15" s="48" t="str">
        <f t="shared" si="29"/>
        <v/>
      </c>
      <c r="BO15" s="48" t="str">
        <f t="shared" si="30"/>
        <v/>
      </c>
      <c r="BP15" s="48" t="str">
        <f t="shared" si="31"/>
        <v/>
      </c>
      <c r="BR15" s="48" t="s">
        <v>117</v>
      </c>
      <c r="BS15" s="48" t="s">
        <v>117</v>
      </c>
      <c r="BT15" s="48" t="s">
        <v>117</v>
      </c>
      <c r="BU15" s="48" t="s">
        <v>117</v>
      </c>
    </row>
    <row r="16" spans="1:73" x14ac:dyDescent="0.15">
      <c r="A16" s="46">
        <f>IF(OR(Main!C26="",Main!C26=""),"",Main!C26)</f>
        <v>158.30000000000001</v>
      </c>
      <c r="B16" s="48">
        <f>IF(OR(Main!D26="",Main!D$13="Scaled Shifts"),"",IF(Main!D$13="Unscaled Shifts",Main!D26,IF(AND(Main!D$13="Shielding Tensors",Main!$A26="C"),'Chemical Shifts'!$G$1-Main!D26,'Chemical Shifts'!$G$2-Main!D26)))</f>
        <v>152.21447999999998</v>
      </c>
      <c r="C16" s="48">
        <f>IF(OR(Main!E26="",Main!E$13="Scaled Shifts"),"",IF(Main!E$13="Unscaled Shifts",Main!E26,IF(AND(Main!E$13="Shielding Tensors",Main!$A26="C"),'Chemical Shifts'!$G$1-Main!E26,'Chemical Shifts'!$G$2-Main!E26)))</f>
        <v>152.39567</v>
      </c>
      <c r="D16" s="48">
        <f>IF(OR(Main!F26="",Main!F$13="Scaled Shifts"),"",IF(Main!F$13="Unscaled Shifts",Main!F26,IF(AND(Main!F$13="Shielding Tensors",Main!$A26="C"),'Chemical Shifts'!$G$1-Main!F26,'Chemical Shifts'!$G$2-Main!F26)))</f>
        <v>151.98192</v>
      </c>
      <c r="E16" s="48">
        <f>IF(OR(Main!G26="",Main!G$13="Scaled Shifts"),"",IF(Main!G$13="Unscaled Shifts",Main!G26,IF(AND(Main!G$13="Shielding Tensors",Main!$A26="C"),'Chemical Shifts'!$G$1-Main!G26,'Chemical Shifts'!$G$2-Main!G26)))</f>
        <v>151.67962</v>
      </c>
      <c r="F16" s="48" t="str">
        <f>IF(OR(Main!H26="",Main!H$13="Scaled Shifts"),"",IF(Main!H$13="Unscaled Shifts",Main!H26,IF(AND(Main!H$13="Shielding Tensors",Main!$A26="C"),'Chemical Shifts'!$G$1-Main!H26,'Chemical Shifts'!$G$2-Main!H26)))</f>
        <v/>
      </c>
      <c r="G16" s="48" t="str">
        <f>IF(OR(Main!I26="",Main!I$13="Scaled Shifts"),"",IF(Main!I$13="Unscaled Shifts",Main!I26,IF(AND(Main!I$13="Shielding Tensors",Main!$A26="C"),'Chemical Shifts'!$G$1-Main!I26,'Chemical Shifts'!$G$2-Main!I26)))</f>
        <v/>
      </c>
      <c r="H16" s="48" t="str">
        <f>IF(OR(Main!J26="",Main!J$13="Scaled Shifts"),"",IF(Main!J$13="Unscaled Shifts",Main!J26,IF(AND(Main!J$13="Shielding Tensors",Main!$A26="C"),'Chemical Shifts'!$G$1-Main!J26,'Chemical Shifts'!$G$2-Main!J26)))</f>
        <v/>
      </c>
      <c r="I16" s="48" t="str">
        <f>IF(OR(Main!K26="",Main!K$13="Scaled Shifts"),"",IF(Main!K$13="Unscaled Shifts",Main!K26,IF(AND(Main!K$13="Shielding Tensors",Main!$A26="C"),'Chemical Shifts'!$G$1-Main!K26,'Chemical Shifts'!$G$2-Main!K26)))</f>
        <v/>
      </c>
      <c r="J16" s="48" t="str">
        <f>IF(OR(Main!L26="",Main!L$13="Scaled Shifts"),"",IF(Main!L$13="Unscaled Shifts",Main!L26,IF(AND(Main!L$13="Shielding Tensors",Main!$A26="C"),'Chemical Shifts'!$G$1-Main!L26,'Chemical Shifts'!$G$2-Main!L26)))</f>
        <v/>
      </c>
      <c r="K16" s="48" t="str">
        <f>IF(OR(Main!M26="",Main!M$13="Scaled Shifts"),"",IF(Main!M$13="Unscaled Shifts",Main!M26,IF(AND(Main!M$13="Shielding Tensors",Main!$A26="C"),'Chemical Shifts'!$G$1-Main!M26,'Chemical Shifts'!$G$2-Main!M26)))</f>
        <v/>
      </c>
      <c r="L16" s="48" t="str">
        <f>IF(OR(Main!N26="",Main!N$13="Scaled Shifts"),"",IF(Main!N$13="Unscaled Shifts",Main!N26,IF(AND(Main!N$13="Shielding Tensors",Main!$A26="C"),'Chemical Shifts'!$G$1-Main!N26,'Chemical Shifts'!$G$2-Main!N26)))</f>
        <v/>
      </c>
      <c r="M16" s="48" t="str">
        <f>IF(OR(Main!O26="",Main!O$13="Scaled Shifts"),"",IF(Main!O$13="Unscaled Shifts",Main!O26,IF(AND(Main!O$13="Shielding Tensors",Main!$A26="C"),'Chemical Shifts'!$G$1-Main!O26,'Chemical Shifts'!$G$2-Main!O26)))</f>
        <v/>
      </c>
      <c r="N16" s="48" t="str">
        <f>IF(OR(Main!P26="",Main!P$13="Scaled Shifts"),"",IF(Main!P$13="Unscaled Shifts",Main!P26,IF(AND(Main!P$13="Shielding Tensors",Main!$A26="C"),'Chemical Shifts'!$G$1-Main!P26,'Chemical Shifts'!$G$2-Main!P26)))</f>
        <v/>
      </c>
      <c r="O16" s="48" t="str">
        <f>IF(OR(Main!Q26="",Main!Q$13="Scaled Shifts"),"",IF(Main!Q$13="Unscaled Shifts",Main!Q26,IF(AND(Main!Q$13="Shielding Tensors",Main!$A26="C"),'Chemical Shifts'!$G$1-Main!Q26,'Chemical Shifts'!$G$2-Main!Q26)))</f>
        <v/>
      </c>
      <c r="P16" s="48" t="str">
        <f>IF(OR(Main!R26="",Main!R$13="Scaled Shifts"),"",IF(Main!R$13="Unscaled Shifts",Main!R26,IF(AND(Main!R$13="Shielding Tensors",Main!$A26="C"),'Chemical Shifts'!$G$1-Main!R26,'Chemical Shifts'!$G$2-Main!R26)))</f>
        <v/>
      </c>
      <c r="Q16" s="48" t="str">
        <f>IF(OR(Main!S26="",Main!S$13="Scaled Shifts"),"",IF(Main!S$13="Unscaled Shifts",Main!S26,IF(AND(Main!S$13="Shielding Tensors",Main!$A26="C"),'Chemical Shifts'!$G$1-Main!S26,'Chemical Shifts'!$G$2-Main!S26)))</f>
        <v/>
      </c>
      <c r="S16" s="48">
        <f t="shared" si="0"/>
        <v>-6.0855200000000309</v>
      </c>
      <c r="T16" s="48">
        <f t="shared" si="1"/>
        <v>-5.9043300000000158</v>
      </c>
      <c r="U16" s="48">
        <f t="shared" si="2"/>
        <v>-6.318080000000009</v>
      </c>
      <c r="V16" s="48">
        <f t="shared" si="3"/>
        <v>-6.6203800000000115</v>
      </c>
      <c r="W16" s="48" t="str">
        <f t="shared" si="4"/>
        <v/>
      </c>
      <c r="X16" s="48" t="str">
        <f t="shared" si="5"/>
        <v/>
      </c>
      <c r="Y16" s="48" t="str">
        <f t="shared" si="6"/>
        <v/>
      </c>
      <c r="Z16" s="48" t="str">
        <f t="shared" si="7"/>
        <v/>
      </c>
      <c r="AA16" s="48" t="str">
        <f t="shared" si="8"/>
        <v/>
      </c>
      <c r="AB16" s="48" t="str">
        <f t="shared" si="9"/>
        <v/>
      </c>
      <c r="AC16" s="48" t="str">
        <f t="shared" si="10"/>
        <v/>
      </c>
      <c r="AD16" s="48" t="str">
        <f t="shared" si="11"/>
        <v/>
      </c>
      <c r="AE16" s="48" t="str">
        <f t="shared" si="12"/>
        <v/>
      </c>
      <c r="AF16" s="48" t="str">
        <f t="shared" si="13"/>
        <v/>
      </c>
      <c r="AG16" s="48" t="str">
        <f t="shared" si="14"/>
        <v/>
      </c>
      <c r="AH16" s="48" t="str">
        <f t="shared" si="15"/>
        <v/>
      </c>
      <c r="AJ16" s="48">
        <f>IF(Main!D$13="Scaled Shifts",Main!D26,IF(OR(B16="",B16=""),"",IF(Main!$A26="C",(B16-'Calculo DP4'!BC$5)/'Calculo DP4'!BC$3,(B16-'Calculo DP4'!CN$5)/'Calculo DP4'!CN$3)))</f>
        <v>156.20575144455225</v>
      </c>
      <c r="AK16" s="48">
        <f>IF(Main!E$13="Scaled Shifts",Main!E26,IF(OR(C16="",C16=""),"",IF(Main!$A26="C",(C16-'Calculo DP4'!BD$5)/'Calculo DP4'!BD$3,(C16-'Calculo DP4'!CO$5)/'Calculo DP4'!CO$3)))</f>
        <v>157.05149988020895</v>
      </c>
      <c r="AL16" s="48">
        <f>IF(Main!F$13="Scaled Shifts",Main!F26,IF(OR(D16="",D16=""),"",IF(Main!$A26="C",(D16-'Calculo DP4'!BE$5)/'Calculo DP4'!BE$3,(D16-'Calculo DP4'!CP$5)/'Calculo DP4'!CP$3)))</f>
        <v>156.82772488813958</v>
      </c>
      <c r="AM16" s="48">
        <f>IF(Main!G$13="Scaled Shifts",Main!G26,IF(OR(E16="",E16=""),"",IF(Main!$A26="C",(E16-'Calculo DP4'!BF$5)/'Calculo DP4'!BF$3,(E16-'Calculo DP4'!CQ$5)/'Calculo DP4'!CQ$3)))</f>
        <v>155.46932168915865</v>
      </c>
      <c r="AN16" s="48" t="str">
        <f>IF(Main!H$13="Scaled Shifts",Main!H26,IF(OR(F16="",F16=""),"",IF(Main!$A26="C",(F16-'Calculo DP4'!BG$5)/'Calculo DP4'!BG$3,(F16-'Calculo DP4'!CR$5)/'Calculo DP4'!CR$3)))</f>
        <v/>
      </c>
      <c r="AO16" s="48" t="str">
        <f>IF(Main!I$13="Scaled Shifts",Main!I26,IF(OR(G16="",G16=""),"",IF(Main!$A26="C",(G16-'Calculo DP4'!BH$5)/'Calculo DP4'!BH$3,(G16-'Calculo DP4'!CS$5)/'Calculo DP4'!CS$3)))</f>
        <v/>
      </c>
      <c r="AP16" s="48" t="str">
        <f>IF(Main!J$13="Scaled Shifts",Main!J26,IF(OR(H16="",H16=""),"",IF(Main!$A26="C",(H16-'Calculo DP4'!BI$5)/'Calculo DP4'!BI$3,(H16-'Calculo DP4'!CT$5)/'Calculo DP4'!CT$3)))</f>
        <v/>
      </c>
      <c r="AQ16" s="48" t="str">
        <f>IF(Main!K$13="Scaled Shifts",Main!K26,IF(OR(I16="",I16=""),"",IF(Main!$A26="C",(I16-'Calculo DP4'!BJ$5)/'Calculo DP4'!BJ$3,(I16-'Calculo DP4'!CU$5)/'Calculo DP4'!CU$3)))</f>
        <v/>
      </c>
      <c r="AR16" s="48" t="str">
        <f>IF(Main!L$13="Scaled Shifts",Main!L26,IF(OR(J16="",J16=""),"",IF(Main!$A26="C",(J16-'Calculo DP4'!BK$5)/'Calculo DP4'!BK$3,(J16-'Calculo DP4'!CV$5)/'Calculo DP4'!CV$3)))</f>
        <v/>
      </c>
      <c r="AS16" s="48" t="str">
        <f>IF(Main!M$13="Scaled Shifts",Main!M26,IF(OR(K16="",K16=""),"",IF(Main!$A26="C",(K16-'Calculo DP4'!BL$5)/'Calculo DP4'!BL$3,(K16-'Calculo DP4'!CW$5)/'Calculo DP4'!CW$3)))</f>
        <v/>
      </c>
      <c r="AT16" s="48" t="str">
        <f>IF(Main!N$13="Scaled Shifts",Main!N26,IF(OR(L16="",L16=""),"",IF(Main!$A26="C",(L16-'Calculo DP4'!BM$5)/'Calculo DP4'!BM$3,(L16-'Calculo DP4'!CX$5)/'Calculo DP4'!CX$3)))</f>
        <v/>
      </c>
      <c r="AU16" s="48" t="str">
        <f>IF(Main!O$13="Scaled Shifts",Main!O26,IF(OR(M16="",M16=""),"",IF(Main!$A26="C",(M16-'Calculo DP4'!BN$5)/'Calculo DP4'!BN$3,(M16-'Calculo DP4'!CY$5)/'Calculo DP4'!CY$3)))</f>
        <v/>
      </c>
      <c r="AV16" s="48" t="str">
        <f>IF(Main!P$13="Scaled Shifts",Main!P26,IF(OR(N16="",N16=""),"",IF(Main!$A26="C",(N16-'Calculo DP4'!BO$5)/'Calculo DP4'!BO$3,(N16-'Calculo DP4'!CZ$5)/'Calculo DP4'!CZ$3)))</f>
        <v/>
      </c>
      <c r="AW16" s="48" t="str">
        <f>IF(Main!Q$13="Scaled Shifts",Main!Q26,IF(OR(O16="",O16=""),"",IF(Main!$A26="C",(O16-'Calculo DP4'!BP$5)/'Calculo DP4'!BP$3,(O16-'Calculo DP4'!DA$5)/'Calculo DP4'!DA$3)))</f>
        <v/>
      </c>
      <c r="AX16" s="48" t="str">
        <f>IF(Main!R$13="Scaled Shifts",Main!R26,IF(OR(P16="",P16=""),"",IF(Main!$A26="C",(P16-'Calculo DP4'!BQ$5)/'Calculo DP4'!BQ$3,(P16-'Calculo DP4'!DB$5)/'Calculo DP4'!DB$3)))</f>
        <v/>
      </c>
      <c r="AY16" s="48" t="str">
        <f>IF(Main!S$13="Scaled Shifts",Main!S26,IF(OR(Q16="",Q16=""),"",IF(Main!$A26="C",(Q16-'Calculo DP4'!BR$5)/'Calculo DP4'!BR$3,(Q16-'Calculo DP4'!DC$5)/'Calculo DP4'!DC$3)))</f>
        <v/>
      </c>
      <c r="BA16" s="48">
        <f t="shared" si="16"/>
        <v>2.0942485554477628</v>
      </c>
      <c r="BB16" s="48">
        <f t="shared" si="17"/>
        <v>1.2485001197910606</v>
      </c>
      <c r="BC16" s="48">
        <f t="shared" si="18"/>
        <v>1.4722751118604265</v>
      </c>
      <c r="BD16" s="48">
        <f t="shared" si="19"/>
        <v>2.830678310841364</v>
      </c>
      <c r="BE16" s="48" t="str">
        <f t="shared" si="20"/>
        <v/>
      </c>
      <c r="BF16" s="48" t="str">
        <f t="shared" si="21"/>
        <v/>
      </c>
      <c r="BG16" s="48" t="str">
        <f t="shared" si="22"/>
        <v/>
      </c>
      <c r="BH16" s="48" t="str">
        <f t="shared" si="23"/>
        <v/>
      </c>
      <c r="BI16" s="48" t="str">
        <f t="shared" si="24"/>
        <v/>
      </c>
      <c r="BJ16" s="48" t="str">
        <f t="shared" si="25"/>
        <v/>
      </c>
      <c r="BK16" s="48" t="str">
        <f t="shared" si="26"/>
        <v/>
      </c>
      <c r="BL16" s="48" t="str">
        <f t="shared" si="27"/>
        <v/>
      </c>
      <c r="BM16" s="48" t="str">
        <f t="shared" si="28"/>
        <v/>
      </c>
      <c r="BN16" s="48" t="str">
        <f t="shared" si="29"/>
        <v/>
      </c>
      <c r="BO16" s="48" t="str">
        <f t="shared" si="30"/>
        <v/>
      </c>
      <c r="BP16" s="48" t="str">
        <f t="shared" si="31"/>
        <v/>
      </c>
      <c r="BR16" s="48">
        <v>2.984205522657903</v>
      </c>
      <c r="BS16" s="48">
        <v>2.6501265285304645</v>
      </c>
      <c r="BT16" s="48">
        <v>2.709252457365936</v>
      </c>
      <c r="BU16" s="48">
        <v>2.8929700056888388</v>
      </c>
    </row>
    <row r="17" spans="1:73" x14ac:dyDescent="0.15">
      <c r="A17" s="46">
        <f>IF(OR(Main!C27="",Main!C27=""),"",Main!C27)</f>
        <v>125.8</v>
      </c>
      <c r="B17" s="48">
        <f>IF(OR(Main!D27="",Main!D$13="Scaled Shifts"),"",IF(Main!D$13="Unscaled Shifts",Main!D27,IF(AND(Main!D$13="Shielding Tensors",Main!$A27="C"),'Chemical Shifts'!$G$1-Main!D27,'Chemical Shifts'!$G$2-Main!D27)))</f>
        <v>121.81647</v>
      </c>
      <c r="C17" s="48">
        <f>IF(OR(Main!E27="",Main!E$13="Scaled Shifts"),"",IF(Main!E$13="Unscaled Shifts",Main!E27,IF(AND(Main!E$13="Shielding Tensors",Main!$A27="C"),'Chemical Shifts'!$G$1-Main!E27,'Chemical Shifts'!$G$2-Main!E27)))</f>
        <v>124.24337</v>
      </c>
      <c r="D17" s="48">
        <f>IF(OR(Main!F27="",Main!F$13="Scaled Shifts"),"",IF(Main!F$13="Unscaled Shifts",Main!F27,IF(AND(Main!F$13="Shielding Tensors",Main!$A27="C"),'Chemical Shifts'!$G$1-Main!F27,'Chemical Shifts'!$G$2-Main!F27)))</f>
        <v>121.94342999999999</v>
      </c>
      <c r="E17" s="48">
        <f>IF(OR(Main!G27="",Main!G$13="Scaled Shifts"),"",IF(Main!G$13="Unscaled Shifts",Main!G27,IF(AND(Main!G$13="Shielding Tensors",Main!$A27="C"),'Chemical Shifts'!$G$1-Main!G27,'Chemical Shifts'!$G$2-Main!G27)))</f>
        <v>123.49522999999999</v>
      </c>
      <c r="F17" s="48" t="str">
        <f>IF(OR(Main!H27="",Main!H$13="Scaled Shifts"),"",IF(Main!H$13="Unscaled Shifts",Main!H27,IF(AND(Main!H$13="Shielding Tensors",Main!$A27="C"),'Chemical Shifts'!$G$1-Main!H27,'Chemical Shifts'!$G$2-Main!H27)))</f>
        <v/>
      </c>
      <c r="G17" s="48" t="str">
        <f>IF(OR(Main!I27="",Main!I$13="Scaled Shifts"),"",IF(Main!I$13="Unscaled Shifts",Main!I27,IF(AND(Main!I$13="Shielding Tensors",Main!$A27="C"),'Chemical Shifts'!$G$1-Main!I27,'Chemical Shifts'!$G$2-Main!I27)))</f>
        <v/>
      </c>
      <c r="H17" s="48" t="str">
        <f>IF(OR(Main!J27="",Main!J$13="Scaled Shifts"),"",IF(Main!J$13="Unscaled Shifts",Main!J27,IF(AND(Main!J$13="Shielding Tensors",Main!$A27="C"),'Chemical Shifts'!$G$1-Main!J27,'Chemical Shifts'!$G$2-Main!J27)))</f>
        <v/>
      </c>
      <c r="I17" s="48" t="str">
        <f>IF(OR(Main!K27="",Main!K$13="Scaled Shifts"),"",IF(Main!K$13="Unscaled Shifts",Main!K27,IF(AND(Main!K$13="Shielding Tensors",Main!$A27="C"),'Chemical Shifts'!$G$1-Main!K27,'Chemical Shifts'!$G$2-Main!K27)))</f>
        <v/>
      </c>
      <c r="J17" s="48" t="str">
        <f>IF(OR(Main!L27="",Main!L$13="Scaled Shifts"),"",IF(Main!L$13="Unscaled Shifts",Main!L27,IF(AND(Main!L$13="Shielding Tensors",Main!$A27="C"),'Chemical Shifts'!$G$1-Main!L27,'Chemical Shifts'!$G$2-Main!L27)))</f>
        <v/>
      </c>
      <c r="K17" s="48" t="str">
        <f>IF(OR(Main!M27="",Main!M$13="Scaled Shifts"),"",IF(Main!M$13="Unscaled Shifts",Main!M27,IF(AND(Main!M$13="Shielding Tensors",Main!$A27="C"),'Chemical Shifts'!$G$1-Main!M27,'Chemical Shifts'!$G$2-Main!M27)))</f>
        <v/>
      </c>
      <c r="L17" s="48" t="str">
        <f>IF(OR(Main!N27="",Main!N$13="Scaled Shifts"),"",IF(Main!N$13="Unscaled Shifts",Main!N27,IF(AND(Main!N$13="Shielding Tensors",Main!$A27="C"),'Chemical Shifts'!$G$1-Main!N27,'Chemical Shifts'!$G$2-Main!N27)))</f>
        <v/>
      </c>
      <c r="M17" s="48" t="str">
        <f>IF(OR(Main!O27="",Main!O$13="Scaled Shifts"),"",IF(Main!O$13="Unscaled Shifts",Main!O27,IF(AND(Main!O$13="Shielding Tensors",Main!$A27="C"),'Chemical Shifts'!$G$1-Main!O27,'Chemical Shifts'!$G$2-Main!O27)))</f>
        <v/>
      </c>
      <c r="N17" s="48" t="str">
        <f>IF(OR(Main!P27="",Main!P$13="Scaled Shifts"),"",IF(Main!P$13="Unscaled Shifts",Main!P27,IF(AND(Main!P$13="Shielding Tensors",Main!$A27="C"),'Chemical Shifts'!$G$1-Main!P27,'Chemical Shifts'!$G$2-Main!P27)))</f>
        <v/>
      </c>
      <c r="O17" s="48" t="str">
        <f>IF(OR(Main!Q27="",Main!Q$13="Scaled Shifts"),"",IF(Main!Q$13="Unscaled Shifts",Main!Q27,IF(AND(Main!Q$13="Shielding Tensors",Main!$A27="C"),'Chemical Shifts'!$G$1-Main!Q27,'Chemical Shifts'!$G$2-Main!Q27)))</f>
        <v/>
      </c>
      <c r="P17" s="48" t="str">
        <f>IF(OR(Main!R27="",Main!R$13="Scaled Shifts"),"",IF(Main!R$13="Unscaled Shifts",Main!R27,IF(AND(Main!R$13="Shielding Tensors",Main!$A27="C"),'Chemical Shifts'!$G$1-Main!R27,'Chemical Shifts'!$G$2-Main!R27)))</f>
        <v/>
      </c>
      <c r="Q17" s="48" t="str">
        <f>IF(OR(Main!S27="",Main!S$13="Scaled Shifts"),"",IF(Main!S$13="Unscaled Shifts",Main!S27,IF(AND(Main!S$13="Shielding Tensors",Main!$A27="C"),'Chemical Shifts'!$G$1-Main!S27,'Chemical Shifts'!$G$2-Main!S27)))</f>
        <v/>
      </c>
      <c r="S17" s="48">
        <f t="shared" si="0"/>
        <v>-3.9835300000000018</v>
      </c>
      <c r="T17" s="48">
        <f t="shared" si="1"/>
        <v>-1.5566299999999984</v>
      </c>
      <c r="U17" s="48">
        <f t="shared" si="2"/>
        <v>-3.8565700000000049</v>
      </c>
      <c r="V17" s="48">
        <f t="shared" si="3"/>
        <v>-2.3047700000000049</v>
      </c>
      <c r="W17" s="48" t="str">
        <f t="shared" si="4"/>
        <v/>
      </c>
      <c r="X17" s="48" t="str">
        <f t="shared" si="5"/>
        <v/>
      </c>
      <c r="Y17" s="48" t="str">
        <f t="shared" si="6"/>
        <v/>
      </c>
      <c r="Z17" s="48" t="str">
        <f t="shared" si="7"/>
        <v/>
      </c>
      <c r="AA17" s="48" t="str">
        <f t="shared" si="8"/>
        <v/>
      </c>
      <c r="AB17" s="48" t="str">
        <f t="shared" si="9"/>
        <v/>
      </c>
      <c r="AC17" s="48" t="str">
        <f t="shared" si="10"/>
        <v/>
      </c>
      <c r="AD17" s="48" t="str">
        <f t="shared" si="11"/>
        <v/>
      </c>
      <c r="AE17" s="48" t="str">
        <f t="shared" si="12"/>
        <v/>
      </c>
      <c r="AF17" s="48" t="str">
        <f t="shared" si="13"/>
        <v/>
      </c>
      <c r="AG17" s="48" t="str">
        <f t="shared" si="14"/>
        <v/>
      </c>
      <c r="AH17" s="48" t="str">
        <f t="shared" si="15"/>
        <v/>
      </c>
      <c r="AJ17" s="48">
        <f>IF(Main!D$13="Scaled Shifts",Main!D27,IF(OR(B17="",B17=""),"",IF(Main!$A27="C",(B17-'Calculo DP4'!BC$5)/'Calculo DP4'!BC$3,(B17-'Calculo DP4'!CN$5)/'Calculo DP4'!CN$3)))</f>
        <v>124.85801523028438</v>
      </c>
      <c r="AK17" s="48">
        <f>IF(Main!E$13="Scaled Shifts",Main!E27,IF(OR(C17="",C17=""),"",IF(Main!$A27="C",(C17-'Calculo DP4'!BD$5)/'Calculo DP4'!BD$3,(C17-'Calculo DP4'!CO$5)/'Calculo DP4'!CO$3)))</f>
        <v>127.7604346567836</v>
      </c>
      <c r="AL17" s="48">
        <f>IF(Main!F$13="Scaled Shifts",Main!F27,IF(OR(D17="",D17=""),"",IF(Main!$A27="C",(D17-'Calculo DP4'!BE$5)/'Calculo DP4'!BE$3,(D17-'Calculo DP4'!CP$5)/'Calculo DP4'!CP$3)))</f>
        <v>125.08831471041781</v>
      </c>
      <c r="AM17" s="48">
        <f>IF(Main!G$13="Scaled Shifts",Main!G27,IF(OR(E17="",E17=""),"",IF(Main!$A27="C",(E17-'Calculo DP4'!BF$5)/'Calculo DP4'!BF$3,(E17-'Calculo DP4'!CQ$5)/'Calculo DP4'!CQ$3)))</f>
        <v>126.26135111608647</v>
      </c>
      <c r="AN17" s="48" t="str">
        <f>IF(Main!H$13="Scaled Shifts",Main!H27,IF(OR(F17="",F17=""),"",IF(Main!$A27="C",(F17-'Calculo DP4'!BG$5)/'Calculo DP4'!BG$3,(F17-'Calculo DP4'!CR$5)/'Calculo DP4'!CR$3)))</f>
        <v/>
      </c>
      <c r="AO17" s="48" t="str">
        <f>IF(Main!I$13="Scaled Shifts",Main!I27,IF(OR(G17="",G17=""),"",IF(Main!$A27="C",(G17-'Calculo DP4'!BH$5)/'Calculo DP4'!BH$3,(G17-'Calculo DP4'!CS$5)/'Calculo DP4'!CS$3)))</f>
        <v/>
      </c>
      <c r="AP17" s="48" t="str">
        <f>IF(Main!J$13="Scaled Shifts",Main!J27,IF(OR(H17="",H17=""),"",IF(Main!$A27="C",(H17-'Calculo DP4'!BI$5)/'Calculo DP4'!BI$3,(H17-'Calculo DP4'!CT$5)/'Calculo DP4'!CT$3)))</f>
        <v/>
      </c>
      <c r="AQ17" s="48" t="str">
        <f>IF(Main!K$13="Scaled Shifts",Main!K27,IF(OR(I17="",I17=""),"",IF(Main!$A27="C",(I17-'Calculo DP4'!BJ$5)/'Calculo DP4'!BJ$3,(I17-'Calculo DP4'!CU$5)/'Calculo DP4'!CU$3)))</f>
        <v/>
      </c>
      <c r="AR17" s="48" t="str">
        <f>IF(Main!L$13="Scaled Shifts",Main!L27,IF(OR(J17="",J17=""),"",IF(Main!$A27="C",(J17-'Calculo DP4'!BK$5)/'Calculo DP4'!BK$3,(J17-'Calculo DP4'!CV$5)/'Calculo DP4'!CV$3)))</f>
        <v/>
      </c>
      <c r="AS17" s="48" t="str">
        <f>IF(Main!M$13="Scaled Shifts",Main!M27,IF(OR(K17="",K17=""),"",IF(Main!$A27="C",(K17-'Calculo DP4'!BL$5)/'Calculo DP4'!BL$3,(K17-'Calculo DP4'!CW$5)/'Calculo DP4'!CW$3)))</f>
        <v/>
      </c>
      <c r="AT17" s="48" t="str">
        <f>IF(Main!N$13="Scaled Shifts",Main!N27,IF(OR(L17="",L17=""),"",IF(Main!$A27="C",(L17-'Calculo DP4'!BM$5)/'Calculo DP4'!BM$3,(L17-'Calculo DP4'!CX$5)/'Calculo DP4'!CX$3)))</f>
        <v/>
      </c>
      <c r="AU17" s="48" t="str">
        <f>IF(Main!O$13="Scaled Shifts",Main!O27,IF(OR(M17="",M17=""),"",IF(Main!$A27="C",(M17-'Calculo DP4'!BN$5)/'Calculo DP4'!BN$3,(M17-'Calculo DP4'!CY$5)/'Calculo DP4'!CY$3)))</f>
        <v/>
      </c>
      <c r="AV17" s="48" t="str">
        <f>IF(Main!P$13="Scaled Shifts",Main!P27,IF(OR(N17="",N17=""),"",IF(Main!$A27="C",(N17-'Calculo DP4'!BO$5)/'Calculo DP4'!BO$3,(N17-'Calculo DP4'!CZ$5)/'Calculo DP4'!CZ$3)))</f>
        <v/>
      </c>
      <c r="AW17" s="48" t="str">
        <f>IF(Main!Q$13="Scaled Shifts",Main!Q27,IF(OR(O17="",O17=""),"",IF(Main!$A27="C",(O17-'Calculo DP4'!BP$5)/'Calculo DP4'!BP$3,(O17-'Calculo DP4'!DA$5)/'Calculo DP4'!DA$3)))</f>
        <v/>
      </c>
      <c r="AX17" s="48" t="str">
        <f>IF(Main!R$13="Scaled Shifts",Main!R27,IF(OR(P17="",P17=""),"",IF(Main!$A27="C",(P17-'Calculo DP4'!BQ$5)/'Calculo DP4'!BQ$3,(P17-'Calculo DP4'!DB$5)/'Calculo DP4'!DB$3)))</f>
        <v/>
      </c>
      <c r="AY17" s="48" t="str">
        <f>IF(Main!S$13="Scaled Shifts",Main!S27,IF(OR(Q17="",Q17=""),"",IF(Main!$A27="C",(Q17-'Calculo DP4'!BR$5)/'Calculo DP4'!BR$3,(Q17-'Calculo DP4'!DC$5)/'Calculo DP4'!DC$3)))</f>
        <v/>
      </c>
      <c r="BA17" s="48">
        <f t="shared" si="16"/>
        <v>0.94198476971561718</v>
      </c>
      <c r="BB17" s="48">
        <f t="shared" si="17"/>
        <v>-1.9604346567836046</v>
      </c>
      <c r="BC17" s="48">
        <f t="shared" si="18"/>
        <v>0.71168528958219213</v>
      </c>
      <c r="BD17" s="48">
        <f t="shared" si="19"/>
        <v>-0.46135111608647605</v>
      </c>
      <c r="BE17" s="48" t="str">
        <f t="shared" si="20"/>
        <v/>
      </c>
      <c r="BF17" s="48" t="str">
        <f t="shared" si="21"/>
        <v/>
      </c>
      <c r="BG17" s="48" t="str">
        <f t="shared" si="22"/>
        <v/>
      </c>
      <c r="BH17" s="48" t="str">
        <f t="shared" si="23"/>
        <v/>
      </c>
      <c r="BI17" s="48" t="str">
        <f t="shared" si="24"/>
        <v/>
      </c>
      <c r="BJ17" s="48" t="str">
        <f t="shared" si="25"/>
        <v/>
      </c>
      <c r="BK17" s="48" t="str">
        <f t="shared" si="26"/>
        <v/>
      </c>
      <c r="BL17" s="48" t="str">
        <f t="shared" si="27"/>
        <v/>
      </c>
      <c r="BM17" s="48" t="str">
        <f t="shared" si="28"/>
        <v/>
      </c>
      <c r="BN17" s="48" t="str">
        <f t="shared" si="29"/>
        <v/>
      </c>
      <c r="BO17" s="48" t="str">
        <f t="shared" si="30"/>
        <v/>
      </c>
      <c r="BP17" s="48" t="str">
        <f t="shared" si="31"/>
        <v/>
      </c>
      <c r="BR17" s="48">
        <v>3.2833508344490845</v>
      </c>
      <c r="BS17" s="48">
        <v>3.5080072504383968</v>
      </c>
      <c r="BT17" s="48">
        <v>3.5166588408159476</v>
      </c>
      <c r="BU17" s="48">
        <v>3.3661644908047701</v>
      </c>
    </row>
    <row r="18" spans="1:73" x14ac:dyDescent="0.15">
      <c r="A18" s="46">
        <f>IF(OR(Main!C28="",Main!C28=""),"",Main!C28)</f>
        <v>41.1</v>
      </c>
      <c r="B18" s="48">
        <f>IF(OR(Main!D28="",Main!D$13="Scaled Shifts"),"",IF(Main!D$13="Unscaled Shifts",Main!D28,IF(AND(Main!D$13="Shielding Tensors",Main!$A28="C"),'Chemical Shifts'!$G$1-Main!D28,'Chemical Shifts'!$G$2-Main!D28)))</f>
        <v>44.74615</v>
      </c>
      <c r="C18" s="48">
        <f>IF(OR(Main!E28="",Main!E$13="Scaled Shifts"),"",IF(Main!E$13="Unscaled Shifts",Main!E28,IF(AND(Main!E$13="Shielding Tensors",Main!$A28="C"),'Chemical Shifts'!$G$1-Main!E28,'Chemical Shifts'!$G$2-Main!E28)))</f>
        <v>44.56465</v>
      </c>
      <c r="D18" s="48">
        <f>IF(OR(Main!F28="",Main!F$13="Scaled Shifts"),"",IF(Main!F$13="Unscaled Shifts",Main!F28,IF(AND(Main!F$13="Shielding Tensors",Main!$A28="C"),'Chemical Shifts'!$G$1-Main!F28,'Chemical Shifts'!$G$2-Main!F28)))</f>
        <v>44.770350000000008</v>
      </c>
      <c r="E18" s="48">
        <f>IF(OR(Main!G28="",Main!G$13="Scaled Shifts"),"",IF(Main!G$13="Unscaled Shifts",Main!G28,IF(AND(Main!G$13="Shielding Tensors",Main!$A28="C"),'Chemical Shifts'!$G$1-Main!G28,'Chemical Shifts'!$G$2-Main!G28)))</f>
        <v>44.783850000000001</v>
      </c>
      <c r="F18" s="48" t="str">
        <f>IF(OR(Main!H28="",Main!H$13="Scaled Shifts"),"",IF(Main!H$13="Unscaled Shifts",Main!H28,IF(AND(Main!H$13="Shielding Tensors",Main!$A28="C"),'Chemical Shifts'!$G$1-Main!H28,'Chemical Shifts'!$G$2-Main!H28)))</f>
        <v/>
      </c>
      <c r="G18" s="48" t="str">
        <f>IF(OR(Main!I28="",Main!I$13="Scaled Shifts"),"",IF(Main!I$13="Unscaled Shifts",Main!I28,IF(AND(Main!I$13="Shielding Tensors",Main!$A28="C"),'Chemical Shifts'!$G$1-Main!I28,'Chemical Shifts'!$G$2-Main!I28)))</f>
        <v/>
      </c>
      <c r="H18" s="48" t="str">
        <f>IF(OR(Main!J28="",Main!J$13="Scaled Shifts"),"",IF(Main!J$13="Unscaled Shifts",Main!J28,IF(AND(Main!J$13="Shielding Tensors",Main!$A28="C"),'Chemical Shifts'!$G$1-Main!J28,'Chemical Shifts'!$G$2-Main!J28)))</f>
        <v/>
      </c>
      <c r="I18" s="48" t="str">
        <f>IF(OR(Main!K28="",Main!K$13="Scaled Shifts"),"",IF(Main!K$13="Unscaled Shifts",Main!K28,IF(AND(Main!K$13="Shielding Tensors",Main!$A28="C"),'Chemical Shifts'!$G$1-Main!K28,'Chemical Shifts'!$G$2-Main!K28)))</f>
        <v/>
      </c>
      <c r="J18" s="48" t="str">
        <f>IF(OR(Main!L28="",Main!L$13="Scaled Shifts"),"",IF(Main!L$13="Unscaled Shifts",Main!L28,IF(AND(Main!L$13="Shielding Tensors",Main!$A28="C"),'Chemical Shifts'!$G$1-Main!L28,'Chemical Shifts'!$G$2-Main!L28)))</f>
        <v/>
      </c>
      <c r="K18" s="48" t="str">
        <f>IF(OR(Main!M28="",Main!M$13="Scaled Shifts"),"",IF(Main!M$13="Unscaled Shifts",Main!M28,IF(AND(Main!M$13="Shielding Tensors",Main!$A28="C"),'Chemical Shifts'!$G$1-Main!M28,'Chemical Shifts'!$G$2-Main!M28)))</f>
        <v/>
      </c>
      <c r="L18" s="48" t="str">
        <f>IF(OR(Main!N28="",Main!N$13="Scaled Shifts"),"",IF(Main!N$13="Unscaled Shifts",Main!N28,IF(AND(Main!N$13="Shielding Tensors",Main!$A28="C"),'Chemical Shifts'!$G$1-Main!N28,'Chemical Shifts'!$G$2-Main!N28)))</f>
        <v/>
      </c>
      <c r="M18" s="48" t="str">
        <f>IF(OR(Main!O28="",Main!O$13="Scaled Shifts"),"",IF(Main!O$13="Unscaled Shifts",Main!O28,IF(AND(Main!O$13="Shielding Tensors",Main!$A28="C"),'Chemical Shifts'!$G$1-Main!O28,'Chemical Shifts'!$G$2-Main!O28)))</f>
        <v/>
      </c>
      <c r="N18" s="48" t="str">
        <f>IF(OR(Main!P28="",Main!P$13="Scaled Shifts"),"",IF(Main!P$13="Unscaled Shifts",Main!P28,IF(AND(Main!P$13="Shielding Tensors",Main!$A28="C"),'Chemical Shifts'!$G$1-Main!P28,'Chemical Shifts'!$G$2-Main!P28)))</f>
        <v/>
      </c>
      <c r="O18" s="48" t="str">
        <f>IF(OR(Main!Q28="",Main!Q$13="Scaled Shifts"),"",IF(Main!Q$13="Unscaled Shifts",Main!Q28,IF(AND(Main!Q$13="Shielding Tensors",Main!$A28="C"),'Chemical Shifts'!$G$1-Main!Q28,'Chemical Shifts'!$G$2-Main!Q28)))</f>
        <v/>
      </c>
      <c r="P18" s="48" t="str">
        <f>IF(OR(Main!R28="",Main!R$13="Scaled Shifts"),"",IF(Main!R$13="Unscaled Shifts",Main!R28,IF(AND(Main!R$13="Shielding Tensors",Main!$A28="C"),'Chemical Shifts'!$G$1-Main!R28,'Chemical Shifts'!$G$2-Main!R28)))</f>
        <v/>
      </c>
      <c r="Q18" s="48" t="str">
        <f>IF(OR(Main!S28="",Main!S$13="Scaled Shifts"),"",IF(Main!S$13="Unscaled Shifts",Main!S28,IF(AND(Main!S$13="Shielding Tensors",Main!$A28="C"),'Chemical Shifts'!$G$1-Main!S28,'Chemical Shifts'!$G$2-Main!S28)))</f>
        <v/>
      </c>
      <c r="S18" s="48">
        <f t="shared" si="0"/>
        <v>3.6461499999999987</v>
      </c>
      <c r="T18" s="48">
        <f t="shared" si="1"/>
        <v>3.4646499999999989</v>
      </c>
      <c r="U18" s="48">
        <f t="shared" si="2"/>
        <v>3.6703500000000062</v>
      </c>
      <c r="V18" s="48">
        <f t="shared" si="3"/>
        <v>3.6838499999999996</v>
      </c>
      <c r="W18" s="48" t="str">
        <f t="shared" si="4"/>
        <v/>
      </c>
      <c r="X18" s="48" t="str">
        <f t="shared" si="5"/>
        <v/>
      </c>
      <c r="Y18" s="48" t="str">
        <f t="shared" si="6"/>
        <v/>
      </c>
      <c r="Z18" s="48" t="str">
        <f t="shared" si="7"/>
        <v/>
      </c>
      <c r="AA18" s="48" t="str">
        <f t="shared" si="8"/>
        <v/>
      </c>
      <c r="AB18" s="48" t="str">
        <f t="shared" si="9"/>
        <v/>
      </c>
      <c r="AC18" s="48" t="str">
        <f t="shared" si="10"/>
        <v/>
      </c>
      <c r="AD18" s="48" t="str">
        <f t="shared" si="11"/>
        <v/>
      </c>
      <c r="AE18" s="48" t="str">
        <f t="shared" si="12"/>
        <v/>
      </c>
      <c r="AF18" s="48" t="str">
        <f t="shared" si="13"/>
        <v/>
      </c>
      <c r="AG18" s="48" t="str">
        <f t="shared" si="14"/>
        <v/>
      </c>
      <c r="AH18" s="48" t="str">
        <f t="shared" si="15"/>
        <v/>
      </c>
      <c r="AJ18" s="48">
        <f>IF(Main!D$13="Scaled Shifts",Main!D28,IF(OR(B18="",B18=""),"",IF(Main!$A28="C",(B18-'Calculo DP4'!BC$5)/'Calculo DP4'!BC$3,(B18-'Calculo DP4'!CN$5)/'Calculo DP4'!CN$3)))</f>
        <v>45.379784210911225</v>
      </c>
      <c r="AK18" s="48">
        <f>IF(Main!E$13="Scaled Shifts",Main!E28,IF(OR(C18="",C18=""),"",IF(Main!$A28="C",(C18-'Calculo DP4'!BD$5)/'Calculo DP4'!BD$3,(C18-'Calculo DP4'!CO$5)/'Calculo DP4'!CO$3)))</f>
        <v>44.858697163255705</v>
      </c>
      <c r="AL18" s="48">
        <f>IF(Main!F$13="Scaled Shifts",Main!F28,IF(OR(D18="",D18=""),"",IF(Main!$A28="C",(D18-'Calculo DP4'!BE$5)/'Calculo DP4'!BE$3,(D18-'Calculo DP4'!CP$5)/'Calculo DP4'!CP$3)))</f>
        <v>43.545332996019503</v>
      </c>
      <c r="AM18" s="48">
        <f>IF(Main!G$13="Scaled Shifts",Main!G28,IF(OR(E18="",E18=""),"",IF(Main!$A28="C",(E18-'Calculo DP4'!BF$5)/'Calculo DP4'!BF$3,(E18-'Calculo DP4'!CQ$5)/'Calculo DP4'!CQ$3)))</f>
        <v>44.691387359343821</v>
      </c>
      <c r="AN18" s="48" t="str">
        <f>IF(Main!H$13="Scaled Shifts",Main!H28,IF(OR(F18="",F18=""),"",IF(Main!$A28="C",(F18-'Calculo DP4'!BG$5)/'Calculo DP4'!BG$3,(F18-'Calculo DP4'!CR$5)/'Calculo DP4'!CR$3)))</f>
        <v/>
      </c>
      <c r="AO18" s="48" t="str">
        <f>IF(Main!I$13="Scaled Shifts",Main!I28,IF(OR(G18="",G18=""),"",IF(Main!$A28="C",(G18-'Calculo DP4'!BH$5)/'Calculo DP4'!BH$3,(G18-'Calculo DP4'!CS$5)/'Calculo DP4'!CS$3)))</f>
        <v/>
      </c>
      <c r="AP18" s="48" t="str">
        <f>IF(Main!J$13="Scaled Shifts",Main!J28,IF(OR(H18="",H18=""),"",IF(Main!$A28="C",(H18-'Calculo DP4'!BI$5)/'Calculo DP4'!BI$3,(H18-'Calculo DP4'!CT$5)/'Calculo DP4'!CT$3)))</f>
        <v/>
      </c>
      <c r="AQ18" s="48" t="str">
        <f>IF(Main!K$13="Scaled Shifts",Main!K28,IF(OR(I18="",I18=""),"",IF(Main!$A28="C",(I18-'Calculo DP4'!BJ$5)/'Calculo DP4'!BJ$3,(I18-'Calculo DP4'!CU$5)/'Calculo DP4'!CU$3)))</f>
        <v/>
      </c>
      <c r="AR18" s="48" t="str">
        <f>IF(Main!L$13="Scaled Shifts",Main!L28,IF(OR(J18="",J18=""),"",IF(Main!$A28="C",(J18-'Calculo DP4'!BK$5)/'Calculo DP4'!BK$3,(J18-'Calculo DP4'!CV$5)/'Calculo DP4'!CV$3)))</f>
        <v/>
      </c>
      <c r="AS18" s="48" t="str">
        <f>IF(Main!M$13="Scaled Shifts",Main!M28,IF(OR(K18="",K18=""),"",IF(Main!$A28="C",(K18-'Calculo DP4'!BL$5)/'Calculo DP4'!BL$3,(K18-'Calculo DP4'!CW$5)/'Calculo DP4'!CW$3)))</f>
        <v/>
      </c>
      <c r="AT18" s="48" t="str">
        <f>IF(Main!N$13="Scaled Shifts",Main!N28,IF(OR(L18="",L18=""),"",IF(Main!$A28="C",(L18-'Calculo DP4'!BM$5)/'Calculo DP4'!BM$3,(L18-'Calculo DP4'!CX$5)/'Calculo DP4'!CX$3)))</f>
        <v/>
      </c>
      <c r="AU18" s="48" t="str">
        <f>IF(Main!O$13="Scaled Shifts",Main!O28,IF(OR(M18="",M18=""),"",IF(Main!$A28="C",(M18-'Calculo DP4'!BN$5)/'Calculo DP4'!BN$3,(M18-'Calculo DP4'!CY$5)/'Calculo DP4'!CY$3)))</f>
        <v/>
      </c>
      <c r="AV18" s="48" t="str">
        <f>IF(Main!P$13="Scaled Shifts",Main!P28,IF(OR(N18="",N18=""),"",IF(Main!$A28="C",(N18-'Calculo DP4'!BO$5)/'Calculo DP4'!BO$3,(N18-'Calculo DP4'!CZ$5)/'Calculo DP4'!CZ$3)))</f>
        <v/>
      </c>
      <c r="AW18" s="48" t="str">
        <f>IF(Main!Q$13="Scaled Shifts",Main!Q28,IF(OR(O18="",O18=""),"",IF(Main!$A28="C",(O18-'Calculo DP4'!BP$5)/'Calculo DP4'!BP$3,(O18-'Calculo DP4'!DA$5)/'Calculo DP4'!DA$3)))</f>
        <v/>
      </c>
      <c r="AX18" s="48" t="str">
        <f>IF(Main!R$13="Scaled Shifts",Main!R28,IF(OR(P18="",P18=""),"",IF(Main!$A28="C",(P18-'Calculo DP4'!BQ$5)/'Calculo DP4'!BQ$3,(P18-'Calculo DP4'!DB$5)/'Calculo DP4'!DB$3)))</f>
        <v/>
      </c>
      <c r="AY18" s="48" t="str">
        <f>IF(Main!S$13="Scaled Shifts",Main!S28,IF(OR(Q18="",Q18=""),"",IF(Main!$A28="C",(Q18-'Calculo DP4'!BR$5)/'Calculo DP4'!BR$3,(Q18-'Calculo DP4'!DC$5)/'Calculo DP4'!DC$3)))</f>
        <v/>
      </c>
      <c r="BA18" s="48">
        <f t="shared" si="16"/>
        <v>-4.2797842109112239</v>
      </c>
      <c r="BB18" s="48">
        <f t="shared" si="17"/>
        <v>-3.7586971632557038</v>
      </c>
      <c r="BC18" s="48">
        <f t="shared" si="18"/>
        <v>-2.445332996019502</v>
      </c>
      <c r="BD18" s="48">
        <f t="shared" si="19"/>
        <v>-3.5913873593438197</v>
      </c>
      <c r="BE18" s="48" t="str">
        <f t="shared" si="20"/>
        <v/>
      </c>
      <c r="BF18" s="48" t="str">
        <f t="shared" si="21"/>
        <v/>
      </c>
      <c r="BG18" s="48" t="str">
        <f t="shared" si="22"/>
        <v/>
      </c>
      <c r="BH18" s="48" t="str">
        <f t="shared" si="23"/>
        <v/>
      </c>
      <c r="BI18" s="48" t="str">
        <f t="shared" si="24"/>
        <v/>
      </c>
      <c r="BJ18" s="48" t="str">
        <f t="shared" si="25"/>
        <v/>
      </c>
      <c r="BK18" s="48" t="str">
        <f t="shared" si="26"/>
        <v/>
      </c>
      <c r="BL18" s="48" t="str">
        <f t="shared" si="27"/>
        <v/>
      </c>
      <c r="BM18" s="48" t="str">
        <f t="shared" si="28"/>
        <v/>
      </c>
      <c r="BN18" s="48" t="str">
        <f t="shared" si="29"/>
        <v/>
      </c>
      <c r="BO18" s="48" t="str">
        <f t="shared" si="30"/>
        <v/>
      </c>
      <c r="BP18" s="48" t="str">
        <f t="shared" si="31"/>
        <v/>
      </c>
      <c r="BR18" s="48">
        <v>1.5052545635396903</v>
      </c>
      <c r="BS18" s="48">
        <v>1.5463616460279372</v>
      </c>
      <c r="BT18" s="48">
        <v>1.6336700385032681</v>
      </c>
      <c r="BU18" s="48">
        <v>1.5806483272021556</v>
      </c>
    </row>
    <row r="19" spans="1:73" x14ac:dyDescent="0.15">
      <c r="A19" s="46">
        <f>IF(OR(Main!C29="",Main!C29=""),"",Main!C29)</f>
        <v>143.6</v>
      </c>
      <c r="B19" s="48">
        <f>IF(OR(Main!D29="",Main!D$13="Scaled Shifts"),"",IF(Main!D$13="Unscaled Shifts",Main!D29,IF(AND(Main!D$13="Shielding Tensors",Main!$A29="C"),'Chemical Shifts'!$G$1-Main!D29,'Chemical Shifts'!$G$2-Main!D29)))</f>
        <v>139.65771999999998</v>
      </c>
      <c r="C19" s="48">
        <f>IF(OR(Main!E29="",Main!E$13="Scaled Shifts"),"",IF(Main!E$13="Unscaled Shifts",Main!E29,IF(AND(Main!E$13="Shielding Tensors",Main!$A29="C"),'Chemical Shifts'!$G$1-Main!E29,'Chemical Shifts'!$G$2-Main!E29)))</f>
        <v>140.23883000000001</v>
      </c>
      <c r="D19" s="48">
        <f>IF(OR(Main!F29="",Main!F$13="Scaled Shifts"),"",IF(Main!F$13="Unscaled Shifts",Main!F29,IF(AND(Main!F$13="Shielding Tensors",Main!$A29="C"),'Chemical Shifts'!$G$1-Main!F29,'Chemical Shifts'!$G$2-Main!F29)))</f>
        <v>140.10329999999999</v>
      </c>
      <c r="E19" s="48">
        <f>IF(OR(Main!G29="",Main!G$13="Scaled Shifts"),"",IF(Main!G$13="Unscaled Shifts",Main!G29,IF(AND(Main!G$13="Shielding Tensors",Main!$A29="C"),'Chemical Shifts'!$G$1-Main!G29,'Chemical Shifts'!$G$2-Main!G29)))</f>
        <v>139.77119999999999</v>
      </c>
      <c r="F19" s="48" t="str">
        <f>IF(OR(Main!H29="",Main!H$13="Scaled Shifts"),"",IF(Main!H$13="Unscaled Shifts",Main!H29,IF(AND(Main!H$13="Shielding Tensors",Main!$A29="C"),'Chemical Shifts'!$G$1-Main!H29,'Chemical Shifts'!$G$2-Main!H29)))</f>
        <v/>
      </c>
      <c r="G19" s="48" t="str">
        <f>IF(OR(Main!I29="",Main!I$13="Scaled Shifts"),"",IF(Main!I$13="Unscaled Shifts",Main!I29,IF(AND(Main!I$13="Shielding Tensors",Main!$A29="C"),'Chemical Shifts'!$G$1-Main!I29,'Chemical Shifts'!$G$2-Main!I29)))</f>
        <v/>
      </c>
      <c r="H19" s="48" t="str">
        <f>IF(OR(Main!J29="",Main!J$13="Scaled Shifts"),"",IF(Main!J$13="Unscaled Shifts",Main!J29,IF(AND(Main!J$13="Shielding Tensors",Main!$A29="C"),'Chemical Shifts'!$G$1-Main!J29,'Chemical Shifts'!$G$2-Main!J29)))</f>
        <v/>
      </c>
      <c r="I19" s="48" t="str">
        <f>IF(OR(Main!K29="",Main!K$13="Scaled Shifts"),"",IF(Main!K$13="Unscaled Shifts",Main!K29,IF(AND(Main!K$13="Shielding Tensors",Main!$A29="C"),'Chemical Shifts'!$G$1-Main!K29,'Chemical Shifts'!$G$2-Main!K29)))</f>
        <v/>
      </c>
      <c r="J19" s="48" t="str">
        <f>IF(OR(Main!L29="",Main!L$13="Scaled Shifts"),"",IF(Main!L$13="Unscaled Shifts",Main!L29,IF(AND(Main!L$13="Shielding Tensors",Main!$A29="C"),'Chemical Shifts'!$G$1-Main!L29,'Chemical Shifts'!$G$2-Main!L29)))</f>
        <v/>
      </c>
      <c r="K19" s="48" t="str">
        <f>IF(OR(Main!M29="",Main!M$13="Scaled Shifts"),"",IF(Main!M$13="Unscaled Shifts",Main!M29,IF(AND(Main!M$13="Shielding Tensors",Main!$A29="C"),'Chemical Shifts'!$G$1-Main!M29,'Chemical Shifts'!$G$2-Main!M29)))</f>
        <v/>
      </c>
      <c r="L19" s="48" t="str">
        <f>IF(OR(Main!N29="",Main!N$13="Scaled Shifts"),"",IF(Main!N$13="Unscaled Shifts",Main!N29,IF(AND(Main!N$13="Shielding Tensors",Main!$A29="C"),'Chemical Shifts'!$G$1-Main!N29,'Chemical Shifts'!$G$2-Main!N29)))</f>
        <v/>
      </c>
      <c r="M19" s="48" t="str">
        <f>IF(OR(Main!O29="",Main!O$13="Scaled Shifts"),"",IF(Main!O$13="Unscaled Shifts",Main!O29,IF(AND(Main!O$13="Shielding Tensors",Main!$A29="C"),'Chemical Shifts'!$G$1-Main!O29,'Chemical Shifts'!$G$2-Main!O29)))</f>
        <v/>
      </c>
      <c r="N19" s="48" t="str">
        <f>IF(OR(Main!P29="",Main!P$13="Scaled Shifts"),"",IF(Main!P$13="Unscaled Shifts",Main!P29,IF(AND(Main!P$13="Shielding Tensors",Main!$A29="C"),'Chemical Shifts'!$G$1-Main!P29,'Chemical Shifts'!$G$2-Main!P29)))</f>
        <v/>
      </c>
      <c r="O19" s="48" t="str">
        <f>IF(OR(Main!Q29="",Main!Q$13="Scaled Shifts"),"",IF(Main!Q$13="Unscaled Shifts",Main!Q29,IF(AND(Main!Q$13="Shielding Tensors",Main!$A29="C"),'Chemical Shifts'!$G$1-Main!Q29,'Chemical Shifts'!$G$2-Main!Q29)))</f>
        <v/>
      </c>
      <c r="P19" s="48" t="str">
        <f>IF(OR(Main!R29="",Main!R$13="Scaled Shifts"),"",IF(Main!R$13="Unscaled Shifts",Main!R29,IF(AND(Main!R$13="Shielding Tensors",Main!$A29="C"),'Chemical Shifts'!$G$1-Main!R29,'Chemical Shifts'!$G$2-Main!R29)))</f>
        <v/>
      </c>
      <c r="Q19" s="48" t="str">
        <f>IF(OR(Main!S29="",Main!S$13="Scaled Shifts"),"",IF(Main!S$13="Unscaled Shifts",Main!S29,IF(AND(Main!S$13="Shielding Tensors",Main!$A29="C"),'Chemical Shifts'!$G$1-Main!S29,'Chemical Shifts'!$G$2-Main!S29)))</f>
        <v/>
      </c>
      <c r="S19" s="48">
        <f t="shared" si="0"/>
        <v>-3.9422800000000109</v>
      </c>
      <c r="T19" s="48">
        <f t="shared" si="1"/>
        <v>-3.3611699999999871</v>
      </c>
      <c r="U19" s="48">
        <f t="shared" si="2"/>
        <v>-3.4967000000000041</v>
      </c>
      <c r="V19" s="48">
        <f t="shared" si="3"/>
        <v>-3.8288000000000011</v>
      </c>
      <c r="W19" s="48" t="str">
        <f t="shared" si="4"/>
        <v/>
      </c>
      <c r="X19" s="48" t="str">
        <f t="shared" si="5"/>
        <v/>
      </c>
      <c r="Y19" s="48" t="str">
        <f t="shared" si="6"/>
        <v/>
      </c>
      <c r="Z19" s="48" t="str">
        <f t="shared" si="7"/>
        <v/>
      </c>
      <c r="AA19" s="48" t="str">
        <f t="shared" si="8"/>
        <v/>
      </c>
      <c r="AB19" s="48" t="str">
        <f t="shared" si="9"/>
        <v/>
      </c>
      <c r="AC19" s="48" t="str">
        <f t="shared" si="10"/>
        <v/>
      </c>
      <c r="AD19" s="48" t="str">
        <f t="shared" si="11"/>
        <v/>
      </c>
      <c r="AE19" s="48" t="str">
        <f t="shared" si="12"/>
        <v/>
      </c>
      <c r="AF19" s="48" t="str">
        <f t="shared" si="13"/>
        <v/>
      </c>
      <c r="AG19" s="48" t="str">
        <f t="shared" si="14"/>
        <v/>
      </c>
      <c r="AH19" s="48" t="str">
        <f t="shared" si="15"/>
        <v/>
      </c>
      <c r="AJ19" s="48">
        <f>IF(Main!D$13="Scaled Shifts",Main!D29,IF(OR(B19="",B19=""),"",IF(Main!$A29="C",(B19-'Calculo DP4'!BC$5)/'Calculo DP4'!BC$3,(B19-'Calculo DP4'!CN$5)/'Calculo DP4'!CN$3)))</f>
        <v>143.25668010120214</v>
      </c>
      <c r="AK19" s="48">
        <f>IF(Main!E$13="Scaled Shifts",Main!E29,IF(OR(C19="",C19=""),"",IF(Main!$A29="C",(C19-'Calculo DP4'!BD$5)/'Calculo DP4'!BD$3,(C19-'Calculo DP4'!CO$5)/'Calculo DP4'!CO$3)))</f>
        <v>144.40291367763416</v>
      </c>
      <c r="AL19" s="48">
        <f>IF(Main!F$13="Scaled Shifts",Main!F29,IF(OR(D19="",D19=""),"",IF(Main!$A29="C",(D19-'Calculo DP4'!BE$5)/'Calculo DP4'!BE$3,(D19-'Calculo DP4'!CP$5)/'Calculo DP4'!CP$3)))</f>
        <v>144.27648171562026</v>
      </c>
      <c r="AM19" s="48">
        <f>IF(Main!G$13="Scaled Shifts",Main!G29,IF(OR(E19="",E19=""),"",IF(Main!$A29="C",(E19-'Calculo DP4'!BF$5)/'Calculo DP4'!BF$3,(E19-'Calculo DP4'!CQ$5)/'Calculo DP4'!CQ$3)))</f>
        <v>143.12842018546161</v>
      </c>
      <c r="AN19" s="48" t="str">
        <f>IF(Main!H$13="Scaled Shifts",Main!H29,IF(OR(F19="",F19=""),"",IF(Main!$A29="C",(F19-'Calculo DP4'!BG$5)/'Calculo DP4'!BG$3,(F19-'Calculo DP4'!CR$5)/'Calculo DP4'!CR$3)))</f>
        <v/>
      </c>
      <c r="AO19" s="48" t="str">
        <f>IF(Main!I$13="Scaled Shifts",Main!I29,IF(OR(G19="",G19=""),"",IF(Main!$A29="C",(G19-'Calculo DP4'!BH$5)/'Calculo DP4'!BH$3,(G19-'Calculo DP4'!CS$5)/'Calculo DP4'!CS$3)))</f>
        <v/>
      </c>
      <c r="AP19" s="48" t="str">
        <f>IF(Main!J$13="Scaled Shifts",Main!J29,IF(OR(H19="",H19=""),"",IF(Main!$A29="C",(H19-'Calculo DP4'!BI$5)/'Calculo DP4'!BI$3,(H19-'Calculo DP4'!CT$5)/'Calculo DP4'!CT$3)))</f>
        <v/>
      </c>
      <c r="AQ19" s="48" t="str">
        <f>IF(Main!K$13="Scaled Shifts",Main!K29,IF(OR(I19="",I19=""),"",IF(Main!$A29="C",(I19-'Calculo DP4'!BJ$5)/'Calculo DP4'!BJ$3,(I19-'Calculo DP4'!CU$5)/'Calculo DP4'!CU$3)))</f>
        <v/>
      </c>
      <c r="AR19" s="48" t="str">
        <f>IF(Main!L$13="Scaled Shifts",Main!L29,IF(OR(J19="",J19=""),"",IF(Main!$A29="C",(J19-'Calculo DP4'!BK$5)/'Calculo DP4'!BK$3,(J19-'Calculo DP4'!CV$5)/'Calculo DP4'!CV$3)))</f>
        <v/>
      </c>
      <c r="AS19" s="48" t="str">
        <f>IF(Main!M$13="Scaled Shifts",Main!M29,IF(OR(K19="",K19=""),"",IF(Main!$A29="C",(K19-'Calculo DP4'!BL$5)/'Calculo DP4'!BL$3,(K19-'Calculo DP4'!CW$5)/'Calculo DP4'!CW$3)))</f>
        <v/>
      </c>
      <c r="AT19" s="48" t="str">
        <f>IF(Main!N$13="Scaled Shifts",Main!N29,IF(OR(L19="",L19=""),"",IF(Main!$A29="C",(L19-'Calculo DP4'!BM$5)/'Calculo DP4'!BM$3,(L19-'Calculo DP4'!CX$5)/'Calculo DP4'!CX$3)))</f>
        <v/>
      </c>
      <c r="AU19" s="48" t="str">
        <f>IF(Main!O$13="Scaled Shifts",Main!O29,IF(OR(M19="",M19=""),"",IF(Main!$A29="C",(M19-'Calculo DP4'!BN$5)/'Calculo DP4'!BN$3,(M19-'Calculo DP4'!CY$5)/'Calculo DP4'!CY$3)))</f>
        <v/>
      </c>
      <c r="AV19" s="48" t="str">
        <f>IF(Main!P$13="Scaled Shifts",Main!P29,IF(OR(N19="",N19=""),"",IF(Main!$A29="C",(N19-'Calculo DP4'!BO$5)/'Calculo DP4'!BO$3,(N19-'Calculo DP4'!CZ$5)/'Calculo DP4'!CZ$3)))</f>
        <v/>
      </c>
      <c r="AW19" s="48" t="str">
        <f>IF(Main!Q$13="Scaled Shifts",Main!Q29,IF(OR(O19="",O19=""),"",IF(Main!$A29="C",(O19-'Calculo DP4'!BP$5)/'Calculo DP4'!BP$3,(O19-'Calculo DP4'!DA$5)/'Calculo DP4'!DA$3)))</f>
        <v/>
      </c>
      <c r="AX19" s="48" t="str">
        <f>IF(Main!R$13="Scaled Shifts",Main!R29,IF(OR(P19="",P19=""),"",IF(Main!$A29="C",(P19-'Calculo DP4'!BQ$5)/'Calculo DP4'!BQ$3,(P19-'Calculo DP4'!DB$5)/'Calculo DP4'!DB$3)))</f>
        <v/>
      </c>
      <c r="AY19" s="48" t="str">
        <f>IF(Main!S$13="Scaled Shifts",Main!S29,IF(OR(Q19="",Q19=""),"",IF(Main!$A29="C",(Q19-'Calculo DP4'!BR$5)/'Calculo DP4'!BR$3,(Q19-'Calculo DP4'!DC$5)/'Calculo DP4'!DC$3)))</f>
        <v/>
      </c>
      <c r="BA19" s="48">
        <f t="shared" si="16"/>
        <v>0.34331989879785851</v>
      </c>
      <c r="BB19" s="48">
        <f t="shared" si="17"/>
        <v>-0.80291367763416588</v>
      </c>
      <c r="BC19" s="48">
        <f t="shared" si="18"/>
        <v>-0.6764817156202696</v>
      </c>
      <c r="BD19" s="48">
        <f t="shared" si="19"/>
        <v>0.47157981453838715</v>
      </c>
      <c r="BE19" s="48" t="str">
        <f t="shared" si="20"/>
        <v/>
      </c>
      <c r="BF19" s="48" t="str">
        <f t="shared" si="21"/>
        <v/>
      </c>
      <c r="BG19" s="48" t="str">
        <f t="shared" si="22"/>
        <v/>
      </c>
      <c r="BH19" s="48" t="str">
        <f t="shared" si="23"/>
        <v/>
      </c>
      <c r="BI19" s="48" t="str">
        <f t="shared" si="24"/>
        <v/>
      </c>
      <c r="BJ19" s="48" t="str">
        <f t="shared" si="25"/>
        <v/>
      </c>
      <c r="BK19" s="48" t="str">
        <f t="shared" si="26"/>
        <v/>
      </c>
      <c r="BL19" s="48" t="str">
        <f t="shared" si="27"/>
        <v/>
      </c>
      <c r="BM19" s="48" t="str">
        <f t="shared" si="28"/>
        <v/>
      </c>
      <c r="BN19" s="48" t="str">
        <f t="shared" si="29"/>
        <v/>
      </c>
      <c r="BO19" s="48" t="str">
        <f t="shared" si="30"/>
        <v/>
      </c>
      <c r="BP19" s="48" t="str">
        <f t="shared" si="31"/>
        <v/>
      </c>
      <c r="BR19" s="48">
        <v>0.8917133946503234</v>
      </c>
      <c r="BS19" s="48">
        <v>1.9417630388041747</v>
      </c>
      <c r="BT19" s="48">
        <v>0.92015504272918536</v>
      </c>
      <c r="BU19" s="48">
        <v>0.86001051538427842</v>
      </c>
    </row>
    <row r="20" spans="1:73" x14ac:dyDescent="0.15">
      <c r="A20" s="46">
        <f>IF(OR(Main!C30="",Main!C30=""),"",Main!C30)</f>
        <v>114.8</v>
      </c>
      <c r="B20" s="48">
        <f>IF(OR(Main!D30="",Main!D$13="Scaled Shifts"),"",IF(Main!D$13="Unscaled Shifts",Main!D30,IF(AND(Main!D$13="Shielding Tensors",Main!$A30="C"),'Chemical Shifts'!$G$1-Main!D30,'Chemical Shifts'!$G$2-Main!D30)))</f>
        <v>111.07769</v>
      </c>
      <c r="C20" s="48">
        <f>IF(OR(Main!E30="",Main!E$13="Scaled Shifts"),"",IF(Main!E$13="Unscaled Shifts",Main!E30,IF(AND(Main!E$13="Shielding Tensors",Main!$A30="C"),'Chemical Shifts'!$G$1-Main!E30,'Chemical Shifts'!$G$2-Main!E30)))</f>
        <v>112.02853999999999</v>
      </c>
      <c r="D20" s="48">
        <f>IF(OR(Main!F30="",Main!F$13="Scaled Shifts"),"",IF(Main!F$13="Unscaled Shifts",Main!F30,IF(AND(Main!F$13="Shielding Tensors",Main!$A30="C"),'Chemical Shifts'!$G$1-Main!F30,'Chemical Shifts'!$G$2-Main!F30)))</f>
        <v>111.93991</v>
      </c>
      <c r="E20" s="48">
        <f>IF(OR(Main!G30="",Main!G$13="Scaled Shifts"),"",IF(Main!G$13="Unscaled Shifts",Main!G30,IF(AND(Main!G$13="Shielding Tensors",Main!$A30="C"),'Chemical Shifts'!$G$1-Main!G30,'Chemical Shifts'!$G$2-Main!G30)))</f>
        <v>111.07211</v>
      </c>
      <c r="F20" s="48" t="str">
        <f>IF(OR(Main!H30="",Main!H$13="Scaled Shifts"),"",IF(Main!H$13="Unscaled Shifts",Main!H30,IF(AND(Main!H$13="Shielding Tensors",Main!$A30="C"),'Chemical Shifts'!$G$1-Main!H30,'Chemical Shifts'!$G$2-Main!H30)))</f>
        <v/>
      </c>
      <c r="G20" s="48" t="str">
        <f>IF(OR(Main!I30="",Main!I$13="Scaled Shifts"),"",IF(Main!I$13="Unscaled Shifts",Main!I30,IF(AND(Main!I$13="Shielding Tensors",Main!$A30="C"),'Chemical Shifts'!$G$1-Main!I30,'Chemical Shifts'!$G$2-Main!I30)))</f>
        <v/>
      </c>
      <c r="H20" s="48" t="str">
        <f>IF(OR(Main!J30="",Main!J$13="Scaled Shifts"),"",IF(Main!J$13="Unscaled Shifts",Main!J30,IF(AND(Main!J$13="Shielding Tensors",Main!$A30="C"),'Chemical Shifts'!$G$1-Main!J30,'Chemical Shifts'!$G$2-Main!J30)))</f>
        <v/>
      </c>
      <c r="I20" s="48" t="str">
        <f>IF(OR(Main!K30="",Main!K$13="Scaled Shifts"),"",IF(Main!K$13="Unscaled Shifts",Main!K30,IF(AND(Main!K$13="Shielding Tensors",Main!$A30="C"),'Chemical Shifts'!$G$1-Main!K30,'Chemical Shifts'!$G$2-Main!K30)))</f>
        <v/>
      </c>
      <c r="J20" s="48" t="str">
        <f>IF(OR(Main!L30="",Main!L$13="Scaled Shifts"),"",IF(Main!L$13="Unscaled Shifts",Main!L30,IF(AND(Main!L$13="Shielding Tensors",Main!$A30="C"),'Chemical Shifts'!$G$1-Main!L30,'Chemical Shifts'!$G$2-Main!L30)))</f>
        <v/>
      </c>
      <c r="K20" s="48" t="str">
        <f>IF(OR(Main!M30="",Main!M$13="Scaled Shifts"),"",IF(Main!M$13="Unscaled Shifts",Main!M30,IF(AND(Main!M$13="Shielding Tensors",Main!$A30="C"),'Chemical Shifts'!$G$1-Main!M30,'Chemical Shifts'!$G$2-Main!M30)))</f>
        <v/>
      </c>
      <c r="L20" s="48" t="str">
        <f>IF(OR(Main!N30="",Main!N$13="Scaled Shifts"),"",IF(Main!N$13="Unscaled Shifts",Main!N30,IF(AND(Main!N$13="Shielding Tensors",Main!$A30="C"),'Chemical Shifts'!$G$1-Main!N30,'Chemical Shifts'!$G$2-Main!N30)))</f>
        <v/>
      </c>
      <c r="M20" s="48" t="str">
        <f>IF(OR(Main!O30="",Main!O$13="Scaled Shifts"),"",IF(Main!O$13="Unscaled Shifts",Main!O30,IF(AND(Main!O$13="Shielding Tensors",Main!$A30="C"),'Chemical Shifts'!$G$1-Main!O30,'Chemical Shifts'!$G$2-Main!O30)))</f>
        <v/>
      </c>
      <c r="N20" s="48" t="str">
        <f>IF(OR(Main!P30="",Main!P$13="Scaled Shifts"),"",IF(Main!P$13="Unscaled Shifts",Main!P30,IF(AND(Main!P$13="Shielding Tensors",Main!$A30="C"),'Chemical Shifts'!$G$1-Main!P30,'Chemical Shifts'!$G$2-Main!P30)))</f>
        <v/>
      </c>
      <c r="O20" s="48" t="str">
        <f>IF(OR(Main!Q30="",Main!Q$13="Scaled Shifts"),"",IF(Main!Q$13="Unscaled Shifts",Main!Q30,IF(AND(Main!Q$13="Shielding Tensors",Main!$A30="C"),'Chemical Shifts'!$G$1-Main!Q30,'Chemical Shifts'!$G$2-Main!Q30)))</f>
        <v/>
      </c>
      <c r="P20" s="48" t="str">
        <f>IF(OR(Main!R30="",Main!R$13="Scaled Shifts"),"",IF(Main!R$13="Unscaled Shifts",Main!R30,IF(AND(Main!R$13="Shielding Tensors",Main!$A30="C"),'Chemical Shifts'!$G$1-Main!R30,'Chemical Shifts'!$G$2-Main!R30)))</f>
        <v/>
      </c>
      <c r="Q20" s="48" t="str">
        <f>IF(OR(Main!S30="",Main!S$13="Scaled Shifts"),"",IF(Main!S$13="Unscaled Shifts",Main!S30,IF(AND(Main!S$13="Shielding Tensors",Main!$A30="C"),'Chemical Shifts'!$G$1-Main!S30,'Chemical Shifts'!$G$2-Main!S30)))</f>
        <v/>
      </c>
      <c r="S20" s="48">
        <f t="shared" si="0"/>
        <v>-3.7223099999999931</v>
      </c>
      <c r="T20" s="48">
        <f t="shared" si="1"/>
        <v>-2.7714600000000047</v>
      </c>
      <c r="U20" s="48">
        <f t="shared" si="2"/>
        <v>-2.8600899999999996</v>
      </c>
      <c r="V20" s="48">
        <f t="shared" si="3"/>
        <v>-3.7278900000000021</v>
      </c>
      <c r="W20" s="48" t="str">
        <f t="shared" si="4"/>
        <v/>
      </c>
      <c r="X20" s="48" t="str">
        <f t="shared" si="5"/>
        <v/>
      </c>
      <c r="Y20" s="48" t="str">
        <f t="shared" si="6"/>
        <v/>
      </c>
      <c r="Z20" s="48" t="str">
        <f t="shared" si="7"/>
        <v/>
      </c>
      <c r="AA20" s="48" t="str">
        <f t="shared" si="8"/>
        <v/>
      </c>
      <c r="AB20" s="48" t="str">
        <f t="shared" si="9"/>
        <v/>
      </c>
      <c r="AC20" s="48" t="str">
        <f t="shared" si="10"/>
        <v/>
      </c>
      <c r="AD20" s="48" t="str">
        <f t="shared" si="11"/>
        <v/>
      </c>
      <c r="AE20" s="48" t="str">
        <f t="shared" si="12"/>
        <v/>
      </c>
      <c r="AF20" s="48" t="str">
        <f t="shared" si="13"/>
        <v/>
      </c>
      <c r="AG20" s="48" t="str">
        <f t="shared" si="14"/>
        <v/>
      </c>
      <c r="AH20" s="48" t="str">
        <f t="shared" si="15"/>
        <v/>
      </c>
      <c r="AJ20" s="48">
        <f>IF(Main!D$13="Scaled Shifts",Main!D30,IF(OR(B20="",B20=""),"",IF(Main!$A30="C",(B20-'Calculo DP4'!BC$5)/'Calculo DP4'!BC$3,(B20-'Calculo DP4'!CN$5)/'Calculo DP4'!CN$3)))</f>
        <v>113.78372310711396</v>
      </c>
      <c r="AK20" s="48">
        <f>IF(Main!E$13="Scaled Shifts",Main!E30,IF(OR(C20="",C20=""),"",IF(Main!$A30="C",(C20-'Calculo DP4'!BD$5)/'Calculo DP4'!BD$3,(C20-'Calculo DP4'!CO$5)/'Calculo DP4'!CO$3)))</f>
        <v>115.05151274905128</v>
      </c>
      <c r="AL20" s="48">
        <f>IF(Main!F$13="Scaled Shifts",Main!F30,IF(OR(D20="",D20=""),"",IF(Main!$A30="C",(D20-'Calculo DP4'!BE$5)/'Calculo DP4'!BE$3,(D20-'Calculo DP4'!CP$5)/'Calculo DP4'!CP$3)))</f>
        <v>114.51834849370574</v>
      </c>
      <c r="AM20" s="48">
        <f>IF(Main!G$13="Scaled Shifts",Main!G30,IF(OR(E20="",E20=""),"",IF(Main!$A30="C",(E20-'Calculo DP4'!BF$5)/'Calculo DP4'!BF$3,(E20-'Calculo DP4'!CQ$5)/'Calculo DP4'!CQ$3)))</f>
        <v>113.38705710490709</v>
      </c>
      <c r="AN20" s="48" t="str">
        <f>IF(Main!H$13="Scaled Shifts",Main!H30,IF(OR(F20="",F20=""),"",IF(Main!$A30="C",(F20-'Calculo DP4'!BG$5)/'Calculo DP4'!BG$3,(F20-'Calculo DP4'!CR$5)/'Calculo DP4'!CR$3)))</f>
        <v/>
      </c>
      <c r="AO20" s="48" t="str">
        <f>IF(Main!I$13="Scaled Shifts",Main!I30,IF(OR(G20="",G20=""),"",IF(Main!$A30="C",(G20-'Calculo DP4'!BH$5)/'Calculo DP4'!BH$3,(G20-'Calculo DP4'!CS$5)/'Calculo DP4'!CS$3)))</f>
        <v/>
      </c>
      <c r="AP20" s="48" t="str">
        <f>IF(Main!J$13="Scaled Shifts",Main!J30,IF(OR(H20="",H20=""),"",IF(Main!$A30="C",(H20-'Calculo DP4'!BI$5)/'Calculo DP4'!BI$3,(H20-'Calculo DP4'!CT$5)/'Calculo DP4'!CT$3)))</f>
        <v/>
      </c>
      <c r="AQ20" s="48" t="str">
        <f>IF(Main!K$13="Scaled Shifts",Main!K30,IF(OR(I20="",I20=""),"",IF(Main!$A30="C",(I20-'Calculo DP4'!BJ$5)/'Calculo DP4'!BJ$3,(I20-'Calculo DP4'!CU$5)/'Calculo DP4'!CU$3)))</f>
        <v/>
      </c>
      <c r="AR20" s="48" t="str">
        <f>IF(Main!L$13="Scaled Shifts",Main!L30,IF(OR(J20="",J20=""),"",IF(Main!$A30="C",(J20-'Calculo DP4'!BK$5)/'Calculo DP4'!BK$3,(J20-'Calculo DP4'!CV$5)/'Calculo DP4'!CV$3)))</f>
        <v/>
      </c>
      <c r="AS20" s="48" t="str">
        <f>IF(Main!M$13="Scaled Shifts",Main!M30,IF(OR(K20="",K20=""),"",IF(Main!$A30="C",(K20-'Calculo DP4'!BL$5)/'Calculo DP4'!BL$3,(K20-'Calculo DP4'!CW$5)/'Calculo DP4'!CW$3)))</f>
        <v/>
      </c>
      <c r="AT20" s="48" t="str">
        <f>IF(Main!N$13="Scaled Shifts",Main!N30,IF(OR(L20="",L20=""),"",IF(Main!$A30="C",(L20-'Calculo DP4'!BM$5)/'Calculo DP4'!BM$3,(L20-'Calculo DP4'!CX$5)/'Calculo DP4'!CX$3)))</f>
        <v/>
      </c>
      <c r="AU20" s="48" t="str">
        <f>IF(Main!O$13="Scaled Shifts",Main!O30,IF(OR(M20="",M20=""),"",IF(Main!$A30="C",(M20-'Calculo DP4'!BN$5)/'Calculo DP4'!BN$3,(M20-'Calculo DP4'!CY$5)/'Calculo DP4'!CY$3)))</f>
        <v/>
      </c>
      <c r="AV20" s="48" t="str">
        <f>IF(Main!P$13="Scaled Shifts",Main!P30,IF(OR(N20="",N20=""),"",IF(Main!$A30="C",(N20-'Calculo DP4'!BO$5)/'Calculo DP4'!BO$3,(N20-'Calculo DP4'!CZ$5)/'Calculo DP4'!CZ$3)))</f>
        <v/>
      </c>
      <c r="AW20" s="48" t="str">
        <f>IF(Main!Q$13="Scaled Shifts",Main!Q30,IF(OR(O20="",O20=""),"",IF(Main!$A30="C",(O20-'Calculo DP4'!BP$5)/'Calculo DP4'!BP$3,(O20-'Calculo DP4'!DA$5)/'Calculo DP4'!DA$3)))</f>
        <v/>
      </c>
      <c r="AX20" s="48" t="str">
        <f>IF(Main!R$13="Scaled Shifts",Main!R30,IF(OR(P20="",P20=""),"",IF(Main!$A30="C",(P20-'Calculo DP4'!BQ$5)/'Calculo DP4'!BQ$3,(P20-'Calculo DP4'!DB$5)/'Calculo DP4'!DB$3)))</f>
        <v/>
      </c>
      <c r="AY20" s="48" t="str">
        <f>IF(Main!S$13="Scaled Shifts",Main!S30,IF(OR(Q20="",Q20=""),"",IF(Main!$A30="C",(Q20-'Calculo DP4'!BR$5)/'Calculo DP4'!BR$3,(Q20-'Calculo DP4'!DC$5)/'Calculo DP4'!DC$3)))</f>
        <v/>
      </c>
      <c r="BA20" s="48">
        <f t="shared" si="16"/>
        <v>1.0162768928860402</v>
      </c>
      <c r="BB20" s="48">
        <f t="shared" si="17"/>
        <v>-0.25151274905128673</v>
      </c>
      <c r="BC20" s="48">
        <f t="shared" si="18"/>
        <v>0.28165150629425284</v>
      </c>
      <c r="BD20" s="48">
        <f t="shared" si="19"/>
        <v>1.412942895092911</v>
      </c>
      <c r="BE20" s="48" t="str">
        <f t="shared" si="20"/>
        <v/>
      </c>
      <c r="BF20" s="48" t="str">
        <f t="shared" si="21"/>
        <v/>
      </c>
      <c r="BG20" s="48" t="str">
        <f t="shared" si="22"/>
        <v/>
      </c>
      <c r="BH20" s="48" t="str">
        <f t="shared" si="23"/>
        <v/>
      </c>
      <c r="BI20" s="48" t="str">
        <f t="shared" si="24"/>
        <v/>
      </c>
      <c r="BJ20" s="48" t="str">
        <f t="shared" si="25"/>
        <v/>
      </c>
      <c r="BK20" s="48" t="str">
        <f t="shared" si="26"/>
        <v/>
      </c>
      <c r="BL20" s="48" t="str">
        <f t="shared" si="27"/>
        <v/>
      </c>
      <c r="BM20" s="48" t="str">
        <f t="shared" si="28"/>
        <v/>
      </c>
      <c r="BN20" s="48" t="str">
        <f t="shared" si="29"/>
        <v/>
      </c>
      <c r="BO20" s="48" t="str">
        <f t="shared" si="30"/>
        <v/>
      </c>
      <c r="BP20" s="48" t="str">
        <f t="shared" si="31"/>
        <v/>
      </c>
      <c r="BR20" s="48">
        <v>1.8229351534732263</v>
      </c>
      <c r="BS20" s="48">
        <v>0.83349215752356998</v>
      </c>
      <c r="BT20" s="48">
        <v>0.9288891253036915</v>
      </c>
      <c r="BU20" s="48">
        <v>1.2694365660858282</v>
      </c>
    </row>
    <row r="21" spans="1:73" x14ac:dyDescent="0.15">
      <c r="A21" s="46">
        <f>IF(OR(Main!C31="",Main!C31=""),"",Main!C31)</f>
        <v>23.1</v>
      </c>
      <c r="B21" s="48">
        <f>IF(OR(Main!D31="",Main!D$13="Scaled Shifts"),"",IF(Main!D$13="Unscaled Shifts",Main!D31,IF(AND(Main!D$13="Shielding Tensors",Main!$A31="C"),'Chemical Shifts'!$G$1-Main!D31,'Chemical Shifts'!$G$2-Main!D31)))</f>
        <v>21.95335</v>
      </c>
      <c r="C21" s="48">
        <f>IF(OR(Main!E31="",Main!E$13="Scaled Shifts"),"",IF(Main!E$13="Unscaled Shifts",Main!E31,IF(AND(Main!E$13="Shielding Tensors",Main!$A31="C"),'Chemical Shifts'!$G$1-Main!E31,'Chemical Shifts'!$G$2-Main!E31)))</f>
        <v>23.535149999999987</v>
      </c>
      <c r="D21" s="48">
        <f>IF(OR(Main!F31="",Main!F$13="Scaled Shifts"),"",IF(Main!F$13="Unscaled Shifts",Main!F31,IF(AND(Main!F$13="Shielding Tensors",Main!$A31="C"),'Chemical Shifts'!$G$1-Main!F31,'Chemical Shifts'!$G$2-Main!F31)))</f>
        <v>23.125049999999987</v>
      </c>
      <c r="E21" s="48">
        <f>IF(OR(Main!G31="",Main!G$13="Scaled Shifts"),"",IF(Main!G$13="Unscaled Shifts",Main!G31,IF(AND(Main!G$13="Shielding Tensors",Main!$A31="C"),'Chemical Shifts'!$G$1-Main!G31,'Chemical Shifts'!$G$2-Main!G31)))</f>
        <v>21.728549999999984</v>
      </c>
      <c r="F21" s="48" t="str">
        <f>IF(OR(Main!H31="",Main!H$13="Scaled Shifts"),"",IF(Main!H$13="Unscaled Shifts",Main!H31,IF(AND(Main!H$13="Shielding Tensors",Main!$A31="C"),'Chemical Shifts'!$G$1-Main!H31,'Chemical Shifts'!$G$2-Main!H31)))</f>
        <v/>
      </c>
      <c r="G21" s="48" t="str">
        <f>IF(OR(Main!I31="",Main!I$13="Scaled Shifts"),"",IF(Main!I$13="Unscaled Shifts",Main!I31,IF(AND(Main!I$13="Shielding Tensors",Main!$A31="C"),'Chemical Shifts'!$G$1-Main!I31,'Chemical Shifts'!$G$2-Main!I31)))</f>
        <v/>
      </c>
      <c r="H21" s="48" t="str">
        <f>IF(OR(Main!J31="",Main!J$13="Scaled Shifts"),"",IF(Main!J$13="Unscaled Shifts",Main!J31,IF(AND(Main!J$13="Shielding Tensors",Main!$A31="C"),'Chemical Shifts'!$G$1-Main!J31,'Chemical Shifts'!$G$2-Main!J31)))</f>
        <v/>
      </c>
      <c r="I21" s="48" t="str">
        <f>IF(OR(Main!K31="",Main!K$13="Scaled Shifts"),"",IF(Main!K$13="Unscaled Shifts",Main!K31,IF(AND(Main!K$13="Shielding Tensors",Main!$A31="C"),'Chemical Shifts'!$G$1-Main!K31,'Chemical Shifts'!$G$2-Main!K31)))</f>
        <v/>
      </c>
      <c r="J21" s="48" t="str">
        <f>IF(OR(Main!L31="",Main!L$13="Scaled Shifts"),"",IF(Main!L$13="Unscaled Shifts",Main!L31,IF(AND(Main!L$13="Shielding Tensors",Main!$A31="C"),'Chemical Shifts'!$G$1-Main!L31,'Chemical Shifts'!$G$2-Main!L31)))</f>
        <v/>
      </c>
      <c r="K21" s="48" t="str">
        <f>IF(OR(Main!M31="",Main!M$13="Scaled Shifts"),"",IF(Main!M$13="Unscaled Shifts",Main!M31,IF(AND(Main!M$13="Shielding Tensors",Main!$A31="C"),'Chemical Shifts'!$G$1-Main!M31,'Chemical Shifts'!$G$2-Main!M31)))</f>
        <v/>
      </c>
      <c r="L21" s="48" t="str">
        <f>IF(OR(Main!N31="",Main!N$13="Scaled Shifts"),"",IF(Main!N$13="Unscaled Shifts",Main!N31,IF(AND(Main!N$13="Shielding Tensors",Main!$A31="C"),'Chemical Shifts'!$G$1-Main!N31,'Chemical Shifts'!$G$2-Main!N31)))</f>
        <v/>
      </c>
      <c r="M21" s="48" t="str">
        <f>IF(OR(Main!O31="",Main!O$13="Scaled Shifts"),"",IF(Main!O$13="Unscaled Shifts",Main!O31,IF(AND(Main!O$13="Shielding Tensors",Main!$A31="C"),'Chemical Shifts'!$G$1-Main!O31,'Chemical Shifts'!$G$2-Main!O31)))</f>
        <v/>
      </c>
      <c r="N21" s="48" t="str">
        <f>IF(OR(Main!P31="",Main!P$13="Scaled Shifts"),"",IF(Main!P$13="Unscaled Shifts",Main!P31,IF(AND(Main!P$13="Shielding Tensors",Main!$A31="C"),'Chemical Shifts'!$G$1-Main!P31,'Chemical Shifts'!$G$2-Main!P31)))</f>
        <v/>
      </c>
      <c r="O21" s="48" t="str">
        <f>IF(OR(Main!Q31="",Main!Q$13="Scaled Shifts"),"",IF(Main!Q$13="Unscaled Shifts",Main!Q31,IF(AND(Main!Q$13="Shielding Tensors",Main!$A31="C"),'Chemical Shifts'!$G$1-Main!Q31,'Chemical Shifts'!$G$2-Main!Q31)))</f>
        <v/>
      </c>
      <c r="P21" s="48" t="str">
        <f>IF(OR(Main!R31="",Main!R$13="Scaled Shifts"),"",IF(Main!R$13="Unscaled Shifts",Main!R31,IF(AND(Main!R$13="Shielding Tensors",Main!$A31="C"),'Chemical Shifts'!$G$1-Main!R31,'Chemical Shifts'!$G$2-Main!R31)))</f>
        <v/>
      </c>
      <c r="Q21" s="48" t="str">
        <f>IF(OR(Main!S31="",Main!S$13="Scaled Shifts"),"",IF(Main!S$13="Unscaled Shifts",Main!S31,IF(AND(Main!S$13="Shielding Tensors",Main!$A31="C"),'Chemical Shifts'!$G$1-Main!S31,'Chemical Shifts'!$G$2-Main!S31)))</f>
        <v/>
      </c>
      <c r="S21" s="48">
        <f t="shared" si="0"/>
        <v>-1.1466500000000011</v>
      </c>
      <c r="T21" s="48">
        <f t="shared" si="1"/>
        <v>0.43514999999998594</v>
      </c>
      <c r="U21" s="48">
        <f t="shared" si="2"/>
        <v>2.5049999999986028E-2</v>
      </c>
      <c r="V21" s="48">
        <f t="shared" si="3"/>
        <v>-1.3714500000000172</v>
      </c>
      <c r="W21" s="48" t="str">
        <f t="shared" si="4"/>
        <v/>
      </c>
      <c r="X21" s="48" t="str">
        <f t="shared" si="5"/>
        <v/>
      </c>
      <c r="Y21" s="48" t="str">
        <f t="shared" si="6"/>
        <v/>
      </c>
      <c r="Z21" s="48" t="str">
        <f t="shared" si="7"/>
        <v/>
      </c>
      <c r="AA21" s="48" t="str">
        <f t="shared" si="8"/>
        <v/>
      </c>
      <c r="AB21" s="48" t="str">
        <f t="shared" si="9"/>
        <v/>
      </c>
      <c r="AC21" s="48" t="str">
        <f t="shared" si="10"/>
        <v/>
      </c>
      <c r="AD21" s="48" t="str">
        <f t="shared" si="11"/>
        <v/>
      </c>
      <c r="AE21" s="48" t="str">
        <f t="shared" si="12"/>
        <v/>
      </c>
      <c r="AF21" s="48" t="str">
        <f t="shared" si="13"/>
        <v/>
      </c>
      <c r="AG21" s="48" t="str">
        <f t="shared" si="14"/>
        <v/>
      </c>
      <c r="AH21" s="48" t="str">
        <f t="shared" si="15"/>
        <v/>
      </c>
      <c r="AJ21" s="48">
        <f>IF(Main!D$13="Scaled Shifts",Main!D31,IF(OR(B21="",B21=""),"",IF(Main!$A31="C",(B21-'Calculo DP4'!BC$5)/'Calculo DP4'!BC$3,(B21-'Calculo DP4'!CN$5)/'Calculo DP4'!CN$3)))</f>
        <v>21.874867869855834</v>
      </c>
      <c r="AK21" s="48">
        <f>IF(Main!E$13="Scaled Shifts",Main!E31,IF(OR(C21="",C21=""),"",IF(Main!$A31="C",(C21-'Calculo DP4'!BD$5)/'Calculo DP4'!BD$3,(C21-'Calculo DP4'!CO$5)/'Calculo DP4'!CO$3)))</f>
        <v>22.978550386046614</v>
      </c>
      <c r="AL21" s="48">
        <f>IF(Main!F$13="Scaled Shifts",Main!F31,IF(OR(D21="",D21=""),"",IF(Main!$A31="C",(D21-'Calculo DP4'!BE$5)/'Calculo DP4'!BE$3,(D21-'Calculo DP4'!CP$5)/'Calculo DP4'!CP$3)))</f>
        <v>20.674374598315705</v>
      </c>
      <c r="AM21" s="48">
        <f>IF(Main!G$13="Scaled Shifts",Main!G31,IF(OR(E21="",E21=""),"",IF(Main!$A31="C",(E21-'Calculo DP4'!BF$5)/'Calculo DP4'!BF$3,(E21-'Calculo DP4'!CQ$5)/'Calculo DP4'!CQ$3)))</f>
        <v>20.798781418489636</v>
      </c>
      <c r="AN21" s="48" t="str">
        <f>IF(Main!H$13="Scaled Shifts",Main!H31,IF(OR(F21="",F21=""),"",IF(Main!$A31="C",(F21-'Calculo DP4'!BG$5)/'Calculo DP4'!BG$3,(F21-'Calculo DP4'!CR$5)/'Calculo DP4'!CR$3)))</f>
        <v/>
      </c>
      <c r="AO21" s="48" t="str">
        <f>IF(Main!I$13="Scaled Shifts",Main!I31,IF(OR(G21="",G21=""),"",IF(Main!$A31="C",(G21-'Calculo DP4'!BH$5)/'Calculo DP4'!BH$3,(G21-'Calculo DP4'!CS$5)/'Calculo DP4'!CS$3)))</f>
        <v/>
      </c>
      <c r="AP21" s="48" t="str">
        <f>IF(Main!J$13="Scaled Shifts",Main!J31,IF(OR(H21="",H21=""),"",IF(Main!$A31="C",(H21-'Calculo DP4'!BI$5)/'Calculo DP4'!BI$3,(H21-'Calculo DP4'!CT$5)/'Calculo DP4'!CT$3)))</f>
        <v/>
      </c>
      <c r="AQ21" s="48" t="str">
        <f>IF(Main!K$13="Scaled Shifts",Main!K31,IF(OR(I21="",I21=""),"",IF(Main!$A31="C",(I21-'Calculo DP4'!BJ$5)/'Calculo DP4'!BJ$3,(I21-'Calculo DP4'!CU$5)/'Calculo DP4'!CU$3)))</f>
        <v/>
      </c>
      <c r="AR21" s="48" t="str">
        <f>IF(Main!L$13="Scaled Shifts",Main!L31,IF(OR(J21="",J21=""),"",IF(Main!$A31="C",(J21-'Calculo DP4'!BK$5)/'Calculo DP4'!BK$3,(J21-'Calculo DP4'!CV$5)/'Calculo DP4'!CV$3)))</f>
        <v/>
      </c>
      <c r="AS21" s="48" t="str">
        <f>IF(Main!M$13="Scaled Shifts",Main!M31,IF(OR(K21="",K21=""),"",IF(Main!$A31="C",(K21-'Calculo DP4'!BL$5)/'Calculo DP4'!BL$3,(K21-'Calculo DP4'!CW$5)/'Calculo DP4'!CW$3)))</f>
        <v/>
      </c>
      <c r="AT21" s="48" t="str">
        <f>IF(Main!N$13="Scaled Shifts",Main!N31,IF(OR(L21="",L21=""),"",IF(Main!$A31="C",(L21-'Calculo DP4'!BM$5)/'Calculo DP4'!BM$3,(L21-'Calculo DP4'!CX$5)/'Calculo DP4'!CX$3)))</f>
        <v/>
      </c>
      <c r="AU21" s="48" t="str">
        <f>IF(Main!O$13="Scaled Shifts",Main!O31,IF(OR(M21="",M21=""),"",IF(Main!$A31="C",(M21-'Calculo DP4'!BN$5)/'Calculo DP4'!BN$3,(M21-'Calculo DP4'!CY$5)/'Calculo DP4'!CY$3)))</f>
        <v/>
      </c>
      <c r="AV21" s="48" t="str">
        <f>IF(Main!P$13="Scaled Shifts",Main!P31,IF(OR(N21="",N21=""),"",IF(Main!$A31="C",(N21-'Calculo DP4'!BO$5)/'Calculo DP4'!BO$3,(N21-'Calculo DP4'!CZ$5)/'Calculo DP4'!CZ$3)))</f>
        <v/>
      </c>
      <c r="AW21" s="48" t="str">
        <f>IF(Main!Q$13="Scaled Shifts",Main!Q31,IF(OR(O21="",O21=""),"",IF(Main!$A31="C",(O21-'Calculo DP4'!BP$5)/'Calculo DP4'!BP$3,(O21-'Calculo DP4'!DA$5)/'Calculo DP4'!DA$3)))</f>
        <v/>
      </c>
      <c r="AX21" s="48" t="str">
        <f>IF(Main!R$13="Scaled Shifts",Main!R31,IF(OR(P21="",P21=""),"",IF(Main!$A31="C",(P21-'Calculo DP4'!BQ$5)/'Calculo DP4'!BQ$3,(P21-'Calculo DP4'!DB$5)/'Calculo DP4'!DB$3)))</f>
        <v/>
      </c>
      <c r="AY21" s="48" t="str">
        <f>IF(Main!S$13="Scaled Shifts",Main!S31,IF(OR(Q21="",Q21=""),"",IF(Main!$A31="C",(Q21-'Calculo DP4'!BR$5)/'Calculo DP4'!BR$3,(Q21-'Calculo DP4'!DC$5)/'Calculo DP4'!DC$3)))</f>
        <v/>
      </c>
      <c r="BA21" s="48">
        <f t="shared" si="16"/>
        <v>1.2251321301441678</v>
      </c>
      <c r="BB21" s="48">
        <f t="shared" si="17"/>
        <v>0.12144961395338782</v>
      </c>
      <c r="BC21" s="48">
        <f t="shared" si="18"/>
        <v>2.4256254016842966</v>
      </c>
      <c r="BD21" s="48">
        <f t="shared" si="19"/>
        <v>2.3012185815103656</v>
      </c>
      <c r="BE21" s="48" t="str">
        <f t="shared" si="20"/>
        <v/>
      </c>
      <c r="BF21" s="48" t="str">
        <f t="shared" si="21"/>
        <v/>
      </c>
      <c r="BG21" s="48" t="str">
        <f t="shared" si="22"/>
        <v/>
      </c>
      <c r="BH21" s="48" t="str">
        <f t="shared" si="23"/>
        <v/>
      </c>
      <c r="BI21" s="48" t="str">
        <f t="shared" si="24"/>
        <v/>
      </c>
      <c r="BJ21" s="48" t="str">
        <f t="shared" si="25"/>
        <v/>
      </c>
      <c r="BK21" s="48" t="str">
        <f t="shared" si="26"/>
        <v/>
      </c>
      <c r="BL21" s="48" t="str">
        <f t="shared" si="27"/>
        <v/>
      </c>
      <c r="BM21" s="48" t="str">
        <f t="shared" si="28"/>
        <v/>
      </c>
      <c r="BN21" s="48" t="str">
        <f t="shared" si="29"/>
        <v/>
      </c>
      <c r="BO21" s="48" t="str">
        <f t="shared" si="30"/>
        <v/>
      </c>
      <c r="BP21" s="48" t="str">
        <f t="shared" si="31"/>
        <v/>
      </c>
      <c r="BR21" s="48">
        <v>1.7182929502898028</v>
      </c>
      <c r="BS21" s="48">
        <v>1.7187160992893751</v>
      </c>
      <c r="BT21" s="48">
        <v>1.800014611172257</v>
      </c>
      <c r="BU21" s="48">
        <v>1.7914656813173853</v>
      </c>
    </row>
    <row r="22" spans="1:73" x14ac:dyDescent="0.15">
      <c r="A22" s="46">
        <f>IF(OR(Main!C32="",Main!C32=""),"",Main!C32)</f>
        <v>22.6</v>
      </c>
      <c r="B22" s="48">
        <f>IF(OR(Main!D32="",Main!D$13="Scaled Shifts"),"",IF(Main!D$13="Unscaled Shifts",Main!D32,IF(AND(Main!D$13="Shielding Tensors",Main!$A32="C"),'Chemical Shifts'!$G$1-Main!D32,'Chemical Shifts'!$G$2-Main!D32)))</f>
        <v>22.218850000000003</v>
      </c>
      <c r="C22" s="48">
        <f>IF(OR(Main!E32="",Main!E$13="Scaled Shifts"),"",IF(Main!E$13="Unscaled Shifts",Main!E32,IF(AND(Main!E$13="Shielding Tensors",Main!$A32="C"),'Chemical Shifts'!$G$1-Main!E32,'Chemical Shifts'!$G$2-Main!E32)))</f>
        <v>19.513450000000006</v>
      </c>
      <c r="D22" s="48">
        <f>IF(OR(Main!F32="",Main!F$13="Scaled Shifts"),"",IF(Main!F$13="Unscaled Shifts",Main!F32,IF(AND(Main!F$13="Shielding Tensors",Main!$A32="C"),'Chemical Shifts'!$G$1-Main!F32,'Chemical Shifts'!$G$2-Main!F32)))</f>
        <v>20.478049999999996</v>
      </c>
      <c r="E22" s="48">
        <f>IF(OR(Main!G32="",Main!G$13="Scaled Shifts"),"",IF(Main!G$13="Unscaled Shifts",Main!G32,IF(AND(Main!G$13="Shielding Tensors",Main!$A32="C"),'Chemical Shifts'!$G$1-Main!G32,'Chemical Shifts'!$G$2-Main!G32)))</f>
        <v>22.263049999999993</v>
      </c>
      <c r="F22" s="48" t="str">
        <f>IF(OR(Main!H32="",Main!H$13="Scaled Shifts"),"",IF(Main!H$13="Unscaled Shifts",Main!H32,IF(AND(Main!H$13="Shielding Tensors",Main!$A32="C"),'Chemical Shifts'!$G$1-Main!H32,'Chemical Shifts'!$G$2-Main!H32)))</f>
        <v/>
      </c>
      <c r="G22" s="48" t="str">
        <f>IF(OR(Main!I32="",Main!I$13="Scaled Shifts"),"",IF(Main!I$13="Unscaled Shifts",Main!I32,IF(AND(Main!I$13="Shielding Tensors",Main!$A32="C"),'Chemical Shifts'!$G$1-Main!I32,'Chemical Shifts'!$G$2-Main!I32)))</f>
        <v/>
      </c>
      <c r="H22" s="48" t="str">
        <f>IF(OR(Main!J32="",Main!J$13="Scaled Shifts"),"",IF(Main!J$13="Unscaled Shifts",Main!J32,IF(AND(Main!J$13="Shielding Tensors",Main!$A32="C"),'Chemical Shifts'!$G$1-Main!J32,'Chemical Shifts'!$G$2-Main!J32)))</f>
        <v/>
      </c>
      <c r="I22" s="48" t="str">
        <f>IF(OR(Main!K32="",Main!K$13="Scaled Shifts"),"",IF(Main!K$13="Unscaled Shifts",Main!K32,IF(AND(Main!K$13="Shielding Tensors",Main!$A32="C"),'Chemical Shifts'!$G$1-Main!K32,'Chemical Shifts'!$G$2-Main!K32)))</f>
        <v/>
      </c>
      <c r="J22" s="48" t="str">
        <f>IF(OR(Main!L32="",Main!L$13="Scaled Shifts"),"",IF(Main!L$13="Unscaled Shifts",Main!L32,IF(AND(Main!L$13="Shielding Tensors",Main!$A32="C"),'Chemical Shifts'!$G$1-Main!L32,'Chemical Shifts'!$G$2-Main!L32)))</f>
        <v/>
      </c>
      <c r="K22" s="48" t="str">
        <f>IF(OR(Main!M32="",Main!M$13="Scaled Shifts"),"",IF(Main!M$13="Unscaled Shifts",Main!M32,IF(AND(Main!M$13="Shielding Tensors",Main!$A32="C"),'Chemical Shifts'!$G$1-Main!M32,'Chemical Shifts'!$G$2-Main!M32)))</f>
        <v/>
      </c>
      <c r="L22" s="48" t="str">
        <f>IF(OR(Main!N32="",Main!N$13="Scaled Shifts"),"",IF(Main!N$13="Unscaled Shifts",Main!N32,IF(AND(Main!N$13="Shielding Tensors",Main!$A32="C"),'Chemical Shifts'!$G$1-Main!N32,'Chemical Shifts'!$G$2-Main!N32)))</f>
        <v/>
      </c>
      <c r="M22" s="48" t="str">
        <f>IF(OR(Main!O32="",Main!O$13="Scaled Shifts"),"",IF(Main!O$13="Unscaled Shifts",Main!O32,IF(AND(Main!O$13="Shielding Tensors",Main!$A32="C"),'Chemical Shifts'!$G$1-Main!O32,'Chemical Shifts'!$G$2-Main!O32)))</f>
        <v/>
      </c>
      <c r="N22" s="48" t="str">
        <f>IF(OR(Main!P32="",Main!P$13="Scaled Shifts"),"",IF(Main!P$13="Unscaled Shifts",Main!P32,IF(AND(Main!P$13="Shielding Tensors",Main!$A32="C"),'Chemical Shifts'!$G$1-Main!P32,'Chemical Shifts'!$G$2-Main!P32)))</f>
        <v/>
      </c>
      <c r="O22" s="48" t="str">
        <f>IF(OR(Main!Q32="",Main!Q$13="Scaled Shifts"),"",IF(Main!Q$13="Unscaled Shifts",Main!Q32,IF(AND(Main!Q$13="Shielding Tensors",Main!$A32="C"),'Chemical Shifts'!$G$1-Main!Q32,'Chemical Shifts'!$G$2-Main!Q32)))</f>
        <v/>
      </c>
      <c r="P22" s="48" t="str">
        <f>IF(OR(Main!R32="",Main!R$13="Scaled Shifts"),"",IF(Main!R$13="Unscaled Shifts",Main!R32,IF(AND(Main!R$13="Shielding Tensors",Main!$A32="C"),'Chemical Shifts'!$G$1-Main!R32,'Chemical Shifts'!$G$2-Main!R32)))</f>
        <v/>
      </c>
      <c r="Q22" s="48" t="str">
        <f>IF(OR(Main!S32="",Main!S$13="Scaled Shifts"),"",IF(Main!S$13="Unscaled Shifts",Main!S32,IF(AND(Main!S$13="Shielding Tensors",Main!$A32="C"),'Chemical Shifts'!$G$1-Main!S32,'Chemical Shifts'!$G$2-Main!S32)))</f>
        <v/>
      </c>
      <c r="S22" s="48">
        <f t="shared" si="0"/>
        <v>-0.3811499999999981</v>
      </c>
      <c r="T22" s="48">
        <f t="shared" si="1"/>
        <v>-3.0865499999999955</v>
      </c>
      <c r="U22" s="48">
        <f t="shared" si="2"/>
        <v>-2.1219500000000053</v>
      </c>
      <c r="V22" s="48">
        <f t="shared" si="3"/>
        <v>-0.33695000000000874</v>
      </c>
      <c r="W22" s="48" t="str">
        <f t="shared" si="4"/>
        <v/>
      </c>
      <c r="X22" s="48" t="str">
        <f t="shared" si="5"/>
        <v/>
      </c>
      <c r="Y22" s="48" t="str">
        <f t="shared" si="6"/>
        <v/>
      </c>
      <c r="Z22" s="48" t="str">
        <f t="shared" si="7"/>
        <v/>
      </c>
      <c r="AA22" s="48" t="str">
        <f t="shared" si="8"/>
        <v/>
      </c>
      <c r="AB22" s="48" t="str">
        <f t="shared" si="9"/>
        <v/>
      </c>
      <c r="AC22" s="48" t="str">
        <f t="shared" si="10"/>
        <v/>
      </c>
      <c r="AD22" s="48" t="str">
        <f t="shared" si="11"/>
        <v/>
      </c>
      <c r="AE22" s="48" t="str">
        <f t="shared" si="12"/>
        <v/>
      </c>
      <c r="AF22" s="48" t="str">
        <f t="shared" si="13"/>
        <v/>
      </c>
      <c r="AG22" s="48" t="str">
        <f t="shared" si="14"/>
        <v/>
      </c>
      <c r="AH22" s="48" t="str">
        <f t="shared" si="15"/>
        <v/>
      </c>
      <c r="AJ22" s="48">
        <f>IF(Main!D$13="Scaled Shifts",Main!D32,IF(OR(B22="",B22=""),"",IF(Main!$A32="C",(B22-'Calculo DP4'!BC$5)/'Calculo DP4'!BC$3,(B22-'Calculo DP4'!CN$5)/'Calculo DP4'!CN$3)))</f>
        <v>22.14866289673056</v>
      </c>
      <c r="AK22" s="48">
        <f>IF(Main!E$13="Scaled Shifts",Main!E32,IF(OR(C22="",C22=""),"",IF(Main!$A32="C",(C22-'Calculo DP4'!BD$5)/'Calculo DP4'!BD$3,(C22-'Calculo DP4'!CO$5)/'Calculo DP4'!CO$3)))</f>
        <v>18.794171951281101</v>
      </c>
      <c r="AL22" s="48">
        <f>IF(Main!F$13="Scaled Shifts",Main!F32,IF(OR(D22="",D22=""),"",IF(Main!$A32="C",(D22-'Calculo DP4'!BE$5)/'Calculo DP4'!BE$3,(D22-'Calculo DP4'!CP$5)/'Calculo DP4'!CP$3)))</f>
        <v>17.877489044466984</v>
      </c>
      <c r="AM22" s="48">
        <f>IF(Main!G$13="Scaled Shifts",Main!G32,IF(OR(E22="",E22=""),"",IF(Main!$A32="C",(E22-'Calculo DP4'!BF$5)/'Calculo DP4'!BF$3,(E22-'Calculo DP4'!CQ$5)/'Calculo DP4'!CQ$3)))</f>
        <v>21.352693008249332</v>
      </c>
      <c r="AN22" s="48" t="str">
        <f>IF(Main!H$13="Scaled Shifts",Main!H32,IF(OR(F22="",F22=""),"",IF(Main!$A32="C",(F22-'Calculo DP4'!BG$5)/'Calculo DP4'!BG$3,(F22-'Calculo DP4'!CR$5)/'Calculo DP4'!CR$3)))</f>
        <v/>
      </c>
      <c r="AO22" s="48" t="str">
        <f>IF(Main!I$13="Scaled Shifts",Main!I32,IF(OR(G22="",G22=""),"",IF(Main!$A32="C",(G22-'Calculo DP4'!BH$5)/'Calculo DP4'!BH$3,(G22-'Calculo DP4'!CS$5)/'Calculo DP4'!CS$3)))</f>
        <v/>
      </c>
      <c r="AP22" s="48" t="str">
        <f>IF(Main!J$13="Scaled Shifts",Main!J32,IF(OR(H22="",H22=""),"",IF(Main!$A32="C",(H22-'Calculo DP4'!BI$5)/'Calculo DP4'!BI$3,(H22-'Calculo DP4'!CT$5)/'Calculo DP4'!CT$3)))</f>
        <v/>
      </c>
      <c r="AQ22" s="48" t="str">
        <f>IF(Main!K$13="Scaled Shifts",Main!K32,IF(OR(I22="",I22=""),"",IF(Main!$A32="C",(I22-'Calculo DP4'!BJ$5)/'Calculo DP4'!BJ$3,(I22-'Calculo DP4'!CU$5)/'Calculo DP4'!CU$3)))</f>
        <v/>
      </c>
      <c r="AR22" s="48" t="str">
        <f>IF(Main!L$13="Scaled Shifts",Main!L32,IF(OR(J22="",J22=""),"",IF(Main!$A32="C",(J22-'Calculo DP4'!BK$5)/'Calculo DP4'!BK$3,(J22-'Calculo DP4'!CV$5)/'Calculo DP4'!CV$3)))</f>
        <v/>
      </c>
      <c r="AS22" s="48" t="str">
        <f>IF(Main!M$13="Scaled Shifts",Main!M32,IF(OR(K22="",K22=""),"",IF(Main!$A32="C",(K22-'Calculo DP4'!BL$5)/'Calculo DP4'!BL$3,(K22-'Calculo DP4'!CW$5)/'Calculo DP4'!CW$3)))</f>
        <v/>
      </c>
      <c r="AT22" s="48" t="str">
        <f>IF(Main!N$13="Scaled Shifts",Main!N32,IF(OR(L22="",L22=""),"",IF(Main!$A32="C",(L22-'Calculo DP4'!BM$5)/'Calculo DP4'!BM$3,(L22-'Calculo DP4'!CX$5)/'Calculo DP4'!CX$3)))</f>
        <v/>
      </c>
      <c r="AU22" s="48" t="str">
        <f>IF(Main!O$13="Scaled Shifts",Main!O32,IF(OR(M22="",M22=""),"",IF(Main!$A32="C",(M22-'Calculo DP4'!BN$5)/'Calculo DP4'!BN$3,(M22-'Calculo DP4'!CY$5)/'Calculo DP4'!CY$3)))</f>
        <v/>
      </c>
      <c r="AV22" s="48" t="str">
        <f>IF(Main!P$13="Scaled Shifts",Main!P32,IF(OR(N22="",N22=""),"",IF(Main!$A32="C",(N22-'Calculo DP4'!BO$5)/'Calculo DP4'!BO$3,(N22-'Calculo DP4'!CZ$5)/'Calculo DP4'!CZ$3)))</f>
        <v/>
      </c>
      <c r="AW22" s="48" t="str">
        <f>IF(Main!Q$13="Scaled Shifts",Main!Q32,IF(OR(O22="",O22=""),"",IF(Main!$A32="C",(O22-'Calculo DP4'!BP$5)/'Calculo DP4'!BP$3,(O22-'Calculo DP4'!DA$5)/'Calculo DP4'!DA$3)))</f>
        <v/>
      </c>
      <c r="AX22" s="48" t="str">
        <f>IF(Main!R$13="Scaled Shifts",Main!R32,IF(OR(P22="",P22=""),"",IF(Main!$A32="C",(P22-'Calculo DP4'!BQ$5)/'Calculo DP4'!BQ$3,(P22-'Calculo DP4'!DB$5)/'Calculo DP4'!DB$3)))</f>
        <v/>
      </c>
      <c r="AY22" s="48" t="str">
        <f>IF(Main!S$13="Scaled Shifts",Main!S32,IF(OR(Q22="",Q22=""),"",IF(Main!$A32="C",(Q22-'Calculo DP4'!BR$5)/'Calculo DP4'!BR$3,(Q22-'Calculo DP4'!DC$5)/'Calculo DP4'!DC$3)))</f>
        <v/>
      </c>
      <c r="BA22" s="48">
        <f t="shared" si="16"/>
        <v>0.45133710326944154</v>
      </c>
      <c r="BB22" s="48">
        <f t="shared" si="17"/>
        <v>3.8058280487189009</v>
      </c>
      <c r="BC22" s="48">
        <f t="shared" si="18"/>
        <v>4.7225109555330178</v>
      </c>
      <c r="BD22" s="48">
        <f t="shared" si="19"/>
        <v>1.2473069917506692</v>
      </c>
      <c r="BE22" s="48" t="str">
        <f t="shared" si="20"/>
        <v/>
      </c>
      <c r="BF22" s="48" t="str">
        <f t="shared" si="21"/>
        <v/>
      </c>
      <c r="BG22" s="48" t="str">
        <f t="shared" si="22"/>
        <v/>
      </c>
      <c r="BH22" s="48" t="str">
        <f t="shared" si="23"/>
        <v/>
      </c>
      <c r="BI22" s="48" t="str">
        <f t="shared" si="24"/>
        <v/>
      </c>
      <c r="BJ22" s="48" t="str">
        <f t="shared" si="25"/>
        <v/>
      </c>
      <c r="BK22" s="48" t="str">
        <f t="shared" si="26"/>
        <v/>
      </c>
      <c r="BL22" s="48" t="str">
        <f t="shared" si="27"/>
        <v/>
      </c>
      <c r="BM22" s="48" t="str">
        <f t="shared" si="28"/>
        <v/>
      </c>
      <c r="BN22" s="48" t="str">
        <f t="shared" si="29"/>
        <v/>
      </c>
      <c r="BO22" s="48" t="str">
        <f t="shared" si="30"/>
        <v/>
      </c>
      <c r="BP22" s="48" t="str">
        <f t="shared" si="31"/>
        <v/>
      </c>
      <c r="BR22" s="48">
        <v>0.71070115304491444</v>
      </c>
      <c r="BS22" s="48">
        <v>0.8323656578290497</v>
      </c>
      <c r="BT22" s="48">
        <v>0.99231047490720248</v>
      </c>
      <c r="BU22" s="48">
        <v>0.87832350167763851</v>
      </c>
    </row>
    <row r="23" spans="1:73" x14ac:dyDescent="0.15">
      <c r="A23" s="46">
        <f>IF(OR(Main!C33="",Main!C33=""),"",Main!C33)</f>
        <v>106.5</v>
      </c>
      <c r="B23" s="48">
        <f>IF(OR(Main!D33="",Main!D$13="Scaled Shifts"),"",IF(Main!D$13="Unscaled Shifts",Main!D33,IF(AND(Main!D$13="Shielding Tensors",Main!$A33="C"),'Chemical Shifts'!$G$1-Main!D33,'Chemical Shifts'!$G$2-Main!D33)))</f>
        <v>112.87739999999999</v>
      </c>
      <c r="C23" s="48">
        <f>IF(OR(Main!E33="",Main!E$13="Scaled Shifts"),"",IF(Main!E$13="Unscaled Shifts",Main!E33,IF(AND(Main!E$13="Shielding Tensors",Main!$A33="C"),'Chemical Shifts'!$G$1-Main!E33,'Chemical Shifts'!$G$2-Main!E33)))</f>
        <v>102.49909</v>
      </c>
      <c r="D23" s="48">
        <f>IF(OR(Main!F33="",Main!F$13="Scaled Shifts"),"",IF(Main!F$13="Unscaled Shifts",Main!F33,IF(AND(Main!F$13="Shielding Tensors",Main!$A33="C"),'Chemical Shifts'!$G$1-Main!F33,'Chemical Shifts'!$G$2-Main!F33)))</f>
        <v>111.80150999999999</v>
      </c>
      <c r="E23" s="48">
        <f>IF(OR(Main!G33="",Main!G$13="Scaled Shifts"),"",IF(Main!G$13="Unscaled Shifts",Main!G33,IF(AND(Main!G$13="Shielding Tensors",Main!$A33="C"),'Chemical Shifts'!$G$1-Main!G33,'Chemical Shifts'!$G$2-Main!G33)))</f>
        <v>112.15590999999999</v>
      </c>
      <c r="F23" s="48" t="str">
        <f>IF(OR(Main!H33="",Main!H$13="Scaled Shifts"),"",IF(Main!H$13="Unscaled Shifts",Main!H33,IF(AND(Main!H$13="Shielding Tensors",Main!$A33="C"),'Chemical Shifts'!$G$1-Main!H33,'Chemical Shifts'!$G$2-Main!H33)))</f>
        <v/>
      </c>
      <c r="G23" s="48" t="str">
        <f>IF(OR(Main!I33="",Main!I$13="Scaled Shifts"),"",IF(Main!I$13="Unscaled Shifts",Main!I33,IF(AND(Main!I$13="Shielding Tensors",Main!$A33="C"),'Chemical Shifts'!$G$1-Main!I33,'Chemical Shifts'!$G$2-Main!I33)))</f>
        <v/>
      </c>
      <c r="H23" s="48" t="str">
        <f>IF(OR(Main!J33="",Main!J$13="Scaled Shifts"),"",IF(Main!J$13="Unscaled Shifts",Main!J33,IF(AND(Main!J$13="Shielding Tensors",Main!$A33="C"),'Chemical Shifts'!$G$1-Main!J33,'Chemical Shifts'!$G$2-Main!J33)))</f>
        <v/>
      </c>
      <c r="I23" s="48" t="str">
        <f>IF(OR(Main!K33="",Main!K$13="Scaled Shifts"),"",IF(Main!K$13="Unscaled Shifts",Main!K33,IF(AND(Main!K$13="Shielding Tensors",Main!$A33="C"),'Chemical Shifts'!$G$1-Main!K33,'Chemical Shifts'!$G$2-Main!K33)))</f>
        <v/>
      </c>
      <c r="J23" s="48" t="str">
        <f>IF(OR(Main!L33="",Main!L$13="Scaled Shifts"),"",IF(Main!L$13="Unscaled Shifts",Main!L33,IF(AND(Main!L$13="Shielding Tensors",Main!$A33="C"),'Chemical Shifts'!$G$1-Main!L33,'Chemical Shifts'!$G$2-Main!L33)))</f>
        <v/>
      </c>
      <c r="K23" s="48" t="str">
        <f>IF(OR(Main!M33="",Main!M$13="Scaled Shifts"),"",IF(Main!M$13="Unscaled Shifts",Main!M33,IF(AND(Main!M$13="Shielding Tensors",Main!$A33="C"),'Chemical Shifts'!$G$1-Main!M33,'Chemical Shifts'!$G$2-Main!M33)))</f>
        <v/>
      </c>
      <c r="L23" s="48" t="str">
        <f>IF(OR(Main!N33="",Main!N$13="Scaled Shifts"),"",IF(Main!N$13="Unscaled Shifts",Main!N33,IF(AND(Main!N$13="Shielding Tensors",Main!$A33="C"),'Chemical Shifts'!$G$1-Main!N33,'Chemical Shifts'!$G$2-Main!N33)))</f>
        <v/>
      </c>
      <c r="M23" s="48" t="str">
        <f>IF(OR(Main!O33="",Main!O$13="Scaled Shifts"),"",IF(Main!O$13="Unscaled Shifts",Main!O33,IF(AND(Main!O$13="Shielding Tensors",Main!$A33="C"),'Chemical Shifts'!$G$1-Main!O33,'Chemical Shifts'!$G$2-Main!O33)))</f>
        <v/>
      </c>
      <c r="N23" s="48" t="str">
        <f>IF(OR(Main!P33="",Main!P$13="Scaled Shifts"),"",IF(Main!P$13="Unscaled Shifts",Main!P33,IF(AND(Main!P$13="Shielding Tensors",Main!$A33="C"),'Chemical Shifts'!$G$1-Main!P33,'Chemical Shifts'!$G$2-Main!P33)))</f>
        <v/>
      </c>
      <c r="O23" s="48" t="str">
        <f>IF(OR(Main!Q33="",Main!Q$13="Scaled Shifts"),"",IF(Main!Q$13="Unscaled Shifts",Main!Q33,IF(AND(Main!Q$13="Shielding Tensors",Main!$A33="C"),'Chemical Shifts'!$G$1-Main!Q33,'Chemical Shifts'!$G$2-Main!Q33)))</f>
        <v/>
      </c>
      <c r="P23" s="48" t="str">
        <f>IF(OR(Main!R33="",Main!R$13="Scaled Shifts"),"",IF(Main!R$13="Unscaled Shifts",Main!R33,IF(AND(Main!R$13="Shielding Tensors",Main!$A33="C"),'Chemical Shifts'!$G$1-Main!R33,'Chemical Shifts'!$G$2-Main!R33)))</f>
        <v/>
      </c>
      <c r="Q23" s="48" t="str">
        <f>IF(OR(Main!S33="",Main!S$13="Scaled Shifts"),"",IF(Main!S$13="Unscaled Shifts",Main!S33,IF(AND(Main!S$13="Shielding Tensors",Main!$A33="C"),'Chemical Shifts'!$G$1-Main!S33,'Chemical Shifts'!$G$2-Main!S33)))</f>
        <v/>
      </c>
      <c r="S23" s="48">
        <f t="shared" si="0"/>
        <v>6.3773999999999944</v>
      </c>
      <c r="T23" s="48">
        <f t="shared" si="1"/>
        <v>-4.0009100000000046</v>
      </c>
      <c r="U23" s="48">
        <f t="shared" si="2"/>
        <v>5.3015099999999933</v>
      </c>
      <c r="V23" s="48">
        <f t="shared" si="3"/>
        <v>5.6559099999999916</v>
      </c>
      <c r="W23" s="48" t="str">
        <f t="shared" si="4"/>
        <v/>
      </c>
      <c r="X23" s="48" t="str">
        <f t="shared" si="5"/>
        <v/>
      </c>
      <c r="Y23" s="48" t="str">
        <f t="shared" si="6"/>
        <v/>
      </c>
      <c r="Z23" s="48" t="str">
        <f t="shared" si="7"/>
        <v/>
      </c>
      <c r="AA23" s="48" t="str">
        <f t="shared" si="8"/>
        <v/>
      </c>
      <c r="AB23" s="48" t="str">
        <f t="shared" si="9"/>
        <v/>
      </c>
      <c r="AC23" s="48" t="str">
        <f t="shared" si="10"/>
        <v/>
      </c>
      <c r="AD23" s="48" t="str">
        <f t="shared" si="11"/>
        <v/>
      </c>
      <c r="AE23" s="48" t="str">
        <f t="shared" si="12"/>
        <v/>
      </c>
      <c r="AF23" s="48" t="str">
        <f t="shared" si="13"/>
        <v/>
      </c>
      <c r="AG23" s="48" t="str">
        <f t="shared" si="14"/>
        <v/>
      </c>
      <c r="AH23" s="48" t="str">
        <f t="shared" si="15"/>
        <v/>
      </c>
      <c r="AJ23" s="48">
        <f>IF(Main!D$13="Scaled Shifts",Main!D33,IF(OR(B23="",B23=""),"",IF(Main!$A33="C",(B23-'Calculo DP4'!BC$5)/'Calculo DP4'!BC$3,(B23-'Calculo DP4'!CN$5)/'Calculo DP4'!CN$3)))</f>
        <v>115.63966151696974</v>
      </c>
      <c r="AK23" s="48">
        <f>IF(Main!E$13="Scaled Shifts",Main!E33,IF(OR(C23="",C23=""),"",IF(Main!$A33="C",(C23-'Calculo DP4'!BD$5)/'Calculo DP4'!BD$3,(C23-'Calculo DP4'!CO$5)/'Calculo DP4'!CO$3)))</f>
        <v>105.13659490953656</v>
      </c>
      <c r="AL23" s="48">
        <f>IF(Main!F$13="Scaled Shifts",Main!F33,IF(OR(D23="",D23=""),"",IF(Main!$A33="C",(D23-'Calculo DP4'!BE$5)/'Calculo DP4'!BE$3,(D23-'Calculo DP4'!CP$5)/'Calculo DP4'!CP$3)))</f>
        <v>114.37211163664013</v>
      </c>
      <c r="AM23" s="48">
        <f>IF(Main!G$13="Scaled Shifts",Main!G33,IF(OR(E23="",E23=""),"",IF(Main!$A33="C",(E23-'Calculo DP4'!BF$5)/'Calculo DP4'!BF$3,(E23-'Calculo DP4'!CQ$5)/'Calculo DP4'!CQ$3)))</f>
        <v>114.51021778027014</v>
      </c>
      <c r="AN23" s="48" t="str">
        <f>IF(Main!H$13="Scaled Shifts",Main!H33,IF(OR(F23="",F23=""),"",IF(Main!$A33="C",(F23-'Calculo DP4'!BG$5)/'Calculo DP4'!BG$3,(F23-'Calculo DP4'!CR$5)/'Calculo DP4'!CR$3)))</f>
        <v/>
      </c>
      <c r="AO23" s="48" t="str">
        <f>IF(Main!I$13="Scaled Shifts",Main!I33,IF(OR(G23="",G23=""),"",IF(Main!$A33="C",(G23-'Calculo DP4'!BH$5)/'Calculo DP4'!BH$3,(G23-'Calculo DP4'!CS$5)/'Calculo DP4'!CS$3)))</f>
        <v/>
      </c>
      <c r="AP23" s="48" t="str">
        <f>IF(Main!J$13="Scaled Shifts",Main!J33,IF(OR(H23="",H23=""),"",IF(Main!$A33="C",(H23-'Calculo DP4'!BI$5)/'Calculo DP4'!BI$3,(H23-'Calculo DP4'!CT$5)/'Calculo DP4'!CT$3)))</f>
        <v/>
      </c>
      <c r="AQ23" s="48" t="str">
        <f>IF(Main!K$13="Scaled Shifts",Main!K33,IF(OR(I23="",I23=""),"",IF(Main!$A33="C",(I23-'Calculo DP4'!BJ$5)/'Calculo DP4'!BJ$3,(I23-'Calculo DP4'!CU$5)/'Calculo DP4'!CU$3)))</f>
        <v/>
      </c>
      <c r="AR23" s="48" t="str">
        <f>IF(Main!L$13="Scaled Shifts",Main!L33,IF(OR(J23="",J23=""),"",IF(Main!$A33="C",(J23-'Calculo DP4'!BK$5)/'Calculo DP4'!BK$3,(J23-'Calculo DP4'!CV$5)/'Calculo DP4'!CV$3)))</f>
        <v/>
      </c>
      <c r="AS23" s="48" t="str">
        <f>IF(Main!M$13="Scaled Shifts",Main!M33,IF(OR(K23="",K23=""),"",IF(Main!$A33="C",(K23-'Calculo DP4'!BL$5)/'Calculo DP4'!BL$3,(K23-'Calculo DP4'!CW$5)/'Calculo DP4'!CW$3)))</f>
        <v/>
      </c>
      <c r="AT23" s="48" t="str">
        <f>IF(Main!N$13="Scaled Shifts",Main!N33,IF(OR(L23="",L23=""),"",IF(Main!$A33="C",(L23-'Calculo DP4'!BM$5)/'Calculo DP4'!BM$3,(L23-'Calculo DP4'!CX$5)/'Calculo DP4'!CX$3)))</f>
        <v/>
      </c>
      <c r="AU23" s="48" t="str">
        <f>IF(Main!O$13="Scaled Shifts",Main!O33,IF(OR(M23="",M23=""),"",IF(Main!$A33="C",(M23-'Calculo DP4'!BN$5)/'Calculo DP4'!BN$3,(M23-'Calculo DP4'!CY$5)/'Calculo DP4'!CY$3)))</f>
        <v/>
      </c>
      <c r="AV23" s="48" t="str">
        <f>IF(Main!P$13="Scaled Shifts",Main!P33,IF(OR(N23="",N23=""),"",IF(Main!$A33="C",(N23-'Calculo DP4'!BO$5)/'Calculo DP4'!BO$3,(N23-'Calculo DP4'!CZ$5)/'Calculo DP4'!CZ$3)))</f>
        <v/>
      </c>
      <c r="AW23" s="48" t="str">
        <f>IF(Main!Q$13="Scaled Shifts",Main!Q33,IF(OR(O23="",O23=""),"",IF(Main!$A33="C",(O23-'Calculo DP4'!BP$5)/'Calculo DP4'!BP$3,(O23-'Calculo DP4'!DA$5)/'Calculo DP4'!DA$3)))</f>
        <v/>
      </c>
      <c r="AX23" s="48" t="str">
        <f>IF(Main!R$13="Scaled Shifts",Main!R33,IF(OR(P23="",P23=""),"",IF(Main!$A33="C",(P23-'Calculo DP4'!BQ$5)/'Calculo DP4'!BQ$3,(P23-'Calculo DP4'!DB$5)/'Calculo DP4'!DB$3)))</f>
        <v/>
      </c>
      <c r="AY23" s="48" t="str">
        <f>IF(Main!S$13="Scaled Shifts",Main!S33,IF(OR(Q23="",Q23=""),"",IF(Main!$A33="C",(Q23-'Calculo DP4'!BR$5)/'Calculo DP4'!BR$3,(Q23-'Calculo DP4'!DC$5)/'Calculo DP4'!DC$3)))</f>
        <v/>
      </c>
      <c r="BA23" s="48">
        <f t="shared" si="16"/>
        <v>-9.1396615169697384</v>
      </c>
      <c r="BB23" s="48">
        <f t="shared" si="17"/>
        <v>1.3634050904634449</v>
      </c>
      <c r="BC23" s="48">
        <f t="shared" si="18"/>
        <v>-7.8721116366401276</v>
      </c>
      <c r="BD23" s="48">
        <f t="shared" si="19"/>
        <v>-8.0102177802701391</v>
      </c>
      <c r="BE23" s="48" t="str">
        <f t="shared" si="20"/>
        <v/>
      </c>
      <c r="BF23" s="48" t="str">
        <f t="shared" si="21"/>
        <v/>
      </c>
      <c r="BG23" s="48" t="str">
        <f t="shared" si="22"/>
        <v/>
      </c>
      <c r="BH23" s="48" t="str">
        <f t="shared" si="23"/>
        <v/>
      </c>
      <c r="BI23" s="48" t="str">
        <f t="shared" si="24"/>
        <v/>
      </c>
      <c r="BJ23" s="48" t="str">
        <f t="shared" si="25"/>
        <v/>
      </c>
      <c r="BK23" s="48" t="str">
        <f t="shared" si="26"/>
        <v/>
      </c>
      <c r="BL23" s="48" t="str">
        <f t="shared" si="27"/>
        <v/>
      </c>
      <c r="BM23" s="48" t="str">
        <f t="shared" si="28"/>
        <v/>
      </c>
      <c r="BN23" s="48" t="str">
        <f t="shared" si="29"/>
        <v/>
      </c>
      <c r="BO23" s="48" t="str">
        <f t="shared" si="30"/>
        <v/>
      </c>
      <c r="BP23" s="48" t="str">
        <f t="shared" si="31"/>
        <v/>
      </c>
      <c r="BR23" s="48">
        <v>0.83211895606603792</v>
      </c>
      <c r="BS23" s="48">
        <v>0.89729300385861166</v>
      </c>
      <c r="BT23" s="48">
        <v>0.93226365720747684</v>
      </c>
      <c r="BU23" s="48">
        <v>0.8153181083588158</v>
      </c>
    </row>
    <row r="24" spans="1:73" x14ac:dyDescent="0.15">
      <c r="A24" s="46">
        <f>IF(OR(Main!C34="",Main!C34=""),"",Main!C34)</f>
        <v>137.5</v>
      </c>
      <c r="B24" s="48">
        <f>IF(OR(Main!D34="",Main!D$13="Scaled Shifts"),"",IF(Main!D$13="Unscaled Shifts",Main!D34,IF(AND(Main!D$13="Shielding Tensors",Main!$A34="C"),'Chemical Shifts'!$G$1-Main!D34,'Chemical Shifts'!$G$2-Main!D34)))</f>
        <v>130.52265</v>
      </c>
      <c r="C24" s="48">
        <f>IF(OR(Main!E34="",Main!E$13="Scaled Shifts"),"",IF(Main!E$13="Unscaled Shifts",Main!E34,IF(AND(Main!E$13="Shielding Tensors",Main!$A34="C"),'Chemical Shifts'!$G$1-Main!E34,'Chemical Shifts'!$G$2-Main!E34)))</f>
        <v>132.70242999999999</v>
      </c>
      <c r="D24" s="48">
        <f>IF(OR(Main!F34="",Main!F$13="Scaled Shifts"),"",IF(Main!F$13="Unscaled Shifts",Main!F34,IF(AND(Main!F$13="Shielding Tensors",Main!$A34="C"),'Chemical Shifts'!$G$1-Main!F34,'Chemical Shifts'!$G$2-Main!F34)))</f>
        <v>129.99036999999998</v>
      </c>
      <c r="E24" s="48">
        <f>IF(OR(Main!G34="",Main!G$13="Scaled Shifts"),"",IF(Main!G$13="Unscaled Shifts",Main!G34,IF(AND(Main!G$13="Shielding Tensors",Main!$A34="C"),'Chemical Shifts'!$G$1-Main!G34,'Chemical Shifts'!$G$2-Main!G34)))</f>
        <v>130.42157</v>
      </c>
      <c r="F24" s="48" t="str">
        <f>IF(OR(Main!H34="",Main!H$13="Scaled Shifts"),"",IF(Main!H$13="Unscaled Shifts",Main!H34,IF(AND(Main!H$13="Shielding Tensors",Main!$A34="C"),'Chemical Shifts'!$G$1-Main!H34,'Chemical Shifts'!$G$2-Main!H34)))</f>
        <v/>
      </c>
      <c r="G24" s="48" t="str">
        <f>IF(OR(Main!I34="",Main!I$13="Scaled Shifts"),"",IF(Main!I$13="Unscaled Shifts",Main!I34,IF(AND(Main!I$13="Shielding Tensors",Main!$A34="C"),'Chemical Shifts'!$G$1-Main!I34,'Chemical Shifts'!$G$2-Main!I34)))</f>
        <v/>
      </c>
      <c r="H24" s="48" t="str">
        <f>IF(OR(Main!J34="",Main!J$13="Scaled Shifts"),"",IF(Main!J$13="Unscaled Shifts",Main!J34,IF(AND(Main!J$13="Shielding Tensors",Main!$A34="C"),'Chemical Shifts'!$G$1-Main!J34,'Chemical Shifts'!$G$2-Main!J34)))</f>
        <v/>
      </c>
      <c r="I24" s="48" t="str">
        <f>IF(OR(Main!K34="",Main!K$13="Scaled Shifts"),"",IF(Main!K$13="Unscaled Shifts",Main!K34,IF(AND(Main!K$13="Shielding Tensors",Main!$A34="C"),'Chemical Shifts'!$G$1-Main!K34,'Chemical Shifts'!$G$2-Main!K34)))</f>
        <v/>
      </c>
      <c r="J24" s="48" t="str">
        <f>IF(OR(Main!L34="",Main!L$13="Scaled Shifts"),"",IF(Main!L$13="Unscaled Shifts",Main!L34,IF(AND(Main!L$13="Shielding Tensors",Main!$A34="C"),'Chemical Shifts'!$G$1-Main!L34,'Chemical Shifts'!$G$2-Main!L34)))</f>
        <v/>
      </c>
      <c r="K24" s="48" t="str">
        <f>IF(OR(Main!M34="",Main!M$13="Scaled Shifts"),"",IF(Main!M$13="Unscaled Shifts",Main!M34,IF(AND(Main!M$13="Shielding Tensors",Main!$A34="C"),'Chemical Shifts'!$G$1-Main!M34,'Chemical Shifts'!$G$2-Main!M34)))</f>
        <v/>
      </c>
      <c r="L24" s="48" t="str">
        <f>IF(OR(Main!N34="",Main!N$13="Scaled Shifts"),"",IF(Main!N$13="Unscaled Shifts",Main!N34,IF(AND(Main!N$13="Shielding Tensors",Main!$A34="C"),'Chemical Shifts'!$G$1-Main!N34,'Chemical Shifts'!$G$2-Main!N34)))</f>
        <v/>
      </c>
      <c r="M24" s="48" t="str">
        <f>IF(OR(Main!O34="",Main!O$13="Scaled Shifts"),"",IF(Main!O$13="Unscaled Shifts",Main!O34,IF(AND(Main!O$13="Shielding Tensors",Main!$A34="C"),'Chemical Shifts'!$G$1-Main!O34,'Chemical Shifts'!$G$2-Main!O34)))</f>
        <v/>
      </c>
      <c r="N24" s="48" t="str">
        <f>IF(OR(Main!P34="",Main!P$13="Scaled Shifts"),"",IF(Main!P$13="Unscaled Shifts",Main!P34,IF(AND(Main!P$13="Shielding Tensors",Main!$A34="C"),'Chemical Shifts'!$G$1-Main!P34,'Chemical Shifts'!$G$2-Main!P34)))</f>
        <v/>
      </c>
      <c r="O24" s="48" t="str">
        <f>IF(OR(Main!Q34="",Main!Q$13="Scaled Shifts"),"",IF(Main!Q$13="Unscaled Shifts",Main!Q34,IF(AND(Main!Q$13="Shielding Tensors",Main!$A34="C"),'Chemical Shifts'!$G$1-Main!Q34,'Chemical Shifts'!$G$2-Main!Q34)))</f>
        <v/>
      </c>
      <c r="P24" s="48" t="str">
        <f>IF(OR(Main!R34="",Main!R$13="Scaled Shifts"),"",IF(Main!R$13="Unscaled Shifts",Main!R34,IF(AND(Main!R$13="Shielding Tensors",Main!$A34="C"),'Chemical Shifts'!$G$1-Main!R34,'Chemical Shifts'!$G$2-Main!R34)))</f>
        <v/>
      </c>
      <c r="Q24" s="48" t="str">
        <f>IF(OR(Main!S34="",Main!S$13="Scaled Shifts"),"",IF(Main!S$13="Unscaled Shifts",Main!S34,IF(AND(Main!S$13="Shielding Tensors",Main!$A34="C"),'Chemical Shifts'!$G$1-Main!S34,'Chemical Shifts'!$G$2-Main!S34)))</f>
        <v/>
      </c>
      <c r="S24" s="48">
        <f t="shared" si="0"/>
        <v>-6.9773500000000013</v>
      </c>
      <c r="T24" s="48">
        <f t="shared" si="1"/>
        <v>-4.7975700000000074</v>
      </c>
      <c r="U24" s="48">
        <f t="shared" si="2"/>
        <v>-7.5096300000000156</v>
      </c>
      <c r="V24" s="48">
        <f t="shared" si="3"/>
        <v>-7.0784299999999973</v>
      </c>
      <c r="W24" s="48" t="str">
        <f t="shared" si="4"/>
        <v/>
      </c>
      <c r="X24" s="48" t="str">
        <f t="shared" si="5"/>
        <v/>
      </c>
      <c r="Y24" s="48" t="str">
        <f t="shared" si="6"/>
        <v/>
      </c>
      <c r="Z24" s="48" t="str">
        <f t="shared" si="7"/>
        <v/>
      </c>
      <c r="AA24" s="48" t="str">
        <f t="shared" si="8"/>
        <v/>
      </c>
      <c r="AB24" s="48" t="str">
        <f t="shared" si="9"/>
        <v/>
      </c>
      <c r="AC24" s="48" t="str">
        <f t="shared" si="10"/>
        <v/>
      </c>
      <c r="AD24" s="48" t="str">
        <f t="shared" si="11"/>
        <v/>
      </c>
      <c r="AE24" s="48" t="str">
        <f t="shared" si="12"/>
        <v/>
      </c>
      <c r="AF24" s="48" t="str">
        <f t="shared" si="13"/>
        <v/>
      </c>
      <c r="AG24" s="48" t="str">
        <f t="shared" si="14"/>
        <v/>
      </c>
      <c r="AH24" s="48" t="str">
        <f t="shared" si="15"/>
        <v/>
      </c>
      <c r="AJ24" s="48">
        <f>IF(Main!D$13="Scaled Shifts",Main!D34,IF(OR(B24="",B24=""),"",IF(Main!$A34="C",(B24-'Calculo DP4'!BC$5)/'Calculo DP4'!BC$3,(B24-'Calculo DP4'!CN$5)/'Calculo DP4'!CN$3)))</f>
        <v>133.83620275222859</v>
      </c>
      <c r="AK24" s="48">
        <f>IF(Main!E$13="Scaled Shifts",Main!E34,IF(OR(C24="",C24=""),"",IF(Main!$A34="C",(C24-'Calculo DP4'!BD$5)/'Calculo DP4'!BD$3,(C24-'Calculo DP4'!CO$5)/'Calculo DP4'!CO$3)))</f>
        <v>136.56166504253781</v>
      </c>
      <c r="AL24" s="48">
        <f>IF(Main!F$13="Scaled Shifts",Main!F34,IF(OR(D24="",D24=""),"",IF(Main!$A34="C",(D24-'Calculo DP4'!BE$5)/'Calculo DP4'!BE$3,(D24-'Calculo DP4'!CP$5)/'Calculo DP4'!CP$3)))</f>
        <v>133.59091019159933</v>
      </c>
      <c r="AM24" s="48">
        <f>IF(Main!G$13="Scaled Shifts",Main!G34,IF(OR(E24="",E24=""),"",IF(Main!$A34="C",(E24-'Calculo DP4'!BF$5)/'Calculo DP4'!BF$3,(E24-'Calculo DP4'!CQ$5)/'Calculo DP4'!CQ$3)))</f>
        <v>133.43923699188841</v>
      </c>
      <c r="AN24" s="48" t="str">
        <f>IF(Main!H$13="Scaled Shifts",Main!H34,IF(OR(F24="",F24=""),"",IF(Main!$A34="C",(F24-'Calculo DP4'!BG$5)/'Calculo DP4'!BG$3,(F24-'Calculo DP4'!CR$5)/'Calculo DP4'!CR$3)))</f>
        <v/>
      </c>
      <c r="AO24" s="48" t="str">
        <f>IF(Main!I$13="Scaled Shifts",Main!I34,IF(OR(G24="",G24=""),"",IF(Main!$A34="C",(G24-'Calculo DP4'!BH$5)/'Calculo DP4'!BH$3,(G24-'Calculo DP4'!CS$5)/'Calculo DP4'!CS$3)))</f>
        <v/>
      </c>
      <c r="AP24" s="48" t="str">
        <f>IF(Main!J$13="Scaled Shifts",Main!J34,IF(OR(H24="",H24=""),"",IF(Main!$A34="C",(H24-'Calculo DP4'!BI$5)/'Calculo DP4'!BI$3,(H24-'Calculo DP4'!CT$5)/'Calculo DP4'!CT$3)))</f>
        <v/>
      </c>
      <c r="AQ24" s="48" t="str">
        <f>IF(Main!K$13="Scaled Shifts",Main!K34,IF(OR(I24="",I24=""),"",IF(Main!$A34="C",(I24-'Calculo DP4'!BJ$5)/'Calculo DP4'!BJ$3,(I24-'Calculo DP4'!CU$5)/'Calculo DP4'!CU$3)))</f>
        <v/>
      </c>
      <c r="AR24" s="48" t="str">
        <f>IF(Main!L$13="Scaled Shifts",Main!L34,IF(OR(J24="",J24=""),"",IF(Main!$A34="C",(J24-'Calculo DP4'!BK$5)/'Calculo DP4'!BK$3,(J24-'Calculo DP4'!CV$5)/'Calculo DP4'!CV$3)))</f>
        <v/>
      </c>
      <c r="AS24" s="48" t="str">
        <f>IF(Main!M$13="Scaled Shifts",Main!M34,IF(OR(K24="",K24=""),"",IF(Main!$A34="C",(K24-'Calculo DP4'!BL$5)/'Calculo DP4'!BL$3,(K24-'Calculo DP4'!CW$5)/'Calculo DP4'!CW$3)))</f>
        <v/>
      </c>
      <c r="AT24" s="48" t="str">
        <f>IF(Main!N$13="Scaled Shifts",Main!N34,IF(OR(L24="",L24=""),"",IF(Main!$A34="C",(L24-'Calculo DP4'!BM$5)/'Calculo DP4'!BM$3,(L24-'Calculo DP4'!CX$5)/'Calculo DP4'!CX$3)))</f>
        <v/>
      </c>
      <c r="AU24" s="48" t="str">
        <f>IF(Main!O$13="Scaled Shifts",Main!O34,IF(OR(M24="",M24=""),"",IF(Main!$A34="C",(M24-'Calculo DP4'!BN$5)/'Calculo DP4'!BN$3,(M24-'Calculo DP4'!CY$5)/'Calculo DP4'!CY$3)))</f>
        <v/>
      </c>
      <c r="AV24" s="48" t="str">
        <f>IF(Main!P$13="Scaled Shifts",Main!P34,IF(OR(N24="",N24=""),"",IF(Main!$A34="C",(N24-'Calculo DP4'!BO$5)/'Calculo DP4'!BO$3,(N24-'Calculo DP4'!CZ$5)/'Calculo DP4'!CZ$3)))</f>
        <v/>
      </c>
      <c r="AW24" s="48" t="str">
        <f>IF(Main!Q$13="Scaled Shifts",Main!Q34,IF(OR(O24="",O24=""),"",IF(Main!$A34="C",(O24-'Calculo DP4'!BP$5)/'Calculo DP4'!BP$3,(O24-'Calculo DP4'!DA$5)/'Calculo DP4'!DA$3)))</f>
        <v/>
      </c>
      <c r="AX24" s="48" t="str">
        <f>IF(Main!R$13="Scaled Shifts",Main!R34,IF(OR(P24="",P24=""),"",IF(Main!$A34="C",(P24-'Calculo DP4'!BQ$5)/'Calculo DP4'!BQ$3,(P24-'Calculo DP4'!DB$5)/'Calculo DP4'!DB$3)))</f>
        <v/>
      </c>
      <c r="AY24" s="48" t="str">
        <f>IF(Main!S$13="Scaled Shifts",Main!S34,IF(OR(Q24="",Q24=""),"",IF(Main!$A34="C",(Q24-'Calculo DP4'!BR$5)/'Calculo DP4'!BR$3,(Q24-'Calculo DP4'!DC$5)/'Calculo DP4'!DC$3)))</f>
        <v/>
      </c>
      <c r="BA24" s="48">
        <f t="shared" si="16"/>
        <v>3.6637972477714129</v>
      </c>
      <c r="BB24" s="48">
        <f t="shared" si="17"/>
        <v>0.93833495746218887</v>
      </c>
      <c r="BC24" s="48">
        <f t="shared" si="18"/>
        <v>3.9090898084006653</v>
      </c>
      <c r="BD24" s="48">
        <f t="shared" si="19"/>
        <v>4.0607630081115929</v>
      </c>
      <c r="BE24" s="48" t="str">
        <f t="shared" si="20"/>
        <v/>
      </c>
      <c r="BF24" s="48" t="str">
        <f t="shared" si="21"/>
        <v/>
      </c>
      <c r="BG24" s="48" t="str">
        <f t="shared" si="22"/>
        <v/>
      </c>
      <c r="BH24" s="48" t="str">
        <f t="shared" si="23"/>
        <v/>
      </c>
      <c r="BI24" s="48" t="str">
        <f t="shared" si="24"/>
        <v/>
      </c>
      <c r="BJ24" s="48" t="str">
        <f t="shared" si="25"/>
        <v/>
      </c>
      <c r="BK24" s="48" t="str">
        <f t="shared" si="26"/>
        <v/>
      </c>
      <c r="BL24" s="48" t="str">
        <f t="shared" si="27"/>
        <v/>
      </c>
      <c r="BM24" s="48" t="str">
        <f t="shared" si="28"/>
        <v/>
      </c>
      <c r="BN24" s="48" t="str">
        <f t="shared" si="29"/>
        <v/>
      </c>
      <c r="BO24" s="48" t="str">
        <f t="shared" si="30"/>
        <v/>
      </c>
      <c r="BP24" s="48" t="str">
        <f t="shared" si="31"/>
        <v/>
      </c>
      <c r="BR24" s="48">
        <v>1.3787923493785539</v>
      </c>
      <c r="BS24" s="48">
        <v>1.2280742777946974</v>
      </c>
      <c r="BT24" s="48">
        <v>1.297308608446462</v>
      </c>
      <c r="BU24" s="48">
        <v>1.3865088713183789</v>
      </c>
    </row>
    <row r="25" spans="1:73" x14ac:dyDescent="0.15">
      <c r="A25" s="46">
        <f>IF(OR(Main!C35="",Main!C35=""),"",Main!C35)</f>
        <v>137.1</v>
      </c>
      <c r="B25" s="48">
        <f>IF(OR(Main!D35="",Main!D$13="Scaled Shifts"),"",IF(Main!D$13="Unscaled Shifts",Main!D35,IF(AND(Main!D$13="Shielding Tensors",Main!$A35="C"),'Chemical Shifts'!$G$1-Main!D35,'Chemical Shifts'!$G$2-Main!D35)))</f>
        <v>129.65530000000001</v>
      </c>
      <c r="C25" s="48">
        <f>IF(OR(Main!E35="",Main!E$13="Scaled Shifts"),"",IF(Main!E$13="Unscaled Shifts",Main!E35,IF(AND(Main!E$13="Shielding Tensors",Main!$A35="C"),'Chemical Shifts'!$G$1-Main!E35,'Chemical Shifts'!$G$2-Main!E35)))</f>
        <v>129.87982</v>
      </c>
      <c r="D25" s="48">
        <f>IF(OR(Main!F35="",Main!F$13="Scaled Shifts"),"",IF(Main!F$13="Unscaled Shifts",Main!F35,IF(AND(Main!F$13="Shielding Tensors",Main!$A35="C"),'Chemical Shifts'!$G$1-Main!F35,'Chemical Shifts'!$G$2-Main!F35)))</f>
        <v>129.90528999999998</v>
      </c>
      <c r="E25" s="48">
        <f>IF(OR(Main!G35="",Main!G$13="Scaled Shifts"),"",IF(Main!G$13="Unscaled Shifts",Main!G35,IF(AND(Main!G$13="Shielding Tensors",Main!$A35="C"),'Chemical Shifts'!$G$1-Main!G35,'Chemical Shifts'!$G$2-Main!G35)))</f>
        <v>132.53548000000001</v>
      </c>
      <c r="F25" s="48" t="str">
        <f>IF(OR(Main!H35="",Main!H$13="Scaled Shifts"),"",IF(Main!H$13="Unscaled Shifts",Main!H35,IF(AND(Main!H$13="Shielding Tensors",Main!$A35="C"),'Chemical Shifts'!$G$1-Main!H35,'Chemical Shifts'!$G$2-Main!H35)))</f>
        <v/>
      </c>
      <c r="G25" s="48" t="str">
        <f>IF(OR(Main!I35="",Main!I$13="Scaled Shifts"),"",IF(Main!I$13="Unscaled Shifts",Main!I35,IF(AND(Main!I$13="Shielding Tensors",Main!$A35="C"),'Chemical Shifts'!$G$1-Main!I35,'Chemical Shifts'!$G$2-Main!I35)))</f>
        <v/>
      </c>
      <c r="H25" s="48" t="str">
        <f>IF(OR(Main!J35="",Main!J$13="Scaled Shifts"),"",IF(Main!J$13="Unscaled Shifts",Main!J35,IF(AND(Main!J$13="Shielding Tensors",Main!$A35="C"),'Chemical Shifts'!$G$1-Main!J35,'Chemical Shifts'!$G$2-Main!J35)))</f>
        <v/>
      </c>
      <c r="I25" s="48" t="str">
        <f>IF(OR(Main!K35="",Main!K$13="Scaled Shifts"),"",IF(Main!K$13="Unscaled Shifts",Main!K35,IF(AND(Main!K$13="Shielding Tensors",Main!$A35="C"),'Chemical Shifts'!$G$1-Main!K35,'Chemical Shifts'!$G$2-Main!K35)))</f>
        <v/>
      </c>
      <c r="J25" s="48" t="str">
        <f>IF(OR(Main!L35="",Main!L$13="Scaled Shifts"),"",IF(Main!L$13="Unscaled Shifts",Main!L35,IF(AND(Main!L$13="Shielding Tensors",Main!$A35="C"),'Chemical Shifts'!$G$1-Main!L35,'Chemical Shifts'!$G$2-Main!L35)))</f>
        <v/>
      </c>
      <c r="K25" s="48" t="str">
        <f>IF(OR(Main!M35="",Main!M$13="Scaled Shifts"),"",IF(Main!M$13="Unscaled Shifts",Main!M35,IF(AND(Main!M$13="Shielding Tensors",Main!$A35="C"),'Chemical Shifts'!$G$1-Main!M35,'Chemical Shifts'!$G$2-Main!M35)))</f>
        <v/>
      </c>
      <c r="L25" s="48" t="str">
        <f>IF(OR(Main!N35="",Main!N$13="Scaled Shifts"),"",IF(Main!N$13="Unscaled Shifts",Main!N35,IF(AND(Main!N$13="Shielding Tensors",Main!$A35="C"),'Chemical Shifts'!$G$1-Main!N35,'Chemical Shifts'!$G$2-Main!N35)))</f>
        <v/>
      </c>
      <c r="M25" s="48" t="str">
        <f>IF(OR(Main!O35="",Main!O$13="Scaled Shifts"),"",IF(Main!O$13="Unscaled Shifts",Main!O35,IF(AND(Main!O$13="Shielding Tensors",Main!$A35="C"),'Chemical Shifts'!$G$1-Main!O35,'Chemical Shifts'!$G$2-Main!O35)))</f>
        <v/>
      </c>
      <c r="N25" s="48" t="str">
        <f>IF(OR(Main!P35="",Main!P$13="Scaled Shifts"),"",IF(Main!P$13="Unscaled Shifts",Main!P35,IF(AND(Main!P$13="Shielding Tensors",Main!$A35="C"),'Chemical Shifts'!$G$1-Main!P35,'Chemical Shifts'!$G$2-Main!P35)))</f>
        <v/>
      </c>
      <c r="O25" s="48" t="str">
        <f>IF(OR(Main!Q35="",Main!Q$13="Scaled Shifts"),"",IF(Main!Q$13="Unscaled Shifts",Main!Q35,IF(AND(Main!Q$13="Shielding Tensors",Main!$A35="C"),'Chemical Shifts'!$G$1-Main!Q35,'Chemical Shifts'!$G$2-Main!Q35)))</f>
        <v/>
      </c>
      <c r="P25" s="48" t="str">
        <f>IF(OR(Main!R35="",Main!R$13="Scaled Shifts"),"",IF(Main!R$13="Unscaled Shifts",Main!R35,IF(AND(Main!R$13="Shielding Tensors",Main!$A35="C"),'Chemical Shifts'!$G$1-Main!R35,'Chemical Shifts'!$G$2-Main!R35)))</f>
        <v/>
      </c>
      <c r="Q25" s="48" t="str">
        <f>IF(OR(Main!S35="",Main!S$13="Scaled Shifts"),"",IF(Main!S$13="Unscaled Shifts",Main!S35,IF(AND(Main!S$13="Shielding Tensors",Main!$A35="C"),'Chemical Shifts'!$G$1-Main!S35,'Chemical Shifts'!$G$2-Main!S35)))</f>
        <v/>
      </c>
      <c r="S25" s="48">
        <f t="shared" si="0"/>
        <v>-7.4446999999999832</v>
      </c>
      <c r="T25" s="48">
        <f t="shared" si="1"/>
        <v>-7.2201799999999992</v>
      </c>
      <c r="U25" s="48">
        <f t="shared" si="2"/>
        <v>-7.1947100000000148</v>
      </c>
      <c r="V25" s="48">
        <f t="shared" si="3"/>
        <v>-4.5645199999999875</v>
      </c>
      <c r="W25" s="48" t="str">
        <f t="shared" si="4"/>
        <v/>
      </c>
      <c r="X25" s="48" t="str">
        <f t="shared" si="5"/>
        <v/>
      </c>
      <c r="Y25" s="48" t="str">
        <f t="shared" si="6"/>
        <v/>
      </c>
      <c r="Z25" s="48" t="str">
        <f t="shared" si="7"/>
        <v/>
      </c>
      <c r="AA25" s="48" t="str">
        <f t="shared" si="8"/>
        <v/>
      </c>
      <c r="AB25" s="48" t="str">
        <f t="shared" si="9"/>
        <v/>
      </c>
      <c r="AC25" s="48" t="str">
        <f t="shared" si="10"/>
        <v/>
      </c>
      <c r="AD25" s="48" t="str">
        <f t="shared" si="11"/>
        <v/>
      </c>
      <c r="AE25" s="48" t="str">
        <f t="shared" si="12"/>
        <v/>
      </c>
      <c r="AF25" s="48" t="str">
        <f t="shared" si="13"/>
        <v/>
      </c>
      <c r="AG25" s="48" t="str">
        <f t="shared" si="14"/>
        <v/>
      </c>
      <c r="AH25" s="48" t="str">
        <f t="shared" si="15"/>
        <v/>
      </c>
      <c r="AJ25" s="48">
        <f>IF(Main!D$13="Scaled Shifts",Main!D35,IF(OR(B25="",B25=""),"",IF(Main!$A35="C",(B25-'Calculo DP4'!BC$5)/'Calculo DP4'!BC$3,(B25-'Calculo DP4'!CN$5)/'Calculo DP4'!CN$3)))</f>
        <v>132.94175410228587</v>
      </c>
      <c r="AK25" s="48">
        <f>IF(Main!E$13="Scaled Shifts",Main!E35,IF(OR(C25="",C25=""),"",IF(Main!$A35="C",(C25-'Calculo DP4'!BD$5)/'Calculo DP4'!BD$3,(C25-'Calculo DP4'!CO$5)/'Calculo DP4'!CO$3)))</f>
        <v>133.62487999796622</v>
      </c>
      <c r="AL25" s="48">
        <f>IF(Main!F$13="Scaled Shifts",Main!F35,IF(OR(D25="",D25=""),"",IF(Main!$A35="C",(D25-'Calculo DP4'!BE$5)/'Calculo DP4'!BE$3,(D25-'Calculo DP4'!CP$5)/'Calculo DP4'!CP$3)))</f>
        <v>133.5010125629928</v>
      </c>
      <c r="AM25" s="48">
        <f>IF(Main!G$13="Scaled Shifts",Main!G35,IF(OR(E25="",E25=""),"",IF(Main!$A35="C",(E25-'Calculo DP4'!BF$5)/'Calculo DP4'!BF$3,(E25-'Calculo DP4'!CQ$5)/'Calculo DP4'!CQ$3)))</f>
        <v>135.62991846748974</v>
      </c>
      <c r="AN25" s="48" t="str">
        <f>IF(Main!H$13="Scaled Shifts",Main!H35,IF(OR(F25="",F25=""),"",IF(Main!$A35="C",(F25-'Calculo DP4'!BG$5)/'Calculo DP4'!BG$3,(F25-'Calculo DP4'!CR$5)/'Calculo DP4'!CR$3)))</f>
        <v/>
      </c>
      <c r="AO25" s="48" t="str">
        <f>IF(Main!I$13="Scaled Shifts",Main!I35,IF(OR(G25="",G25=""),"",IF(Main!$A35="C",(G25-'Calculo DP4'!BH$5)/'Calculo DP4'!BH$3,(G25-'Calculo DP4'!CS$5)/'Calculo DP4'!CS$3)))</f>
        <v/>
      </c>
      <c r="AP25" s="48" t="str">
        <f>IF(Main!J$13="Scaled Shifts",Main!J35,IF(OR(H25="",H25=""),"",IF(Main!$A35="C",(H25-'Calculo DP4'!BI$5)/'Calculo DP4'!BI$3,(H25-'Calculo DP4'!CT$5)/'Calculo DP4'!CT$3)))</f>
        <v/>
      </c>
      <c r="AQ25" s="48" t="str">
        <f>IF(Main!K$13="Scaled Shifts",Main!K35,IF(OR(I25="",I25=""),"",IF(Main!$A35="C",(I25-'Calculo DP4'!BJ$5)/'Calculo DP4'!BJ$3,(I25-'Calculo DP4'!CU$5)/'Calculo DP4'!CU$3)))</f>
        <v/>
      </c>
      <c r="AR25" s="48" t="str">
        <f>IF(Main!L$13="Scaled Shifts",Main!L35,IF(OR(J25="",J25=""),"",IF(Main!$A35="C",(J25-'Calculo DP4'!BK$5)/'Calculo DP4'!BK$3,(J25-'Calculo DP4'!CV$5)/'Calculo DP4'!CV$3)))</f>
        <v/>
      </c>
      <c r="AS25" s="48" t="str">
        <f>IF(Main!M$13="Scaled Shifts",Main!M35,IF(OR(K25="",K25=""),"",IF(Main!$A35="C",(K25-'Calculo DP4'!BL$5)/'Calculo DP4'!BL$3,(K25-'Calculo DP4'!CW$5)/'Calculo DP4'!CW$3)))</f>
        <v/>
      </c>
      <c r="AT25" s="48" t="str">
        <f>IF(Main!N$13="Scaled Shifts",Main!N35,IF(OR(L25="",L25=""),"",IF(Main!$A35="C",(L25-'Calculo DP4'!BM$5)/'Calculo DP4'!BM$3,(L25-'Calculo DP4'!CX$5)/'Calculo DP4'!CX$3)))</f>
        <v/>
      </c>
      <c r="AU25" s="48" t="str">
        <f>IF(Main!O$13="Scaled Shifts",Main!O35,IF(OR(M25="",M25=""),"",IF(Main!$A35="C",(M25-'Calculo DP4'!BN$5)/'Calculo DP4'!BN$3,(M25-'Calculo DP4'!CY$5)/'Calculo DP4'!CY$3)))</f>
        <v/>
      </c>
      <c r="AV25" s="48" t="str">
        <f>IF(Main!P$13="Scaled Shifts",Main!P35,IF(OR(N25="",N25=""),"",IF(Main!$A35="C",(N25-'Calculo DP4'!BO$5)/'Calculo DP4'!BO$3,(N25-'Calculo DP4'!CZ$5)/'Calculo DP4'!CZ$3)))</f>
        <v/>
      </c>
      <c r="AW25" s="48" t="str">
        <f>IF(Main!Q$13="Scaled Shifts",Main!Q35,IF(OR(O25="",O25=""),"",IF(Main!$A35="C",(O25-'Calculo DP4'!BP$5)/'Calculo DP4'!BP$3,(O25-'Calculo DP4'!DA$5)/'Calculo DP4'!DA$3)))</f>
        <v/>
      </c>
      <c r="AX25" s="48" t="str">
        <f>IF(Main!R$13="Scaled Shifts",Main!R35,IF(OR(P25="",P25=""),"",IF(Main!$A35="C",(P25-'Calculo DP4'!BQ$5)/'Calculo DP4'!BQ$3,(P25-'Calculo DP4'!DB$5)/'Calculo DP4'!DB$3)))</f>
        <v/>
      </c>
      <c r="AY25" s="48" t="str">
        <f>IF(Main!S$13="Scaled Shifts",Main!S35,IF(OR(Q25="",Q25=""),"",IF(Main!$A35="C",(Q25-'Calculo DP4'!BR$5)/'Calculo DP4'!BR$3,(Q25-'Calculo DP4'!DC$5)/'Calculo DP4'!DC$3)))</f>
        <v/>
      </c>
      <c r="BA25" s="48">
        <f t="shared" si="16"/>
        <v>4.1582458977141243</v>
      </c>
      <c r="BB25" s="48">
        <f t="shared" si="17"/>
        <v>3.4751200020337762</v>
      </c>
      <c r="BC25" s="48">
        <f t="shared" si="18"/>
        <v>3.5989874370071959</v>
      </c>
      <c r="BD25" s="48">
        <f t="shared" si="19"/>
        <v>1.4700815325102496</v>
      </c>
      <c r="BE25" s="48" t="str">
        <f t="shared" si="20"/>
        <v/>
      </c>
      <c r="BF25" s="48" t="str">
        <f t="shared" si="21"/>
        <v/>
      </c>
      <c r="BG25" s="48" t="str">
        <f t="shared" si="22"/>
        <v/>
      </c>
      <c r="BH25" s="48" t="str">
        <f t="shared" si="23"/>
        <v/>
      </c>
      <c r="BI25" s="48" t="str">
        <f t="shared" si="24"/>
        <v/>
      </c>
      <c r="BJ25" s="48" t="str">
        <f t="shared" si="25"/>
        <v/>
      </c>
      <c r="BK25" s="48" t="str">
        <f t="shared" si="26"/>
        <v/>
      </c>
      <c r="BL25" s="48" t="str">
        <f t="shared" si="27"/>
        <v/>
      </c>
      <c r="BM25" s="48" t="str">
        <f t="shared" si="28"/>
        <v/>
      </c>
      <c r="BN25" s="48" t="str">
        <f t="shared" si="29"/>
        <v/>
      </c>
      <c r="BO25" s="48" t="str">
        <f t="shared" si="30"/>
        <v/>
      </c>
      <c r="BP25" s="48" t="str">
        <f t="shared" si="31"/>
        <v/>
      </c>
      <c r="BR25" s="48">
        <v>0.69263512245046277</v>
      </c>
      <c r="BS25" s="48">
        <v>0.663800339903724</v>
      </c>
      <c r="BT25" s="48">
        <v>1.0894771435485739</v>
      </c>
      <c r="BU25" s="48">
        <v>0.97915393216191038</v>
      </c>
    </row>
    <row r="26" spans="1:73" x14ac:dyDescent="0.15">
      <c r="A26" s="46">
        <f>IF(OR(Main!C36="",Main!C36=""),"",Main!C36)</f>
        <v>118.1</v>
      </c>
      <c r="B26" s="48">
        <f>IF(OR(Main!D36="",Main!D$13="Scaled Shifts"),"",IF(Main!D$13="Unscaled Shifts",Main!D36,IF(AND(Main!D$13="Shielding Tensors",Main!$A36="C"),'Chemical Shifts'!$G$1-Main!D36,'Chemical Shifts'!$G$2-Main!D36)))</f>
        <v>117.93841</v>
      </c>
      <c r="C26" s="48">
        <f>IF(OR(Main!E36="",Main!E$13="Scaled Shifts"),"",IF(Main!E$13="Unscaled Shifts",Main!E36,IF(AND(Main!E$13="Shielding Tensors",Main!$A36="C"),'Chemical Shifts'!$G$1-Main!E36,'Chemical Shifts'!$G$2-Main!E36)))</f>
        <v>118.73983</v>
      </c>
      <c r="D26" s="48">
        <f>IF(OR(Main!F36="",Main!F$13="Scaled Shifts"),"",IF(Main!F$13="Unscaled Shifts",Main!F36,IF(AND(Main!F$13="Shielding Tensors",Main!$A36="C"),'Chemical Shifts'!$G$1-Main!F36,'Chemical Shifts'!$G$2-Main!F36)))</f>
        <v>116.48331999999999</v>
      </c>
      <c r="E26" s="48">
        <f>IF(OR(Main!G36="",Main!G$13="Scaled Shifts"),"",IF(Main!G$13="Unscaled Shifts",Main!G36,IF(AND(Main!G$13="Shielding Tensors",Main!$A36="C"),'Chemical Shifts'!$G$1-Main!G36,'Chemical Shifts'!$G$2-Main!G36)))</f>
        <v>115.89695999999999</v>
      </c>
      <c r="F26" s="48" t="str">
        <f>IF(OR(Main!H36="",Main!H$13="Scaled Shifts"),"",IF(Main!H$13="Unscaled Shifts",Main!H36,IF(AND(Main!H$13="Shielding Tensors",Main!$A36="C"),'Chemical Shifts'!$G$1-Main!H36,'Chemical Shifts'!$G$2-Main!H36)))</f>
        <v/>
      </c>
      <c r="G26" s="48" t="str">
        <f>IF(OR(Main!I36="",Main!I$13="Scaled Shifts"),"",IF(Main!I$13="Unscaled Shifts",Main!I36,IF(AND(Main!I$13="Shielding Tensors",Main!$A36="C"),'Chemical Shifts'!$G$1-Main!I36,'Chemical Shifts'!$G$2-Main!I36)))</f>
        <v/>
      </c>
      <c r="H26" s="48" t="str">
        <f>IF(OR(Main!J36="",Main!J$13="Scaled Shifts"),"",IF(Main!J$13="Unscaled Shifts",Main!J36,IF(AND(Main!J$13="Shielding Tensors",Main!$A36="C"),'Chemical Shifts'!$G$1-Main!J36,'Chemical Shifts'!$G$2-Main!J36)))</f>
        <v/>
      </c>
      <c r="I26" s="48" t="str">
        <f>IF(OR(Main!K36="",Main!K$13="Scaled Shifts"),"",IF(Main!K$13="Unscaled Shifts",Main!K36,IF(AND(Main!K$13="Shielding Tensors",Main!$A36="C"),'Chemical Shifts'!$G$1-Main!K36,'Chemical Shifts'!$G$2-Main!K36)))</f>
        <v/>
      </c>
      <c r="J26" s="48" t="str">
        <f>IF(OR(Main!L36="",Main!L$13="Scaled Shifts"),"",IF(Main!L$13="Unscaled Shifts",Main!L36,IF(AND(Main!L$13="Shielding Tensors",Main!$A36="C"),'Chemical Shifts'!$G$1-Main!L36,'Chemical Shifts'!$G$2-Main!L36)))</f>
        <v/>
      </c>
      <c r="K26" s="48" t="str">
        <f>IF(OR(Main!M36="",Main!M$13="Scaled Shifts"),"",IF(Main!M$13="Unscaled Shifts",Main!M36,IF(AND(Main!M$13="Shielding Tensors",Main!$A36="C"),'Chemical Shifts'!$G$1-Main!M36,'Chemical Shifts'!$G$2-Main!M36)))</f>
        <v/>
      </c>
      <c r="L26" s="48" t="str">
        <f>IF(OR(Main!N36="",Main!N$13="Scaled Shifts"),"",IF(Main!N$13="Unscaled Shifts",Main!N36,IF(AND(Main!N$13="Shielding Tensors",Main!$A36="C"),'Chemical Shifts'!$G$1-Main!N36,'Chemical Shifts'!$G$2-Main!N36)))</f>
        <v/>
      </c>
      <c r="M26" s="48" t="str">
        <f>IF(OR(Main!O36="",Main!O$13="Scaled Shifts"),"",IF(Main!O$13="Unscaled Shifts",Main!O36,IF(AND(Main!O$13="Shielding Tensors",Main!$A36="C"),'Chemical Shifts'!$G$1-Main!O36,'Chemical Shifts'!$G$2-Main!O36)))</f>
        <v/>
      </c>
      <c r="N26" s="48" t="str">
        <f>IF(OR(Main!P36="",Main!P$13="Scaled Shifts"),"",IF(Main!P$13="Unscaled Shifts",Main!P36,IF(AND(Main!P$13="Shielding Tensors",Main!$A36="C"),'Chemical Shifts'!$G$1-Main!P36,'Chemical Shifts'!$G$2-Main!P36)))</f>
        <v/>
      </c>
      <c r="O26" s="48" t="str">
        <f>IF(OR(Main!Q36="",Main!Q$13="Scaled Shifts"),"",IF(Main!Q$13="Unscaled Shifts",Main!Q36,IF(AND(Main!Q$13="Shielding Tensors",Main!$A36="C"),'Chemical Shifts'!$G$1-Main!Q36,'Chemical Shifts'!$G$2-Main!Q36)))</f>
        <v/>
      </c>
      <c r="P26" s="48" t="str">
        <f>IF(OR(Main!R36="",Main!R$13="Scaled Shifts"),"",IF(Main!R$13="Unscaled Shifts",Main!R36,IF(AND(Main!R$13="Shielding Tensors",Main!$A36="C"),'Chemical Shifts'!$G$1-Main!R36,'Chemical Shifts'!$G$2-Main!R36)))</f>
        <v/>
      </c>
      <c r="Q26" s="48" t="str">
        <f>IF(OR(Main!S36="",Main!S$13="Scaled Shifts"),"",IF(Main!S$13="Unscaled Shifts",Main!S36,IF(AND(Main!S$13="Shielding Tensors",Main!$A36="C"),'Chemical Shifts'!$G$1-Main!S36,'Chemical Shifts'!$G$2-Main!S36)))</f>
        <v/>
      </c>
      <c r="S26" s="48">
        <f t="shared" si="0"/>
        <v>-0.16158999999998969</v>
      </c>
      <c r="T26" s="48">
        <f t="shared" si="1"/>
        <v>0.63983000000000345</v>
      </c>
      <c r="U26" s="48">
        <f t="shared" si="2"/>
        <v>-1.6166800000000023</v>
      </c>
      <c r="V26" s="48">
        <f t="shared" si="3"/>
        <v>-2.2030400000000014</v>
      </c>
      <c r="W26" s="48" t="str">
        <f t="shared" si="4"/>
        <v/>
      </c>
      <c r="X26" s="48" t="str">
        <f t="shared" si="5"/>
        <v/>
      </c>
      <c r="Y26" s="48" t="str">
        <f t="shared" si="6"/>
        <v/>
      </c>
      <c r="Z26" s="48" t="str">
        <f t="shared" si="7"/>
        <v/>
      </c>
      <c r="AA26" s="48" t="str">
        <f t="shared" si="8"/>
        <v/>
      </c>
      <c r="AB26" s="48" t="str">
        <f t="shared" si="9"/>
        <v/>
      </c>
      <c r="AC26" s="48" t="str">
        <f t="shared" si="10"/>
        <v/>
      </c>
      <c r="AD26" s="48" t="str">
        <f t="shared" si="11"/>
        <v/>
      </c>
      <c r="AE26" s="48" t="str">
        <f t="shared" si="12"/>
        <v/>
      </c>
      <c r="AF26" s="48" t="str">
        <f t="shared" si="13"/>
        <v/>
      </c>
      <c r="AG26" s="48" t="str">
        <f t="shared" si="14"/>
        <v/>
      </c>
      <c r="AH26" s="48" t="str">
        <f t="shared" si="15"/>
        <v/>
      </c>
      <c r="AJ26" s="48">
        <f>IF(Main!D$13="Scaled Shifts",Main!D36,IF(OR(B26="",B26=""),"",IF(Main!$A36="C",(B26-'Calculo DP4'!BC$5)/'Calculo DP4'!BC$3,(B26-'Calculo DP4'!CN$5)/'Calculo DP4'!CN$3)))</f>
        <v>120.85879285016465</v>
      </c>
      <c r="AK26" s="48">
        <f>IF(Main!E$13="Scaled Shifts",Main!E36,IF(OR(C26="",C26=""),"",IF(Main!$A36="C",(C26-'Calculo DP4'!BD$5)/'Calculo DP4'!BD$3,(C26-'Calculo DP4'!CO$5)/'Calculo DP4'!CO$3)))</f>
        <v>122.03427554723552</v>
      </c>
      <c r="AL26" s="48">
        <f>IF(Main!F$13="Scaled Shifts",Main!F36,IF(OR(D26="",D26=""),"",IF(Main!$A36="C",(D26-'Calculo DP4'!BE$5)/'Calculo DP4'!BE$3,(D26-'Calculo DP4'!CP$5)/'Calculo DP4'!CP$3)))</f>
        <v>119.31902767550092</v>
      </c>
      <c r="AM26" s="48">
        <f>IF(Main!G$13="Scaled Shifts",Main!G36,IF(OR(E26="",E26=""),"",IF(Main!$A36="C",(E26-'Calculo DP4'!BF$5)/'Calculo DP4'!BF$3,(E26-'Calculo DP4'!CQ$5)/'Calculo DP4'!CQ$3)))</f>
        <v>118.38713256580893</v>
      </c>
      <c r="AN26" s="48" t="str">
        <f>IF(Main!H$13="Scaled Shifts",Main!H36,IF(OR(F26="",F26=""),"",IF(Main!$A36="C",(F26-'Calculo DP4'!BG$5)/'Calculo DP4'!BG$3,(F26-'Calculo DP4'!CR$5)/'Calculo DP4'!CR$3)))</f>
        <v/>
      </c>
      <c r="AO26" s="48" t="str">
        <f>IF(Main!I$13="Scaled Shifts",Main!I36,IF(OR(G26="",G26=""),"",IF(Main!$A36="C",(G26-'Calculo DP4'!BH$5)/'Calculo DP4'!BH$3,(G26-'Calculo DP4'!CS$5)/'Calculo DP4'!CS$3)))</f>
        <v/>
      </c>
      <c r="AP26" s="48" t="str">
        <f>IF(Main!J$13="Scaled Shifts",Main!J36,IF(OR(H26="",H26=""),"",IF(Main!$A36="C",(H26-'Calculo DP4'!BI$5)/'Calculo DP4'!BI$3,(H26-'Calculo DP4'!CT$5)/'Calculo DP4'!CT$3)))</f>
        <v/>
      </c>
      <c r="AQ26" s="48" t="str">
        <f>IF(Main!K$13="Scaled Shifts",Main!K36,IF(OR(I26="",I26=""),"",IF(Main!$A36="C",(I26-'Calculo DP4'!BJ$5)/'Calculo DP4'!BJ$3,(I26-'Calculo DP4'!CU$5)/'Calculo DP4'!CU$3)))</f>
        <v/>
      </c>
      <c r="AR26" s="48" t="str">
        <f>IF(Main!L$13="Scaled Shifts",Main!L36,IF(OR(J26="",J26=""),"",IF(Main!$A36="C",(J26-'Calculo DP4'!BK$5)/'Calculo DP4'!BK$3,(J26-'Calculo DP4'!CV$5)/'Calculo DP4'!CV$3)))</f>
        <v/>
      </c>
      <c r="AS26" s="48" t="str">
        <f>IF(Main!M$13="Scaled Shifts",Main!M36,IF(OR(K26="",K26=""),"",IF(Main!$A36="C",(K26-'Calculo DP4'!BL$5)/'Calculo DP4'!BL$3,(K26-'Calculo DP4'!CW$5)/'Calculo DP4'!CW$3)))</f>
        <v/>
      </c>
      <c r="AT26" s="48" t="str">
        <f>IF(Main!N$13="Scaled Shifts",Main!N36,IF(OR(L26="",L26=""),"",IF(Main!$A36="C",(L26-'Calculo DP4'!BM$5)/'Calculo DP4'!BM$3,(L26-'Calculo DP4'!CX$5)/'Calculo DP4'!CX$3)))</f>
        <v/>
      </c>
      <c r="AU26" s="48" t="str">
        <f>IF(Main!O$13="Scaled Shifts",Main!O36,IF(OR(M26="",M26=""),"",IF(Main!$A36="C",(M26-'Calculo DP4'!BN$5)/'Calculo DP4'!BN$3,(M26-'Calculo DP4'!CY$5)/'Calculo DP4'!CY$3)))</f>
        <v/>
      </c>
      <c r="AV26" s="48" t="str">
        <f>IF(Main!P$13="Scaled Shifts",Main!P36,IF(OR(N26="",N26=""),"",IF(Main!$A36="C",(N26-'Calculo DP4'!BO$5)/'Calculo DP4'!BO$3,(N26-'Calculo DP4'!CZ$5)/'Calculo DP4'!CZ$3)))</f>
        <v/>
      </c>
      <c r="AW26" s="48" t="str">
        <f>IF(Main!Q$13="Scaled Shifts",Main!Q36,IF(OR(O26="",O26=""),"",IF(Main!$A36="C",(O26-'Calculo DP4'!BP$5)/'Calculo DP4'!BP$3,(O26-'Calculo DP4'!DA$5)/'Calculo DP4'!DA$3)))</f>
        <v/>
      </c>
      <c r="AX26" s="48" t="str">
        <f>IF(Main!R$13="Scaled Shifts",Main!R36,IF(OR(P26="",P26=""),"",IF(Main!$A36="C",(P26-'Calculo DP4'!BQ$5)/'Calculo DP4'!BQ$3,(P26-'Calculo DP4'!DB$5)/'Calculo DP4'!DB$3)))</f>
        <v/>
      </c>
      <c r="AY26" s="48" t="str">
        <f>IF(Main!S$13="Scaled Shifts",Main!S36,IF(OR(Q26="",Q26=""),"",IF(Main!$A36="C",(Q26-'Calculo DP4'!BR$5)/'Calculo DP4'!BR$3,(Q26-'Calculo DP4'!DC$5)/'Calculo DP4'!DC$3)))</f>
        <v/>
      </c>
      <c r="BA26" s="48">
        <f t="shared" si="16"/>
        <v>-2.758792850164653</v>
      </c>
      <c r="BB26" s="48">
        <f t="shared" si="17"/>
        <v>-3.9342755472355293</v>
      </c>
      <c r="BC26" s="48">
        <f t="shared" si="18"/>
        <v>-1.2190276755009251</v>
      </c>
      <c r="BD26" s="48">
        <f t="shared" si="19"/>
        <v>-0.28713256580893187</v>
      </c>
      <c r="BE26" s="48" t="str">
        <f t="shared" si="20"/>
        <v/>
      </c>
      <c r="BF26" s="48" t="str">
        <f t="shared" si="21"/>
        <v/>
      </c>
      <c r="BG26" s="48" t="str">
        <f t="shared" si="22"/>
        <v/>
      </c>
      <c r="BH26" s="48" t="str">
        <f t="shared" si="23"/>
        <v/>
      </c>
      <c r="BI26" s="48" t="str">
        <f t="shared" si="24"/>
        <v/>
      </c>
      <c r="BJ26" s="48" t="str">
        <f t="shared" si="25"/>
        <v/>
      </c>
      <c r="BK26" s="48" t="str">
        <f t="shared" si="26"/>
        <v/>
      </c>
      <c r="BL26" s="48" t="str">
        <f t="shared" si="27"/>
        <v/>
      </c>
      <c r="BM26" s="48" t="str">
        <f t="shared" si="28"/>
        <v/>
      </c>
      <c r="BN26" s="48" t="str">
        <f t="shared" si="29"/>
        <v/>
      </c>
      <c r="BO26" s="48" t="str">
        <f t="shared" si="30"/>
        <v/>
      </c>
      <c r="BP26" s="48" t="str">
        <f t="shared" si="31"/>
        <v/>
      </c>
    </row>
    <row r="27" spans="1:73" x14ac:dyDescent="0.15">
      <c r="A27" s="46">
        <f>IF(OR(Main!C37="",Main!C37=""),"",Main!C37)</f>
        <v>52.1</v>
      </c>
      <c r="B27" s="48">
        <f>IF(OR(Main!D37="",Main!D$13="Scaled Shifts"),"",IF(Main!D$13="Unscaled Shifts",Main!D37,IF(AND(Main!D$13="Shielding Tensors",Main!$A37="C"),'Chemical Shifts'!$G$1-Main!D37,'Chemical Shifts'!$G$2-Main!D37)))</f>
        <v>53.71705</v>
      </c>
      <c r="C27" s="48">
        <f>IF(OR(Main!E37="",Main!E$13="Scaled Shifts"),"",IF(Main!E$13="Unscaled Shifts",Main!E37,IF(AND(Main!E$13="Shielding Tensors",Main!$A37="C"),'Chemical Shifts'!$G$1-Main!E37,'Chemical Shifts'!$G$2-Main!E37)))</f>
        <v>56.206150000000008</v>
      </c>
      <c r="D27" s="48">
        <f>IF(OR(Main!F37="",Main!F$13="Scaled Shifts"),"",IF(Main!F$13="Unscaled Shifts",Main!F37,IF(AND(Main!F$13="Shielding Tensors",Main!$A37="C"),'Chemical Shifts'!$G$1-Main!F37,'Chemical Shifts'!$G$2-Main!F37)))</f>
        <v>56.82235</v>
      </c>
      <c r="E27" s="48">
        <f>IF(OR(Main!G37="",Main!G$13="Scaled Shifts"),"",IF(Main!G$13="Unscaled Shifts",Main!G37,IF(AND(Main!G$13="Shielding Tensors",Main!$A37="C"),'Chemical Shifts'!$G$1-Main!G37,'Chemical Shifts'!$G$2-Main!G37)))</f>
        <v>59.111249999999984</v>
      </c>
      <c r="F27" s="48" t="str">
        <f>IF(OR(Main!H37="",Main!H$13="Scaled Shifts"),"",IF(Main!H$13="Unscaled Shifts",Main!H37,IF(AND(Main!H$13="Shielding Tensors",Main!$A37="C"),'Chemical Shifts'!$G$1-Main!H37,'Chemical Shifts'!$G$2-Main!H37)))</f>
        <v/>
      </c>
      <c r="G27" s="48" t="str">
        <f>IF(OR(Main!I37="",Main!I$13="Scaled Shifts"),"",IF(Main!I$13="Unscaled Shifts",Main!I37,IF(AND(Main!I$13="Shielding Tensors",Main!$A37="C"),'Chemical Shifts'!$G$1-Main!I37,'Chemical Shifts'!$G$2-Main!I37)))</f>
        <v/>
      </c>
      <c r="H27" s="48" t="str">
        <f>IF(OR(Main!J37="",Main!J$13="Scaled Shifts"),"",IF(Main!J$13="Unscaled Shifts",Main!J37,IF(AND(Main!J$13="Shielding Tensors",Main!$A37="C"),'Chemical Shifts'!$G$1-Main!J37,'Chemical Shifts'!$G$2-Main!J37)))</f>
        <v/>
      </c>
      <c r="I27" s="48" t="str">
        <f>IF(OR(Main!K37="",Main!K$13="Scaled Shifts"),"",IF(Main!K$13="Unscaled Shifts",Main!K37,IF(AND(Main!K$13="Shielding Tensors",Main!$A37="C"),'Chemical Shifts'!$G$1-Main!K37,'Chemical Shifts'!$G$2-Main!K37)))</f>
        <v/>
      </c>
      <c r="J27" s="48" t="str">
        <f>IF(OR(Main!L37="",Main!L$13="Scaled Shifts"),"",IF(Main!L$13="Unscaled Shifts",Main!L37,IF(AND(Main!L$13="Shielding Tensors",Main!$A37="C"),'Chemical Shifts'!$G$1-Main!L37,'Chemical Shifts'!$G$2-Main!L37)))</f>
        <v/>
      </c>
      <c r="K27" s="48" t="str">
        <f>IF(OR(Main!M37="",Main!M$13="Scaled Shifts"),"",IF(Main!M$13="Unscaled Shifts",Main!M37,IF(AND(Main!M$13="Shielding Tensors",Main!$A37="C"),'Chemical Shifts'!$G$1-Main!M37,'Chemical Shifts'!$G$2-Main!M37)))</f>
        <v/>
      </c>
      <c r="L27" s="48" t="str">
        <f>IF(OR(Main!N37="",Main!N$13="Scaled Shifts"),"",IF(Main!N$13="Unscaled Shifts",Main!N37,IF(AND(Main!N$13="Shielding Tensors",Main!$A37="C"),'Chemical Shifts'!$G$1-Main!N37,'Chemical Shifts'!$G$2-Main!N37)))</f>
        <v/>
      </c>
      <c r="M27" s="48" t="str">
        <f>IF(OR(Main!O37="",Main!O$13="Scaled Shifts"),"",IF(Main!O$13="Unscaled Shifts",Main!O37,IF(AND(Main!O$13="Shielding Tensors",Main!$A37="C"),'Chemical Shifts'!$G$1-Main!O37,'Chemical Shifts'!$G$2-Main!O37)))</f>
        <v/>
      </c>
      <c r="N27" s="48" t="str">
        <f>IF(OR(Main!P37="",Main!P$13="Scaled Shifts"),"",IF(Main!P$13="Unscaled Shifts",Main!P37,IF(AND(Main!P$13="Shielding Tensors",Main!$A37="C"),'Chemical Shifts'!$G$1-Main!P37,'Chemical Shifts'!$G$2-Main!P37)))</f>
        <v/>
      </c>
      <c r="O27" s="48" t="str">
        <f>IF(OR(Main!Q37="",Main!Q$13="Scaled Shifts"),"",IF(Main!Q$13="Unscaled Shifts",Main!Q37,IF(AND(Main!Q$13="Shielding Tensors",Main!$A37="C"),'Chemical Shifts'!$G$1-Main!Q37,'Chemical Shifts'!$G$2-Main!Q37)))</f>
        <v/>
      </c>
      <c r="P27" s="48" t="str">
        <f>IF(OR(Main!R37="",Main!R$13="Scaled Shifts"),"",IF(Main!R$13="Unscaled Shifts",Main!R37,IF(AND(Main!R$13="Shielding Tensors",Main!$A37="C"),'Chemical Shifts'!$G$1-Main!R37,'Chemical Shifts'!$G$2-Main!R37)))</f>
        <v/>
      </c>
      <c r="Q27" s="48" t="str">
        <f>IF(OR(Main!S37="",Main!S$13="Scaled Shifts"),"",IF(Main!S$13="Unscaled Shifts",Main!S37,IF(AND(Main!S$13="Shielding Tensors",Main!$A37="C"),'Chemical Shifts'!$G$1-Main!S37,'Chemical Shifts'!$G$2-Main!S37)))</f>
        <v/>
      </c>
      <c r="S27" s="48">
        <f t="shared" si="0"/>
        <v>1.617049999999999</v>
      </c>
      <c r="T27" s="48">
        <f t="shared" si="1"/>
        <v>4.1061500000000066</v>
      </c>
      <c r="U27" s="48">
        <f t="shared" si="2"/>
        <v>4.7223499999999987</v>
      </c>
      <c r="V27" s="48">
        <f t="shared" si="3"/>
        <v>7.0112499999999827</v>
      </c>
      <c r="W27" s="48" t="str">
        <f t="shared" si="4"/>
        <v/>
      </c>
      <c r="X27" s="48" t="str">
        <f t="shared" si="5"/>
        <v/>
      </c>
      <c r="Y27" s="48" t="str">
        <f t="shared" si="6"/>
        <v/>
      </c>
      <c r="Z27" s="48" t="str">
        <f t="shared" si="7"/>
        <v/>
      </c>
      <c r="AA27" s="48" t="str">
        <f t="shared" si="8"/>
        <v/>
      </c>
      <c r="AB27" s="48" t="str">
        <f t="shared" si="9"/>
        <v/>
      </c>
      <c r="AC27" s="48" t="str">
        <f t="shared" si="10"/>
        <v/>
      </c>
      <c r="AD27" s="48" t="str">
        <f t="shared" si="11"/>
        <v/>
      </c>
      <c r="AE27" s="48" t="str">
        <f t="shared" si="12"/>
        <v/>
      </c>
      <c r="AF27" s="48" t="str">
        <f t="shared" si="13"/>
        <v/>
      </c>
      <c r="AG27" s="48" t="str">
        <f t="shared" si="14"/>
        <v/>
      </c>
      <c r="AH27" s="48" t="str">
        <f t="shared" si="15"/>
        <v/>
      </c>
      <c r="AJ27" s="48">
        <f>IF(Main!D$13="Scaled Shifts",Main!D37,IF(OR(B27="",B27=""),"",IF(Main!$A37="C",(B27-'Calculo DP4'!BC$5)/'Calculo DP4'!BC$3,(B27-'Calculo DP4'!CN$5)/'Calculo DP4'!CN$3)))</f>
        <v>54.630962390159659</v>
      </c>
      <c r="AK27" s="48">
        <f>IF(Main!E$13="Scaled Shifts",Main!E37,IF(OR(C27="",C27=""),"",IF(Main!$A37="C",(C27-'Calculo DP4'!BD$5)/'Calculo DP4'!BD$3,(C27-'Calculo DP4'!CO$5)/'Calculo DP4'!CO$3)))</f>
        <v>56.971097777006854</v>
      </c>
      <c r="AL27" s="48">
        <f>IF(Main!F$13="Scaled Shifts",Main!F37,IF(OR(D27="",D27=""),"",IF(Main!$A37="C",(D27-'Calculo DP4'!BE$5)/'Calculo DP4'!BE$3,(D27-'Calculo DP4'!CP$5)/'Calculo DP4'!CP$3)))</f>
        <v>56.279773757252926</v>
      </c>
      <c r="AM27" s="48">
        <f>IF(Main!G$13="Scaled Shifts",Main!G37,IF(OR(E27="",E27=""),"",IF(Main!$A37="C",(E27-'Calculo DP4'!BF$5)/'Calculo DP4'!BF$3,(E27-'Calculo DP4'!CQ$5)/'Calculo DP4'!CQ$3)))</f>
        <v>59.539119653306315</v>
      </c>
      <c r="AN27" s="48" t="str">
        <f>IF(Main!H$13="Scaled Shifts",Main!H37,IF(OR(F27="",F27=""),"",IF(Main!$A37="C",(F27-'Calculo DP4'!BG$5)/'Calculo DP4'!BG$3,(F27-'Calculo DP4'!CR$5)/'Calculo DP4'!CR$3)))</f>
        <v/>
      </c>
      <c r="AO27" s="48" t="str">
        <f>IF(Main!I$13="Scaled Shifts",Main!I37,IF(OR(G27="",G27=""),"",IF(Main!$A37="C",(G27-'Calculo DP4'!BH$5)/'Calculo DP4'!BH$3,(G27-'Calculo DP4'!CS$5)/'Calculo DP4'!CS$3)))</f>
        <v/>
      </c>
      <c r="AP27" s="48" t="str">
        <f>IF(Main!J$13="Scaled Shifts",Main!J37,IF(OR(H27="",H27=""),"",IF(Main!$A37="C",(H27-'Calculo DP4'!BI$5)/'Calculo DP4'!BI$3,(H27-'Calculo DP4'!CT$5)/'Calculo DP4'!CT$3)))</f>
        <v/>
      </c>
      <c r="AQ27" s="48" t="str">
        <f>IF(Main!K$13="Scaled Shifts",Main!K37,IF(OR(I27="",I27=""),"",IF(Main!$A37="C",(I27-'Calculo DP4'!BJ$5)/'Calculo DP4'!BJ$3,(I27-'Calculo DP4'!CU$5)/'Calculo DP4'!CU$3)))</f>
        <v/>
      </c>
      <c r="AR27" s="48" t="str">
        <f>IF(Main!L$13="Scaled Shifts",Main!L37,IF(OR(J27="",J27=""),"",IF(Main!$A37="C",(J27-'Calculo DP4'!BK$5)/'Calculo DP4'!BK$3,(J27-'Calculo DP4'!CV$5)/'Calculo DP4'!CV$3)))</f>
        <v/>
      </c>
      <c r="AS27" s="48" t="str">
        <f>IF(Main!M$13="Scaled Shifts",Main!M37,IF(OR(K27="",K27=""),"",IF(Main!$A37="C",(K27-'Calculo DP4'!BL$5)/'Calculo DP4'!BL$3,(K27-'Calculo DP4'!CW$5)/'Calculo DP4'!CW$3)))</f>
        <v/>
      </c>
      <c r="AT27" s="48" t="str">
        <f>IF(Main!N$13="Scaled Shifts",Main!N37,IF(OR(L27="",L27=""),"",IF(Main!$A37="C",(L27-'Calculo DP4'!BM$5)/'Calculo DP4'!BM$3,(L27-'Calculo DP4'!CX$5)/'Calculo DP4'!CX$3)))</f>
        <v/>
      </c>
      <c r="AU27" s="48" t="str">
        <f>IF(Main!O$13="Scaled Shifts",Main!O37,IF(OR(M27="",M27=""),"",IF(Main!$A37="C",(M27-'Calculo DP4'!BN$5)/'Calculo DP4'!BN$3,(M27-'Calculo DP4'!CY$5)/'Calculo DP4'!CY$3)))</f>
        <v/>
      </c>
      <c r="AV27" s="48" t="str">
        <f>IF(Main!P$13="Scaled Shifts",Main!P37,IF(OR(N27="",N27=""),"",IF(Main!$A37="C",(N27-'Calculo DP4'!BO$5)/'Calculo DP4'!BO$3,(N27-'Calculo DP4'!CZ$5)/'Calculo DP4'!CZ$3)))</f>
        <v/>
      </c>
      <c r="AW27" s="48" t="str">
        <f>IF(Main!Q$13="Scaled Shifts",Main!Q37,IF(OR(O27="",O27=""),"",IF(Main!$A37="C",(O27-'Calculo DP4'!BP$5)/'Calculo DP4'!BP$3,(O27-'Calculo DP4'!DA$5)/'Calculo DP4'!DA$3)))</f>
        <v/>
      </c>
      <c r="AX27" s="48" t="str">
        <f>IF(Main!R$13="Scaled Shifts",Main!R37,IF(OR(P27="",P27=""),"",IF(Main!$A37="C",(P27-'Calculo DP4'!BQ$5)/'Calculo DP4'!BQ$3,(P27-'Calculo DP4'!DB$5)/'Calculo DP4'!DB$3)))</f>
        <v/>
      </c>
      <c r="AY27" s="48" t="str">
        <f>IF(Main!S$13="Scaled Shifts",Main!S37,IF(OR(Q27="",Q27=""),"",IF(Main!$A37="C",(Q27-'Calculo DP4'!BR$5)/'Calculo DP4'!BR$3,(Q27-'Calculo DP4'!DC$5)/'Calculo DP4'!DC$3)))</f>
        <v/>
      </c>
      <c r="BA27" s="48">
        <f t="shared" si="16"/>
        <v>-2.5309623901596581</v>
      </c>
      <c r="BB27" s="48">
        <f t="shared" si="17"/>
        <v>-4.8710977770068524</v>
      </c>
      <c r="BC27" s="48">
        <f t="shared" si="18"/>
        <v>-4.1797737572529243</v>
      </c>
      <c r="BD27" s="48">
        <f t="shared" si="19"/>
        <v>-7.4391196533063138</v>
      </c>
      <c r="BE27" s="48" t="str">
        <f t="shared" si="20"/>
        <v/>
      </c>
      <c r="BF27" s="48" t="str">
        <f t="shared" si="21"/>
        <v/>
      </c>
      <c r="BG27" s="48" t="str">
        <f t="shared" si="22"/>
        <v/>
      </c>
      <c r="BH27" s="48" t="str">
        <f t="shared" si="23"/>
        <v/>
      </c>
      <c r="BI27" s="48" t="str">
        <f t="shared" si="24"/>
        <v/>
      </c>
      <c r="BJ27" s="48" t="str">
        <f t="shared" si="25"/>
        <v/>
      </c>
      <c r="BK27" s="48" t="str">
        <f t="shared" si="26"/>
        <v/>
      </c>
      <c r="BL27" s="48" t="str">
        <f t="shared" si="27"/>
        <v/>
      </c>
      <c r="BM27" s="48" t="str">
        <f t="shared" si="28"/>
        <v/>
      </c>
      <c r="BN27" s="48" t="str">
        <f t="shared" si="29"/>
        <v/>
      </c>
      <c r="BO27" s="48" t="str">
        <f t="shared" si="30"/>
        <v/>
      </c>
      <c r="BP27" s="48" t="str">
        <f t="shared" si="31"/>
        <v/>
      </c>
    </row>
    <row r="28" spans="1:73" x14ac:dyDescent="0.15">
      <c r="A28" s="46">
        <f>IF(OR(Main!C38="",Main!C38=""),"",Main!C38)</f>
        <v>36.5</v>
      </c>
      <c r="B28" s="48">
        <f>IF(OR(Main!D38="",Main!D$13="Scaled Shifts"),"",IF(Main!D$13="Unscaled Shifts",Main!D38,IF(AND(Main!D$13="Shielding Tensors",Main!$A38="C"),'Chemical Shifts'!$G$1-Main!D38,'Chemical Shifts'!$G$2-Main!D38)))</f>
        <v>34.502049999999997</v>
      </c>
      <c r="C28" s="48">
        <f>IF(OR(Main!E38="",Main!E$13="Scaled Shifts"),"",IF(Main!E$13="Unscaled Shifts",Main!E38,IF(AND(Main!E$13="Shielding Tensors",Main!$A38="C"),'Chemical Shifts'!$G$1-Main!E38,'Chemical Shifts'!$G$2-Main!E38)))</f>
        <v>38.885449999999992</v>
      </c>
      <c r="D28" s="48">
        <f>IF(OR(Main!F38="",Main!F$13="Scaled Shifts"),"",IF(Main!F$13="Unscaled Shifts",Main!F38,IF(AND(Main!F$13="Shielding Tensors",Main!$A38="C"),'Chemical Shifts'!$G$1-Main!F38,'Chemical Shifts'!$G$2-Main!F38)))</f>
        <v>37.521250000000009</v>
      </c>
      <c r="E28" s="48">
        <f>IF(OR(Main!G38="",Main!G$13="Scaled Shifts"),"",IF(Main!G$13="Unscaled Shifts",Main!G38,IF(AND(Main!G$13="Shielding Tensors",Main!$A38="C"),'Chemical Shifts'!$G$1-Main!G38,'Chemical Shifts'!$G$2-Main!G38)))</f>
        <v>33.862750000000005</v>
      </c>
      <c r="F28" s="48" t="str">
        <f>IF(OR(Main!H38="",Main!H$13="Scaled Shifts"),"",IF(Main!H$13="Unscaled Shifts",Main!H38,IF(AND(Main!H$13="Shielding Tensors",Main!$A38="C"),'Chemical Shifts'!$G$1-Main!H38,'Chemical Shifts'!$G$2-Main!H38)))</f>
        <v/>
      </c>
      <c r="G28" s="48" t="str">
        <f>IF(OR(Main!I38="",Main!I$13="Scaled Shifts"),"",IF(Main!I$13="Unscaled Shifts",Main!I38,IF(AND(Main!I$13="Shielding Tensors",Main!$A38="C"),'Chemical Shifts'!$G$1-Main!I38,'Chemical Shifts'!$G$2-Main!I38)))</f>
        <v/>
      </c>
      <c r="H28" s="48" t="str">
        <f>IF(OR(Main!J38="",Main!J$13="Scaled Shifts"),"",IF(Main!J$13="Unscaled Shifts",Main!J38,IF(AND(Main!J$13="Shielding Tensors",Main!$A38="C"),'Chemical Shifts'!$G$1-Main!J38,'Chemical Shifts'!$G$2-Main!J38)))</f>
        <v/>
      </c>
      <c r="I28" s="48" t="str">
        <f>IF(OR(Main!K38="",Main!K$13="Scaled Shifts"),"",IF(Main!K$13="Unscaled Shifts",Main!K38,IF(AND(Main!K$13="Shielding Tensors",Main!$A38="C"),'Chemical Shifts'!$G$1-Main!K38,'Chemical Shifts'!$G$2-Main!K38)))</f>
        <v/>
      </c>
      <c r="J28" s="48" t="str">
        <f>IF(OR(Main!L38="",Main!L$13="Scaled Shifts"),"",IF(Main!L$13="Unscaled Shifts",Main!L38,IF(AND(Main!L$13="Shielding Tensors",Main!$A38="C"),'Chemical Shifts'!$G$1-Main!L38,'Chemical Shifts'!$G$2-Main!L38)))</f>
        <v/>
      </c>
      <c r="K28" s="48" t="str">
        <f>IF(OR(Main!M38="",Main!M$13="Scaled Shifts"),"",IF(Main!M$13="Unscaled Shifts",Main!M38,IF(AND(Main!M$13="Shielding Tensors",Main!$A38="C"),'Chemical Shifts'!$G$1-Main!M38,'Chemical Shifts'!$G$2-Main!M38)))</f>
        <v/>
      </c>
      <c r="L28" s="48" t="str">
        <f>IF(OR(Main!N38="",Main!N$13="Scaled Shifts"),"",IF(Main!N$13="Unscaled Shifts",Main!N38,IF(AND(Main!N$13="Shielding Tensors",Main!$A38="C"),'Chemical Shifts'!$G$1-Main!N38,'Chemical Shifts'!$G$2-Main!N38)))</f>
        <v/>
      </c>
      <c r="M28" s="48" t="str">
        <f>IF(OR(Main!O38="",Main!O$13="Scaled Shifts"),"",IF(Main!O$13="Unscaled Shifts",Main!O38,IF(AND(Main!O$13="Shielding Tensors",Main!$A38="C"),'Chemical Shifts'!$G$1-Main!O38,'Chemical Shifts'!$G$2-Main!O38)))</f>
        <v/>
      </c>
      <c r="N28" s="48" t="str">
        <f>IF(OR(Main!P38="",Main!P$13="Scaled Shifts"),"",IF(Main!P$13="Unscaled Shifts",Main!P38,IF(AND(Main!P$13="Shielding Tensors",Main!$A38="C"),'Chemical Shifts'!$G$1-Main!P38,'Chemical Shifts'!$G$2-Main!P38)))</f>
        <v/>
      </c>
      <c r="O28" s="48" t="str">
        <f>IF(OR(Main!Q38="",Main!Q$13="Scaled Shifts"),"",IF(Main!Q$13="Unscaled Shifts",Main!Q38,IF(AND(Main!Q$13="Shielding Tensors",Main!$A38="C"),'Chemical Shifts'!$G$1-Main!Q38,'Chemical Shifts'!$G$2-Main!Q38)))</f>
        <v/>
      </c>
      <c r="P28" s="48" t="str">
        <f>IF(OR(Main!R38="",Main!R$13="Scaled Shifts"),"",IF(Main!R$13="Unscaled Shifts",Main!R38,IF(AND(Main!R$13="Shielding Tensors",Main!$A38="C"),'Chemical Shifts'!$G$1-Main!R38,'Chemical Shifts'!$G$2-Main!R38)))</f>
        <v/>
      </c>
      <c r="Q28" s="48" t="str">
        <f>IF(OR(Main!S38="",Main!S$13="Scaled Shifts"),"",IF(Main!S$13="Unscaled Shifts",Main!S38,IF(AND(Main!S$13="Shielding Tensors",Main!$A38="C"),'Chemical Shifts'!$G$1-Main!S38,'Chemical Shifts'!$G$2-Main!S38)))</f>
        <v/>
      </c>
      <c r="S28" s="48">
        <f t="shared" si="0"/>
        <v>-1.997950000000003</v>
      </c>
      <c r="T28" s="48">
        <f t="shared" si="1"/>
        <v>2.3854499999999916</v>
      </c>
      <c r="U28" s="48">
        <f t="shared" si="2"/>
        <v>1.0212500000000091</v>
      </c>
      <c r="V28" s="48">
        <f t="shared" si="3"/>
        <v>-2.6372499999999945</v>
      </c>
      <c r="W28" s="48" t="str">
        <f t="shared" si="4"/>
        <v/>
      </c>
      <c r="X28" s="48" t="str">
        <f t="shared" si="5"/>
        <v/>
      </c>
      <c r="Y28" s="48" t="str">
        <f t="shared" si="6"/>
        <v/>
      </c>
      <c r="Z28" s="48" t="str">
        <f t="shared" si="7"/>
        <v/>
      </c>
      <c r="AA28" s="48" t="str">
        <f t="shared" si="8"/>
        <v/>
      </c>
      <c r="AB28" s="48" t="str">
        <f t="shared" si="9"/>
        <v/>
      </c>
      <c r="AC28" s="48" t="str">
        <f t="shared" si="10"/>
        <v/>
      </c>
      <c r="AD28" s="48" t="str">
        <f t="shared" si="11"/>
        <v/>
      </c>
      <c r="AE28" s="48" t="str">
        <f t="shared" si="12"/>
        <v/>
      </c>
      <c r="AF28" s="48" t="str">
        <f t="shared" si="13"/>
        <v/>
      </c>
      <c r="AG28" s="48" t="str">
        <f t="shared" si="14"/>
        <v/>
      </c>
      <c r="AH28" s="48" t="str">
        <f t="shared" si="15"/>
        <v/>
      </c>
      <c r="AJ28" s="48">
        <f>IF(Main!D$13="Scaled Shifts",Main!D38,IF(OR(B28="",B28=""),"",IF(Main!$A38="C",(B28-'Calculo DP4'!BC$5)/'Calculo DP4'!BC$3,(B28-'Calculo DP4'!CN$5)/'Calculo DP4'!CN$3)))</f>
        <v>34.815627394310994</v>
      </c>
      <c r="AK28" s="48">
        <f>IF(Main!E$13="Scaled Shifts",Main!E38,IF(OR(C28="",C28=""),"",IF(Main!$A38="C",(C28-'Calculo DP4'!BD$5)/'Calculo DP4'!BD$3,(C28-'Calculo DP4'!CO$5)/'Calculo DP4'!CO$3)))</f>
        <v>38.949772577453572</v>
      </c>
      <c r="AL28" s="48">
        <f>IF(Main!F$13="Scaled Shifts",Main!F38,IF(OR(D28="",D28=""),"",IF(Main!$A38="C",(D28-'Calculo DP4'!BE$5)/'Calculo DP4'!BE$3,(D28-'Calculo DP4'!CP$5)/'Calculo DP4'!CP$3)))</f>
        <v>35.885754957332381</v>
      </c>
      <c r="AM28" s="48">
        <f>IF(Main!G$13="Scaled Shifts",Main!G38,IF(OR(E28="",E28=""),"",IF(Main!$A38="C",(E28-'Calculo DP4'!BF$5)/'Calculo DP4'!BF$3,(E28-'Calculo DP4'!CQ$5)/'Calculo DP4'!CQ$3)))</f>
        <v>33.373662639185667</v>
      </c>
      <c r="AN28" s="48" t="str">
        <f>IF(Main!H$13="Scaled Shifts",Main!H38,IF(OR(F28="",F28=""),"",IF(Main!$A38="C",(F28-'Calculo DP4'!BG$5)/'Calculo DP4'!BG$3,(F28-'Calculo DP4'!CR$5)/'Calculo DP4'!CR$3)))</f>
        <v/>
      </c>
      <c r="AO28" s="48" t="str">
        <f>IF(Main!I$13="Scaled Shifts",Main!I38,IF(OR(G28="",G28=""),"",IF(Main!$A38="C",(G28-'Calculo DP4'!BH$5)/'Calculo DP4'!BH$3,(G28-'Calculo DP4'!CS$5)/'Calculo DP4'!CS$3)))</f>
        <v/>
      </c>
      <c r="AP28" s="48" t="str">
        <f>IF(Main!J$13="Scaled Shifts",Main!J38,IF(OR(H28="",H28=""),"",IF(Main!$A38="C",(H28-'Calculo DP4'!BI$5)/'Calculo DP4'!BI$3,(H28-'Calculo DP4'!CT$5)/'Calculo DP4'!CT$3)))</f>
        <v/>
      </c>
      <c r="AQ28" s="48" t="str">
        <f>IF(Main!K$13="Scaled Shifts",Main!K38,IF(OR(I28="",I28=""),"",IF(Main!$A38="C",(I28-'Calculo DP4'!BJ$5)/'Calculo DP4'!BJ$3,(I28-'Calculo DP4'!CU$5)/'Calculo DP4'!CU$3)))</f>
        <v/>
      </c>
      <c r="AR28" s="48" t="str">
        <f>IF(Main!L$13="Scaled Shifts",Main!L38,IF(OR(J28="",J28=""),"",IF(Main!$A38="C",(J28-'Calculo DP4'!BK$5)/'Calculo DP4'!BK$3,(J28-'Calculo DP4'!CV$5)/'Calculo DP4'!CV$3)))</f>
        <v/>
      </c>
      <c r="AS28" s="48" t="str">
        <f>IF(Main!M$13="Scaled Shifts",Main!M38,IF(OR(K28="",K28=""),"",IF(Main!$A38="C",(K28-'Calculo DP4'!BL$5)/'Calculo DP4'!BL$3,(K28-'Calculo DP4'!CW$5)/'Calculo DP4'!CW$3)))</f>
        <v/>
      </c>
      <c r="AT28" s="48" t="str">
        <f>IF(Main!N$13="Scaled Shifts",Main!N38,IF(OR(L28="",L28=""),"",IF(Main!$A38="C",(L28-'Calculo DP4'!BM$5)/'Calculo DP4'!BM$3,(L28-'Calculo DP4'!CX$5)/'Calculo DP4'!CX$3)))</f>
        <v/>
      </c>
      <c r="AU28" s="48" t="str">
        <f>IF(Main!O$13="Scaled Shifts",Main!O38,IF(OR(M28="",M28=""),"",IF(Main!$A38="C",(M28-'Calculo DP4'!BN$5)/'Calculo DP4'!BN$3,(M28-'Calculo DP4'!CY$5)/'Calculo DP4'!CY$3)))</f>
        <v/>
      </c>
      <c r="AV28" s="48" t="str">
        <f>IF(Main!P$13="Scaled Shifts",Main!P38,IF(OR(N28="",N28=""),"",IF(Main!$A38="C",(N28-'Calculo DP4'!BO$5)/'Calculo DP4'!BO$3,(N28-'Calculo DP4'!CZ$5)/'Calculo DP4'!CZ$3)))</f>
        <v/>
      </c>
      <c r="AW28" s="48" t="str">
        <f>IF(Main!Q$13="Scaled Shifts",Main!Q38,IF(OR(O28="",O28=""),"",IF(Main!$A38="C",(O28-'Calculo DP4'!BP$5)/'Calculo DP4'!BP$3,(O28-'Calculo DP4'!DA$5)/'Calculo DP4'!DA$3)))</f>
        <v/>
      </c>
      <c r="AX28" s="48" t="str">
        <f>IF(Main!R$13="Scaled Shifts",Main!R38,IF(OR(P28="",P28=""),"",IF(Main!$A38="C",(P28-'Calculo DP4'!BQ$5)/'Calculo DP4'!BQ$3,(P28-'Calculo DP4'!DB$5)/'Calculo DP4'!DB$3)))</f>
        <v/>
      </c>
      <c r="AY28" s="48" t="str">
        <f>IF(Main!S$13="Scaled Shifts",Main!S38,IF(OR(Q28="",Q28=""),"",IF(Main!$A38="C",(Q28-'Calculo DP4'!BR$5)/'Calculo DP4'!BR$3,(Q28-'Calculo DP4'!DC$5)/'Calculo DP4'!DC$3)))</f>
        <v/>
      </c>
      <c r="BA28" s="48">
        <f t="shared" si="16"/>
        <v>1.6843726056890063</v>
      </c>
      <c r="BB28" s="48">
        <f t="shared" si="17"/>
        <v>-2.4497725774535724</v>
      </c>
      <c r="BC28" s="48">
        <f t="shared" si="18"/>
        <v>0.61424504266761915</v>
      </c>
      <c r="BD28" s="48">
        <f t="shared" si="19"/>
        <v>3.1263373608143326</v>
      </c>
      <c r="BE28" s="48" t="str">
        <f t="shared" si="20"/>
        <v/>
      </c>
      <c r="BF28" s="48" t="str">
        <f t="shared" si="21"/>
        <v/>
      </c>
      <c r="BG28" s="48" t="str">
        <f t="shared" si="22"/>
        <v/>
      </c>
      <c r="BH28" s="48" t="str">
        <f t="shared" si="23"/>
        <v/>
      </c>
      <c r="BI28" s="48" t="str">
        <f t="shared" si="24"/>
        <v/>
      </c>
      <c r="BJ28" s="48" t="str">
        <f t="shared" si="25"/>
        <v/>
      </c>
      <c r="BK28" s="48" t="str">
        <f t="shared" si="26"/>
        <v/>
      </c>
      <c r="BL28" s="48" t="str">
        <f t="shared" si="27"/>
        <v/>
      </c>
      <c r="BM28" s="48" t="str">
        <f t="shared" si="28"/>
        <v/>
      </c>
      <c r="BN28" s="48" t="str">
        <f t="shared" si="29"/>
        <v/>
      </c>
      <c r="BO28" s="48" t="str">
        <f t="shared" si="30"/>
        <v/>
      </c>
      <c r="BP28" s="48" t="str">
        <f t="shared" si="31"/>
        <v/>
      </c>
    </row>
    <row r="29" spans="1:73" x14ac:dyDescent="0.15">
      <c r="A29" s="46">
        <f>IF(OR(Main!C39="",Main!C39=""),"",Main!C39)</f>
        <v>19.100000000000001</v>
      </c>
      <c r="B29" s="48">
        <f>IF(OR(Main!D39="",Main!D$13="Scaled Shifts"),"",IF(Main!D$13="Unscaled Shifts",Main!D39,IF(AND(Main!D$13="Shielding Tensors",Main!$A39="C"),'Chemical Shifts'!$G$1-Main!D39,'Chemical Shifts'!$G$2-Main!D39)))</f>
        <v>18.632849999999991</v>
      </c>
      <c r="C29" s="48">
        <f>IF(OR(Main!E39="",Main!E$13="Scaled Shifts"),"",IF(Main!E$13="Unscaled Shifts",Main!E39,IF(AND(Main!E$13="Shielding Tensors",Main!$A39="C"),'Chemical Shifts'!$G$1-Main!E39,'Chemical Shifts'!$G$2-Main!E39)))</f>
        <v>19.03264999999999</v>
      </c>
      <c r="D29" s="48">
        <f>IF(OR(Main!F39="",Main!F$13="Scaled Shifts"),"",IF(Main!F$13="Unscaled Shifts",Main!F39,IF(AND(Main!F$13="Shielding Tensors",Main!$A39="C"),'Chemical Shifts'!$G$1-Main!F39,'Chemical Shifts'!$G$2-Main!F39)))</f>
        <v>23.513450000000006</v>
      </c>
      <c r="E29" s="48">
        <f>IF(OR(Main!G39="",Main!G$13="Scaled Shifts"),"",IF(Main!G$13="Unscaled Shifts",Main!G39,IF(AND(Main!G$13="Shielding Tensors",Main!$A39="C"),'Chemical Shifts'!$G$1-Main!G39,'Chemical Shifts'!$G$2-Main!G39)))</f>
        <v>24.771150000000006</v>
      </c>
      <c r="F29" s="48" t="str">
        <f>IF(OR(Main!H39="",Main!H$13="Scaled Shifts"),"",IF(Main!H$13="Unscaled Shifts",Main!H39,IF(AND(Main!H$13="Shielding Tensors",Main!$A39="C"),'Chemical Shifts'!$G$1-Main!H39,'Chemical Shifts'!$G$2-Main!H39)))</f>
        <v/>
      </c>
      <c r="G29" s="48" t="str">
        <f>IF(OR(Main!I39="",Main!I$13="Scaled Shifts"),"",IF(Main!I$13="Unscaled Shifts",Main!I39,IF(AND(Main!I$13="Shielding Tensors",Main!$A39="C"),'Chemical Shifts'!$G$1-Main!I39,'Chemical Shifts'!$G$2-Main!I39)))</f>
        <v/>
      </c>
      <c r="H29" s="48" t="str">
        <f>IF(OR(Main!J39="",Main!J$13="Scaled Shifts"),"",IF(Main!J$13="Unscaled Shifts",Main!J39,IF(AND(Main!J$13="Shielding Tensors",Main!$A39="C"),'Chemical Shifts'!$G$1-Main!J39,'Chemical Shifts'!$G$2-Main!J39)))</f>
        <v/>
      </c>
      <c r="I29" s="48" t="str">
        <f>IF(OR(Main!K39="",Main!K$13="Scaled Shifts"),"",IF(Main!K$13="Unscaled Shifts",Main!K39,IF(AND(Main!K$13="Shielding Tensors",Main!$A39="C"),'Chemical Shifts'!$G$1-Main!K39,'Chemical Shifts'!$G$2-Main!K39)))</f>
        <v/>
      </c>
      <c r="J29" s="48" t="str">
        <f>IF(OR(Main!L39="",Main!L$13="Scaled Shifts"),"",IF(Main!L$13="Unscaled Shifts",Main!L39,IF(AND(Main!L$13="Shielding Tensors",Main!$A39="C"),'Chemical Shifts'!$G$1-Main!L39,'Chemical Shifts'!$G$2-Main!L39)))</f>
        <v/>
      </c>
      <c r="K29" s="48" t="str">
        <f>IF(OR(Main!M39="",Main!M$13="Scaled Shifts"),"",IF(Main!M$13="Unscaled Shifts",Main!M39,IF(AND(Main!M$13="Shielding Tensors",Main!$A39="C"),'Chemical Shifts'!$G$1-Main!M39,'Chemical Shifts'!$G$2-Main!M39)))</f>
        <v/>
      </c>
      <c r="L29" s="48" t="str">
        <f>IF(OR(Main!N39="",Main!N$13="Scaled Shifts"),"",IF(Main!N$13="Unscaled Shifts",Main!N39,IF(AND(Main!N$13="Shielding Tensors",Main!$A39="C"),'Chemical Shifts'!$G$1-Main!N39,'Chemical Shifts'!$G$2-Main!N39)))</f>
        <v/>
      </c>
      <c r="M29" s="48" t="str">
        <f>IF(OR(Main!O39="",Main!O$13="Scaled Shifts"),"",IF(Main!O$13="Unscaled Shifts",Main!O39,IF(AND(Main!O$13="Shielding Tensors",Main!$A39="C"),'Chemical Shifts'!$G$1-Main!O39,'Chemical Shifts'!$G$2-Main!O39)))</f>
        <v/>
      </c>
      <c r="N29" s="48" t="str">
        <f>IF(OR(Main!P39="",Main!P$13="Scaled Shifts"),"",IF(Main!P$13="Unscaled Shifts",Main!P39,IF(AND(Main!P$13="Shielding Tensors",Main!$A39="C"),'Chemical Shifts'!$G$1-Main!P39,'Chemical Shifts'!$G$2-Main!P39)))</f>
        <v/>
      </c>
      <c r="O29" s="48" t="str">
        <f>IF(OR(Main!Q39="",Main!Q$13="Scaled Shifts"),"",IF(Main!Q$13="Unscaled Shifts",Main!Q39,IF(AND(Main!Q$13="Shielding Tensors",Main!$A39="C"),'Chemical Shifts'!$G$1-Main!Q39,'Chemical Shifts'!$G$2-Main!Q39)))</f>
        <v/>
      </c>
      <c r="P29" s="48" t="str">
        <f>IF(OR(Main!R39="",Main!R$13="Scaled Shifts"),"",IF(Main!R$13="Unscaled Shifts",Main!R39,IF(AND(Main!R$13="Shielding Tensors",Main!$A39="C"),'Chemical Shifts'!$G$1-Main!R39,'Chemical Shifts'!$G$2-Main!R39)))</f>
        <v/>
      </c>
      <c r="Q29" s="48" t="str">
        <f>IF(OR(Main!S39="",Main!S$13="Scaled Shifts"),"",IF(Main!S$13="Unscaled Shifts",Main!S39,IF(AND(Main!S$13="Shielding Tensors",Main!$A39="C"),'Chemical Shifts'!$G$1-Main!S39,'Chemical Shifts'!$G$2-Main!S39)))</f>
        <v/>
      </c>
      <c r="S29" s="48">
        <f t="shared" si="0"/>
        <v>-0.46715000000001083</v>
      </c>
      <c r="T29" s="48">
        <f t="shared" si="1"/>
        <v>-6.7350000000011789E-2</v>
      </c>
      <c r="U29" s="48">
        <f t="shared" si="2"/>
        <v>4.4134500000000045</v>
      </c>
      <c r="V29" s="48">
        <f t="shared" si="3"/>
        <v>5.6711500000000044</v>
      </c>
      <c r="W29" s="48" t="str">
        <f t="shared" si="4"/>
        <v/>
      </c>
      <c r="X29" s="48" t="str">
        <f t="shared" si="5"/>
        <v/>
      </c>
      <c r="Y29" s="48" t="str">
        <f t="shared" si="6"/>
        <v/>
      </c>
      <c r="Z29" s="48" t="str">
        <f t="shared" si="7"/>
        <v/>
      </c>
      <c r="AA29" s="48" t="str">
        <f t="shared" si="8"/>
        <v/>
      </c>
      <c r="AB29" s="48" t="str">
        <f t="shared" si="9"/>
        <v/>
      </c>
      <c r="AC29" s="48" t="str">
        <f t="shared" si="10"/>
        <v/>
      </c>
      <c r="AD29" s="48" t="str">
        <f t="shared" si="11"/>
        <v/>
      </c>
      <c r="AE29" s="48" t="str">
        <f t="shared" si="12"/>
        <v/>
      </c>
      <c r="AF29" s="48" t="str">
        <f t="shared" si="13"/>
        <v/>
      </c>
      <c r="AG29" s="48" t="str">
        <f t="shared" si="14"/>
        <v/>
      </c>
      <c r="AH29" s="48" t="str">
        <f t="shared" si="15"/>
        <v/>
      </c>
      <c r="AJ29" s="48">
        <f>IF(Main!D$13="Scaled Shifts",Main!D39,IF(OR(B29="",B29=""),"",IF(Main!$A39="C",(B29-'Calculo DP4'!BC$5)/'Calculo DP4'!BC$3,(B29-'Calculo DP4'!CN$5)/'Calculo DP4'!CN$3)))</f>
        <v>18.450625358603389</v>
      </c>
      <c r="AK29" s="48">
        <f>IF(Main!E$13="Scaled Shifts",Main!E39,IF(OR(C29="",C29=""),"",IF(Main!$A39="C",(C29-'Calculo DP4'!BD$5)/'Calculo DP4'!BD$3,(C29-'Calculo DP4'!CO$5)/'Calculo DP4'!CO$3)))</f>
        <v>18.293923511209652</v>
      </c>
      <c r="AL29" s="48">
        <f>IF(Main!F$13="Scaled Shifts",Main!F39,IF(OR(D29="",D29=""),"",IF(Main!$A39="C",(D29-'Calculo DP4'!BE$5)/'Calculo DP4'!BE$3,(D29-'Calculo DP4'!CP$5)/'Calculo DP4'!CP$3)))</f>
        <v>21.084767627826434</v>
      </c>
      <c r="AM29" s="48">
        <f>IF(Main!G$13="Scaled Shifts",Main!G39,IF(OR(E29="",E29=""),"",IF(Main!$A39="C",(E29-'Calculo DP4'!BF$5)/'Calculo DP4'!BF$3,(E29-'Calculo DP4'!CQ$5)/'Calculo DP4'!CQ$3)))</f>
        <v>23.95188039510861</v>
      </c>
      <c r="AN29" s="48" t="str">
        <f>IF(Main!H$13="Scaled Shifts",Main!H39,IF(OR(F29="",F29=""),"",IF(Main!$A39="C",(F29-'Calculo DP4'!BG$5)/'Calculo DP4'!BG$3,(F29-'Calculo DP4'!CR$5)/'Calculo DP4'!CR$3)))</f>
        <v/>
      </c>
      <c r="AO29" s="48" t="str">
        <f>IF(Main!I$13="Scaled Shifts",Main!I39,IF(OR(G29="",G29=""),"",IF(Main!$A39="C",(G29-'Calculo DP4'!BH$5)/'Calculo DP4'!BH$3,(G29-'Calculo DP4'!CS$5)/'Calculo DP4'!CS$3)))</f>
        <v/>
      </c>
      <c r="AP29" s="48" t="str">
        <f>IF(Main!J$13="Scaled Shifts",Main!J39,IF(OR(H29="",H29=""),"",IF(Main!$A39="C",(H29-'Calculo DP4'!BI$5)/'Calculo DP4'!BI$3,(H29-'Calculo DP4'!CT$5)/'Calculo DP4'!CT$3)))</f>
        <v/>
      </c>
      <c r="AQ29" s="48" t="str">
        <f>IF(Main!K$13="Scaled Shifts",Main!K39,IF(OR(I29="",I29=""),"",IF(Main!$A39="C",(I29-'Calculo DP4'!BJ$5)/'Calculo DP4'!BJ$3,(I29-'Calculo DP4'!CU$5)/'Calculo DP4'!CU$3)))</f>
        <v/>
      </c>
      <c r="AR29" s="48" t="str">
        <f>IF(Main!L$13="Scaled Shifts",Main!L39,IF(OR(J29="",J29=""),"",IF(Main!$A39="C",(J29-'Calculo DP4'!BK$5)/'Calculo DP4'!BK$3,(J29-'Calculo DP4'!CV$5)/'Calculo DP4'!CV$3)))</f>
        <v/>
      </c>
      <c r="AS29" s="48" t="str">
        <f>IF(Main!M$13="Scaled Shifts",Main!M39,IF(OR(K29="",K29=""),"",IF(Main!$A39="C",(K29-'Calculo DP4'!BL$5)/'Calculo DP4'!BL$3,(K29-'Calculo DP4'!CW$5)/'Calculo DP4'!CW$3)))</f>
        <v/>
      </c>
      <c r="AT29" s="48" t="str">
        <f>IF(Main!N$13="Scaled Shifts",Main!N39,IF(OR(L29="",L29=""),"",IF(Main!$A39="C",(L29-'Calculo DP4'!BM$5)/'Calculo DP4'!BM$3,(L29-'Calculo DP4'!CX$5)/'Calculo DP4'!CX$3)))</f>
        <v/>
      </c>
      <c r="AU29" s="48" t="str">
        <f>IF(Main!O$13="Scaled Shifts",Main!O39,IF(OR(M29="",M29=""),"",IF(Main!$A39="C",(M29-'Calculo DP4'!BN$5)/'Calculo DP4'!BN$3,(M29-'Calculo DP4'!CY$5)/'Calculo DP4'!CY$3)))</f>
        <v/>
      </c>
      <c r="AV29" s="48" t="str">
        <f>IF(Main!P$13="Scaled Shifts",Main!P39,IF(OR(N29="",N29=""),"",IF(Main!$A39="C",(N29-'Calculo DP4'!BO$5)/'Calculo DP4'!BO$3,(N29-'Calculo DP4'!CZ$5)/'Calculo DP4'!CZ$3)))</f>
        <v/>
      </c>
      <c r="AW29" s="48" t="str">
        <f>IF(Main!Q$13="Scaled Shifts",Main!Q39,IF(OR(O29="",O29=""),"",IF(Main!$A39="C",(O29-'Calculo DP4'!BP$5)/'Calculo DP4'!BP$3,(O29-'Calculo DP4'!DA$5)/'Calculo DP4'!DA$3)))</f>
        <v/>
      </c>
      <c r="AX29" s="48" t="str">
        <f>IF(Main!R$13="Scaled Shifts",Main!R39,IF(OR(P29="",P29=""),"",IF(Main!$A39="C",(P29-'Calculo DP4'!BQ$5)/'Calculo DP4'!BQ$3,(P29-'Calculo DP4'!DB$5)/'Calculo DP4'!DB$3)))</f>
        <v/>
      </c>
      <c r="AY29" s="48" t="str">
        <f>IF(Main!S$13="Scaled Shifts",Main!S39,IF(OR(Q29="",Q29=""),"",IF(Main!$A39="C",(Q29-'Calculo DP4'!BR$5)/'Calculo DP4'!BR$3,(Q29-'Calculo DP4'!DC$5)/'Calculo DP4'!DC$3)))</f>
        <v/>
      </c>
      <c r="BA29" s="48">
        <f t="shared" si="16"/>
        <v>0.64937464139661216</v>
      </c>
      <c r="BB29" s="48">
        <f t="shared" si="17"/>
        <v>0.80607648879034954</v>
      </c>
      <c r="BC29" s="48">
        <f t="shared" si="18"/>
        <v>-1.9847676278264323</v>
      </c>
      <c r="BD29" s="48">
        <f t="shared" si="19"/>
        <v>-4.8518803951086085</v>
      </c>
      <c r="BE29" s="48" t="str">
        <f t="shared" si="20"/>
        <v/>
      </c>
      <c r="BF29" s="48" t="str">
        <f t="shared" si="21"/>
        <v/>
      </c>
      <c r="BG29" s="48" t="str">
        <f t="shared" si="22"/>
        <v/>
      </c>
      <c r="BH29" s="48" t="str">
        <f t="shared" si="23"/>
        <v/>
      </c>
      <c r="BI29" s="48" t="str">
        <f t="shared" si="24"/>
        <v/>
      </c>
      <c r="BJ29" s="48" t="str">
        <f t="shared" si="25"/>
        <v/>
      </c>
      <c r="BK29" s="48" t="str">
        <f t="shared" si="26"/>
        <v/>
      </c>
      <c r="BL29" s="48" t="str">
        <f t="shared" si="27"/>
        <v/>
      </c>
      <c r="BM29" s="48" t="str">
        <f t="shared" si="28"/>
        <v/>
      </c>
      <c r="BN29" s="48" t="str">
        <f t="shared" si="29"/>
        <v/>
      </c>
      <c r="BO29" s="48" t="str">
        <f t="shared" si="30"/>
        <v/>
      </c>
      <c r="BP29" s="48" t="str">
        <f t="shared" si="31"/>
        <v/>
      </c>
    </row>
    <row r="30" spans="1:73" x14ac:dyDescent="0.15">
      <c r="A30" s="46">
        <f>IF(OR(Main!C40="",Main!C40=""),"",Main!C40)</f>
        <v>34.200000000000003</v>
      </c>
      <c r="B30" s="48">
        <f>IF(OR(Main!D40="",Main!D$13="Scaled Shifts"),"",IF(Main!D$13="Unscaled Shifts",Main!D40,IF(AND(Main!D$13="Shielding Tensors",Main!$A40="C"),'Chemical Shifts'!$G$1-Main!D40,'Chemical Shifts'!$G$2-Main!D40)))</f>
        <v>32.489949999999993</v>
      </c>
      <c r="C30" s="48">
        <f>IF(OR(Main!E40="",Main!E$13="Scaled Shifts"),"",IF(Main!E$13="Unscaled Shifts",Main!E40,IF(AND(Main!E$13="Shielding Tensors",Main!$A40="C"),'Chemical Shifts'!$G$1-Main!E40,'Chemical Shifts'!$G$2-Main!E40)))</f>
        <v>33.58175</v>
      </c>
      <c r="D30" s="48">
        <f>IF(OR(Main!F40="",Main!F$13="Scaled Shifts"),"",IF(Main!F$13="Unscaled Shifts",Main!F40,IF(AND(Main!F$13="Shielding Tensors",Main!$A40="C"),'Chemical Shifts'!$G$1-Main!F40,'Chemical Shifts'!$G$2-Main!F40)))</f>
        <v>36.929550000000006</v>
      </c>
      <c r="E30" s="48">
        <f>IF(OR(Main!G40="",Main!G$13="Scaled Shifts"),"",IF(Main!G$13="Unscaled Shifts",Main!G40,IF(AND(Main!G$13="Shielding Tensors",Main!$A40="C"),'Chemical Shifts'!$G$1-Main!G40,'Chemical Shifts'!$G$2-Main!G40)))</f>
        <v>31.612249999999989</v>
      </c>
      <c r="F30" s="48" t="str">
        <f>IF(OR(Main!H40="",Main!H$13="Scaled Shifts"),"",IF(Main!H$13="Unscaled Shifts",Main!H40,IF(AND(Main!H$13="Shielding Tensors",Main!$A40="C"),'Chemical Shifts'!$G$1-Main!H40,'Chemical Shifts'!$G$2-Main!H40)))</f>
        <v/>
      </c>
      <c r="G30" s="48" t="str">
        <f>IF(OR(Main!I40="",Main!I$13="Scaled Shifts"),"",IF(Main!I$13="Unscaled Shifts",Main!I40,IF(AND(Main!I$13="Shielding Tensors",Main!$A40="C"),'Chemical Shifts'!$G$1-Main!I40,'Chemical Shifts'!$G$2-Main!I40)))</f>
        <v/>
      </c>
      <c r="H30" s="48" t="str">
        <f>IF(OR(Main!J40="",Main!J$13="Scaled Shifts"),"",IF(Main!J$13="Unscaled Shifts",Main!J40,IF(AND(Main!J$13="Shielding Tensors",Main!$A40="C"),'Chemical Shifts'!$G$1-Main!J40,'Chemical Shifts'!$G$2-Main!J40)))</f>
        <v/>
      </c>
      <c r="I30" s="48" t="str">
        <f>IF(OR(Main!K40="",Main!K$13="Scaled Shifts"),"",IF(Main!K$13="Unscaled Shifts",Main!K40,IF(AND(Main!K$13="Shielding Tensors",Main!$A40="C"),'Chemical Shifts'!$G$1-Main!K40,'Chemical Shifts'!$G$2-Main!K40)))</f>
        <v/>
      </c>
      <c r="J30" s="48" t="str">
        <f>IF(OR(Main!L40="",Main!L$13="Scaled Shifts"),"",IF(Main!L$13="Unscaled Shifts",Main!L40,IF(AND(Main!L$13="Shielding Tensors",Main!$A40="C"),'Chemical Shifts'!$G$1-Main!L40,'Chemical Shifts'!$G$2-Main!L40)))</f>
        <v/>
      </c>
      <c r="K30" s="48" t="str">
        <f>IF(OR(Main!M40="",Main!M$13="Scaled Shifts"),"",IF(Main!M$13="Unscaled Shifts",Main!M40,IF(AND(Main!M$13="Shielding Tensors",Main!$A40="C"),'Chemical Shifts'!$G$1-Main!M40,'Chemical Shifts'!$G$2-Main!M40)))</f>
        <v/>
      </c>
      <c r="L30" s="48" t="str">
        <f>IF(OR(Main!N40="",Main!N$13="Scaled Shifts"),"",IF(Main!N$13="Unscaled Shifts",Main!N40,IF(AND(Main!N$13="Shielding Tensors",Main!$A40="C"),'Chemical Shifts'!$G$1-Main!N40,'Chemical Shifts'!$G$2-Main!N40)))</f>
        <v/>
      </c>
      <c r="M30" s="48" t="str">
        <f>IF(OR(Main!O40="",Main!O$13="Scaled Shifts"),"",IF(Main!O$13="Unscaled Shifts",Main!O40,IF(AND(Main!O$13="Shielding Tensors",Main!$A40="C"),'Chemical Shifts'!$G$1-Main!O40,'Chemical Shifts'!$G$2-Main!O40)))</f>
        <v/>
      </c>
      <c r="N30" s="48" t="str">
        <f>IF(OR(Main!P40="",Main!P$13="Scaled Shifts"),"",IF(Main!P$13="Unscaled Shifts",Main!P40,IF(AND(Main!P$13="Shielding Tensors",Main!$A40="C"),'Chemical Shifts'!$G$1-Main!P40,'Chemical Shifts'!$G$2-Main!P40)))</f>
        <v/>
      </c>
      <c r="O30" s="48" t="str">
        <f>IF(OR(Main!Q40="",Main!Q$13="Scaled Shifts"),"",IF(Main!Q$13="Unscaled Shifts",Main!Q40,IF(AND(Main!Q$13="Shielding Tensors",Main!$A40="C"),'Chemical Shifts'!$G$1-Main!Q40,'Chemical Shifts'!$G$2-Main!Q40)))</f>
        <v/>
      </c>
      <c r="P30" s="48" t="str">
        <f>IF(OR(Main!R40="",Main!R$13="Scaled Shifts"),"",IF(Main!R$13="Unscaled Shifts",Main!R40,IF(AND(Main!R$13="Shielding Tensors",Main!$A40="C"),'Chemical Shifts'!$G$1-Main!R40,'Chemical Shifts'!$G$2-Main!R40)))</f>
        <v/>
      </c>
      <c r="Q30" s="48" t="str">
        <f>IF(OR(Main!S40="",Main!S$13="Scaled Shifts"),"",IF(Main!S$13="Unscaled Shifts",Main!S40,IF(AND(Main!S$13="Shielding Tensors",Main!$A40="C"),'Chemical Shifts'!$G$1-Main!S40,'Chemical Shifts'!$G$2-Main!S40)))</f>
        <v/>
      </c>
      <c r="S30" s="48">
        <f t="shared" si="0"/>
        <v>-1.7100500000000096</v>
      </c>
      <c r="T30" s="48">
        <f t="shared" si="1"/>
        <v>-0.6182500000000033</v>
      </c>
      <c r="U30" s="48">
        <f t="shared" si="2"/>
        <v>2.7295500000000033</v>
      </c>
      <c r="V30" s="48">
        <f t="shared" si="3"/>
        <v>-2.587750000000014</v>
      </c>
      <c r="W30" s="48" t="str">
        <f t="shared" si="4"/>
        <v/>
      </c>
      <c r="X30" s="48" t="str">
        <f t="shared" si="5"/>
        <v/>
      </c>
      <c r="Y30" s="48" t="str">
        <f t="shared" si="6"/>
        <v/>
      </c>
      <c r="Z30" s="48" t="str">
        <f t="shared" si="7"/>
        <v/>
      </c>
      <c r="AA30" s="48" t="str">
        <f t="shared" si="8"/>
        <v/>
      </c>
      <c r="AB30" s="48" t="str">
        <f t="shared" si="9"/>
        <v/>
      </c>
      <c r="AC30" s="48" t="str">
        <f t="shared" si="10"/>
        <v/>
      </c>
      <c r="AD30" s="48" t="str">
        <f t="shared" si="11"/>
        <v/>
      </c>
      <c r="AE30" s="48" t="str">
        <f t="shared" si="12"/>
        <v/>
      </c>
      <c r="AF30" s="48" t="str">
        <f t="shared" si="13"/>
        <v/>
      </c>
      <c r="AG30" s="48" t="str">
        <f t="shared" si="14"/>
        <v/>
      </c>
      <c r="AH30" s="48" t="str">
        <f t="shared" si="15"/>
        <v/>
      </c>
      <c r="AJ30" s="48">
        <f>IF(Main!D$13="Scaled Shifts",Main!D40,IF(OR(B30="",B30=""),"",IF(Main!$A40="C",(B30-'Calculo DP4'!BC$5)/'Calculo DP4'!BC$3,(B30-'Calculo DP4'!CN$5)/'Calculo DP4'!CN$3)))</f>
        <v>32.740663275385828</v>
      </c>
      <c r="AK30" s="48">
        <f>IF(Main!E$13="Scaled Shifts",Main!E40,IF(OR(C30="",C30=""),"",IF(Main!$A40="C",(C30-'Calculo DP4'!BD$5)/'Calculo DP4'!BD$3,(C30-'Calculo DP4'!CO$5)/'Calculo DP4'!CO$3)))</f>
        <v>33.431537029186444</v>
      </c>
      <c r="AL30" s="48">
        <f>IF(Main!F$13="Scaled Shifts",Main!F40,IF(OR(D30="",D30=""),"",IF(Main!$A40="C",(D30-'Calculo DP4'!BE$5)/'Calculo DP4'!BE$3,(D30-'Calculo DP4'!CP$5)/'Calculo DP4'!CP$3)))</f>
        <v>35.260550128389312</v>
      </c>
      <c r="AM30" s="48">
        <f>IF(Main!G$13="Scaled Shifts",Main!G40,IF(OR(E30="",E30=""),"",IF(Main!$A40="C",(E30-'Calculo DP4'!BF$5)/'Calculo DP4'!BF$3,(E30-'Calculo DP4'!CQ$5)/'Calculo DP4'!CQ$3)))</f>
        <v>31.041430585389236</v>
      </c>
      <c r="AN30" s="48" t="str">
        <f>IF(Main!H$13="Scaled Shifts",Main!H40,IF(OR(F30="",F30=""),"",IF(Main!$A40="C",(F30-'Calculo DP4'!BG$5)/'Calculo DP4'!BG$3,(F30-'Calculo DP4'!CR$5)/'Calculo DP4'!CR$3)))</f>
        <v/>
      </c>
      <c r="AO30" s="48" t="str">
        <f>IF(Main!I$13="Scaled Shifts",Main!I40,IF(OR(G30="",G30=""),"",IF(Main!$A40="C",(G30-'Calculo DP4'!BH$5)/'Calculo DP4'!BH$3,(G30-'Calculo DP4'!CS$5)/'Calculo DP4'!CS$3)))</f>
        <v/>
      </c>
      <c r="AP30" s="48" t="str">
        <f>IF(Main!J$13="Scaled Shifts",Main!J40,IF(OR(H30="",H30=""),"",IF(Main!$A40="C",(H30-'Calculo DP4'!BI$5)/'Calculo DP4'!BI$3,(H30-'Calculo DP4'!CT$5)/'Calculo DP4'!CT$3)))</f>
        <v/>
      </c>
      <c r="AQ30" s="48" t="str">
        <f>IF(Main!K$13="Scaled Shifts",Main!K40,IF(OR(I30="",I30=""),"",IF(Main!$A40="C",(I30-'Calculo DP4'!BJ$5)/'Calculo DP4'!BJ$3,(I30-'Calculo DP4'!CU$5)/'Calculo DP4'!CU$3)))</f>
        <v/>
      </c>
      <c r="AR30" s="48" t="str">
        <f>IF(Main!L$13="Scaled Shifts",Main!L40,IF(OR(J30="",J30=""),"",IF(Main!$A40="C",(J30-'Calculo DP4'!BK$5)/'Calculo DP4'!BK$3,(J30-'Calculo DP4'!CV$5)/'Calculo DP4'!CV$3)))</f>
        <v/>
      </c>
      <c r="AS30" s="48" t="str">
        <f>IF(Main!M$13="Scaled Shifts",Main!M40,IF(OR(K30="",K30=""),"",IF(Main!$A40="C",(K30-'Calculo DP4'!BL$5)/'Calculo DP4'!BL$3,(K30-'Calculo DP4'!CW$5)/'Calculo DP4'!CW$3)))</f>
        <v/>
      </c>
      <c r="AT30" s="48" t="str">
        <f>IF(Main!N$13="Scaled Shifts",Main!N40,IF(OR(L30="",L30=""),"",IF(Main!$A40="C",(L30-'Calculo DP4'!BM$5)/'Calculo DP4'!BM$3,(L30-'Calculo DP4'!CX$5)/'Calculo DP4'!CX$3)))</f>
        <v/>
      </c>
      <c r="AU30" s="48" t="str">
        <f>IF(Main!O$13="Scaled Shifts",Main!O40,IF(OR(M30="",M30=""),"",IF(Main!$A40="C",(M30-'Calculo DP4'!BN$5)/'Calculo DP4'!BN$3,(M30-'Calculo DP4'!CY$5)/'Calculo DP4'!CY$3)))</f>
        <v/>
      </c>
      <c r="AV30" s="48" t="str">
        <f>IF(Main!P$13="Scaled Shifts",Main!P40,IF(OR(N30="",N30=""),"",IF(Main!$A40="C",(N30-'Calculo DP4'!BO$5)/'Calculo DP4'!BO$3,(N30-'Calculo DP4'!CZ$5)/'Calculo DP4'!CZ$3)))</f>
        <v/>
      </c>
      <c r="AW30" s="48" t="str">
        <f>IF(Main!Q$13="Scaled Shifts",Main!Q40,IF(OR(O30="",O30=""),"",IF(Main!$A40="C",(O30-'Calculo DP4'!BP$5)/'Calculo DP4'!BP$3,(O30-'Calculo DP4'!DA$5)/'Calculo DP4'!DA$3)))</f>
        <v/>
      </c>
      <c r="AX30" s="48" t="str">
        <f>IF(Main!R$13="Scaled Shifts",Main!R40,IF(OR(P30="",P30=""),"",IF(Main!$A40="C",(P30-'Calculo DP4'!BQ$5)/'Calculo DP4'!BQ$3,(P30-'Calculo DP4'!DB$5)/'Calculo DP4'!DB$3)))</f>
        <v/>
      </c>
      <c r="AY30" s="48" t="str">
        <f>IF(Main!S$13="Scaled Shifts",Main!S40,IF(OR(Q30="",Q30=""),"",IF(Main!$A40="C",(Q30-'Calculo DP4'!BR$5)/'Calculo DP4'!BR$3,(Q30-'Calculo DP4'!DC$5)/'Calculo DP4'!DC$3)))</f>
        <v/>
      </c>
      <c r="BA30" s="48">
        <f t="shared" si="16"/>
        <v>1.4593367246141753</v>
      </c>
      <c r="BB30" s="48">
        <f t="shared" si="17"/>
        <v>0.76846297081355885</v>
      </c>
      <c r="BC30" s="48">
        <f t="shared" si="18"/>
        <v>-1.0605501283893091</v>
      </c>
      <c r="BD30" s="48">
        <f t="shared" si="19"/>
        <v>3.158569414610767</v>
      </c>
      <c r="BE30" s="48" t="str">
        <f t="shared" si="20"/>
        <v/>
      </c>
      <c r="BF30" s="48" t="str">
        <f t="shared" si="21"/>
        <v/>
      </c>
      <c r="BG30" s="48" t="str">
        <f t="shared" si="22"/>
        <v/>
      </c>
      <c r="BH30" s="48" t="str">
        <f t="shared" si="23"/>
        <v/>
      </c>
      <c r="BI30" s="48" t="str">
        <f t="shared" si="24"/>
        <v/>
      </c>
      <c r="BJ30" s="48" t="str">
        <f t="shared" si="25"/>
        <v/>
      </c>
      <c r="BK30" s="48" t="str">
        <f t="shared" si="26"/>
        <v/>
      </c>
      <c r="BL30" s="48" t="str">
        <f t="shared" si="27"/>
        <v/>
      </c>
      <c r="BM30" s="48" t="str">
        <f t="shared" si="28"/>
        <v/>
      </c>
      <c r="BN30" s="48" t="str">
        <f t="shared" si="29"/>
        <v/>
      </c>
      <c r="BO30" s="48" t="str">
        <f t="shared" si="30"/>
        <v/>
      </c>
      <c r="BP30" s="48" t="str">
        <f t="shared" si="31"/>
        <v/>
      </c>
    </row>
    <row r="31" spans="1:73" x14ac:dyDescent="0.15">
      <c r="A31" s="46">
        <f>IF(OR(Main!C41="",Main!C41=""),"",Main!C41)</f>
        <v>72.3</v>
      </c>
      <c r="B31" s="48">
        <f>IF(OR(Main!D41="",Main!D$13="Scaled Shifts"),"",IF(Main!D$13="Unscaled Shifts",Main!D41,IF(AND(Main!D$13="Shielding Tensors",Main!$A41="C"),'Chemical Shifts'!$G$1-Main!D41,'Chemical Shifts'!$G$2-Main!D41)))</f>
        <v>71.283649999999994</v>
      </c>
      <c r="C31" s="48">
        <f>IF(OR(Main!E41="",Main!E$13="Scaled Shifts"),"",IF(Main!E$13="Unscaled Shifts",Main!E41,IF(AND(Main!E$13="Shielding Tensors",Main!$A41="C"),'Chemical Shifts'!$G$1-Main!E41,'Chemical Shifts'!$G$2-Main!E41)))</f>
        <v>69.932850000000002</v>
      </c>
      <c r="D31" s="48">
        <f>IF(OR(Main!F41="",Main!F$13="Scaled Shifts"),"",IF(Main!F$13="Unscaled Shifts",Main!F41,IF(AND(Main!F$13="Shielding Tensors",Main!$A41="C"),'Chemical Shifts'!$G$1-Main!F41,'Chemical Shifts'!$G$2-Main!F41)))</f>
        <v>75.347349999999992</v>
      </c>
      <c r="E31" s="48">
        <f>IF(OR(Main!G41="",Main!G$13="Scaled Shifts"),"",IF(Main!G$13="Unscaled Shifts",Main!G41,IF(AND(Main!G$13="Shielding Tensors",Main!$A41="C"),'Chemical Shifts'!$G$1-Main!G41,'Chemical Shifts'!$G$2-Main!G41)))</f>
        <v>73.898650000000004</v>
      </c>
      <c r="F31" s="48" t="str">
        <f>IF(OR(Main!H41="",Main!H$13="Scaled Shifts"),"",IF(Main!H$13="Unscaled Shifts",Main!H41,IF(AND(Main!H$13="Shielding Tensors",Main!$A41="C"),'Chemical Shifts'!$G$1-Main!H41,'Chemical Shifts'!$G$2-Main!H41)))</f>
        <v/>
      </c>
      <c r="G31" s="48" t="str">
        <f>IF(OR(Main!I41="",Main!I$13="Scaled Shifts"),"",IF(Main!I$13="Unscaled Shifts",Main!I41,IF(AND(Main!I$13="Shielding Tensors",Main!$A41="C"),'Chemical Shifts'!$G$1-Main!I41,'Chemical Shifts'!$G$2-Main!I41)))</f>
        <v/>
      </c>
      <c r="H31" s="48" t="str">
        <f>IF(OR(Main!J41="",Main!J$13="Scaled Shifts"),"",IF(Main!J$13="Unscaled Shifts",Main!J41,IF(AND(Main!J$13="Shielding Tensors",Main!$A41="C"),'Chemical Shifts'!$G$1-Main!J41,'Chemical Shifts'!$G$2-Main!J41)))</f>
        <v/>
      </c>
      <c r="I31" s="48" t="str">
        <f>IF(OR(Main!K41="",Main!K$13="Scaled Shifts"),"",IF(Main!K$13="Unscaled Shifts",Main!K41,IF(AND(Main!K$13="Shielding Tensors",Main!$A41="C"),'Chemical Shifts'!$G$1-Main!K41,'Chemical Shifts'!$G$2-Main!K41)))</f>
        <v/>
      </c>
      <c r="J31" s="48" t="str">
        <f>IF(OR(Main!L41="",Main!L$13="Scaled Shifts"),"",IF(Main!L$13="Unscaled Shifts",Main!L41,IF(AND(Main!L$13="Shielding Tensors",Main!$A41="C"),'Chemical Shifts'!$G$1-Main!L41,'Chemical Shifts'!$G$2-Main!L41)))</f>
        <v/>
      </c>
      <c r="K31" s="48" t="str">
        <f>IF(OR(Main!M41="",Main!M$13="Scaled Shifts"),"",IF(Main!M$13="Unscaled Shifts",Main!M41,IF(AND(Main!M$13="Shielding Tensors",Main!$A41="C"),'Chemical Shifts'!$G$1-Main!M41,'Chemical Shifts'!$G$2-Main!M41)))</f>
        <v/>
      </c>
      <c r="L31" s="48" t="str">
        <f>IF(OR(Main!N41="",Main!N$13="Scaled Shifts"),"",IF(Main!N$13="Unscaled Shifts",Main!N41,IF(AND(Main!N$13="Shielding Tensors",Main!$A41="C"),'Chemical Shifts'!$G$1-Main!N41,'Chemical Shifts'!$G$2-Main!N41)))</f>
        <v/>
      </c>
      <c r="M31" s="48" t="str">
        <f>IF(OR(Main!O41="",Main!O$13="Scaled Shifts"),"",IF(Main!O$13="Unscaled Shifts",Main!O41,IF(AND(Main!O$13="Shielding Tensors",Main!$A41="C"),'Chemical Shifts'!$G$1-Main!O41,'Chemical Shifts'!$G$2-Main!O41)))</f>
        <v/>
      </c>
      <c r="N31" s="48" t="str">
        <f>IF(OR(Main!P41="",Main!P$13="Scaled Shifts"),"",IF(Main!P$13="Unscaled Shifts",Main!P41,IF(AND(Main!P$13="Shielding Tensors",Main!$A41="C"),'Chemical Shifts'!$G$1-Main!P41,'Chemical Shifts'!$G$2-Main!P41)))</f>
        <v/>
      </c>
      <c r="O31" s="48" t="str">
        <f>IF(OR(Main!Q41="",Main!Q$13="Scaled Shifts"),"",IF(Main!Q$13="Unscaled Shifts",Main!Q41,IF(AND(Main!Q$13="Shielding Tensors",Main!$A41="C"),'Chemical Shifts'!$G$1-Main!Q41,'Chemical Shifts'!$G$2-Main!Q41)))</f>
        <v/>
      </c>
      <c r="P31" s="48" t="str">
        <f>IF(OR(Main!R41="",Main!R$13="Scaled Shifts"),"",IF(Main!R$13="Unscaled Shifts",Main!R41,IF(AND(Main!R$13="Shielding Tensors",Main!$A41="C"),'Chemical Shifts'!$G$1-Main!R41,'Chemical Shifts'!$G$2-Main!R41)))</f>
        <v/>
      </c>
      <c r="Q31" s="48" t="str">
        <f>IF(OR(Main!S41="",Main!S$13="Scaled Shifts"),"",IF(Main!S$13="Unscaled Shifts",Main!S41,IF(AND(Main!S$13="Shielding Tensors",Main!$A41="C"),'Chemical Shifts'!$G$1-Main!S41,'Chemical Shifts'!$G$2-Main!S41)))</f>
        <v/>
      </c>
      <c r="S31" s="48">
        <f t="shared" si="0"/>
        <v>-1.0163500000000028</v>
      </c>
      <c r="T31" s="48">
        <f t="shared" si="1"/>
        <v>-2.3671499999999952</v>
      </c>
      <c r="U31" s="48">
        <f t="shared" si="2"/>
        <v>3.0473499999999945</v>
      </c>
      <c r="V31" s="48">
        <f t="shared" si="3"/>
        <v>1.5986500000000063</v>
      </c>
      <c r="W31" s="48" t="str">
        <f t="shared" si="4"/>
        <v/>
      </c>
      <c r="X31" s="48" t="str">
        <f t="shared" si="5"/>
        <v/>
      </c>
      <c r="Y31" s="48" t="str">
        <f t="shared" si="6"/>
        <v/>
      </c>
      <c r="Z31" s="48" t="str">
        <f t="shared" si="7"/>
        <v/>
      </c>
      <c r="AA31" s="48" t="str">
        <f t="shared" si="8"/>
        <v/>
      </c>
      <c r="AB31" s="48" t="str">
        <f t="shared" si="9"/>
        <v/>
      </c>
      <c r="AC31" s="48" t="str">
        <f t="shared" si="10"/>
        <v/>
      </c>
      <c r="AD31" s="48" t="str">
        <f t="shared" si="11"/>
        <v/>
      </c>
      <c r="AE31" s="48" t="str">
        <f t="shared" si="12"/>
        <v/>
      </c>
      <c r="AF31" s="48" t="str">
        <f t="shared" si="13"/>
        <v/>
      </c>
      <c r="AG31" s="48" t="str">
        <f t="shared" si="14"/>
        <v/>
      </c>
      <c r="AH31" s="48" t="str">
        <f t="shared" si="15"/>
        <v/>
      </c>
      <c r="AJ31" s="48">
        <f>IF(Main!D$13="Scaled Shifts",Main!D41,IF(OR(B31="",B31=""),"",IF(Main!$A41="C",(B31-'Calculo DP4'!BC$5)/'Calculo DP4'!BC$3,(B31-'Calculo DP4'!CN$5)/'Calculo DP4'!CN$3)))</f>
        <v>72.746396360395167</v>
      </c>
      <c r="AK31" s="48">
        <f>IF(Main!E$13="Scaled Shifts",Main!E41,IF(OR(C31="",C31=""),"",IF(Main!$A41="C",(C31-'Calculo DP4'!BD$5)/'Calculo DP4'!BD$3,(C31-'Calculo DP4'!CO$5)/'Calculo DP4'!CO$3)))</f>
        <v>71.253045078022851</v>
      </c>
      <c r="AL31" s="48">
        <f>IF(Main!F$13="Scaled Shifts",Main!F41,IF(OR(D31="",D31=""),"",IF(Main!$A41="C",(D31-'Calculo DP4'!BE$5)/'Calculo DP4'!BE$3,(D31-'Calculo DP4'!CP$5)/'Calculo DP4'!CP$3)))</f>
        <v>75.853746135434918</v>
      </c>
      <c r="AM31" s="48">
        <f>IF(Main!G$13="Scaled Shifts",Main!G41,IF(OR(E31="",E31=""),"",IF(Main!$A41="C",(E31-'Calculo DP4'!BF$5)/'Calculo DP4'!BF$3,(E31-'Calculo DP4'!CQ$5)/'Calculo DP4'!CQ$3)))</f>
        <v>74.863557899166793</v>
      </c>
      <c r="AN31" s="48" t="str">
        <f>IF(Main!H$13="Scaled Shifts",Main!H41,IF(OR(F31="",F31=""),"",IF(Main!$A41="C",(F31-'Calculo DP4'!BG$5)/'Calculo DP4'!BG$3,(F31-'Calculo DP4'!CR$5)/'Calculo DP4'!CR$3)))</f>
        <v/>
      </c>
      <c r="AO31" s="48" t="str">
        <f>IF(Main!I$13="Scaled Shifts",Main!I41,IF(OR(G31="",G31=""),"",IF(Main!$A41="C",(G31-'Calculo DP4'!BH$5)/'Calculo DP4'!BH$3,(G31-'Calculo DP4'!CS$5)/'Calculo DP4'!CS$3)))</f>
        <v/>
      </c>
      <c r="AP31" s="48" t="str">
        <f>IF(Main!J$13="Scaled Shifts",Main!J41,IF(OR(H31="",H31=""),"",IF(Main!$A41="C",(H31-'Calculo DP4'!BI$5)/'Calculo DP4'!BI$3,(H31-'Calculo DP4'!CT$5)/'Calculo DP4'!CT$3)))</f>
        <v/>
      </c>
      <c r="AQ31" s="48" t="str">
        <f>IF(Main!K$13="Scaled Shifts",Main!K41,IF(OR(I31="",I31=""),"",IF(Main!$A41="C",(I31-'Calculo DP4'!BJ$5)/'Calculo DP4'!BJ$3,(I31-'Calculo DP4'!CU$5)/'Calculo DP4'!CU$3)))</f>
        <v/>
      </c>
      <c r="AR31" s="48" t="str">
        <f>IF(Main!L$13="Scaled Shifts",Main!L41,IF(OR(J31="",J31=""),"",IF(Main!$A41="C",(J31-'Calculo DP4'!BK$5)/'Calculo DP4'!BK$3,(J31-'Calculo DP4'!CV$5)/'Calculo DP4'!CV$3)))</f>
        <v/>
      </c>
      <c r="AS31" s="48" t="str">
        <f>IF(Main!M$13="Scaled Shifts",Main!M41,IF(OR(K31="",K31=""),"",IF(Main!$A41="C",(K31-'Calculo DP4'!BL$5)/'Calculo DP4'!BL$3,(K31-'Calculo DP4'!CW$5)/'Calculo DP4'!CW$3)))</f>
        <v/>
      </c>
      <c r="AT31" s="48" t="str">
        <f>IF(Main!N$13="Scaled Shifts",Main!N41,IF(OR(L31="",L31=""),"",IF(Main!$A41="C",(L31-'Calculo DP4'!BM$5)/'Calculo DP4'!BM$3,(L31-'Calculo DP4'!CX$5)/'Calculo DP4'!CX$3)))</f>
        <v/>
      </c>
      <c r="AU31" s="48" t="str">
        <f>IF(Main!O$13="Scaled Shifts",Main!O41,IF(OR(M31="",M31=""),"",IF(Main!$A41="C",(M31-'Calculo DP4'!BN$5)/'Calculo DP4'!BN$3,(M31-'Calculo DP4'!CY$5)/'Calculo DP4'!CY$3)))</f>
        <v/>
      </c>
      <c r="AV31" s="48" t="str">
        <f>IF(Main!P$13="Scaled Shifts",Main!P41,IF(OR(N31="",N31=""),"",IF(Main!$A41="C",(N31-'Calculo DP4'!BO$5)/'Calculo DP4'!BO$3,(N31-'Calculo DP4'!CZ$5)/'Calculo DP4'!CZ$3)))</f>
        <v/>
      </c>
      <c r="AW31" s="48" t="str">
        <f>IF(Main!Q$13="Scaled Shifts",Main!Q41,IF(OR(O31="",O31=""),"",IF(Main!$A41="C",(O31-'Calculo DP4'!BP$5)/'Calculo DP4'!BP$3,(O31-'Calculo DP4'!DA$5)/'Calculo DP4'!DA$3)))</f>
        <v/>
      </c>
      <c r="AX31" s="48" t="str">
        <f>IF(Main!R$13="Scaled Shifts",Main!R41,IF(OR(P31="",P31=""),"",IF(Main!$A41="C",(P31-'Calculo DP4'!BQ$5)/'Calculo DP4'!BQ$3,(P31-'Calculo DP4'!DB$5)/'Calculo DP4'!DB$3)))</f>
        <v/>
      </c>
      <c r="AY31" s="48" t="str">
        <f>IF(Main!S$13="Scaled Shifts",Main!S41,IF(OR(Q31="",Q31=""),"",IF(Main!$A41="C",(Q31-'Calculo DP4'!BR$5)/'Calculo DP4'!BR$3,(Q31-'Calculo DP4'!DC$5)/'Calculo DP4'!DC$3)))</f>
        <v/>
      </c>
      <c r="BA31" s="48">
        <f t="shared" si="16"/>
        <v>-0.44639636039516972</v>
      </c>
      <c r="BB31" s="48">
        <f t="shared" si="17"/>
        <v>1.0469549219771466</v>
      </c>
      <c r="BC31" s="48">
        <f t="shared" si="18"/>
        <v>-3.5537461354349205</v>
      </c>
      <c r="BD31" s="48">
        <f t="shared" si="19"/>
        <v>-2.5635578991667956</v>
      </c>
      <c r="BE31" s="48" t="str">
        <f t="shared" si="20"/>
        <v/>
      </c>
      <c r="BF31" s="48" t="str">
        <f t="shared" si="21"/>
        <v/>
      </c>
      <c r="BG31" s="48" t="str">
        <f t="shared" si="22"/>
        <v/>
      </c>
      <c r="BH31" s="48" t="str">
        <f t="shared" si="23"/>
        <v/>
      </c>
      <c r="BI31" s="48" t="str">
        <f t="shared" si="24"/>
        <v/>
      </c>
      <c r="BJ31" s="48" t="str">
        <f t="shared" si="25"/>
        <v/>
      </c>
      <c r="BK31" s="48" t="str">
        <f t="shared" si="26"/>
        <v/>
      </c>
      <c r="BL31" s="48" t="str">
        <f t="shared" si="27"/>
        <v/>
      </c>
      <c r="BM31" s="48" t="str">
        <f t="shared" si="28"/>
        <v/>
      </c>
      <c r="BN31" s="48" t="str">
        <f t="shared" si="29"/>
        <v/>
      </c>
      <c r="BO31" s="48" t="str">
        <f t="shared" si="30"/>
        <v/>
      </c>
      <c r="BP31" s="48" t="str">
        <f t="shared" si="31"/>
        <v/>
      </c>
    </row>
    <row r="32" spans="1:73" x14ac:dyDescent="0.15">
      <c r="A32" s="46">
        <f>IF(OR(Main!C42="",Main!C42=""),"",Main!C42)</f>
        <v>170.9</v>
      </c>
      <c r="B32" s="48">
        <f>IF(OR(Main!D42="",Main!D$13="Scaled Shifts"),"",IF(Main!D$13="Unscaled Shifts",Main!D42,IF(AND(Main!D$13="Shielding Tensors",Main!$A42="C"),'Chemical Shifts'!$G$1-Main!D42,'Chemical Shifts'!$G$2-Main!D42)))</f>
        <v>165.86266000000001</v>
      </c>
      <c r="C32" s="48">
        <f>IF(OR(Main!E42="",Main!E$13="Scaled Shifts"),"",IF(Main!E$13="Unscaled Shifts",Main!E42,IF(AND(Main!E$13="Shielding Tensors",Main!$A42="C"),'Chemical Shifts'!$G$1-Main!E42,'Chemical Shifts'!$G$2-Main!E42)))</f>
        <v>165.39104</v>
      </c>
      <c r="D32" s="48">
        <f>IF(OR(Main!F42="",Main!F$13="Scaled Shifts"),"",IF(Main!F$13="Unscaled Shifts",Main!F42,IF(AND(Main!F$13="Shielding Tensors",Main!$A42="C"),'Chemical Shifts'!$G$1-Main!F42,'Chemical Shifts'!$G$2-Main!F42)))</f>
        <v>162.93887000000001</v>
      </c>
      <c r="E32" s="48">
        <f>IF(OR(Main!G42="",Main!G$13="Scaled Shifts"),"",IF(Main!G$13="Unscaled Shifts",Main!G42,IF(AND(Main!G$13="Shielding Tensors",Main!$A42="C"),'Chemical Shifts'!$G$1-Main!G42,'Chemical Shifts'!$G$2-Main!G42)))</f>
        <v>165.64356000000001</v>
      </c>
      <c r="F32" s="48" t="str">
        <f>IF(OR(Main!H42="",Main!H$13="Scaled Shifts"),"",IF(Main!H$13="Unscaled Shifts",Main!H42,IF(AND(Main!H$13="Shielding Tensors",Main!$A42="C"),'Chemical Shifts'!$G$1-Main!H42,'Chemical Shifts'!$G$2-Main!H42)))</f>
        <v/>
      </c>
      <c r="G32" s="48" t="str">
        <f>IF(OR(Main!I42="",Main!I$13="Scaled Shifts"),"",IF(Main!I$13="Unscaled Shifts",Main!I42,IF(AND(Main!I$13="Shielding Tensors",Main!$A42="C"),'Chemical Shifts'!$G$1-Main!I42,'Chemical Shifts'!$G$2-Main!I42)))</f>
        <v/>
      </c>
      <c r="H32" s="48" t="str">
        <f>IF(OR(Main!J42="",Main!J$13="Scaled Shifts"),"",IF(Main!J$13="Unscaled Shifts",Main!J42,IF(AND(Main!J$13="Shielding Tensors",Main!$A42="C"),'Chemical Shifts'!$G$1-Main!J42,'Chemical Shifts'!$G$2-Main!J42)))</f>
        <v/>
      </c>
      <c r="I32" s="48" t="str">
        <f>IF(OR(Main!K42="",Main!K$13="Scaled Shifts"),"",IF(Main!K$13="Unscaled Shifts",Main!K42,IF(AND(Main!K$13="Shielding Tensors",Main!$A42="C"),'Chemical Shifts'!$G$1-Main!K42,'Chemical Shifts'!$G$2-Main!K42)))</f>
        <v/>
      </c>
      <c r="J32" s="48" t="str">
        <f>IF(OR(Main!L42="",Main!L$13="Scaled Shifts"),"",IF(Main!L$13="Unscaled Shifts",Main!L42,IF(AND(Main!L$13="Shielding Tensors",Main!$A42="C"),'Chemical Shifts'!$G$1-Main!L42,'Chemical Shifts'!$G$2-Main!L42)))</f>
        <v/>
      </c>
      <c r="K32" s="48" t="str">
        <f>IF(OR(Main!M42="",Main!M$13="Scaled Shifts"),"",IF(Main!M$13="Unscaled Shifts",Main!M42,IF(AND(Main!M$13="Shielding Tensors",Main!$A42="C"),'Chemical Shifts'!$G$1-Main!M42,'Chemical Shifts'!$G$2-Main!M42)))</f>
        <v/>
      </c>
      <c r="L32" s="48" t="str">
        <f>IF(OR(Main!N42="",Main!N$13="Scaled Shifts"),"",IF(Main!N$13="Unscaled Shifts",Main!N42,IF(AND(Main!N$13="Shielding Tensors",Main!$A42="C"),'Chemical Shifts'!$G$1-Main!N42,'Chemical Shifts'!$G$2-Main!N42)))</f>
        <v/>
      </c>
      <c r="M32" s="48" t="str">
        <f>IF(OR(Main!O42="",Main!O$13="Scaled Shifts"),"",IF(Main!O$13="Unscaled Shifts",Main!O42,IF(AND(Main!O$13="Shielding Tensors",Main!$A42="C"),'Chemical Shifts'!$G$1-Main!O42,'Chemical Shifts'!$G$2-Main!O42)))</f>
        <v/>
      </c>
      <c r="N32" s="48" t="str">
        <f>IF(OR(Main!P42="",Main!P$13="Scaled Shifts"),"",IF(Main!P$13="Unscaled Shifts",Main!P42,IF(AND(Main!P$13="Shielding Tensors",Main!$A42="C"),'Chemical Shifts'!$G$1-Main!P42,'Chemical Shifts'!$G$2-Main!P42)))</f>
        <v/>
      </c>
      <c r="O32" s="48" t="str">
        <f>IF(OR(Main!Q42="",Main!Q$13="Scaled Shifts"),"",IF(Main!Q$13="Unscaled Shifts",Main!Q42,IF(AND(Main!Q$13="Shielding Tensors",Main!$A42="C"),'Chemical Shifts'!$G$1-Main!Q42,'Chemical Shifts'!$G$2-Main!Q42)))</f>
        <v/>
      </c>
      <c r="P32" s="48" t="str">
        <f>IF(OR(Main!R42="",Main!R$13="Scaled Shifts"),"",IF(Main!R$13="Unscaled Shifts",Main!R42,IF(AND(Main!R$13="Shielding Tensors",Main!$A42="C"),'Chemical Shifts'!$G$1-Main!R42,'Chemical Shifts'!$G$2-Main!R42)))</f>
        <v/>
      </c>
      <c r="Q32" s="48" t="str">
        <f>IF(OR(Main!S42="",Main!S$13="Scaled Shifts"),"",IF(Main!S$13="Unscaled Shifts",Main!S42,IF(AND(Main!S$13="Shielding Tensors",Main!$A42="C"),'Chemical Shifts'!$G$1-Main!S42,'Chemical Shifts'!$G$2-Main!S42)))</f>
        <v/>
      </c>
      <c r="S32" s="48">
        <f t="shared" si="0"/>
        <v>-5.0373400000000004</v>
      </c>
      <c r="T32" s="48">
        <f t="shared" si="1"/>
        <v>-5.5089600000000019</v>
      </c>
      <c r="U32" s="48">
        <f t="shared" si="2"/>
        <v>-7.9611299999999972</v>
      </c>
      <c r="V32" s="48">
        <f t="shared" si="3"/>
        <v>-5.2564399999999978</v>
      </c>
      <c r="W32" s="48" t="str">
        <f t="shared" si="4"/>
        <v/>
      </c>
      <c r="X32" s="48" t="str">
        <f t="shared" si="5"/>
        <v/>
      </c>
      <c r="Y32" s="48" t="str">
        <f t="shared" si="6"/>
        <v/>
      </c>
      <c r="Z32" s="48" t="str">
        <f t="shared" si="7"/>
        <v/>
      </c>
      <c r="AA32" s="48" t="str">
        <f t="shared" si="8"/>
        <v/>
      </c>
      <c r="AB32" s="48" t="str">
        <f t="shared" si="9"/>
        <v/>
      </c>
      <c r="AC32" s="48" t="str">
        <f t="shared" si="10"/>
        <v/>
      </c>
      <c r="AD32" s="48" t="str">
        <f t="shared" si="11"/>
        <v/>
      </c>
      <c r="AE32" s="48" t="str">
        <f t="shared" si="12"/>
        <v/>
      </c>
      <c r="AF32" s="48" t="str">
        <f t="shared" si="13"/>
        <v/>
      </c>
      <c r="AG32" s="48" t="str">
        <f t="shared" si="14"/>
        <v/>
      </c>
      <c r="AH32" s="48" t="str">
        <f t="shared" si="15"/>
        <v/>
      </c>
      <c r="AJ32" s="48">
        <f>IF(Main!D$13="Scaled Shifts",Main!D42,IF(OR(B32="",B32=""),"",IF(Main!$A42="C",(B32-'Calculo DP4'!BC$5)/'Calculo DP4'!BC$3,(B32-'Calculo DP4'!CN$5)/'Calculo DP4'!CN$3)))</f>
        <v>170.28034206561094</v>
      </c>
      <c r="AK32" s="48">
        <f>IF(Main!E$13="Scaled Shifts",Main!E42,IF(OR(C32="",C32=""),"",IF(Main!$A42="C",(C32-'Calculo DP4'!BD$5)/'Calculo DP4'!BD$3,(C32-'Calculo DP4'!CO$5)/'Calculo DP4'!CO$3)))</f>
        <v>170.57253476093078</v>
      </c>
      <c r="AL32" s="48">
        <f>IF(Main!F$13="Scaled Shifts",Main!F42,IF(OR(D32="",D32=""),"",IF(Main!$A42="C",(D32-'Calculo DP4'!BE$5)/'Calculo DP4'!BE$3,(D32-'Calculo DP4'!CP$5)/'Calculo DP4'!CP$3)))</f>
        <v>168.40510878282899</v>
      </c>
      <c r="AM32" s="48">
        <f>IF(Main!G$13="Scaled Shifts",Main!G42,IF(OR(E32="",E32=""),"",IF(Main!$A42="C",(E32-'Calculo DP4'!BF$5)/'Calculo DP4'!BF$3,(E32-'Calculo DP4'!CQ$5)/'Calculo DP4'!CQ$3)))</f>
        <v>169.94039410208458</v>
      </c>
      <c r="AN32" s="48" t="str">
        <f>IF(Main!H$13="Scaled Shifts",Main!H42,IF(OR(F32="",F32=""),"",IF(Main!$A42="C",(F32-'Calculo DP4'!BG$5)/'Calculo DP4'!BG$3,(F32-'Calculo DP4'!CR$5)/'Calculo DP4'!CR$3)))</f>
        <v/>
      </c>
      <c r="AO32" s="48" t="str">
        <f>IF(Main!I$13="Scaled Shifts",Main!I42,IF(OR(G32="",G32=""),"",IF(Main!$A42="C",(G32-'Calculo DP4'!BH$5)/'Calculo DP4'!BH$3,(G32-'Calculo DP4'!CS$5)/'Calculo DP4'!CS$3)))</f>
        <v/>
      </c>
      <c r="AP32" s="48" t="str">
        <f>IF(Main!J$13="Scaled Shifts",Main!J42,IF(OR(H32="",H32=""),"",IF(Main!$A42="C",(H32-'Calculo DP4'!BI$5)/'Calculo DP4'!BI$3,(H32-'Calculo DP4'!CT$5)/'Calculo DP4'!CT$3)))</f>
        <v/>
      </c>
      <c r="AQ32" s="48" t="str">
        <f>IF(Main!K$13="Scaled Shifts",Main!K42,IF(OR(I32="",I32=""),"",IF(Main!$A42="C",(I32-'Calculo DP4'!BJ$5)/'Calculo DP4'!BJ$3,(I32-'Calculo DP4'!CU$5)/'Calculo DP4'!CU$3)))</f>
        <v/>
      </c>
      <c r="AR32" s="48" t="str">
        <f>IF(Main!L$13="Scaled Shifts",Main!L42,IF(OR(J32="",J32=""),"",IF(Main!$A42="C",(J32-'Calculo DP4'!BK$5)/'Calculo DP4'!BK$3,(J32-'Calculo DP4'!CV$5)/'Calculo DP4'!CV$3)))</f>
        <v/>
      </c>
      <c r="AS32" s="48" t="str">
        <f>IF(Main!M$13="Scaled Shifts",Main!M42,IF(OR(K32="",K32=""),"",IF(Main!$A42="C",(K32-'Calculo DP4'!BL$5)/'Calculo DP4'!BL$3,(K32-'Calculo DP4'!CW$5)/'Calculo DP4'!CW$3)))</f>
        <v/>
      </c>
      <c r="AT32" s="48" t="str">
        <f>IF(Main!N$13="Scaled Shifts",Main!N42,IF(OR(L32="",L32=""),"",IF(Main!$A42="C",(L32-'Calculo DP4'!BM$5)/'Calculo DP4'!BM$3,(L32-'Calculo DP4'!CX$5)/'Calculo DP4'!CX$3)))</f>
        <v/>
      </c>
      <c r="AU32" s="48" t="str">
        <f>IF(Main!O$13="Scaled Shifts",Main!O42,IF(OR(M32="",M32=""),"",IF(Main!$A42="C",(M32-'Calculo DP4'!BN$5)/'Calculo DP4'!BN$3,(M32-'Calculo DP4'!CY$5)/'Calculo DP4'!CY$3)))</f>
        <v/>
      </c>
      <c r="AV32" s="48" t="str">
        <f>IF(Main!P$13="Scaled Shifts",Main!P42,IF(OR(N32="",N32=""),"",IF(Main!$A42="C",(N32-'Calculo DP4'!BO$5)/'Calculo DP4'!BO$3,(N32-'Calculo DP4'!CZ$5)/'Calculo DP4'!CZ$3)))</f>
        <v/>
      </c>
      <c r="AW32" s="48" t="str">
        <f>IF(Main!Q$13="Scaled Shifts",Main!Q42,IF(OR(O32="",O32=""),"",IF(Main!$A42="C",(O32-'Calculo DP4'!BP$5)/'Calculo DP4'!BP$3,(O32-'Calculo DP4'!DA$5)/'Calculo DP4'!DA$3)))</f>
        <v/>
      </c>
      <c r="AX32" s="48" t="str">
        <f>IF(Main!R$13="Scaled Shifts",Main!R42,IF(OR(P32="",P32=""),"",IF(Main!$A42="C",(P32-'Calculo DP4'!BQ$5)/'Calculo DP4'!BQ$3,(P32-'Calculo DP4'!DB$5)/'Calculo DP4'!DB$3)))</f>
        <v/>
      </c>
      <c r="AY32" s="48" t="str">
        <f>IF(Main!S$13="Scaled Shifts",Main!S42,IF(OR(Q32="",Q32=""),"",IF(Main!$A42="C",(Q32-'Calculo DP4'!BR$5)/'Calculo DP4'!BR$3,(Q32-'Calculo DP4'!DC$5)/'Calculo DP4'!DC$3)))</f>
        <v/>
      </c>
      <c r="BA32" s="48">
        <f t="shared" si="16"/>
        <v>0.61965793438906758</v>
      </c>
      <c r="BB32" s="48">
        <f t="shared" si="17"/>
        <v>0.32746523906922675</v>
      </c>
      <c r="BC32" s="48">
        <f t="shared" si="18"/>
        <v>2.4948912171710163</v>
      </c>
      <c r="BD32" s="48">
        <f t="shared" si="19"/>
        <v>0.95960589791542361</v>
      </c>
      <c r="BE32" s="48" t="str">
        <f t="shared" si="20"/>
        <v/>
      </c>
      <c r="BF32" s="48" t="str">
        <f t="shared" si="21"/>
        <v/>
      </c>
      <c r="BG32" s="48" t="str">
        <f t="shared" si="22"/>
        <v/>
      </c>
      <c r="BH32" s="48" t="str">
        <f t="shared" si="23"/>
        <v/>
      </c>
      <c r="BI32" s="48" t="str">
        <f t="shared" si="24"/>
        <v/>
      </c>
      <c r="BJ32" s="48" t="str">
        <f t="shared" si="25"/>
        <v/>
      </c>
      <c r="BK32" s="48" t="str">
        <f t="shared" si="26"/>
        <v/>
      </c>
      <c r="BL32" s="48" t="str">
        <f t="shared" si="27"/>
        <v/>
      </c>
      <c r="BM32" s="48" t="str">
        <f t="shared" si="28"/>
        <v/>
      </c>
      <c r="BN32" s="48" t="str">
        <f t="shared" si="29"/>
        <v/>
      </c>
      <c r="BO32" s="48" t="str">
        <f t="shared" si="30"/>
        <v/>
      </c>
      <c r="BP32" s="48" t="str">
        <f t="shared" si="31"/>
        <v/>
      </c>
    </row>
    <row r="33" spans="1:68" x14ac:dyDescent="0.15">
      <c r="A33" s="46">
        <f>IF(OR(Main!C43="",Main!C43=""),"",Main!C43)</f>
        <v>105</v>
      </c>
      <c r="B33" s="48">
        <f>IF(OR(Main!D43="",Main!D$13="Scaled Shifts"),"",IF(Main!D$13="Unscaled Shifts",Main!D43,IF(AND(Main!D$13="Shielding Tensors",Main!$A43="C"),'Chemical Shifts'!$G$1-Main!D43,'Chemical Shifts'!$G$2-Main!D43)))</f>
        <v>103.29810999999999</v>
      </c>
      <c r="C33" s="48">
        <f>IF(OR(Main!E43="",Main!E$13="Scaled Shifts"),"",IF(Main!E$13="Unscaled Shifts",Main!E43,IF(AND(Main!E$13="Shielding Tensors",Main!$A43="C"),'Chemical Shifts'!$G$1-Main!E43,'Chemical Shifts'!$G$2-Main!E43)))</f>
        <v>103.17498999999999</v>
      </c>
      <c r="D33" s="48">
        <f>IF(OR(Main!F43="",Main!F$13="Scaled Shifts"),"",IF(Main!F$13="Unscaled Shifts",Main!F43,IF(AND(Main!F$13="Shielding Tensors",Main!$A43="C"),'Chemical Shifts'!$G$1-Main!F43,'Chemical Shifts'!$G$2-Main!F43)))</f>
        <v>105.23927999999999</v>
      </c>
      <c r="E33" s="48">
        <f>IF(OR(Main!G43="",Main!G$13="Scaled Shifts"),"",IF(Main!G$13="Unscaled Shifts",Main!G43,IF(AND(Main!G$13="Shielding Tensors",Main!$A43="C"),'Chemical Shifts'!$G$1-Main!G43,'Chemical Shifts'!$G$2-Main!G43)))</f>
        <v>103.08534999999999</v>
      </c>
      <c r="F33" s="48" t="str">
        <f>IF(OR(Main!H43="",Main!H$13="Scaled Shifts"),"",IF(Main!H$13="Unscaled Shifts",Main!H43,IF(AND(Main!H$13="Shielding Tensors",Main!$A43="C"),'Chemical Shifts'!$G$1-Main!H43,'Chemical Shifts'!$G$2-Main!H43)))</f>
        <v/>
      </c>
      <c r="G33" s="48" t="str">
        <f>IF(OR(Main!I43="",Main!I$13="Scaled Shifts"),"",IF(Main!I$13="Unscaled Shifts",Main!I43,IF(AND(Main!I$13="Shielding Tensors",Main!$A43="C"),'Chemical Shifts'!$G$1-Main!I43,'Chemical Shifts'!$G$2-Main!I43)))</f>
        <v/>
      </c>
      <c r="H33" s="48" t="str">
        <f>IF(OR(Main!J43="",Main!J$13="Scaled Shifts"),"",IF(Main!J$13="Unscaled Shifts",Main!J43,IF(AND(Main!J$13="Shielding Tensors",Main!$A43="C"),'Chemical Shifts'!$G$1-Main!J43,'Chemical Shifts'!$G$2-Main!J43)))</f>
        <v/>
      </c>
      <c r="I33" s="48" t="str">
        <f>IF(OR(Main!K43="",Main!K$13="Scaled Shifts"),"",IF(Main!K$13="Unscaled Shifts",Main!K43,IF(AND(Main!K$13="Shielding Tensors",Main!$A43="C"),'Chemical Shifts'!$G$1-Main!K43,'Chemical Shifts'!$G$2-Main!K43)))</f>
        <v/>
      </c>
      <c r="J33" s="48" t="str">
        <f>IF(OR(Main!L43="",Main!L$13="Scaled Shifts"),"",IF(Main!L$13="Unscaled Shifts",Main!L43,IF(AND(Main!L$13="Shielding Tensors",Main!$A43="C"),'Chemical Shifts'!$G$1-Main!L43,'Chemical Shifts'!$G$2-Main!L43)))</f>
        <v/>
      </c>
      <c r="K33" s="48" t="str">
        <f>IF(OR(Main!M43="",Main!M$13="Scaled Shifts"),"",IF(Main!M$13="Unscaled Shifts",Main!M43,IF(AND(Main!M$13="Shielding Tensors",Main!$A43="C"),'Chemical Shifts'!$G$1-Main!M43,'Chemical Shifts'!$G$2-Main!M43)))</f>
        <v/>
      </c>
      <c r="L33" s="48" t="str">
        <f>IF(OR(Main!N43="",Main!N$13="Scaled Shifts"),"",IF(Main!N$13="Unscaled Shifts",Main!N43,IF(AND(Main!N$13="Shielding Tensors",Main!$A43="C"),'Chemical Shifts'!$G$1-Main!N43,'Chemical Shifts'!$G$2-Main!N43)))</f>
        <v/>
      </c>
      <c r="M33" s="48" t="str">
        <f>IF(OR(Main!O43="",Main!O$13="Scaled Shifts"),"",IF(Main!O$13="Unscaled Shifts",Main!O43,IF(AND(Main!O$13="Shielding Tensors",Main!$A43="C"),'Chemical Shifts'!$G$1-Main!O43,'Chemical Shifts'!$G$2-Main!O43)))</f>
        <v/>
      </c>
      <c r="N33" s="48" t="str">
        <f>IF(OR(Main!P43="",Main!P$13="Scaled Shifts"),"",IF(Main!P$13="Unscaled Shifts",Main!P43,IF(AND(Main!P$13="Shielding Tensors",Main!$A43="C"),'Chemical Shifts'!$G$1-Main!P43,'Chemical Shifts'!$G$2-Main!P43)))</f>
        <v/>
      </c>
      <c r="O33" s="48" t="str">
        <f>IF(OR(Main!Q43="",Main!Q$13="Scaled Shifts"),"",IF(Main!Q$13="Unscaled Shifts",Main!Q43,IF(AND(Main!Q$13="Shielding Tensors",Main!$A43="C"),'Chemical Shifts'!$G$1-Main!Q43,'Chemical Shifts'!$G$2-Main!Q43)))</f>
        <v/>
      </c>
      <c r="P33" s="48" t="str">
        <f>IF(OR(Main!R43="",Main!R$13="Scaled Shifts"),"",IF(Main!R$13="Unscaled Shifts",Main!R43,IF(AND(Main!R$13="Shielding Tensors",Main!$A43="C"),'Chemical Shifts'!$G$1-Main!R43,'Chemical Shifts'!$G$2-Main!R43)))</f>
        <v/>
      </c>
      <c r="Q33" s="48" t="str">
        <f>IF(OR(Main!S43="",Main!S$13="Scaled Shifts"),"",IF(Main!S$13="Unscaled Shifts",Main!S43,IF(AND(Main!S$13="Shielding Tensors",Main!$A43="C"),'Chemical Shifts'!$G$1-Main!S43,'Chemical Shifts'!$G$2-Main!S43)))</f>
        <v/>
      </c>
      <c r="S33" s="48">
        <f t="shared" si="0"/>
        <v>-1.7018900000000059</v>
      </c>
      <c r="T33" s="48">
        <f t="shared" si="1"/>
        <v>-1.825010000000006</v>
      </c>
      <c r="U33" s="48">
        <f t="shared" si="2"/>
        <v>0.23927999999999372</v>
      </c>
      <c r="V33" s="48">
        <f t="shared" si="3"/>
        <v>-1.9146500000000088</v>
      </c>
      <c r="W33" s="48" t="str">
        <f t="shared" si="4"/>
        <v/>
      </c>
      <c r="X33" s="48" t="str">
        <f t="shared" si="5"/>
        <v/>
      </c>
      <c r="Y33" s="48" t="str">
        <f t="shared" si="6"/>
        <v/>
      </c>
      <c r="Z33" s="48" t="str">
        <f t="shared" si="7"/>
        <v/>
      </c>
      <c r="AA33" s="48" t="str">
        <f t="shared" si="8"/>
        <v/>
      </c>
      <c r="AB33" s="48" t="str">
        <f t="shared" si="9"/>
        <v/>
      </c>
      <c r="AC33" s="48" t="str">
        <f t="shared" si="10"/>
        <v/>
      </c>
      <c r="AD33" s="48" t="str">
        <f t="shared" si="11"/>
        <v/>
      </c>
      <c r="AE33" s="48" t="str">
        <f t="shared" si="12"/>
        <v/>
      </c>
      <c r="AF33" s="48" t="str">
        <f t="shared" si="13"/>
        <v/>
      </c>
      <c r="AG33" s="48" t="str">
        <f t="shared" si="14"/>
        <v/>
      </c>
      <c r="AH33" s="48" t="str">
        <f t="shared" si="15"/>
        <v/>
      </c>
      <c r="AJ33" s="48">
        <f>IF(Main!D$13="Scaled Shifts",Main!D43,IF(OR(B33="",B33=""),"",IF(Main!$A43="C",(B33-'Calculo DP4'!BC$5)/'Calculo DP4'!BC$3,(B33-'Calculo DP4'!CN$5)/'Calculo DP4'!CN$3)))</f>
        <v>105.76108538517774</v>
      </c>
      <c r="AK33" s="48">
        <f>IF(Main!E$13="Scaled Shifts",Main!E43,IF(OR(C33="",C33=""),"",IF(Main!$A43="C",(C33-'Calculo DP4'!BD$5)/'Calculo DP4'!BD$3,(C33-'Calculo DP4'!CO$5)/'Calculo DP4'!CO$3)))</f>
        <v>105.83983517709953</v>
      </c>
      <c r="AL33" s="48">
        <f>IF(Main!F$13="Scaled Shifts",Main!F43,IF(OR(D33="",D33=""),"",IF(Main!$A43="C",(D33-'Calculo DP4'!BE$5)/'Calculo DP4'!BE$3,(D33-'Calculo DP4'!CP$5)/'Calculo DP4'!CP$3)))</f>
        <v>107.43829739862247</v>
      </c>
      <c r="AM33" s="48">
        <f>IF(Main!G$13="Scaled Shifts",Main!G43,IF(OR(E33="",E33=""),"",IF(Main!$A43="C",(E33-'Calculo DP4'!BF$5)/'Calculo DP4'!BF$3,(E33-'Calculo DP4'!CQ$5)/'Calculo DP4'!CQ$3)))</f>
        <v>105.11023965190599</v>
      </c>
      <c r="AN33" s="48" t="str">
        <f>IF(Main!H$13="Scaled Shifts",Main!H43,IF(OR(F33="",F33=""),"",IF(Main!$A43="C",(F33-'Calculo DP4'!BG$5)/'Calculo DP4'!BG$3,(F33-'Calculo DP4'!CR$5)/'Calculo DP4'!CR$3)))</f>
        <v/>
      </c>
      <c r="AO33" s="48" t="str">
        <f>IF(Main!I$13="Scaled Shifts",Main!I43,IF(OR(G33="",G33=""),"",IF(Main!$A43="C",(G33-'Calculo DP4'!BH$5)/'Calculo DP4'!BH$3,(G33-'Calculo DP4'!CS$5)/'Calculo DP4'!CS$3)))</f>
        <v/>
      </c>
      <c r="AP33" s="48" t="str">
        <f>IF(Main!J$13="Scaled Shifts",Main!J43,IF(OR(H33="",H33=""),"",IF(Main!$A43="C",(H33-'Calculo DP4'!BI$5)/'Calculo DP4'!BI$3,(H33-'Calculo DP4'!CT$5)/'Calculo DP4'!CT$3)))</f>
        <v/>
      </c>
      <c r="AQ33" s="48" t="str">
        <f>IF(Main!K$13="Scaled Shifts",Main!K43,IF(OR(I33="",I33=""),"",IF(Main!$A43="C",(I33-'Calculo DP4'!BJ$5)/'Calculo DP4'!BJ$3,(I33-'Calculo DP4'!CU$5)/'Calculo DP4'!CU$3)))</f>
        <v/>
      </c>
      <c r="AR33" s="48" t="str">
        <f>IF(Main!L$13="Scaled Shifts",Main!L43,IF(OR(J33="",J33=""),"",IF(Main!$A43="C",(J33-'Calculo DP4'!BK$5)/'Calculo DP4'!BK$3,(J33-'Calculo DP4'!CV$5)/'Calculo DP4'!CV$3)))</f>
        <v/>
      </c>
      <c r="AS33" s="48" t="str">
        <f>IF(Main!M$13="Scaled Shifts",Main!M43,IF(OR(K33="",K33=""),"",IF(Main!$A43="C",(K33-'Calculo DP4'!BL$5)/'Calculo DP4'!BL$3,(K33-'Calculo DP4'!CW$5)/'Calculo DP4'!CW$3)))</f>
        <v/>
      </c>
      <c r="AT33" s="48" t="str">
        <f>IF(Main!N$13="Scaled Shifts",Main!N43,IF(OR(L33="",L33=""),"",IF(Main!$A43="C",(L33-'Calculo DP4'!BM$5)/'Calculo DP4'!BM$3,(L33-'Calculo DP4'!CX$5)/'Calculo DP4'!CX$3)))</f>
        <v/>
      </c>
      <c r="AU33" s="48" t="str">
        <f>IF(Main!O$13="Scaled Shifts",Main!O43,IF(OR(M33="",M33=""),"",IF(Main!$A43="C",(M33-'Calculo DP4'!BN$5)/'Calculo DP4'!BN$3,(M33-'Calculo DP4'!CY$5)/'Calculo DP4'!CY$3)))</f>
        <v/>
      </c>
      <c r="AV33" s="48" t="str">
        <f>IF(Main!P$13="Scaled Shifts",Main!P43,IF(OR(N33="",N33=""),"",IF(Main!$A43="C",(N33-'Calculo DP4'!BO$5)/'Calculo DP4'!BO$3,(N33-'Calculo DP4'!CZ$5)/'Calculo DP4'!CZ$3)))</f>
        <v/>
      </c>
      <c r="AW33" s="48" t="str">
        <f>IF(Main!Q$13="Scaled Shifts",Main!Q43,IF(OR(O33="",O33=""),"",IF(Main!$A43="C",(O33-'Calculo DP4'!BP$5)/'Calculo DP4'!BP$3,(O33-'Calculo DP4'!DA$5)/'Calculo DP4'!DA$3)))</f>
        <v/>
      </c>
      <c r="AX33" s="48" t="str">
        <f>IF(Main!R$13="Scaled Shifts",Main!R43,IF(OR(P33="",P33=""),"",IF(Main!$A43="C",(P33-'Calculo DP4'!BQ$5)/'Calculo DP4'!BQ$3,(P33-'Calculo DP4'!DB$5)/'Calculo DP4'!DB$3)))</f>
        <v/>
      </c>
      <c r="AY33" s="48" t="str">
        <f>IF(Main!S$13="Scaled Shifts",Main!S43,IF(OR(Q33="",Q33=""),"",IF(Main!$A43="C",(Q33-'Calculo DP4'!BR$5)/'Calculo DP4'!BR$3,(Q33-'Calculo DP4'!DC$5)/'Calculo DP4'!DC$3)))</f>
        <v/>
      </c>
      <c r="BA33" s="48">
        <f t="shared" si="16"/>
        <v>-0.76108538517773638</v>
      </c>
      <c r="BB33" s="48">
        <f t="shared" si="17"/>
        <v>-0.83983517709953048</v>
      </c>
      <c r="BC33" s="48">
        <f t="shared" si="18"/>
        <v>-2.438297398622467</v>
      </c>
      <c r="BD33" s="48">
        <f t="shared" si="19"/>
        <v>-0.11023965190598517</v>
      </c>
      <c r="BE33" s="48" t="str">
        <f t="shared" si="20"/>
        <v/>
      </c>
      <c r="BF33" s="48" t="str">
        <f t="shared" si="21"/>
        <v/>
      </c>
      <c r="BG33" s="48" t="str">
        <f t="shared" si="22"/>
        <v/>
      </c>
      <c r="BH33" s="48" t="str">
        <f t="shared" si="23"/>
        <v/>
      </c>
      <c r="BI33" s="48" t="str">
        <f t="shared" si="24"/>
        <v/>
      </c>
      <c r="BJ33" s="48" t="str">
        <f t="shared" si="25"/>
        <v/>
      </c>
      <c r="BK33" s="48" t="str">
        <f t="shared" si="26"/>
        <v/>
      </c>
      <c r="BL33" s="48" t="str">
        <f t="shared" si="27"/>
        <v/>
      </c>
      <c r="BM33" s="48" t="str">
        <f t="shared" si="28"/>
        <v/>
      </c>
      <c r="BN33" s="48" t="str">
        <f t="shared" si="29"/>
        <v/>
      </c>
      <c r="BO33" s="48" t="str">
        <f t="shared" si="30"/>
        <v/>
      </c>
      <c r="BP33" s="48" t="str">
        <f t="shared" si="31"/>
        <v/>
      </c>
    </row>
    <row r="34" spans="1:68" x14ac:dyDescent="0.15">
      <c r="A34" s="46">
        <f>IF(OR(Main!C44="",Main!C44=""),"",Main!C44)</f>
        <v>166.7</v>
      </c>
      <c r="B34" s="48">
        <f>IF(OR(Main!D44="",Main!D$13="Scaled Shifts"),"",IF(Main!D$13="Unscaled Shifts",Main!D44,IF(AND(Main!D$13="Shielding Tensors",Main!$A44="C"),'Chemical Shifts'!$G$1-Main!D44,'Chemical Shifts'!$G$2-Main!D44)))</f>
        <v>160.56362000000001</v>
      </c>
      <c r="C34" s="48">
        <f>IF(OR(Main!E44="",Main!E$13="Scaled Shifts"),"",IF(Main!E$13="Unscaled Shifts",Main!E44,IF(AND(Main!E$13="Shielding Tensors",Main!$A44="C"),'Chemical Shifts'!$G$1-Main!E44,'Chemical Shifts'!$G$2-Main!E44)))</f>
        <v>161.733</v>
      </c>
      <c r="D34" s="48">
        <f>IF(OR(Main!F44="",Main!F$13="Scaled Shifts"),"",IF(Main!F$13="Unscaled Shifts",Main!F44,IF(AND(Main!F$13="Shielding Tensors",Main!$A44="C"),'Chemical Shifts'!$G$1-Main!F44,'Chemical Shifts'!$G$2-Main!F44)))</f>
        <v>157.37008</v>
      </c>
      <c r="E34" s="48">
        <f>IF(OR(Main!G44="",Main!G$13="Scaled Shifts"),"",IF(Main!G$13="Unscaled Shifts",Main!G44,IF(AND(Main!G$13="Shielding Tensors",Main!$A44="C"),'Chemical Shifts'!$G$1-Main!G44,'Chemical Shifts'!$G$2-Main!G44)))</f>
        <v>160.74695</v>
      </c>
      <c r="F34" s="48" t="str">
        <f>IF(OR(Main!H44="",Main!H$13="Scaled Shifts"),"",IF(Main!H$13="Unscaled Shifts",Main!H44,IF(AND(Main!H$13="Shielding Tensors",Main!$A44="C"),'Chemical Shifts'!$G$1-Main!H44,'Chemical Shifts'!$G$2-Main!H44)))</f>
        <v/>
      </c>
      <c r="G34" s="48" t="str">
        <f>IF(OR(Main!I44="",Main!I$13="Scaled Shifts"),"",IF(Main!I$13="Unscaled Shifts",Main!I44,IF(AND(Main!I$13="Shielding Tensors",Main!$A44="C"),'Chemical Shifts'!$G$1-Main!I44,'Chemical Shifts'!$G$2-Main!I44)))</f>
        <v/>
      </c>
      <c r="H34" s="48" t="str">
        <f>IF(OR(Main!J44="",Main!J$13="Scaled Shifts"),"",IF(Main!J$13="Unscaled Shifts",Main!J44,IF(AND(Main!J$13="Shielding Tensors",Main!$A44="C"),'Chemical Shifts'!$G$1-Main!J44,'Chemical Shifts'!$G$2-Main!J44)))</f>
        <v/>
      </c>
      <c r="I34" s="48" t="str">
        <f>IF(OR(Main!K44="",Main!K$13="Scaled Shifts"),"",IF(Main!K$13="Unscaled Shifts",Main!K44,IF(AND(Main!K$13="Shielding Tensors",Main!$A44="C"),'Chemical Shifts'!$G$1-Main!K44,'Chemical Shifts'!$G$2-Main!K44)))</f>
        <v/>
      </c>
      <c r="J34" s="48" t="str">
        <f>IF(OR(Main!L44="",Main!L$13="Scaled Shifts"),"",IF(Main!L$13="Unscaled Shifts",Main!L44,IF(AND(Main!L$13="Shielding Tensors",Main!$A44="C"),'Chemical Shifts'!$G$1-Main!L44,'Chemical Shifts'!$G$2-Main!L44)))</f>
        <v/>
      </c>
      <c r="K34" s="48" t="str">
        <f>IF(OR(Main!M44="",Main!M$13="Scaled Shifts"),"",IF(Main!M$13="Unscaled Shifts",Main!M44,IF(AND(Main!M$13="Shielding Tensors",Main!$A44="C"),'Chemical Shifts'!$G$1-Main!M44,'Chemical Shifts'!$G$2-Main!M44)))</f>
        <v/>
      </c>
      <c r="L34" s="48" t="str">
        <f>IF(OR(Main!N44="",Main!N$13="Scaled Shifts"),"",IF(Main!N$13="Unscaled Shifts",Main!N44,IF(AND(Main!N$13="Shielding Tensors",Main!$A44="C"),'Chemical Shifts'!$G$1-Main!N44,'Chemical Shifts'!$G$2-Main!N44)))</f>
        <v/>
      </c>
      <c r="M34" s="48" t="str">
        <f>IF(OR(Main!O44="",Main!O$13="Scaled Shifts"),"",IF(Main!O$13="Unscaled Shifts",Main!O44,IF(AND(Main!O$13="Shielding Tensors",Main!$A44="C"),'Chemical Shifts'!$G$1-Main!O44,'Chemical Shifts'!$G$2-Main!O44)))</f>
        <v/>
      </c>
      <c r="N34" s="48" t="str">
        <f>IF(OR(Main!P44="",Main!P$13="Scaled Shifts"),"",IF(Main!P$13="Unscaled Shifts",Main!P44,IF(AND(Main!P$13="Shielding Tensors",Main!$A44="C"),'Chemical Shifts'!$G$1-Main!P44,'Chemical Shifts'!$G$2-Main!P44)))</f>
        <v/>
      </c>
      <c r="O34" s="48" t="str">
        <f>IF(OR(Main!Q44="",Main!Q$13="Scaled Shifts"),"",IF(Main!Q$13="Unscaled Shifts",Main!Q44,IF(AND(Main!Q$13="Shielding Tensors",Main!$A44="C"),'Chemical Shifts'!$G$1-Main!Q44,'Chemical Shifts'!$G$2-Main!Q44)))</f>
        <v/>
      </c>
      <c r="P34" s="48" t="str">
        <f>IF(OR(Main!R44="",Main!R$13="Scaled Shifts"),"",IF(Main!R$13="Unscaled Shifts",Main!R44,IF(AND(Main!R$13="Shielding Tensors",Main!$A44="C"),'Chemical Shifts'!$G$1-Main!R44,'Chemical Shifts'!$G$2-Main!R44)))</f>
        <v/>
      </c>
      <c r="Q34" s="48" t="str">
        <f>IF(OR(Main!S44="",Main!S$13="Scaled Shifts"),"",IF(Main!S$13="Unscaled Shifts",Main!S44,IF(AND(Main!S$13="Shielding Tensors",Main!$A44="C"),'Chemical Shifts'!$G$1-Main!S44,'Chemical Shifts'!$G$2-Main!S44)))</f>
        <v/>
      </c>
      <c r="S34" s="48">
        <f t="shared" si="0"/>
        <v>-6.1363799999999742</v>
      </c>
      <c r="T34" s="48">
        <f t="shared" si="1"/>
        <v>-4.9669999999999845</v>
      </c>
      <c r="U34" s="48">
        <f t="shared" si="2"/>
        <v>-9.3299199999999871</v>
      </c>
      <c r="V34" s="48">
        <f t="shared" si="3"/>
        <v>-5.9530499999999904</v>
      </c>
      <c r="W34" s="48" t="str">
        <f t="shared" si="4"/>
        <v/>
      </c>
      <c r="X34" s="48" t="str">
        <f t="shared" si="5"/>
        <v/>
      </c>
      <c r="Y34" s="48" t="str">
        <f t="shared" si="6"/>
        <v/>
      </c>
      <c r="Z34" s="48" t="str">
        <f t="shared" si="7"/>
        <v/>
      </c>
      <c r="AA34" s="48" t="str">
        <f t="shared" si="8"/>
        <v/>
      </c>
      <c r="AB34" s="48" t="str">
        <f t="shared" si="9"/>
        <v/>
      </c>
      <c r="AC34" s="48" t="str">
        <f t="shared" si="10"/>
        <v/>
      </c>
      <c r="AD34" s="48" t="str">
        <f t="shared" si="11"/>
        <v/>
      </c>
      <c r="AE34" s="48" t="str">
        <f t="shared" si="12"/>
        <v/>
      </c>
      <c r="AF34" s="48" t="str">
        <f t="shared" si="13"/>
        <v/>
      </c>
      <c r="AG34" s="48" t="str">
        <f t="shared" si="14"/>
        <v/>
      </c>
      <c r="AH34" s="48" t="str">
        <f t="shared" si="15"/>
        <v/>
      </c>
      <c r="AJ34" s="48">
        <f>IF(Main!D$13="Scaled Shifts",Main!D44,IF(OR(B34="",B34=""),"",IF(Main!$A44="C",(B34-'Calculo DP4'!BC$5)/'Calculo DP4'!BC$3,(B34-'Calculo DP4'!CN$5)/'Calculo DP4'!CN$3)))</f>
        <v>164.81574395182474</v>
      </c>
      <c r="AK34" s="48">
        <f>IF(Main!E$13="Scaled Shifts",Main!E44,IF(OR(C34="",C34=""),"",IF(Main!$A44="C",(C34-'Calculo DP4'!BD$5)/'Calculo DP4'!BD$3,(C34-'Calculo DP4'!CO$5)/'Calculo DP4'!CO$3)))</f>
        <v>166.76652643372842</v>
      </c>
      <c r="AL34" s="48">
        <f>IF(Main!F$13="Scaled Shifts",Main!F44,IF(OR(D34="",D34=""),"",IF(Main!$A44="C",(D34-'Calculo DP4'!BE$5)/'Calculo DP4'!BE$3,(D34-'Calculo DP4'!CP$5)/'Calculo DP4'!CP$3)))</f>
        <v>162.52098777662675</v>
      </c>
      <c r="AM34" s="48">
        <f>IF(Main!G$13="Scaled Shifts",Main!G44,IF(OR(E34="",E34=""),"",IF(Main!$A44="C",(E34-'Calculo DP4'!BF$5)/'Calculo DP4'!BF$3,(E34-'Calculo DP4'!CQ$5)/'Calculo DP4'!CQ$3)))</f>
        <v>164.86595251268665</v>
      </c>
      <c r="AN34" s="48" t="str">
        <f>IF(Main!H$13="Scaled Shifts",Main!H44,IF(OR(F34="",F34=""),"",IF(Main!$A44="C",(F34-'Calculo DP4'!BG$5)/'Calculo DP4'!BG$3,(F34-'Calculo DP4'!CR$5)/'Calculo DP4'!CR$3)))</f>
        <v/>
      </c>
      <c r="AO34" s="48" t="str">
        <f>IF(Main!I$13="Scaled Shifts",Main!I44,IF(OR(G34="",G34=""),"",IF(Main!$A44="C",(G34-'Calculo DP4'!BH$5)/'Calculo DP4'!BH$3,(G34-'Calculo DP4'!CS$5)/'Calculo DP4'!CS$3)))</f>
        <v/>
      </c>
      <c r="AP34" s="48" t="str">
        <f>IF(Main!J$13="Scaled Shifts",Main!J44,IF(OR(H34="",H34=""),"",IF(Main!$A44="C",(H34-'Calculo DP4'!BI$5)/'Calculo DP4'!BI$3,(H34-'Calculo DP4'!CT$5)/'Calculo DP4'!CT$3)))</f>
        <v/>
      </c>
      <c r="AQ34" s="48" t="str">
        <f>IF(Main!K$13="Scaled Shifts",Main!K44,IF(OR(I34="",I34=""),"",IF(Main!$A44="C",(I34-'Calculo DP4'!BJ$5)/'Calculo DP4'!BJ$3,(I34-'Calculo DP4'!CU$5)/'Calculo DP4'!CU$3)))</f>
        <v/>
      </c>
      <c r="AR34" s="48" t="str">
        <f>IF(Main!L$13="Scaled Shifts",Main!L44,IF(OR(J34="",J34=""),"",IF(Main!$A44="C",(J34-'Calculo DP4'!BK$5)/'Calculo DP4'!BK$3,(J34-'Calculo DP4'!CV$5)/'Calculo DP4'!CV$3)))</f>
        <v/>
      </c>
      <c r="AS34" s="48" t="str">
        <f>IF(Main!M$13="Scaled Shifts",Main!M44,IF(OR(K34="",K34=""),"",IF(Main!$A44="C",(K34-'Calculo DP4'!BL$5)/'Calculo DP4'!BL$3,(K34-'Calculo DP4'!CW$5)/'Calculo DP4'!CW$3)))</f>
        <v/>
      </c>
      <c r="AT34" s="48" t="str">
        <f>IF(Main!N$13="Scaled Shifts",Main!N44,IF(OR(L34="",L34=""),"",IF(Main!$A44="C",(L34-'Calculo DP4'!BM$5)/'Calculo DP4'!BM$3,(L34-'Calculo DP4'!CX$5)/'Calculo DP4'!CX$3)))</f>
        <v/>
      </c>
      <c r="AU34" s="48" t="str">
        <f>IF(Main!O$13="Scaled Shifts",Main!O44,IF(OR(M34="",M34=""),"",IF(Main!$A44="C",(M34-'Calculo DP4'!BN$5)/'Calculo DP4'!BN$3,(M34-'Calculo DP4'!CY$5)/'Calculo DP4'!CY$3)))</f>
        <v/>
      </c>
      <c r="AV34" s="48" t="str">
        <f>IF(Main!P$13="Scaled Shifts",Main!P44,IF(OR(N34="",N34=""),"",IF(Main!$A44="C",(N34-'Calculo DP4'!BO$5)/'Calculo DP4'!BO$3,(N34-'Calculo DP4'!CZ$5)/'Calculo DP4'!CZ$3)))</f>
        <v/>
      </c>
      <c r="AW34" s="48" t="str">
        <f>IF(Main!Q$13="Scaled Shifts",Main!Q44,IF(OR(O34="",O34=""),"",IF(Main!$A44="C",(O34-'Calculo DP4'!BP$5)/'Calculo DP4'!BP$3,(O34-'Calculo DP4'!DA$5)/'Calculo DP4'!DA$3)))</f>
        <v/>
      </c>
      <c r="AX34" s="48" t="str">
        <f>IF(Main!R$13="Scaled Shifts",Main!R44,IF(OR(P34="",P34=""),"",IF(Main!$A44="C",(P34-'Calculo DP4'!BQ$5)/'Calculo DP4'!BQ$3,(P34-'Calculo DP4'!DB$5)/'Calculo DP4'!DB$3)))</f>
        <v/>
      </c>
      <c r="AY34" s="48" t="str">
        <f>IF(Main!S$13="Scaled Shifts",Main!S44,IF(OR(Q34="",Q34=""),"",IF(Main!$A44="C",(Q34-'Calculo DP4'!BR$5)/'Calculo DP4'!BR$3,(Q34-'Calculo DP4'!DC$5)/'Calculo DP4'!DC$3)))</f>
        <v/>
      </c>
      <c r="BA34" s="48">
        <f t="shared" si="16"/>
        <v>1.8842560481752457</v>
      </c>
      <c r="BB34" s="48">
        <f t="shared" si="17"/>
        <v>-6.6526433728427037E-2</v>
      </c>
      <c r="BC34" s="48">
        <f t="shared" si="18"/>
        <v>4.1790122233732347</v>
      </c>
      <c r="BD34" s="48">
        <f t="shared" si="19"/>
        <v>1.8340474873133417</v>
      </c>
      <c r="BE34" s="48" t="str">
        <f t="shared" si="20"/>
        <v/>
      </c>
      <c r="BF34" s="48" t="str">
        <f t="shared" si="21"/>
        <v/>
      </c>
      <c r="BG34" s="48" t="str">
        <f t="shared" si="22"/>
        <v/>
      </c>
      <c r="BH34" s="48" t="str">
        <f t="shared" si="23"/>
        <v/>
      </c>
      <c r="BI34" s="48" t="str">
        <f t="shared" si="24"/>
        <v/>
      </c>
      <c r="BJ34" s="48" t="str">
        <f t="shared" si="25"/>
        <v/>
      </c>
      <c r="BK34" s="48" t="str">
        <f t="shared" si="26"/>
        <v/>
      </c>
      <c r="BL34" s="48" t="str">
        <f t="shared" si="27"/>
        <v/>
      </c>
      <c r="BM34" s="48" t="str">
        <f t="shared" si="28"/>
        <v/>
      </c>
      <c r="BN34" s="48" t="str">
        <f t="shared" si="29"/>
        <v/>
      </c>
      <c r="BO34" s="48" t="str">
        <f t="shared" si="30"/>
        <v/>
      </c>
      <c r="BP34" s="48" t="str">
        <f t="shared" si="31"/>
        <v/>
      </c>
    </row>
    <row r="35" spans="1:68" x14ac:dyDescent="0.15">
      <c r="A35" s="46">
        <f>IF(OR(Main!C45="",Main!C45=""),"",Main!C45)</f>
        <v>103.7</v>
      </c>
      <c r="B35" s="48">
        <f>IF(OR(Main!D45="",Main!D$13="Scaled Shifts"),"",IF(Main!D$13="Unscaled Shifts",Main!D45,IF(AND(Main!D$13="Shielding Tensors",Main!$A45="C"),'Chemical Shifts'!$G$1-Main!D45,'Chemical Shifts'!$G$2-Main!D45)))</f>
        <v>98.239109999999997</v>
      </c>
      <c r="C35" s="48">
        <f>IF(OR(Main!E45="",Main!E$13="Scaled Shifts"),"",IF(Main!E$13="Unscaled Shifts",Main!E45,IF(AND(Main!E$13="Shielding Tensors",Main!$A45="C"),'Chemical Shifts'!$G$1-Main!E45,'Chemical Shifts'!$G$2-Main!E45)))</f>
        <v>97.994249999999994</v>
      </c>
      <c r="D35" s="48">
        <f>IF(OR(Main!F45="",Main!F$13="Scaled Shifts"),"",IF(Main!F$13="Unscaled Shifts",Main!F45,IF(AND(Main!F$13="Shielding Tensors",Main!$A45="C"),'Chemical Shifts'!$G$1-Main!F45,'Chemical Shifts'!$G$2-Main!F45)))</f>
        <v>99.896799999999999</v>
      </c>
      <c r="E35" s="48">
        <f>IF(OR(Main!G45="",Main!G$13="Scaled Shifts"),"",IF(Main!G$13="Unscaled Shifts",Main!G45,IF(AND(Main!G$13="Shielding Tensors",Main!$A45="C"),'Chemical Shifts'!$G$1-Main!G45,'Chemical Shifts'!$G$2-Main!G45)))</f>
        <v>98.137640000000005</v>
      </c>
      <c r="F35" s="48" t="str">
        <f>IF(OR(Main!H45="",Main!H$13="Scaled Shifts"),"",IF(Main!H$13="Unscaled Shifts",Main!H45,IF(AND(Main!H$13="Shielding Tensors",Main!$A45="C"),'Chemical Shifts'!$G$1-Main!H45,'Chemical Shifts'!$G$2-Main!H45)))</f>
        <v/>
      </c>
      <c r="G35" s="48" t="str">
        <f>IF(OR(Main!I45="",Main!I$13="Scaled Shifts"),"",IF(Main!I$13="Unscaled Shifts",Main!I45,IF(AND(Main!I$13="Shielding Tensors",Main!$A45="C"),'Chemical Shifts'!$G$1-Main!I45,'Chemical Shifts'!$G$2-Main!I45)))</f>
        <v/>
      </c>
      <c r="H35" s="48" t="str">
        <f>IF(OR(Main!J45="",Main!J$13="Scaled Shifts"),"",IF(Main!J$13="Unscaled Shifts",Main!J45,IF(AND(Main!J$13="Shielding Tensors",Main!$A45="C"),'Chemical Shifts'!$G$1-Main!J45,'Chemical Shifts'!$G$2-Main!J45)))</f>
        <v/>
      </c>
      <c r="I35" s="48" t="str">
        <f>IF(OR(Main!K45="",Main!K$13="Scaled Shifts"),"",IF(Main!K$13="Unscaled Shifts",Main!K45,IF(AND(Main!K$13="Shielding Tensors",Main!$A45="C"),'Chemical Shifts'!$G$1-Main!K45,'Chemical Shifts'!$G$2-Main!K45)))</f>
        <v/>
      </c>
      <c r="J35" s="48" t="str">
        <f>IF(OR(Main!L45="",Main!L$13="Scaled Shifts"),"",IF(Main!L$13="Unscaled Shifts",Main!L45,IF(AND(Main!L$13="Shielding Tensors",Main!$A45="C"),'Chemical Shifts'!$G$1-Main!L45,'Chemical Shifts'!$G$2-Main!L45)))</f>
        <v/>
      </c>
      <c r="K35" s="48" t="str">
        <f>IF(OR(Main!M45="",Main!M$13="Scaled Shifts"),"",IF(Main!M$13="Unscaled Shifts",Main!M45,IF(AND(Main!M$13="Shielding Tensors",Main!$A45="C"),'Chemical Shifts'!$G$1-Main!M45,'Chemical Shifts'!$G$2-Main!M45)))</f>
        <v/>
      </c>
      <c r="L35" s="48" t="str">
        <f>IF(OR(Main!N45="",Main!N$13="Scaled Shifts"),"",IF(Main!N$13="Unscaled Shifts",Main!N45,IF(AND(Main!N$13="Shielding Tensors",Main!$A45="C"),'Chemical Shifts'!$G$1-Main!N45,'Chemical Shifts'!$G$2-Main!N45)))</f>
        <v/>
      </c>
      <c r="M35" s="48" t="str">
        <f>IF(OR(Main!O45="",Main!O$13="Scaled Shifts"),"",IF(Main!O$13="Unscaled Shifts",Main!O45,IF(AND(Main!O$13="Shielding Tensors",Main!$A45="C"),'Chemical Shifts'!$G$1-Main!O45,'Chemical Shifts'!$G$2-Main!O45)))</f>
        <v/>
      </c>
      <c r="N35" s="48" t="str">
        <f>IF(OR(Main!P45="",Main!P$13="Scaled Shifts"),"",IF(Main!P$13="Unscaled Shifts",Main!P45,IF(AND(Main!P$13="Shielding Tensors",Main!$A45="C"),'Chemical Shifts'!$G$1-Main!P45,'Chemical Shifts'!$G$2-Main!P45)))</f>
        <v/>
      </c>
      <c r="O35" s="48" t="str">
        <f>IF(OR(Main!Q45="",Main!Q$13="Scaled Shifts"),"",IF(Main!Q$13="Unscaled Shifts",Main!Q45,IF(AND(Main!Q$13="Shielding Tensors",Main!$A45="C"),'Chemical Shifts'!$G$1-Main!Q45,'Chemical Shifts'!$G$2-Main!Q45)))</f>
        <v/>
      </c>
      <c r="P35" s="48" t="str">
        <f>IF(OR(Main!R45="",Main!R$13="Scaled Shifts"),"",IF(Main!R$13="Unscaled Shifts",Main!R45,IF(AND(Main!R$13="Shielding Tensors",Main!$A45="C"),'Chemical Shifts'!$G$1-Main!R45,'Chemical Shifts'!$G$2-Main!R45)))</f>
        <v/>
      </c>
      <c r="Q35" s="48" t="str">
        <f>IF(OR(Main!S45="",Main!S$13="Scaled Shifts"),"",IF(Main!S$13="Unscaled Shifts",Main!S45,IF(AND(Main!S$13="Shielding Tensors",Main!$A45="C"),'Chemical Shifts'!$G$1-Main!S45,'Chemical Shifts'!$G$2-Main!S45)))</f>
        <v/>
      </c>
      <c r="S35" s="48">
        <f t="shared" si="0"/>
        <v>-5.4608900000000062</v>
      </c>
      <c r="T35" s="48">
        <f t="shared" si="1"/>
        <v>-5.705750000000009</v>
      </c>
      <c r="U35" s="48">
        <f t="shared" si="2"/>
        <v>-3.8032000000000039</v>
      </c>
      <c r="V35" s="48">
        <f t="shared" si="3"/>
        <v>-5.5623599999999982</v>
      </c>
      <c r="W35" s="48" t="str">
        <f t="shared" si="4"/>
        <v/>
      </c>
      <c r="X35" s="48" t="str">
        <f t="shared" si="5"/>
        <v/>
      </c>
      <c r="Y35" s="48" t="str">
        <f t="shared" si="6"/>
        <v/>
      </c>
      <c r="Z35" s="48" t="str">
        <f t="shared" si="7"/>
        <v/>
      </c>
      <c r="AA35" s="48" t="str">
        <f t="shared" si="8"/>
        <v/>
      </c>
      <c r="AB35" s="48" t="str">
        <f t="shared" si="9"/>
        <v/>
      </c>
      <c r="AC35" s="48" t="str">
        <f t="shared" si="10"/>
        <v/>
      </c>
      <c r="AD35" s="48" t="str">
        <f t="shared" si="11"/>
        <v/>
      </c>
      <c r="AE35" s="48" t="str">
        <f t="shared" si="12"/>
        <v/>
      </c>
      <c r="AF35" s="48" t="str">
        <f t="shared" si="13"/>
        <v/>
      </c>
      <c r="AG35" s="48" t="str">
        <f t="shared" si="14"/>
        <v/>
      </c>
      <c r="AH35" s="48" t="str">
        <f t="shared" si="15"/>
        <v/>
      </c>
      <c r="AJ35" s="48">
        <f>IF(Main!D$13="Scaled Shifts",Main!D45,IF(OR(B35="",B35=""),"",IF(Main!$A45="C",(B35-'Calculo DP4'!BC$5)/'Calculo DP4'!BC$3,(B35-'Calculo DP4'!CN$5)/'Calculo DP4'!CN$3)))</f>
        <v>100.54402685049138</v>
      </c>
      <c r="AK35" s="48">
        <f>IF(Main!E$13="Scaled Shifts",Main!E45,IF(OR(C35="",C35=""),"",IF(Main!$A45="C",(C35-'Calculo DP4'!BD$5)/'Calculo DP4'!BD$3,(C35-'Calculo DP4'!CO$5)/'Calculo DP4'!CO$3)))</f>
        <v>100.44953338130989</v>
      </c>
      <c r="AL35" s="48">
        <f>IF(Main!F$13="Scaled Shifts",Main!F45,IF(OR(D35="",D35=""),"",IF(Main!$A45="C",(D35-'Calculo DP4'!BE$5)/'Calculo DP4'!BE$3,(D35-'Calculo DP4'!CP$5)/'Calculo DP4'!CP$3)))</f>
        <v>101.79330112596446</v>
      </c>
      <c r="AM35" s="48">
        <f>IF(Main!G$13="Scaled Shifts",Main!G45,IF(OR(E35="",E35=""),"",IF(Main!$A45="C",(E35-'Calculo DP4'!BF$5)/'Calculo DP4'!BF$3,(E35-'Calculo DP4'!CQ$5)/'Calculo DP4'!CQ$3)))</f>
        <v>99.982842249155937</v>
      </c>
      <c r="AN35" s="48" t="str">
        <f>IF(Main!H$13="Scaled Shifts",Main!H45,IF(OR(F35="",F35=""),"",IF(Main!$A45="C",(F35-'Calculo DP4'!BG$5)/'Calculo DP4'!BG$3,(F35-'Calculo DP4'!CR$5)/'Calculo DP4'!CR$3)))</f>
        <v/>
      </c>
      <c r="AO35" s="48" t="str">
        <f>IF(Main!I$13="Scaled Shifts",Main!I45,IF(OR(G35="",G35=""),"",IF(Main!$A45="C",(G35-'Calculo DP4'!BH$5)/'Calculo DP4'!BH$3,(G35-'Calculo DP4'!CS$5)/'Calculo DP4'!CS$3)))</f>
        <v/>
      </c>
      <c r="AP35" s="48" t="str">
        <f>IF(Main!J$13="Scaled Shifts",Main!J45,IF(OR(H35="",H35=""),"",IF(Main!$A45="C",(H35-'Calculo DP4'!BI$5)/'Calculo DP4'!BI$3,(H35-'Calculo DP4'!CT$5)/'Calculo DP4'!CT$3)))</f>
        <v/>
      </c>
      <c r="AQ35" s="48" t="str">
        <f>IF(Main!K$13="Scaled Shifts",Main!K45,IF(OR(I35="",I35=""),"",IF(Main!$A45="C",(I35-'Calculo DP4'!BJ$5)/'Calculo DP4'!BJ$3,(I35-'Calculo DP4'!CU$5)/'Calculo DP4'!CU$3)))</f>
        <v/>
      </c>
      <c r="AR35" s="48" t="str">
        <f>IF(Main!L$13="Scaled Shifts",Main!L45,IF(OR(J35="",J35=""),"",IF(Main!$A45="C",(J35-'Calculo DP4'!BK$5)/'Calculo DP4'!BK$3,(J35-'Calculo DP4'!CV$5)/'Calculo DP4'!CV$3)))</f>
        <v/>
      </c>
      <c r="AS35" s="48" t="str">
        <f>IF(Main!M$13="Scaled Shifts",Main!M45,IF(OR(K35="",K35=""),"",IF(Main!$A45="C",(K35-'Calculo DP4'!BL$5)/'Calculo DP4'!BL$3,(K35-'Calculo DP4'!CW$5)/'Calculo DP4'!CW$3)))</f>
        <v/>
      </c>
      <c r="AT35" s="48" t="str">
        <f>IF(Main!N$13="Scaled Shifts",Main!N45,IF(OR(L35="",L35=""),"",IF(Main!$A45="C",(L35-'Calculo DP4'!BM$5)/'Calculo DP4'!BM$3,(L35-'Calculo DP4'!CX$5)/'Calculo DP4'!CX$3)))</f>
        <v/>
      </c>
      <c r="AU35" s="48" t="str">
        <f>IF(Main!O$13="Scaled Shifts",Main!O45,IF(OR(M35="",M35=""),"",IF(Main!$A45="C",(M35-'Calculo DP4'!BN$5)/'Calculo DP4'!BN$3,(M35-'Calculo DP4'!CY$5)/'Calculo DP4'!CY$3)))</f>
        <v/>
      </c>
      <c r="AV35" s="48" t="str">
        <f>IF(Main!P$13="Scaled Shifts",Main!P45,IF(OR(N35="",N35=""),"",IF(Main!$A45="C",(N35-'Calculo DP4'!BO$5)/'Calculo DP4'!BO$3,(N35-'Calculo DP4'!CZ$5)/'Calculo DP4'!CZ$3)))</f>
        <v/>
      </c>
      <c r="AW35" s="48" t="str">
        <f>IF(Main!Q$13="Scaled Shifts",Main!Q45,IF(OR(O35="",O35=""),"",IF(Main!$A45="C",(O35-'Calculo DP4'!BP$5)/'Calculo DP4'!BP$3,(O35-'Calculo DP4'!DA$5)/'Calculo DP4'!DA$3)))</f>
        <v/>
      </c>
      <c r="AX35" s="48" t="str">
        <f>IF(Main!R$13="Scaled Shifts",Main!R45,IF(OR(P35="",P35=""),"",IF(Main!$A45="C",(P35-'Calculo DP4'!BQ$5)/'Calculo DP4'!BQ$3,(P35-'Calculo DP4'!DB$5)/'Calculo DP4'!DB$3)))</f>
        <v/>
      </c>
      <c r="AY35" s="48" t="str">
        <f>IF(Main!S$13="Scaled Shifts",Main!S45,IF(OR(Q35="",Q35=""),"",IF(Main!$A45="C",(Q35-'Calculo DP4'!BR$5)/'Calculo DP4'!BR$3,(Q35-'Calculo DP4'!DC$5)/'Calculo DP4'!DC$3)))</f>
        <v/>
      </c>
      <c r="BA35" s="48">
        <f t="shared" si="16"/>
        <v>3.1559731495086254</v>
      </c>
      <c r="BB35" s="48">
        <f t="shared" si="17"/>
        <v>3.2504666186901119</v>
      </c>
      <c r="BC35" s="48">
        <f t="shared" si="18"/>
        <v>1.9066988740355413</v>
      </c>
      <c r="BD35" s="48">
        <f t="shared" si="19"/>
        <v>3.7171577508440663</v>
      </c>
      <c r="BE35" s="48" t="str">
        <f t="shared" si="20"/>
        <v/>
      </c>
      <c r="BF35" s="48" t="str">
        <f t="shared" si="21"/>
        <v/>
      </c>
      <c r="BG35" s="48" t="str">
        <f t="shared" si="22"/>
        <v/>
      </c>
      <c r="BH35" s="48" t="str">
        <f t="shared" si="23"/>
        <v/>
      </c>
      <c r="BI35" s="48" t="str">
        <f t="shared" si="24"/>
        <v/>
      </c>
      <c r="BJ35" s="48" t="str">
        <f t="shared" si="25"/>
        <v/>
      </c>
      <c r="BK35" s="48" t="str">
        <f t="shared" si="26"/>
        <v/>
      </c>
      <c r="BL35" s="48" t="str">
        <f t="shared" si="27"/>
        <v/>
      </c>
      <c r="BM35" s="48" t="str">
        <f t="shared" si="28"/>
        <v/>
      </c>
      <c r="BN35" s="48" t="str">
        <f t="shared" si="29"/>
        <v/>
      </c>
      <c r="BO35" s="48" t="str">
        <f t="shared" si="30"/>
        <v/>
      </c>
      <c r="BP35" s="48" t="str">
        <f t="shared" si="31"/>
        <v/>
      </c>
    </row>
    <row r="36" spans="1:68" x14ac:dyDescent="0.15">
      <c r="A36" s="46">
        <f>IF(OR(Main!C46="",Main!C46=""),"",Main!C46)</f>
        <v>162.69999999999999</v>
      </c>
      <c r="B36" s="48">
        <f>IF(OR(Main!D46="",Main!D$13="Scaled Shifts"),"",IF(Main!D$13="Unscaled Shifts",Main!D46,IF(AND(Main!D$13="Shielding Tensors",Main!$A46="C"),'Chemical Shifts'!$G$1-Main!D46,'Chemical Shifts'!$G$2-Main!D46)))</f>
        <v>157.27415999999999</v>
      </c>
      <c r="C36" s="48">
        <f>IF(OR(Main!E46="",Main!E$13="Scaled Shifts"),"",IF(Main!E$13="Unscaled Shifts",Main!E46,IF(AND(Main!E$13="Shielding Tensors",Main!$A46="C"),'Chemical Shifts'!$G$1-Main!E46,'Chemical Shifts'!$G$2-Main!E46)))</f>
        <v>155.86565999999999</v>
      </c>
      <c r="D36" s="48">
        <f>IF(OR(Main!F46="",Main!F$13="Scaled Shifts"),"",IF(Main!F$13="Unscaled Shifts",Main!F46,IF(AND(Main!F$13="Shielding Tensors",Main!$A46="C"),'Chemical Shifts'!$G$1-Main!F46,'Chemical Shifts'!$G$2-Main!F46)))</f>
        <v>157.19218000000001</v>
      </c>
      <c r="E36" s="48">
        <f>IF(OR(Main!G46="",Main!G$13="Scaled Shifts"),"",IF(Main!G$13="Unscaled Shifts",Main!G46,IF(AND(Main!G$13="Shielding Tensors",Main!$A46="C"),'Chemical Shifts'!$G$1-Main!G46,'Chemical Shifts'!$G$2-Main!G46)))</f>
        <v>157.34478000000001</v>
      </c>
      <c r="F36" s="48" t="str">
        <f>IF(OR(Main!H46="",Main!H$13="Scaled Shifts"),"",IF(Main!H$13="Unscaled Shifts",Main!H46,IF(AND(Main!H$13="Shielding Tensors",Main!$A46="C"),'Chemical Shifts'!$G$1-Main!H46,'Chemical Shifts'!$G$2-Main!H46)))</f>
        <v/>
      </c>
      <c r="G36" s="48" t="str">
        <f>IF(OR(Main!I46="",Main!I$13="Scaled Shifts"),"",IF(Main!I$13="Unscaled Shifts",Main!I46,IF(AND(Main!I$13="Shielding Tensors",Main!$A46="C"),'Chemical Shifts'!$G$1-Main!I46,'Chemical Shifts'!$G$2-Main!I46)))</f>
        <v/>
      </c>
      <c r="H36" s="48" t="str">
        <f>IF(OR(Main!J46="",Main!J$13="Scaled Shifts"),"",IF(Main!J$13="Unscaled Shifts",Main!J46,IF(AND(Main!J$13="Shielding Tensors",Main!$A46="C"),'Chemical Shifts'!$G$1-Main!J46,'Chemical Shifts'!$G$2-Main!J46)))</f>
        <v/>
      </c>
      <c r="I36" s="48" t="str">
        <f>IF(OR(Main!K46="",Main!K$13="Scaled Shifts"),"",IF(Main!K$13="Unscaled Shifts",Main!K46,IF(AND(Main!K$13="Shielding Tensors",Main!$A46="C"),'Chemical Shifts'!$G$1-Main!K46,'Chemical Shifts'!$G$2-Main!K46)))</f>
        <v/>
      </c>
      <c r="J36" s="48" t="str">
        <f>IF(OR(Main!L46="",Main!L$13="Scaled Shifts"),"",IF(Main!L$13="Unscaled Shifts",Main!L46,IF(AND(Main!L$13="Shielding Tensors",Main!$A46="C"),'Chemical Shifts'!$G$1-Main!L46,'Chemical Shifts'!$G$2-Main!L46)))</f>
        <v/>
      </c>
      <c r="K36" s="48" t="str">
        <f>IF(OR(Main!M46="",Main!M$13="Scaled Shifts"),"",IF(Main!M$13="Unscaled Shifts",Main!M46,IF(AND(Main!M$13="Shielding Tensors",Main!$A46="C"),'Chemical Shifts'!$G$1-Main!M46,'Chemical Shifts'!$G$2-Main!M46)))</f>
        <v/>
      </c>
      <c r="L36" s="48" t="str">
        <f>IF(OR(Main!N46="",Main!N$13="Scaled Shifts"),"",IF(Main!N$13="Unscaled Shifts",Main!N46,IF(AND(Main!N$13="Shielding Tensors",Main!$A46="C"),'Chemical Shifts'!$G$1-Main!N46,'Chemical Shifts'!$G$2-Main!N46)))</f>
        <v/>
      </c>
      <c r="M36" s="48" t="str">
        <f>IF(OR(Main!O46="",Main!O$13="Scaled Shifts"),"",IF(Main!O$13="Unscaled Shifts",Main!O46,IF(AND(Main!O$13="Shielding Tensors",Main!$A46="C"),'Chemical Shifts'!$G$1-Main!O46,'Chemical Shifts'!$G$2-Main!O46)))</f>
        <v/>
      </c>
      <c r="N36" s="48" t="str">
        <f>IF(OR(Main!P46="",Main!P$13="Scaled Shifts"),"",IF(Main!P$13="Unscaled Shifts",Main!P46,IF(AND(Main!P$13="Shielding Tensors",Main!$A46="C"),'Chemical Shifts'!$G$1-Main!P46,'Chemical Shifts'!$G$2-Main!P46)))</f>
        <v/>
      </c>
      <c r="O36" s="48" t="str">
        <f>IF(OR(Main!Q46="",Main!Q$13="Scaled Shifts"),"",IF(Main!Q$13="Unscaled Shifts",Main!Q46,IF(AND(Main!Q$13="Shielding Tensors",Main!$A46="C"),'Chemical Shifts'!$G$1-Main!Q46,'Chemical Shifts'!$G$2-Main!Q46)))</f>
        <v/>
      </c>
      <c r="P36" s="48" t="str">
        <f>IF(OR(Main!R46="",Main!R$13="Scaled Shifts"),"",IF(Main!R$13="Unscaled Shifts",Main!R46,IF(AND(Main!R$13="Shielding Tensors",Main!$A46="C"),'Chemical Shifts'!$G$1-Main!R46,'Chemical Shifts'!$G$2-Main!R46)))</f>
        <v/>
      </c>
      <c r="Q36" s="48" t="str">
        <f>IF(OR(Main!S46="",Main!S$13="Scaled Shifts"),"",IF(Main!S$13="Unscaled Shifts",Main!S46,IF(AND(Main!S$13="Shielding Tensors",Main!$A46="C"),'Chemical Shifts'!$G$1-Main!S46,'Chemical Shifts'!$G$2-Main!S46)))</f>
        <v/>
      </c>
      <c r="S36" s="48">
        <f t="shared" si="0"/>
        <v>-5.4258399999999938</v>
      </c>
      <c r="T36" s="48">
        <f t="shared" si="1"/>
        <v>-6.8343399999999974</v>
      </c>
      <c r="U36" s="48">
        <f t="shared" si="2"/>
        <v>-5.5078199999999811</v>
      </c>
      <c r="V36" s="48">
        <f t="shared" si="3"/>
        <v>-5.3552199999999743</v>
      </c>
      <c r="W36" s="48" t="str">
        <f t="shared" si="4"/>
        <v/>
      </c>
      <c r="X36" s="48" t="str">
        <f t="shared" si="5"/>
        <v/>
      </c>
      <c r="Y36" s="48" t="str">
        <f t="shared" si="6"/>
        <v/>
      </c>
      <c r="Z36" s="48" t="str">
        <f t="shared" si="7"/>
        <v/>
      </c>
      <c r="AA36" s="48" t="str">
        <f t="shared" si="8"/>
        <v/>
      </c>
      <c r="AB36" s="48" t="str">
        <f t="shared" si="9"/>
        <v/>
      </c>
      <c r="AC36" s="48" t="str">
        <f t="shared" si="10"/>
        <v/>
      </c>
      <c r="AD36" s="48" t="str">
        <f t="shared" si="11"/>
        <v/>
      </c>
      <c r="AE36" s="48" t="str">
        <f t="shared" si="12"/>
        <v/>
      </c>
      <c r="AF36" s="48" t="str">
        <f t="shared" si="13"/>
        <v/>
      </c>
      <c r="AG36" s="48" t="str">
        <f t="shared" si="14"/>
        <v/>
      </c>
      <c r="AH36" s="48" t="str">
        <f t="shared" si="15"/>
        <v/>
      </c>
      <c r="AJ36" s="48">
        <f>IF(Main!D$13="Scaled Shifts",Main!D46,IF(OR(B36="",B36=""),"",IF(Main!$A46="C",(B36-'Calculo DP4'!BC$5)/'Calculo DP4'!BC$3,(B36-'Calculo DP4'!CN$5)/'Calculo DP4'!CN$3)))</f>
        <v>161.42351122450521</v>
      </c>
      <c r="AK36" s="48">
        <f>IF(Main!E$13="Scaled Shifts",Main!E46,IF(OR(C36="",C36=""),"",IF(Main!$A46="C",(C36-'Calculo DP4'!BD$5)/'Calculo DP4'!BD$3,(C36-'Calculo DP4'!CO$5)/'Calculo DP4'!CO$3)))</f>
        <v>160.66185155359383</v>
      </c>
      <c r="AL36" s="48">
        <f>IF(Main!F$13="Scaled Shifts",Main!F46,IF(OR(D36="",D36=""),"",IF(Main!$A46="C",(D36-'Calculo DP4'!BE$5)/'Calculo DP4'!BE$3,(D36-'Calculo DP4'!CP$5)/'Calculo DP4'!CP$3)))</f>
        <v>162.33301424431482</v>
      </c>
      <c r="AM36" s="48">
        <f>IF(Main!G$13="Scaled Shifts",Main!G46,IF(OR(E36="",E36=""),"",IF(Main!$A46="C",(E36-'Calculo DP4'!BF$5)/'Calculo DP4'!BF$3,(E36-'Calculo DP4'!CQ$5)/'Calculo DP4'!CQ$3)))</f>
        <v>161.34022492927653</v>
      </c>
      <c r="AN36" s="48" t="str">
        <f>IF(Main!H$13="Scaled Shifts",Main!H46,IF(OR(F36="",F36=""),"",IF(Main!$A46="C",(F36-'Calculo DP4'!BG$5)/'Calculo DP4'!BG$3,(F36-'Calculo DP4'!CR$5)/'Calculo DP4'!CR$3)))</f>
        <v/>
      </c>
      <c r="AO36" s="48" t="str">
        <f>IF(Main!I$13="Scaled Shifts",Main!I46,IF(OR(G36="",G36=""),"",IF(Main!$A46="C",(G36-'Calculo DP4'!BH$5)/'Calculo DP4'!BH$3,(G36-'Calculo DP4'!CS$5)/'Calculo DP4'!CS$3)))</f>
        <v/>
      </c>
      <c r="AP36" s="48" t="str">
        <f>IF(Main!J$13="Scaled Shifts",Main!J46,IF(OR(H36="",H36=""),"",IF(Main!$A46="C",(H36-'Calculo DP4'!BI$5)/'Calculo DP4'!BI$3,(H36-'Calculo DP4'!CT$5)/'Calculo DP4'!CT$3)))</f>
        <v/>
      </c>
      <c r="AQ36" s="48" t="str">
        <f>IF(Main!K$13="Scaled Shifts",Main!K46,IF(OR(I36="",I36=""),"",IF(Main!$A46="C",(I36-'Calculo DP4'!BJ$5)/'Calculo DP4'!BJ$3,(I36-'Calculo DP4'!CU$5)/'Calculo DP4'!CU$3)))</f>
        <v/>
      </c>
      <c r="AR36" s="48" t="str">
        <f>IF(Main!L$13="Scaled Shifts",Main!L46,IF(OR(J36="",J36=""),"",IF(Main!$A46="C",(J36-'Calculo DP4'!BK$5)/'Calculo DP4'!BK$3,(J36-'Calculo DP4'!CV$5)/'Calculo DP4'!CV$3)))</f>
        <v/>
      </c>
      <c r="AS36" s="48" t="str">
        <f>IF(Main!M$13="Scaled Shifts",Main!M46,IF(OR(K36="",K36=""),"",IF(Main!$A46="C",(K36-'Calculo DP4'!BL$5)/'Calculo DP4'!BL$3,(K36-'Calculo DP4'!CW$5)/'Calculo DP4'!CW$3)))</f>
        <v/>
      </c>
      <c r="AT36" s="48" t="str">
        <f>IF(Main!N$13="Scaled Shifts",Main!N46,IF(OR(L36="",L36=""),"",IF(Main!$A46="C",(L36-'Calculo DP4'!BM$5)/'Calculo DP4'!BM$3,(L36-'Calculo DP4'!CX$5)/'Calculo DP4'!CX$3)))</f>
        <v/>
      </c>
      <c r="AU36" s="48" t="str">
        <f>IF(Main!O$13="Scaled Shifts",Main!O46,IF(OR(M36="",M36=""),"",IF(Main!$A46="C",(M36-'Calculo DP4'!BN$5)/'Calculo DP4'!BN$3,(M36-'Calculo DP4'!CY$5)/'Calculo DP4'!CY$3)))</f>
        <v/>
      </c>
      <c r="AV36" s="48" t="str">
        <f>IF(Main!P$13="Scaled Shifts",Main!P46,IF(OR(N36="",N36=""),"",IF(Main!$A46="C",(N36-'Calculo DP4'!BO$5)/'Calculo DP4'!BO$3,(N36-'Calculo DP4'!CZ$5)/'Calculo DP4'!CZ$3)))</f>
        <v/>
      </c>
      <c r="AW36" s="48" t="str">
        <f>IF(Main!Q$13="Scaled Shifts",Main!Q46,IF(OR(O36="",O36=""),"",IF(Main!$A46="C",(O36-'Calculo DP4'!BP$5)/'Calculo DP4'!BP$3,(O36-'Calculo DP4'!DA$5)/'Calculo DP4'!DA$3)))</f>
        <v/>
      </c>
      <c r="AX36" s="48" t="str">
        <f>IF(Main!R$13="Scaled Shifts",Main!R46,IF(OR(P36="",P36=""),"",IF(Main!$A46="C",(P36-'Calculo DP4'!BQ$5)/'Calculo DP4'!BQ$3,(P36-'Calculo DP4'!DB$5)/'Calculo DP4'!DB$3)))</f>
        <v/>
      </c>
      <c r="AY36" s="48" t="str">
        <f>IF(Main!S$13="Scaled Shifts",Main!S46,IF(OR(Q36="",Q36=""),"",IF(Main!$A46="C",(Q36-'Calculo DP4'!BR$5)/'Calculo DP4'!BR$3,(Q36-'Calculo DP4'!DC$5)/'Calculo DP4'!DC$3)))</f>
        <v/>
      </c>
      <c r="BA36" s="48">
        <f t="shared" si="16"/>
        <v>1.2764887754947836</v>
      </c>
      <c r="BB36" s="48">
        <f t="shared" si="17"/>
        <v>2.0381484464061543</v>
      </c>
      <c r="BC36" s="48">
        <f t="shared" si="18"/>
        <v>0.36698575568516389</v>
      </c>
      <c r="BD36" s="48">
        <f t="shared" si="19"/>
        <v>1.3597750707234582</v>
      </c>
      <c r="BE36" s="48" t="str">
        <f t="shared" si="20"/>
        <v/>
      </c>
      <c r="BF36" s="48" t="str">
        <f t="shared" si="21"/>
        <v/>
      </c>
      <c r="BG36" s="48" t="str">
        <f t="shared" si="22"/>
        <v/>
      </c>
      <c r="BH36" s="48" t="str">
        <f t="shared" si="23"/>
        <v/>
      </c>
      <c r="BI36" s="48" t="str">
        <f t="shared" si="24"/>
        <v/>
      </c>
      <c r="BJ36" s="48" t="str">
        <f t="shared" si="25"/>
        <v/>
      </c>
      <c r="BK36" s="48" t="str">
        <f t="shared" si="26"/>
        <v/>
      </c>
      <c r="BL36" s="48" t="str">
        <f t="shared" si="27"/>
        <v/>
      </c>
      <c r="BM36" s="48" t="str">
        <f t="shared" si="28"/>
        <v/>
      </c>
      <c r="BN36" s="48" t="str">
        <f t="shared" si="29"/>
        <v/>
      </c>
      <c r="BO36" s="48" t="str">
        <f t="shared" si="30"/>
        <v/>
      </c>
      <c r="BP36" s="48" t="str">
        <f t="shared" si="31"/>
        <v/>
      </c>
    </row>
    <row r="37" spans="1:68" x14ac:dyDescent="0.15">
      <c r="A37" s="46">
        <f>IF(OR(Main!C47="",Main!C47=""),"",Main!C47)</f>
        <v>113.6</v>
      </c>
      <c r="B37" s="48">
        <f>IF(OR(Main!D47="",Main!D$13="Scaled Shifts"),"",IF(Main!D$13="Unscaled Shifts",Main!D47,IF(AND(Main!D$13="Shielding Tensors",Main!$A47="C"),'Chemical Shifts'!$G$1-Main!D47,'Chemical Shifts'!$G$2-Main!D47)))</f>
        <v>106.44667</v>
      </c>
      <c r="C37" s="48">
        <f>IF(OR(Main!E47="",Main!E$13="Scaled Shifts"),"",IF(Main!E$13="Unscaled Shifts",Main!E47,IF(AND(Main!E$13="Shielding Tensors",Main!$A47="C"),'Chemical Shifts'!$G$1-Main!E47,'Chemical Shifts'!$G$2-Main!E47)))</f>
        <v>106.21616999999999</v>
      </c>
      <c r="D37" s="48">
        <f>IF(OR(Main!F47="",Main!F$13="Scaled Shifts"),"",IF(Main!F$13="Unscaled Shifts",Main!F47,IF(AND(Main!F$13="Shielding Tensors",Main!$A47="C"),'Chemical Shifts'!$G$1-Main!F47,'Chemical Shifts'!$G$2-Main!F47)))</f>
        <v>107.05660999999999</v>
      </c>
      <c r="E37" s="48">
        <f>IF(OR(Main!G47="",Main!G$13="Scaled Shifts"),"",IF(Main!G$13="Unscaled Shifts",Main!G47,IF(AND(Main!G$13="Shielding Tensors",Main!$A47="C"),'Chemical Shifts'!$G$1-Main!G47,'Chemical Shifts'!$G$2-Main!G47)))</f>
        <v>108.5278</v>
      </c>
      <c r="F37" s="48" t="str">
        <f>IF(OR(Main!H47="",Main!H$13="Scaled Shifts"),"",IF(Main!H$13="Unscaled Shifts",Main!H47,IF(AND(Main!H$13="Shielding Tensors",Main!$A47="C"),'Chemical Shifts'!$G$1-Main!H47,'Chemical Shifts'!$G$2-Main!H47)))</f>
        <v/>
      </c>
      <c r="G37" s="48" t="str">
        <f>IF(OR(Main!I47="",Main!I$13="Scaled Shifts"),"",IF(Main!I$13="Unscaled Shifts",Main!I47,IF(AND(Main!I$13="Shielding Tensors",Main!$A47="C"),'Chemical Shifts'!$G$1-Main!I47,'Chemical Shifts'!$G$2-Main!I47)))</f>
        <v/>
      </c>
      <c r="H37" s="48" t="str">
        <f>IF(OR(Main!J47="",Main!J$13="Scaled Shifts"),"",IF(Main!J$13="Unscaled Shifts",Main!J47,IF(AND(Main!J$13="Shielding Tensors",Main!$A47="C"),'Chemical Shifts'!$G$1-Main!J47,'Chemical Shifts'!$G$2-Main!J47)))</f>
        <v/>
      </c>
      <c r="I37" s="48" t="str">
        <f>IF(OR(Main!K47="",Main!K$13="Scaled Shifts"),"",IF(Main!K$13="Unscaled Shifts",Main!K47,IF(AND(Main!K$13="Shielding Tensors",Main!$A47="C"),'Chemical Shifts'!$G$1-Main!K47,'Chemical Shifts'!$G$2-Main!K47)))</f>
        <v/>
      </c>
      <c r="J37" s="48" t="str">
        <f>IF(OR(Main!L47="",Main!L$13="Scaled Shifts"),"",IF(Main!L$13="Unscaled Shifts",Main!L47,IF(AND(Main!L$13="Shielding Tensors",Main!$A47="C"),'Chemical Shifts'!$G$1-Main!L47,'Chemical Shifts'!$G$2-Main!L47)))</f>
        <v/>
      </c>
      <c r="K37" s="48" t="str">
        <f>IF(OR(Main!M47="",Main!M$13="Scaled Shifts"),"",IF(Main!M$13="Unscaled Shifts",Main!M47,IF(AND(Main!M$13="Shielding Tensors",Main!$A47="C"),'Chemical Shifts'!$G$1-Main!M47,'Chemical Shifts'!$G$2-Main!M47)))</f>
        <v/>
      </c>
      <c r="L37" s="48" t="str">
        <f>IF(OR(Main!N47="",Main!N$13="Scaled Shifts"),"",IF(Main!N$13="Unscaled Shifts",Main!N47,IF(AND(Main!N$13="Shielding Tensors",Main!$A47="C"),'Chemical Shifts'!$G$1-Main!N47,'Chemical Shifts'!$G$2-Main!N47)))</f>
        <v/>
      </c>
      <c r="M37" s="48" t="str">
        <f>IF(OR(Main!O47="",Main!O$13="Scaled Shifts"),"",IF(Main!O$13="Unscaled Shifts",Main!O47,IF(AND(Main!O$13="Shielding Tensors",Main!$A47="C"),'Chemical Shifts'!$G$1-Main!O47,'Chemical Shifts'!$G$2-Main!O47)))</f>
        <v/>
      </c>
      <c r="N37" s="48" t="str">
        <f>IF(OR(Main!P47="",Main!P$13="Scaled Shifts"),"",IF(Main!P$13="Unscaled Shifts",Main!P47,IF(AND(Main!P$13="Shielding Tensors",Main!$A47="C"),'Chemical Shifts'!$G$1-Main!P47,'Chemical Shifts'!$G$2-Main!P47)))</f>
        <v/>
      </c>
      <c r="O37" s="48" t="str">
        <f>IF(OR(Main!Q47="",Main!Q$13="Scaled Shifts"),"",IF(Main!Q$13="Unscaled Shifts",Main!Q47,IF(AND(Main!Q$13="Shielding Tensors",Main!$A47="C"),'Chemical Shifts'!$G$1-Main!Q47,'Chemical Shifts'!$G$2-Main!Q47)))</f>
        <v/>
      </c>
      <c r="P37" s="48" t="str">
        <f>IF(OR(Main!R47="",Main!R$13="Scaled Shifts"),"",IF(Main!R$13="Unscaled Shifts",Main!R47,IF(AND(Main!R$13="Shielding Tensors",Main!$A47="C"),'Chemical Shifts'!$G$1-Main!R47,'Chemical Shifts'!$G$2-Main!R47)))</f>
        <v/>
      </c>
      <c r="Q37" s="48" t="str">
        <f>IF(OR(Main!S47="",Main!S$13="Scaled Shifts"),"",IF(Main!S$13="Unscaled Shifts",Main!S47,IF(AND(Main!S$13="Shielding Tensors",Main!$A47="C"),'Chemical Shifts'!$G$1-Main!S47,'Chemical Shifts'!$G$2-Main!S47)))</f>
        <v/>
      </c>
      <c r="S37" s="48">
        <f t="shared" ref="S37:S68" si="32">IF(B37="","",B37-$A37)</f>
        <v>-7.1533299999999969</v>
      </c>
      <c r="T37" s="48">
        <f t="shared" ref="T37:T68" si="33">IF(C37="","",C37-$A37)</f>
        <v>-7.3838300000000032</v>
      </c>
      <c r="U37" s="48">
        <f t="shared" ref="U37:U68" si="34">IF(D37="","",D37-$A37)</f>
        <v>-6.5433900000000023</v>
      </c>
      <c r="V37" s="48">
        <f t="shared" ref="V37:V68" si="35">IF(E37="","",E37-$A37)</f>
        <v>-5.0721999999999952</v>
      </c>
      <c r="W37" s="48" t="str">
        <f t="shared" ref="W37:W68" si="36">IF(F37="","",F37-$A37)</f>
        <v/>
      </c>
      <c r="X37" s="48" t="str">
        <f t="shared" ref="X37:X68" si="37">IF(G37="","",G37-$A37)</f>
        <v/>
      </c>
      <c r="Y37" s="48" t="str">
        <f t="shared" ref="Y37:Y68" si="38">IF(H37="","",H37-$A37)</f>
        <v/>
      </c>
      <c r="Z37" s="48" t="str">
        <f t="shared" ref="Z37:Z68" si="39">IF(I37="","",I37-$A37)</f>
        <v/>
      </c>
      <c r="AA37" s="48" t="str">
        <f t="shared" ref="AA37:AA68" si="40">IF(J37="","",J37-$A37)</f>
        <v/>
      </c>
      <c r="AB37" s="48" t="str">
        <f t="shared" ref="AB37:AB68" si="41">IF(K37="","",K37-$A37)</f>
        <v/>
      </c>
      <c r="AC37" s="48" t="str">
        <f t="shared" ref="AC37:AC68" si="42">IF(L37="","",L37-$A37)</f>
        <v/>
      </c>
      <c r="AD37" s="48" t="str">
        <f t="shared" ref="AD37:AD68" si="43">IF(M37="","",M37-$A37)</f>
        <v/>
      </c>
      <c r="AE37" s="48" t="str">
        <f t="shared" ref="AE37:AE68" si="44">IF(N37="","",N37-$A37)</f>
        <v/>
      </c>
      <c r="AF37" s="48" t="str">
        <f t="shared" ref="AF37:AF68" si="45">IF(O37="","",O37-$A37)</f>
        <v/>
      </c>
      <c r="AG37" s="48" t="str">
        <f t="shared" ref="AG37:AG68" si="46">IF(P37="","",P37-$A37)</f>
        <v/>
      </c>
      <c r="AH37" s="48" t="str">
        <f t="shared" ref="AH37:AH68" si="47">IF(Q37="","",Q37-$A37)</f>
        <v/>
      </c>
      <c r="AJ37" s="48">
        <f>IF(Main!D$13="Scaled Shifts",Main!D47,IF(OR(B37="",B37=""),"",IF(Main!$A47="C",(B37-'Calculo DP4'!BC$5)/'Calculo DP4'!BC$3,(B37-'Calculo DP4'!CN$5)/'Calculo DP4'!CN$3)))</f>
        <v>109.00801596829142</v>
      </c>
      <c r="AK37" s="48">
        <f>IF(Main!E$13="Scaled Shifts",Main!E47,IF(OR(C37="",C37=""),"",IF(Main!$A47="C",(C37-'Calculo DP4'!BD$5)/'Calculo DP4'!BD$3,(C37-'Calculo DP4'!CO$5)/'Calculo DP4'!CO$3)))</f>
        <v>109.0040314145713</v>
      </c>
      <c r="AL37" s="48">
        <f>IF(Main!F$13="Scaled Shifts",Main!F47,IF(OR(D37="",D37=""),"",IF(Main!$A47="C",(D37-'Calculo DP4'!BE$5)/'Calculo DP4'!BE$3,(D37-'Calculo DP4'!CP$5)/'Calculo DP4'!CP$3)))</f>
        <v>109.3585331461011</v>
      </c>
      <c r="AM37" s="48">
        <f>IF(Main!G$13="Scaled Shifts",Main!G47,IF(OR(E37="",E37=""),"",IF(Main!$A47="C",(E37-'Calculo DP4'!BF$5)/'Calculo DP4'!BF$3,(E37-'Calculo DP4'!CQ$5)/'Calculo DP4'!CQ$3)))</f>
        <v>110.75034466909517</v>
      </c>
      <c r="AN37" s="48" t="str">
        <f>IF(Main!H$13="Scaled Shifts",Main!H47,IF(OR(F37="",F37=""),"",IF(Main!$A47="C",(F37-'Calculo DP4'!BG$5)/'Calculo DP4'!BG$3,(F37-'Calculo DP4'!CR$5)/'Calculo DP4'!CR$3)))</f>
        <v/>
      </c>
      <c r="AO37" s="48" t="str">
        <f>IF(Main!I$13="Scaled Shifts",Main!I47,IF(OR(G37="",G37=""),"",IF(Main!$A47="C",(G37-'Calculo DP4'!BH$5)/'Calculo DP4'!BH$3,(G37-'Calculo DP4'!CS$5)/'Calculo DP4'!CS$3)))</f>
        <v/>
      </c>
      <c r="AP37" s="48" t="str">
        <f>IF(Main!J$13="Scaled Shifts",Main!J47,IF(OR(H37="",H37=""),"",IF(Main!$A47="C",(H37-'Calculo DP4'!BI$5)/'Calculo DP4'!BI$3,(H37-'Calculo DP4'!CT$5)/'Calculo DP4'!CT$3)))</f>
        <v/>
      </c>
      <c r="AQ37" s="48" t="str">
        <f>IF(Main!K$13="Scaled Shifts",Main!K47,IF(OR(I37="",I37=""),"",IF(Main!$A47="C",(I37-'Calculo DP4'!BJ$5)/'Calculo DP4'!BJ$3,(I37-'Calculo DP4'!CU$5)/'Calculo DP4'!CU$3)))</f>
        <v/>
      </c>
      <c r="AR37" s="48" t="str">
        <f>IF(Main!L$13="Scaled Shifts",Main!L47,IF(OR(J37="",J37=""),"",IF(Main!$A47="C",(J37-'Calculo DP4'!BK$5)/'Calculo DP4'!BK$3,(J37-'Calculo DP4'!CV$5)/'Calculo DP4'!CV$3)))</f>
        <v/>
      </c>
      <c r="AS37" s="48" t="str">
        <f>IF(Main!M$13="Scaled Shifts",Main!M47,IF(OR(K37="",K37=""),"",IF(Main!$A47="C",(K37-'Calculo DP4'!BL$5)/'Calculo DP4'!BL$3,(K37-'Calculo DP4'!CW$5)/'Calculo DP4'!CW$3)))</f>
        <v/>
      </c>
      <c r="AT37" s="48" t="str">
        <f>IF(Main!N$13="Scaled Shifts",Main!N47,IF(OR(L37="",L37=""),"",IF(Main!$A47="C",(L37-'Calculo DP4'!BM$5)/'Calculo DP4'!BM$3,(L37-'Calculo DP4'!CX$5)/'Calculo DP4'!CX$3)))</f>
        <v/>
      </c>
      <c r="AU37" s="48" t="str">
        <f>IF(Main!O$13="Scaled Shifts",Main!O47,IF(OR(M37="",M37=""),"",IF(Main!$A47="C",(M37-'Calculo DP4'!BN$5)/'Calculo DP4'!BN$3,(M37-'Calculo DP4'!CY$5)/'Calculo DP4'!CY$3)))</f>
        <v/>
      </c>
      <c r="AV37" s="48" t="str">
        <f>IF(Main!P$13="Scaled Shifts",Main!P47,IF(OR(N37="",N37=""),"",IF(Main!$A47="C",(N37-'Calculo DP4'!BO$5)/'Calculo DP4'!BO$3,(N37-'Calculo DP4'!CZ$5)/'Calculo DP4'!CZ$3)))</f>
        <v/>
      </c>
      <c r="AW37" s="48" t="str">
        <f>IF(Main!Q$13="Scaled Shifts",Main!Q47,IF(OR(O37="",O37=""),"",IF(Main!$A47="C",(O37-'Calculo DP4'!BP$5)/'Calculo DP4'!BP$3,(O37-'Calculo DP4'!DA$5)/'Calculo DP4'!DA$3)))</f>
        <v/>
      </c>
      <c r="AX37" s="48" t="str">
        <f>IF(Main!R$13="Scaled Shifts",Main!R47,IF(OR(P37="",P37=""),"",IF(Main!$A47="C",(P37-'Calculo DP4'!BQ$5)/'Calculo DP4'!BQ$3,(P37-'Calculo DP4'!DB$5)/'Calculo DP4'!DB$3)))</f>
        <v/>
      </c>
      <c r="AY37" s="48" t="str">
        <f>IF(Main!S$13="Scaled Shifts",Main!S47,IF(OR(Q37="",Q37=""),"",IF(Main!$A47="C",(Q37-'Calculo DP4'!BR$5)/'Calculo DP4'!BR$3,(Q37-'Calculo DP4'!DC$5)/'Calculo DP4'!DC$3)))</f>
        <v/>
      </c>
      <c r="BA37" s="48">
        <f t="shared" ref="BA37:BA68" si="48">IF(OR(AJ37=0,AJ37="",AJ37=""),"",$A37-AJ37)</f>
        <v>4.5919840317085772</v>
      </c>
      <c r="BB37" s="48">
        <f t="shared" ref="BB37:BB68" si="49">IF(OR(AK37=0,AK37="",AK37=""),"",$A37-AK37)</f>
        <v>4.5959685854286931</v>
      </c>
      <c r="BC37" s="48">
        <f t="shared" ref="BC37:BC68" si="50">IF(OR(AL37=0,AL37="",AL37=""),"",$A37-AL37)</f>
        <v>4.2414668538988991</v>
      </c>
      <c r="BD37" s="48">
        <f t="shared" ref="BD37:BD68" si="51">IF(OR(AM37=0,AM37="",AM37=""),"",$A37-AM37)</f>
        <v>2.8496553309048238</v>
      </c>
      <c r="BE37" s="48" t="str">
        <f t="shared" ref="BE37:BE68" si="52">IF(OR(AN37=0,AN37="",AN37=""),"",$A37-AN37)</f>
        <v/>
      </c>
      <c r="BF37" s="48" t="str">
        <f t="shared" ref="BF37:BF68" si="53">IF(OR(AO37=0,AO37="",AO37=""),"",$A37-AO37)</f>
        <v/>
      </c>
      <c r="BG37" s="48" t="str">
        <f t="shared" ref="BG37:BG68" si="54">IF(OR(AP37=0,AP37="",AP37=""),"",$A37-AP37)</f>
        <v/>
      </c>
      <c r="BH37" s="48" t="str">
        <f t="shared" ref="BH37:BH68" si="55">IF(OR(AQ37=0,AQ37="",AQ37=""),"",$A37-AQ37)</f>
        <v/>
      </c>
      <c r="BI37" s="48" t="str">
        <f t="shared" ref="BI37:BI68" si="56">IF(OR(AR37=0,AR37="",AR37=""),"",$A37-AR37)</f>
        <v/>
      </c>
      <c r="BJ37" s="48" t="str">
        <f t="shared" ref="BJ37:BJ68" si="57">IF(OR(AS37=0,AS37="",AS37=""),"",$A37-AS37)</f>
        <v/>
      </c>
      <c r="BK37" s="48" t="str">
        <f t="shared" ref="BK37:BK68" si="58">IF(OR(AT37=0,AT37="",AT37=""),"",$A37-AT37)</f>
        <v/>
      </c>
      <c r="BL37" s="48" t="str">
        <f t="shared" ref="BL37:BL68" si="59">IF(OR(AU37=0,AU37="",AU37=""),"",$A37-AU37)</f>
        <v/>
      </c>
      <c r="BM37" s="48" t="str">
        <f t="shared" ref="BM37:BM68" si="60">IF(OR(AV37=0,AV37="",AV37=""),"",$A37-AV37)</f>
        <v/>
      </c>
      <c r="BN37" s="48" t="str">
        <f t="shared" ref="BN37:BN68" si="61">IF(OR(AW37=0,AW37="",AW37=""),"",$A37-AW37)</f>
        <v/>
      </c>
      <c r="BO37" s="48" t="str">
        <f t="shared" ref="BO37:BO68" si="62">IF(OR(AX37=0,AX37="",AX37=""),"",$A37-AX37)</f>
        <v/>
      </c>
      <c r="BP37" s="48" t="str">
        <f t="shared" ref="BP37:BP68" si="63">IF(OR(AY37=0,AY37="",AY37=""),"",$A37-AY37)</f>
        <v/>
      </c>
    </row>
    <row r="38" spans="1:68" x14ac:dyDescent="0.15">
      <c r="A38" s="46">
        <f>IF(OR(Main!C48="",Main!C48=""),"",Main!C48)</f>
        <v>138.19999999999999</v>
      </c>
      <c r="B38" s="48">
        <f>IF(OR(Main!D48="",Main!D$13="Scaled Shifts"),"",IF(Main!D$13="Unscaled Shifts",Main!D48,IF(AND(Main!D$13="Shielding Tensors",Main!$A48="C"),'Chemical Shifts'!$G$1-Main!D48,'Chemical Shifts'!$G$2-Main!D48)))</f>
        <v>135.99178999999998</v>
      </c>
      <c r="C38" s="48">
        <f>IF(OR(Main!E48="",Main!E$13="Scaled Shifts"),"",IF(Main!E$13="Unscaled Shifts",Main!E48,IF(AND(Main!E$13="Shielding Tensors",Main!$A48="C"),'Chemical Shifts'!$G$1-Main!E48,'Chemical Shifts'!$G$2-Main!E48)))</f>
        <v>136.35338999999999</v>
      </c>
      <c r="D38" s="48">
        <f>IF(OR(Main!F48="",Main!F$13="Scaled Shifts"),"",IF(Main!F$13="Unscaled Shifts",Main!F48,IF(AND(Main!F$13="Shielding Tensors",Main!$A48="C"),'Chemical Shifts'!$G$1-Main!F48,'Chemical Shifts'!$G$2-Main!F48)))</f>
        <v>136.59914000000001</v>
      </c>
      <c r="E38" s="48">
        <f>IF(OR(Main!G48="",Main!G$13="Scaled Shifts"),"",IF(Main!G$13="Unscaled Shifts",Main!G48,IF(AND(Main!G$13="Shielding Tensors",Main!$A48="C"),'Chemical Shifts'!$G$1-Main!G48,'Chemical Shifts'!$G$2-Main!G48)))</f>
        <v>135.35075000000001</v>
      </c>
      <c r="F38" s="48" t="str">
        <f>IF(OR(Main!H48="",Main!H$13="Scaled Shifts"),"",IF(Main!H$13="Unscaled Shifts",Main!H48,IF(AND(Main!H$13="Shielding Tensors",Main!$A48="C"),'Chemical Shifts'!$G$1-Main!H48,'Chemical Shifts'!$G$2-Main!H48)))</f>
        <v/>
      </c>
      <c r="G38" s="48" t="str">
        <f>IF(OR(Main!I48="",Main!I$13="Scaled Shifts"),"",IF(Main!I$13="Unscaled Shifts",Main!I48,IF(AND(Main!I$13="Shielding Tensors",Main!$A48="C"),'Chemical Shifts'!$G$1-Main!I48,'Chemical Shifts'!$G$2-Main!I48)))</f>
        <v/>
      </c>
      <c r="H38" s="48" t="str">
        <f>IF(OR(Main!J48="",Main!J$13="Scaled Shifts"),"",IF(Main!J$13="Unscaled Shifts",Main!J48,IF(AND(Main!J$13="Shielding Tensors",Main!$A48="C"),'Chemical Shifts'!$G$1-Main!J48,'Chemical Shifts'!$G$2-Main!J48)))</f>
        <v/>
      </c>
      <c r="I38" s="48" t="str">
        <f>IF(OR(Main!K48="",Main!K$13="Scaled Shifts"),"",IF(Main!K$13="Unscaled Shifts",Main!K48,IF(AND(Main!K$13="Shielding Tensors",Main!$A48="C"),'Chemical Shifts'!$G$1-Main!K48,'Chemical Shifts'!$G$2-Main!K48)))</f>
        <v/>
      </c>
      <c r="J38" s="48" t="str">
        <f>IF(OR(Main!L48="",Main!L$13="Scaled Shifts"),"",IF(Main!L$13="Unscaled Shifts",Main!L48,IF(AND(Main!L$13="Shielding Tensors",Main!$A48="C"),'Chemical Shifts'!$G$1-Main!L48,'Chemical Shifts'!$G$2-Main!L48)))</f>
        <v/>
      </c>
      <c r="K38" s="48" t="str">
        <f>IF(OR(Main!M48="",Main!M$13="Scaled Shifts"),"",IF(Main!M$13="Unscaled Shifts",Main!M48,IF(AND(Main!M$13="Shielding Tensors",Main!$A48="C"),'Chemical Shifts'!$G$1-Main!M48,'Chemical Shifts'!$G$2-Main!M48)))</f>
        <v/>
      </c>
      <c r="L38" s="48" t="str">
        <f>IF(OR(Main!N48="",Main!N$13="Scaled Shifts"),"",IF(Main!N$13="Unscaled Shifts",Main!N48,IF(AND(Main!N$13="Shielding Tensors",Main!$A48="C"),'Chemical Shifts'!$G$1-Main!N48,'Chemical Shifts'!$G$2-Main!N48)))</f>
        <v/>
      </c>
      <c r="M38" s="48" t="str">
        <f>IF(OR(Main!O48="",Main!O$13="Scaled Shifts"),"",IF(Main!O$13="Unscaled Shifts",Main!O48,IF(AND(Main!O$13="Shielding Tensors",Main!$A48="C"),'Chemical Shifts'!$G$1-Main!O48,'Chemical Shifts'!$G$2-Main!O48)))</f>
        <v/>
      </c>
      <c r="N38" s="48" t="str">
        <f>IF(OR(Main!P48="",Main!P$13="Scaled Shifts"),"",IF(Main!P$13="Unscaled Shifts",Main!P48,IF(AND(Main!P$13="Shielding Tensors",Main!$A48="C"),'Chemical Shifts'!$G$1-Main!P48,'Chemical Shifts'!$G$2-Main!P48)))</f>
        <v/>
      </c>
      <c r="O38" s="48" t="str">
        <f>IF(OR(Main!Q48="",Main!Q$13="Scaled Shifts"),"",IF(Main!Q$13="Unscaled Shifts",Main!Q48,IF(AND(Main!Q$13="Shielding Tensors",Main!$A48="C"),'Chemical Shifts'!$G$1-Main!Q48,'Chemical Shifts'!$G$2-Main!Q48)))</f>
        <v/>
      </c>
      <c r="P38" s="48" t="str">
        <f>IF(OR(Main!R48="",Main!R$13="Scaled Shifts"),"",IF(Main!R$13="Unscaled Shifts",Main!R48,IF(AND(Main!R$13="Shielding Tensors",Main!$A48="C"),'Chemical Shifts'!$G$1-Main!R48,'Chemical Shifts'!$G$2-Main!R48)))</f>
        <v/>
      </c>
      <c r="Q38" s="48" t="str">
        <f>IF(OR(Main!S48="",Main!S$13="Scaled Shifts"),"",IF(Main!S$13="Unscaled Shifts",Main!S48,IF(AND(Main!S$13="Shielding Tensors",Main!$A48="C"),'Chemical Shifts'!$G$1-Main!S48,'Chemical Shifts'!$G$2-Main!S48)))</f>
        <v/>
      </c>
      <c r="S38" s="48">
        <f t="shared" si="32"/>
        <v>-2.2082100000000082</v>
      </c>
      <c r="T38" s="48">
        <f t="shared" si="33"/>
        <v>-1.8466099999999983</v>
      </c>
      <c r="U38" s="48">
        <f t="shared" si="34"/>
        <v>-1.6008599999999831</v>
      </c>
      <c r="V38" s="48">
        <f t="shared" si="35"/>
        <v>-2.8492499999999836</v>
      </c>
      <c r="W38" s="48" t="str">
        <f t="shared" si="36"/>
        <v/>
      </c>
      <c r="X38" s="48" t="str">
        <f t="shared" si="37"/>
        <v/>
      </c>
      <c r="Y38" s="48" t="str">
        <f t="shared" si="38"/>
        <v/>
      </c>
      <c r="Z38" s="48" t="str">
        <f t="shared" si="39"/>
        <v/>
      </c>
      <c r="AA38" s="48" t="str">
        <f t="shared" si="40"/>
        <v/>
      </c>
      <c r="AB38" s="48" t="str">
        <f t="shared" si="41"/>
        <v/>
      </c>
      <c r="AC38" s="48" t="str">
        <f t="shared" si="42"/>
        <v/>
      </c>
      <c r="AD38" s="48" t="str">
        <f t="shared" si="43"/>
        <v/>
      </c>
      <c r="AE38" s="48" t="str">
        <f t="shared" si="44"/>
        <v/>
      </c>
      <c r="AF38" s="48" t="str">
        <f t="shared" si="45"/>
        <v/>
      </c>
      <c r="AG38" s="48" t="str">
        <f t="shared" si="46"/>
        <v/>
      </c>
      <c r="AH38" s="48" t="str">
        <f t="shared" si="47"/>
        <v/>
      </c>
      <c r="AJ38" s="48">
        <f>IF(Main!D$13="Scaled Shifts",Main!D48,IF(OR(B38="",B38=""),"",IF(Main!$A48="C",(B38-'Calculo DP4'!BC$5)/'Calculo DP4'!BC$3,(B38-'Calculo DP4'!CN$5)/'Calculo DP4'!CN$3)))</f>
        <v>139.47621530696162</v>
      </c>
      <c r="AK38" s="48">
        <f>IF(Main!E$13="Scaled Shifts",Main!E48,IF(OR(C38="",C38=""),"",IF(Main!$A48="C",(C38-'Calculo DP4'!BD$5)/'Calculo DP4'!BD$3,(C38-'Calculo DP4'!CO$5)/'Calculo DP4'!CO$3)))</f>
        <v>140.36030698256107</v>
      </c>
      <c r="AL38" s="48">
        <f>IF(Main!F$13="Scaled Shifts",Main!F48,IF(OR(D38="",D38=""),"",IF(Main!$A48="C",(D38-'Calculo DP4'!BE$5)/'Calculo DP4'!BE$3,(D38-'Calculo DP4'!CP$5)/'Calculo DP4'!CP$3)))</f>
        <v>140.57389974267937</v>
      </c>
      <c r="AM38" s="48">
        <f>IF(Main!G$13="Scaled Shifts",Main!G48,IF(OR(E38="",E38=""),"",IF(Main!$A48="C",(E38-'Calculo DP4'!BF$5)/'Calculo DP4'!BF$3,(E38-'Calculo DP4'!CQ$5)/'Calculo DP4'!CQ$3)))</f>
        <v>138.54743143531527</v>
      </c>
      <c r="AN38" s="48" t="str">
        <f>IF(Main!H$13="Scaled Shifts",Main!H48,IF(OR(F38="",F38=""),"",IF(Main!$A48="C",(F38-'Calculo DP4'!BG$5)/'Calculo DP4'!BG$3,(F38-'Calculo DP4'!CR$5)/'Calculo DP4'!CR$3)))</f>
        <v/>
      </c>
      <c r="AO38" s="48" t="str">
        <f>IF(Main!I$13="Scaled Shifts",Main!I48,IF(OR(G38="",G38=""),"",IF(Main!$A48="C",(G38-'Calculo DP4'!BH$5)/'Calculo DP4'!BH$3,(G38-'Calculo DP4'!CS$5)/'Calculo DP4'!CS$3)))</f>
        <v/>
      </c>
      <c r="AP38" s="48" t="str">
        <f>IF(Main!J$13="Scaled Shifts",Main!J48,IF(OR(H38="",H38=""),"",IF(Main!$A48="C",(H38-'Calculo DP4'!BI$5)/'Calculo DP4'!BI$3,(H38-'Calculo DP4'!CT$5)/'Calculo DP4'!CT$3)))</f>
        <v/>
      </c>
      <c r="AQ38" s="48" t="str">
        <f>IF(Main!K$13="Scaled Shifts",Main!K48,IF(OR(I38="",I38=""),"",IF(Main!$A48="C",(I38-'Calculo DP4'!BJ$5)/'Calculo DP4'!BJ$3,(I38-'Calculo DP4'!CU$5)/'Calculo DP4'!CU$3)))</f>
        <v/>
      </c>
      <c r="AR38" s="48" t="str">
        <f>IF(Main!L$13="Scaled Shifts",Main!L48,IF(OR(J38="",J38=""),"",IF(Main!$A48="C",(J38-'Calculo DP4'!BK$5)/'Calculo DP4'!BK$3,(J38-'Calculo DP4'!CV$5)/'Calculo DP4'!CV$3)))</f>
        <v/>
      </c>
      <c r="AS38" s="48" t="str">
        <f>IF(Main!M$13="Scaled Shifts",Main!M48,IF(OR(K38="",K38=""),"",IF(Main!$A48="C",(K38-'Calculo DP4'!BL$5)/'Calculo DP4'!BL$3,(K38-'Calculo DP4'!CW$5)/'Calculo DP4'!CW$3)))</f>
        <v/>
      </c>
      <c r="AT38" s="48" t="str">
        <f>IF(Main!N$13="Scaled Shifts",Main!N48,IF(OR(L38="",L38=""),"",IF(Main!$A48="C",(L38-'Calculo DP4'!BM$5)/'Calculo DP4'!BM$3,(L38-'Calculo DP4'!CX$5)/'Calculo DP4'!CX$3)))</f>
        <v/>
      </c>
      <c r="AU38" s="48" t="str">
        <f>IF(Main!O$13="Scaled Shifts",Main!O48,IF(OR(M38="",M38=""),"",IF(Main!$A48="C",(M38-'Calculo DP4'!BN$5)/'Calculo DP4'!BN$3,(M38-'Calculo DP4'!CY$5)/'Calculo DP4'!CY$3)))</f>
        <v/>
      </c>
      <c r="AV38" s="48" t="str">
        <f>IF(Main!P$13="Scaled Shifts",Main!P48,IF(OR(N38="",N38=""),"",IF(Main!$A48="C",(N38-'Calculo DP4'!BO$5)/'Calculo DP4'!BO$3,(N38-'Calculo DP4'!CZ$5)/'Calculo DP4'!CZ$3)))</f>
        <v/>
      </c>
      <c r="AW38" s="48" t="str">
        <f>IF(Main!Q$13="Scaled Shifts",Main!Q48,IF(OR(O38="",O38=""),"",IF(Main!$A48="C",(O38-'Calculo DP4'!BP$5)/'Calculo DP4'!BP$3,(O38-'Calculo DP4'!DA$5)/'Calculo DP4'!DA$3)))</f>
        <v/>
      </c>
      <c r="AX38" s="48" t="str">
        <f>IF(Main!R$13="Scaled Shifts",Main!R48,IF(OR(P38="",P38=""),"",IF(Main!$A48="C",(P38-'Calculo DP4'!BQ$5)/'Calculo DP4'!BQ$3,(P38-'Calculo DP4'!DB$5)/'Calculo DP4'!DB$3)))</f>
        <v/>
      </c>
      <c r="AY38" s="48" t="str">
        <f>IF(Main!S$13="Scaled Shifts",Main!S48,IF(OR(Q38="",Q38=""),"",IF(Main!$A48="C",(Q38-'Calculo DP4'!BR$5)/'Calculo DP4'!BR$3,(Q38-'Calculo DP4'!DC$5)/'Calculo DP4'!DC$3)))</f>
        <v/>
      </c>
      <c r="BA38" s="48">
        <f t="shared" si="48"/>
        <v>-1.2762153069616318</v>
      </c>
      <c r="BB38" s="48">
        <f t="shared" si="49"/>
        <v>-2.1603069825610817</v>
      </c>
      <c r="BC38" s="48">
        <f t="shared" si="50"/>
        <v>-2.3738997426793844</v>
      </c>
      <c r="BD38" s="48">
        <f t="shared" si="51"/>
        <v>-0.34743143531528631</v>
      </c>
      <c r="BE38" s="48" t="str">
        <f t="shared" si="52"/>
        <v/>
      </c>
      <c r="BF38" s="48" t="str">
        <f t="shared" si="53"/>
        <v/>
      </c>
      <c r="BG38" s="48" t="str">
        <f t="shared" si="54"/>
        <v/>
      </c>
      <c r="BH38" s="48" t="str">
        <f t="shared" si="55"/>
        <v/>
      </c>
      <c r="BI38" s="48" t="str">
        <f t="shared" si="56"/>
        <v/>
      </c>
      <c r="BJ38" s="48" t="str">
        <f t="shared" si="57"/>
        <v/>
      </c>
      <c r="BK38" s="48" t="str">
        <f t="shared" si="58"/>
        <v/>
      </c>
      <c r="BL38" s="48" t="str">
        <f t="shared" si="59"/>
        <v/>
      </c>
      <c r="BM38" s="48" t="str">
        <f t="shared" si="60"/>
        <v/>
      </c>
      <c r="BN38" s="48" t="str">
        <f t="shared" si="61"/>
        <v/>
      </c>
      <c r="BO38" s="48" t="str">
        <f t="shared" si="62"/>
        <v/>
      </c>
      <c r="BP38" s="48" t="str">
        <f t="shared" si="63"/>
        <v/>
      </c>
    </row>
    <row r="39" spans="1:68" x14ac:dyDescent="0.15">
      <c r="A39" s="46">
        <f>IF(OR(Main!C49="",Main!C49=""),"",Main!C49)</f>
        <v>52.4</v>
      </c>
      <c r="B39" s="48">
        <f>IF(OR(Main!D49="",Main!D$13="Scaled Shifts"),"",IF(Main!D$13="Unscaled Shifts",Main!D49,IF(AND(Main!D$13="Shielding Tensors",Main!$A49="C"),'Chemical Shifts'!$G$1-Main!D49,'Chemical Shifts'!$G$2-Main!D49)))</f>
        <v>46.078749999999985</v>
      </c>
      <c r="C39" s="48">
        <f>IF(OR(Main!E49="",Main!E$13="Scaled Shifts"),"",IF(Main!E$13="Unscaled Shifts",Main!E49,IF(AND(Main!E$13="Shielding Tensors",Main!$A49="C"),'Chemical Shifts'!$G$1-Main!E49,'Chemical Shifts'!$G$2-Main!E49)))</f>
        <v>46.940550000000002</v>
      </c>
      <c r="D39" s="48">
        <f>IF(OR(Main!F49="",Main!F$13="Scaled Shifts"),"",IF(Main!F$13="Unscaled Shifts",Main!F49,IF(AND(Main!F$13="Shielding Tensors",Main!$A49="C"),'Chemical Shifts'!$G$1-Main!F49,'Chemical Shifts'!$G$2-Main!F49)))</f>
        <v>49.01755</v>
      </c>
      <c r="E39" s="48">
        <f>IF(OR(Main!G49="",Main!G$13="Scaled Shifts"),"",IF(Main!G$13="Unscaled Shifts",Main!G49,IF(AND(Main!G$13="Shielding Tensors",Main!$A49="C"),'Chemical Shifts'!$G$1-Main!G49,'Chemical Shifts'!$G$2-Main!G49)))</f>
        <v>46.610950000000003</v>
      </c>
      <c r="F39" s="48" t="str">
        <f>IF(OR(Main!H49="",Main!H$13="Scaled Shifts"),"",IF(Main!H$13="Unscaled Shifts",Main!H49,IF(AND(Main!H$13="Shielding Tensors",Main!$A49="C"),'Chemical Shifts'!$G$1-Main!H49,'Chemical Shifts'!$G$2-Main!H49)))</f>
        <v/>
      </c>
      <c r="G39" s="48" t="str">
        <f>IF(OR(Main!I49="",Main!I$13="Scaled Shifts"),"",IF(Main!I$13="Unscaled Shifts",Main!I49,IF(AND(Main!I$13="Shielding Tensors",Main!$A49="C"),'Chemical Shifts'!$G$1-Main!I49,'Chemical Shifts'!$G$2-Main!I49)))</f>
        <v/>
      </c>
      <c r="H39" s="48" t="str">
        <f>IF(OR(Main!J49="",Main!J$13="Scaled Shifts"),"",IF(Main!J$13="Unscaled Shifts",Main!J49,IF(AND(Main!J$13="Shielding Tensors",Main!$A49="C"),'Chemical Shifts'!$G$1-Main!J49,'Chemical Shifts'!$G$2-Main!J49)))</f>
        <v/>
      </c>
      <c r="I39" s="48" t="str">
        <f>IF(OR(Main!K49="",Main!K$13="Scaled Shifts"),"",IF(Main!K$13="Unscaled Shifts",Main!K49,IF(AND(Main!K$13="Shielding Tensors",Main!$A49="C"),'Chemical Shifts'!$G$1-Main!K49,'Chemical Shifts'!$G$2-Main!K49)))</f>
        <v/>
      </c>
      <c r="J39" s="48" t="str">
        <f>IF(OR(Main!L49="",Main!L$13="Scaled Shifts"),"",IF(Main!L$13="Unscaled Shifts",Main!L49,IF(AND(Main!L$13="Shielding Tensors",Main!$A49="C"),'Chemical Shifts'!$G$1-Main!L49,'Chemical Shifts'!$G$2-Main!L49)))</f>
        <v/>
      </c>
      <c r="K39" s="48" t="str">
        <f>IF(OR(Main!M49="",Main!M$13="Scaled Shifts"),"",IF(Main!M$13="Unscaled Shifts",Main!M49,IF(AND(Main!M$13="Shielding Tensors",Main!$A49="C"),'Chemical Shifts'!$G$1-Main!M49,'Chemical Shifts'!$G$2-Main!M49)))</f>
        <v/>
      </c>
      <c r="L39" s="48" t="str">
        <f>IF(OR(Main!N49="",Main!N$13="Scaled Shifts"),"",IF(Main!N$13="Unscaled Shifts",Main!N49,IF(AND(Main!N$13="Shielding Tensors",Main!$A49="C"),'Chemical Shifts'!$G$1-Main!N49,'Chemical Shifts'!$G$2-Main!N49)))</f>
        <v/>
      </c>
      <c r="M39" s="48" t="str">
        <f>IF(OR(Main!O49="",Main!O$13="Scaled Shifts"),"",IF(Main!O$13="Unscaled Shifts",Main!O49,IF(AND(Main!O$13="Shielding Tensors",Main!$A49="C"),'Chemical Shifts'!$G$1-Main!O49,'Chemical Shifts'!$G$2-Main!O49)))</f>
        <v/>
      </c>
      <c r="N39" s="48" t="str">
        <f>IF(OR(Main!P49="",Main!P$13="Scaled Shifts"),"",IF(Main!P$13="Unscaled Shifts",Main!P49,IF(AND(Main!P$13="Shielding Tensors",Main!$A49="C"),'Chemical Shifts'!$G$1-Main!P49,'Chemical Shifts'!$G$2-Main!P49)))</f>
        <v/>
      </c>
      <c r="O39" s="48" t="str">
        <f>IF(OR(Main!Q49="",Main!Q$13="Scaled Shifts"),"",IF(Main!Q$13="Unscaled Shifts",Main!Q49,IF(AND(Main!Q$13="Shielding Tensors",Main!$A49="C"),'Chemical Shifts'!$G$1-Main!Q49,'Chemical Shifts'!$G$2-Main!Q49)))</f>
        <v/>
      </c>
      <c r="P39" s="48" t="str">
        <f>IF(OR(Main!R49="",Main!R$13="Scaled Shifts"),"",IF(Main!R$13="Unscaled Shifts",Main!R49,IF(AND(Main!R$13="Shielding Tensors",Main!$A49="C"),'Chemical Shifts'!$G$1-Main!R49,'Chemical Shifts'!$G$2-Main!R49)))</f>
        <v/>
      </c>
      <c r="Q39" s="48" t="str">
        <f>IF(OR(Main!S49="",Main!S$13="Scaled Shifts"),"",IF(Main!S$13="Unscaled Shifts",Main!S49,IF(AND(Main!S$13="Shielding Tensors",Main!$A49="C"),'Chemical Shifts'!$G$1-Main!S49,'Chemical Shifts'!$G$2-Main!S49)))</f>
        <v/>
      </c>
      <c r="S39" s="48">
        <f t="shared" si="32"/>
        <v>-6.3212500000000134</v>
      </c>
      <c r="T39" s="48">
        <f t="shared" si="33"/>
        <v>-5.4594499999999968</v>
      </c>
      <c r="U39" s="48">
        <f t="shared" si="34"/>
        <v>-3.3824499999999986</v>
      </c>
      <c r="V39" s="48">
        <f t="shared" si="35"/>
        <v>-5.789049999999996</v>
      </c>
      <c r="W39" s="48" t="str">
        <f t="shared" si="36"/>
        <v/>
      </c>
      <c r="X39" s="48" t="str">
        <f t="shared" si="37"/>
        <v/>
      </c>
      <c r="Y39" s="48" t="str">
        <f t="shared" si="38"/>
        <v/>
      </c>
      <c r="Z39" s="48" t="str">
        <f t="shared" si="39"/>
        <v/>
      </c>
      <c r="AA39" s="48" t="str">
        <f t="shared" si="40"/>
        <v/>
      </c>
      <c r="AB39" s="48" t="str">
        <f t="shared" si="41"/>
        <v/>
      </c>
      <c r="AC39" s="48" t="str">
        <f t="shared" si="42"/>
        <v/>
      </c>
      <c r="AD39" s="48" t="str">
        <f t="shared" si="43"/>
        <v/>
      </c>
      <c r="AE39" s="48" t="str">
        <f t="shared" si="44"/>
        <v/>
      </c>
      <c r="AF39" s="48" t="str">
        <f t="shared" si="45"/>
        <v/>
      </c>
      <c r="AG39" s="48" t="str">
        <f t="shared" si="46"/>
        <v/>
      </c>
      <c r="AH39" s="48" t="str">
        <f t="shared" si="47"/>
        <v/>
      </c>
      <c r="AJ39" s="48">
        <f>IF(Main!D$13="Scaled Shifts",Main!D49,IF(OR(B39="",B39=""),"",IF(Main!$A49="C",(B39-'Calculo DP4'!BC$5)/'Calculo DP4'!BC$3,(B39-'Calculo DP4'!CN$5)/'Calculo DP4'!CN$3)))</f>
        <v>46.754018684784114</v>
      </c>
      <c r="AK39" s="48">
        <f>IF(Main!E$13="Scaled Shifts",Main!E49,IF(OR(C39="",C39=""),"",IF(Main!$A49="C",(C39-'Calculo DP4'!BD$5)/'Calculo DP4'!BD$3,(C39-'Calculo DP4'!CO$5)/'Calculo DP4'!CO$3)))</f>
        <v>47.330702713933142</v>
      </c>
      <c r="AL39" s="48">
        <f>IF(Main!F$13="Scaled Shifts",Main!F49,IF(OR(D39="",D39=""),"",IF(Main!$A49="C",(D39-'Calculo DP4'!BE$5)/'Calculo DP4'!BE$3,(D39-'Calculo DP4'!CP$5)/'Calculo DP4'!CP$3)))</f>
        <v>48.033029378454827</v>
      </c>
      <c r="AM39" s="48">
        <f>IF(Main!G$13="Scaled Shifts",Main!G49,IF(OR(E39="",E39=""),"",IF(Main!$A49="C",(E39-'Calculo DP4'!BF$5)/'Calculo DP4'!BF$3,(E39-'Calculo DP4'!CQ$5)/'Calculo DP4'!CQ$3)))</f>
        <v>46.584842673936762</v>
      </c>
      <c r="AN39" s="48" t="str">
        <f>IF(Main!H$13="Scaled Shifts",Main!H49,IF(OR(F39="",F39=""),"",IF(Main!$A49="C",(F39-'Calculo DP4'!BG$5)/'Calculo DP4'!BG$3,(F39-'Calculo DP4'!CR$5)/'Calculo DP4'!CR$3)))</f>
        <v/>
      </c>
      <c r="AO39" s="48" t="str">
        <f>IF(Main!I$13="Scaled Shifts",Main!I49,IF(OR(G39="",G39=""),"",IF(Main!$A49="C",(G39-'Calculo DP4'!BH$5)/'Calculo DP4'!BH$3,(G39-'Calculo DP4'!CS$5)/'Calculo DP4'!CS$3)))</f>
        <v/>
      </c>
      <c r="AP39" s="48" t="str">
        <f>IF(Main!J$13="Scaled Shifts",Main!J49,IF(OR(H39="",H39=""),"",IF(Main!$A49="C",(H39-'Calculo DP4'!BI$5)/'Calculo DP4'!BI$3,(H39-'Calculo DP4'!CT$5)/'Calculo DP4'!CT$3)))</f>
        <v/>
      </c>
      <c r="AQ39" s="48" t="str">
        <f>IF(Main!K$13="Scaled Shifts",Main!K49,IF(OR(I39="",I39=""),"",IF(Main!$A49="C",(I39-'Calculo DP4'!BJ$5)/'Calculo DP4'!BJ$3,(I39-'Calculo DP4'!CU$5)/'Calculo DP4'!CU$3)))</f>
        <v/>
      </c>
      <c r="AR39" s="48" t="str">
        <f>IF(Main!L$13="Scaled Shifts",Main!L49,IF(OR(J39="",J39=""),"",IF(Main!$A49="C",(J39-'Calculo DP4'!BK$5)/'Calculo DP4'!BK$3,(J39-'Calculo DP4'!CV$5)/'Calculo DP4'!CV$3)))</f>
        <v/>
      </c>
      <c r="AS39" s="48" t="str">
        <f>IF(Main!M$13="Scaled Shifts",Main!M49,IF(OR(K39="",K39=""),"",IF(Main!$A49="C",(K39-'Calculo DP4'!BL$5)/'Calculo DP4'!BL$3,(K39-'Calculo DP4'!CW$5)/'Calculo DP4'!CW$3)))</f>
        <v/>
      </c>
      <c r="AT39" s="48" t="str">
        <f>IF(Main!N$13="Scaled Shifts",Main!N49,IF(OR(L39="",L39=""),"",IF(Main!$A49="C",(L39-'Calculo DP4'!BM$5)/'Calculo DP4'!BM$3,(L39-'Calculo DP4'!CX$5)/'Calculo DP4'!CX$3)))</f>
        <v/>
      </c>
      <c r="AU39" s="48" t="str">
        <f>IF(Main!O$13="Scaled Shifts",Main!O49,IF(OR(M39="",M39=""),"",IF(Main!$A49="C",(M39-'Calculo DP4'!BN$5)/'Calculo DP4'!BN$3,(M39-'Calculo DP4'!CY$5)/'Calculo DP4'!CY$3)))</f>
        <v/>
      </c>
      <c r="AV39" s="48" t="str">
        <f>IF(Main!P$13="Scaled Shifts",Main!P49,IF(OR(N39="",N39=""),"",IF(Main!$A49="C",(N39-'Calculo DP4'!BO$5)/'Calculo DP4'!BO$3,(N39-'Calculo DP4'!CZ$5)/'Calculo DP4'!CZ$3)))</f>
        <v/>
      </c>
      <c r="AW39" s="48" t="str">
        <f>IF(Main!Q$13="Scaled Shifts",Main!Q49,IF(OR(O39="",O39=""),"",IF(Main!$A49="C",(O39-'Calculo DP4'!BP$5)/'Calculo DP4'!BP$3,(O39-'Calculo DP4'!DA$5)/'Calculo DP4'!DA$3)))</f>
        <v/>
      </c>
      <c r="AX39" s="48" t="str">
        <f>IF(Main!R$13="Scaled Shifts",Main!R49,IF(OR(P39="",P39=""),"",IF(Main!$A49="C",(P39-'Calculo DP4'!BQ$5)/'Calculo DP4'!BQ$3,(P39-'Calculo DP4'!DB$5)/'Calculo DP4'!DB$3)))</f>
        <v/>
      </c>
      <c r="AY39" s="48" t="str">
        <f>IF(Main!S$13="Scaled Shifts",Main!S49,IF(OR(Q39="",Q39=""),"",IF(Main!$A49="C",(Q39-'Calculo DP4'!BR$5)/'Calculo DP4'!BR$3,(Q39-'Calculo DP4'!DC$5)/'Calculo DP4'!DC$3)))</f>
        <v/>
      </c>
      <c r="BA39" s="48">
        <f t="shared" si="48"/>
        <v>5.6459813152158844</v>
      </c>
      <c r="BB39" s="48">
        <f t="shared" si="49"/>
        <v>5.0692972860668561</v>
      </c>
      <c r="BC39" s="48">
        <f t="shared" si="50"/>
        <v>4.3669706215451711</v>
      </c>
      <c r="BD39" s="48">
        <f t="shared" si="51"/>
        <v>5.8151573260632361</v>
      </c>
      <c r="BE39" s="48" t="str">
        <f t="shared" si="52"/>
        <v/>
      </c>
      <c r="BF39" s="48" t="str">
        <f t="shared" si="53"/>
        <v/>
      </c>
      <c r="BG39" s="48" t="str">
        <f t="shared" si="54"/>
        <v/>
      </c>
      <c r="BH39" s="48" t="str">
        <f t="shared" si="55"/>
        <v/>
      </c>
      <c r="BI39" s="48" t="str">
        <f t="shared" si="56"/>
        <v/>
      </c>
      <c r="BJ39" s="48" t="str">
        <f t="shared" si="57"/>
        <v/>
      </c>
      <c r="BK39" s="48" t="str">
        <f t="shared" si="58"/>
        <v/>
      </c>
      <c r="BL39" s="48" t="str">
        <f t="shared" si="59"/>
        <v/>
      </c>
      <c r="BM39" s="48" t="str">
        <f t="shared" si="60"/>
        <v/>
      </c>
      <c r="BN39" s="48" t="str">
        <f t="shared" si="61"/>
        <v/>
      </c>
      <c r="BO39" s="48" t="str">
        <f t="shared" si="62"/>
        <v/>
      </c>
      <c r="BP39" s="48" t="str">
        <f t="shared" si="63"/>
        <v/>
      </c>
    </row>
    <row r="40" spans="1:68" x14ac:dyDescent="0.15">
      <c r="A40" s="46">
        <f>IF(OR(Main!C50="",Main!C50=""),"",Main!C50)</f>
        <v>203.8</v>
      </c>
      <c r="B40" s="48">
        <f>IF(OR(Main!D50="",Main!D$13="Scaled Shifts"),"",IF(Main!D$13="Unscaled Shifts",Main!D50,IF(AND(Main!D$13="Shielding Tensors",Main!$A50="C"),'Chemical Shifts'!$G$1-Main!D50,'Chemical Shifts'!$G$2-Main!D50)))</f>
        <v>206.99684999999999</v>
      </c>
      <c r="C40" s="48">
        <f>IF(OR(Main!E50="",Main!E$13="Scaled Shifts"),"",IF(Main!E$13="Unscaled Shifts",Main!E50,IF(AND(Main!E$13="Shielding Tensors",Main!$A50="C"),'Chemical Shifts'!$G$1-Main!E50,'Chemical Shifts'!$G$2-Main!E50)))</f>
        <v>203.12124</v>
      </c>
      <c r="D40" s="48">
        <f>IF(OR(Main!F50="",Main!F$13="Scaled Shifts"),"",IF(Main!F$13="Unscaled Shifts",Main!F50,IF(AND(Main!F$13="Shielding Tensors",Main!$A50="C"),'Chemical Shifts'!$G$1-Main!F50,'Chemical Shifts'!$G$2-Main!F50)))</f>
        <v>202.83062999999999</v>
      </c>
      <c r="E40" s="48">
        <f>IF(OR(Main!G50="",Main!G$13="Scaled Shifts"),"",IF(Main!G$13="Unscaled Shifts",Main!G50,IF(AND(Main!G$13="Shielding Tensors",Main!$A50="C"),'Chemical Shifts'!$G$1-Main!G50,'Chemical Shifts'!$G$2-Main!G50)))</f>
        <v>209.02394999999999</v>
      </c>
      <c r="F40" s="48" t="str">
        <f>IF(OR(Main!H50="",Main!H$13="Scaled Shifts"),"",IF(Main!H$13="Unscaled Shifts",Main!H50,IF(AND(Main!H$13="Shielding Tensors",Main!$A50="C"),'Chemical Shifts'!$G$1-Main!H50,'Chemical Shifts'!$G$2-Main!H50)))</f>
        <v/>
      </c>
      <c r="G40" s="48" t="str">
        <f>IF(OR(Main!I50="",Main!I$13="Scaled Shifts"),"",IF(Main!I$13="Unscaled Shifts",Main!I50,IF(AND(Main!I$13="Shielding Tensors",Main!$A50="C"),'Chemical Shifts'!$G$1-Main!I50,'Chemical Shifts'!$G$2-Main!I50)))</f>
        <v/>
      </c>
      <c r="H40" s="48" t="str">
        <f>IF(OR(Main!J50="",Main!J$13="Scaled Shifts"),"",IF(Main!J$13="Unscaled Shifts",Main!J50,IF(AND(Main!J$13="Shielding Tensors",Main!$A50="C"),'Chemical Shifts'!$G$1-Main!J50,'Chemical Shifts'!$G$2-Main!J50)))</f>
        <v/>
      </c>
      <c r="I40" s="48" t="str">
        <f>IF(OR(Main!K50="",Main!K$13="Scaled Shifts"),"",IF(Main!K$13="Unscaled Shifts",Main!K50,IF(AND(Main!K$13="Shielding Tensors",Main!$A50="C"),'Chemical Shifts'!$G$1-Main!K50,'Chemical Shifts'!$G$2-Main!K50)))</f>
        <v/>
      </c>
      <c r="J40" s="48" t="str">
        <f>IF(OR(Main!L50="",Main!L$13="Scaled Shifts"),"",IF(Main!L$13="Unscaled Shifts",Main!L50,IF(AND(Main!L$13="Shielding Tensors",Main!$A50="C"),'Chemical Shifts'!$G$1-Main!L50,'Chemical Shifts'!$G$2-Main!L50)))</f>
        <v/>
      </c>
      <c r="K40" s="48" t="str">
        <f>IF(OR(Main!M50="",Main!M$13="Scaled Shifts"),"",IF(Main!M$13="Unscaled Shifts",Main!M50,IF(AND(Main!M$13="Shielding Tensors",Main!$A50="C"),'Chemical Shifts'!$G$1-Main!M50,'Chemical Shifts'!$G$2-Main!M50)))</f>
        <v/>
      </c>
      <c r="L40" s="48" t="str">
        <f>IF(OR(Main!N50="",Main!N$13="Scaled Shifts"),"",IF(Main!N$13="Unscaled Shifts",Main!N50,IF(AND(Main!N$13="Shielding Tensors",Main!$A50="C"),'Chemical Shifts'!$G$1-Main!N50,'Chemical Shifts'!$G$2-Main!N50)))</f>
        <v/>
      </c>
      <c r="M40" s="48" t="str">
        <f>IF(OR(Main!O50="",Main!O$13="Scaled Shifts"),"",IF(Main!O$13="Unscaled Shifts",Main!O50,IF(AND(Main!O$13="Shielding Tensors",Main!$A50="C"),'Chemical Shifts'!$G$1-Main!O50,'Chemical Shifts'!$G$2-Main!O50)))</f>
        <v/>
      </c>
      <c r="N40" s="48" t="str">
        <f>IF(OR(Main!P50="",Main!P$13="Scaled Shifts"),"",IF(Main!P$13="Unscaled Shifts",Main!P50,IF(AND(Main!P$13="Shielding Tensors",Main!$A50="C"),'Chemical Shifts'!$G$1-Main!P50,'Chemical Shifts'!$G$2-Main!P50)))</f>
        <v/>
      </c>
      <c r="O40" s="48" t="str">
        <f>IF(OR(Main!Q50="",Main!Q$13="Scaled Shifts"),"",IF(Main!Q$13="Unscaled Shifts",Main!Q50,IF(AND(Main!Q$13="Shielding Tensors",Main!$A50="C"),'Chemical Shifts'!$G$1-Main!Q50,'Chemical Shifts'!$G$2-Main!Q50)))</f>
        <v/>
      </c>
      <c r="P40" s="48" t="str">
        <f>IF(OR(Main!R50="",Main!R$13="Scaled Shifts"),"",IF(Main!R$13="Unscaled Shifts",Main!R50,IF(AND(Main!R$13="Shielding Tensors",Main!$A50="C"),'Chemical Shifts'!$G$1-Main!R50,'Chemical Shifts'!$G$2-Main!R50)))</f>
        <v/>
      </c>
      <c r="Q40" s="48" t="str">
        <f>IF(OR(Main!S50="",Main!S$13="Scaled Shifts"),"",IF(Main!S$13="Unscaled Shifts",Main!S50,IF(AND(Main!S$13="Shielding Tensors",Main!$A50="C"),'Chemical Shifts'!$G$1-Main!S50,'Chemical Shifts'!$G$2-Main!S50)))</f>
        <v/>
      </c>
      <c r="S40" s="48">
        <f t="shared" si="32"/>
        <v>3.1968499999999835</v>
      </c>
      <c r="T40" s="48">
        <f t="shared" si="33"/>
        <v>-0.67876000000001113</v>
      </c>
      <c r="U40" s="48">
        <f t="shared" si="34"/>
        <v>-0.96937000000002627</v>
      </c>
      <c r="V40" s="48">
        <f t="shared" si="35"/>
        <v>5.2239499999999737</v>
      </c>
      <c r="W40" s="48" t="str">
        <f t="shared" si="36"/>
        <v/>
      </c>
      <c r="X40" s="48" t="str">
        <f t="shared" si="37"/>
        <v/>
      </c>
      <c r="Y40" s="48" t="str">
        <f t="shared" si="38"/>
        <v/>
      </c>
      <c r="Z40" s="48" t="str">
        <f t="shared" si="39"/>
        <v/>
      </c>
      <c r="AA40" s="48" t="str">
        <f t="shared" si="40"/>
        <v/>
      </c>
      <c r="AB40" s="48" t="str">
        <f t="shared" si="41"/>
        <v/>
      </c>
      <c r="AC40" s="48" t="str">
        <f t="shared" si="42"/>
        <v/>
      </c>
      <c r="AD40" s="48" t="str">
        <f t="shared" si="43"/>
        <v/>
      </c>
      <c r="AE40" s="48" t="str">
        <f t="shared" si="44"/>
        <v/>
      </c>
      <c r="AF40" s="48" t="str">
        <f t="shared" si="45"/>
        <v/>
      </c>
      <c r="AG40" s="48" t="str">
        <f t="shared" si="46"/>
        <v/>
      </c>
      <c r="AH40" s="48" t="str">
        <f t="shared" si="47"/>
        <v/>
      </c>
      <c r="AJ40" s="48">
        <f>IF(Main!D$13="Scaled Shifts",Main!D50,IF(OR(B40="",B40=""),"",IF(Main!$A50="C",(B40-'Calculo DP4'!BC$5)/'Calculo DP4'!BC$3,(B40-'Calculo DP4'!CN$5)/'Calculo DP4'!CN$3)))</f>
        <v>212.69968917114764</v>
      </c>
      <c r="AK40" s="48">
        <f>IF(Main!E$13="Scaled Shifts",Main!E50,IF(OR(C40="",C40=""),"",IF(Main!$A50="C",(C40-'Calculo DP4'!BD$5)/'Calculo DP4'!BD$3,(C40-'Calculo DP4'!CO$5)/'Calculo DP4'!CO$3)))</f>
        <v>209.82892763443962</v>
      </c>
      <c r="AL40" s="48">
        <f>IF(Main!F$13="Scaled Shifts",Main!F50,IF(OR(D40="",D40=""),"",IF(Main!$A50="C",(D40-'Calculo DP4'!BE$5)/'Calculo DP4'!BE$3,(D40-'Calculo DP4'!CP$5)/'Calculo DP4'!CP$3)))</f>
        <v>210.55572731762328</v>
      </c>
      <c r="AM40" s="48">
        <f>IF(Main!G$13="Scaled Shifts",Main!G50,IF(OR(E40="",E40=""),"",IF(Main!$A50="C",(E40-'Calculo DP4'!BF$5)/'Calculo DP4'!BF$3,(E40-'Calculo DP4'!CQ$5)/'Calculo DP4'!CQ$3)))</f>
        <v>214.89624216437699</v>
      </c>
      <c r="AN40" s="48" t="str">
        <f>IF(Main!H$13="Scaled Shifts",Main!H50,IF(OR(F40="",F40=""),"",IF(Main!$A50="C",(F40-'Calculo DP4'!BG$5)/'Calculo DP4'!BG$3,(F40-'Calculo DP4'!CR$5)/'Calculo DP4'!CR$3)))</f>
        <v/>
      </c>
      <c r="AO40" s="48" t="str">
        <f>IF(Main!I$13="Scaled Shifts",Main!I50,IF(OR(G40="",G40=""),"",IF(Main!$A50="C",(G40-'Calculo DP4'!BH$5)/'Calculo DP4'!BH$3,(G40-'Calculo DP4'!CS$5)/'Calculo DP4'!CS$3)))</f>
        <v/>
      </c>
      <c r="AP40" s="48" t="str">
        <f>IF(Main!J$13="Scaled Shifts",Main!J50,IF(OR(H40="",H40=""),"",IF(Main!$A50="C",(H40-'Calculo DP4'!BI$5)/'Calculo DP4'!BI$3,(H40-'Calculo DP4'!CT$5)/'Calculo DP4'!CT$3)))</f>
        <v/>
      </c>
      <c r="AQ40" s="48" t="str">
        <f>IF(Main!K$13="Scaled Shifts",Main!K50,IF(OR(I40="",I40=""),"",IF(Main!$A50="C",(I40-'Calculo DP4'!BJ$5)/'Calculo DP4'!BJ$3,(I40-'Calculo DP4'!CU$5)/'Calculo DP4'!CU$3)))</f>
        <v/>
      </c>
      <c r="AR40" s="48" t="str">
        <f>IF(Main!L$13="Scaled Shifts",Main!L50,IF(OR(J40="",J40=""),"",IF(Main!$A50="C",(J40-'Calculo DP4'!BK$5)/'Calculo DP4'!BK$3,(J40-'Calculo DP4'!CV$5)/'Calculo DP4'!CV$3)))</f>
        <v/>
      </c>
      <c r="AS40" s="48" t="str">
        <f>IF(Main!M$13="Scaled Shifts",Main!M50,IF(OR(K40="",K40=""),"",IF(Main!$A50="C",(K40-'Calculo DP4'!BL$5)/'Calculo DP4'!BL$3,(K40-'Calculo DP4'!CW$5)/'Calculo DP4'!CW$3)))</f>
        <v/>
      </c>
      <c r="AT40" s="48" t="str">
        <f>IF(Main!N$13="Scaled Shifts",Main!N50,IF(OR(L40="",L40=""),"",IF(Main!$A50="C",(L40-'Calculo DP4'!BM$5)/'Calculo DP4'!BM$3,(L40-'Calculo DP4'!CX$5)/'Calculo DP4'!CX$3)))</f>
        <v/>
      </c>
      <c r="AU40" s="48" t="str">
        <f>IF(Main!O$13="Scaled Shifts",Main!O50,IF(OR(M40="",M40=""),"",IF(Main!$A50="C",(M40-'Calculo DP4'!BN$5)/'Calculo DP4'!BN$3,(M40-'Calculo DP4'!CY$5)/'Calculo DP4'!CY$3)))</f>
        <v/>
      </c>
      <c r="AV40" s="48" t="str">
        <f>IF(Main!P$13="Scaled Shifts",Main!P50,IF(OR(N40="",N40=""),"",IF(Main!$A50="C",(N40-'Calculo DP4'!BO$5)/'Calculo DP4'!BO$3,(N40-'Calculo DP4'!CZ$5)/'Calculo DP4'!CZ$3)))</f>
        <v/>
      </c>
      <c r="AW40" s="48" t="str">
        <f>IF(Main!Q$13="Scaled Shifts",Main!Q50,IF(OR(O40="",O40=""),"",IF(Main!$A50="C",(O40-'Calculo DP4'!BP$5)/'Calculo DP4'!BP$3,(O40-'Calculo DP4'!DA$5)/'Calculo DP4'!DA$3)))</f>
        <v/>
      </c>
      <c r="AX40" s="48" t="str">
        <f>IF(Main!R$13="Scaled Shifts",Main!R50,IF(OR(P40="",P40=""),"",IF(Main!$A50="C",(P40-'Calculo DP4'!BQ$5)/'Calculo DP4'!BQ$3,(P40-'Calculo DP4'!DB$5)/'Calculo DP4'!DB$3)))</f>
        <v/>
      </c>
      <c r="AY40" s="48" t="str">
        <f>IF(Main!S$13="Scaled Shifts",Main!S50,IF(OR(Q40="",Q40=""),"",IF(Main!$A50="C",(Q40-'Calculo DP4'!BR$5)/'Calculo DP4'!BR$3,(Q40-'Calculo DP4'!DC$5)/'Calculo DP4'!DC$3)))</f>
        <v/>
      </c>
      <c r="BA40" s="48">
        <f t="shared" si="48"/>
        <v>-8.899689171147628</v>
      </c>
      <c r="BB40" s="48">
        <f t="shared" si="49"/>
        <v>-6.0289276344396114</v>
      </c>
      <c r="BC40" s="48">
        <f t="shared" si="50"/>
        <v>-6.7557273176232684</v>
      </c>
      <c r="BD40" s="48">
        <f t="shared" si="51"/>
        <v>-11.096242164376974</v>
      </c>
      <c r="BE40" s="48" t="str">
        <f t="shared" si="52"/>
        <v/>
      </c>
      <c r="BF40" s="48" t="str">
        <f t="shared" si="53"/>
        <v/>
      </c>
      <c r="BG40" s="48" t="str">
        <f t="shared" si="54"/>
        <v/>
      </c>
      <c r="BH40" s="48" t="str">
        <f t="shared" si="55"/>
        <v/>
      </c>
      <c r="BI40" s="48" t="str">
        <f t="shared" si="56"/>
        <v/>
      </c>
      <c r="BJ40" s="48" t="str">
        <f t="shared" si="57"/>
        <v/>
      </c>
      <c r="BK40" s="48" t="str">
        <f t="shared" si="58"/>
        <v/>
      </c>
      <c r="BL40" s="48" t="str">
        <f t="shared" si="59"/>
        <v/>
      </c>
      <c r="BM40" s="48" t="str">
        <f t="shared" si="60"/>
        <v/>
      </c>
      <c r="BN40" s="48" t="str">
        <f t="shared" si="61"/>
        <v/>
      </c>
      <c r="BO40" s="48" t="str">
        <f t="shared" si="62"/>
        <v/>
      </c>
      <c r="BP40" s="48" t="str">
        <f t="shared" si="63"/>
        <v/>
      </c>
    </row>
    <row r="41" spans="1:68" x14ac:dyDescent="0.15">
      <c r="A41" s="46">
        <f>IF(OR(Main!C51="",Main!C51=""),"",Main!C51)</f>
        <v>47.8</v>
      </c>
      <c r="B41" s="48">
        <f>IF(OR(Main!D51="",Main!D$13="Scaled Shifts"),"",IF(Main!D$13="Unscaled Shifts",Main!D51,IF(AND(Main!D$13="Shielding Tensors",Main!$A51="C"),'Chemical Shifts'!$G$1-Main!D51,'Chemical Shifts'!$G$2-Main!D51)))</f>
        <v>50.820449999999994</v>
      </c>
      <c r="C41" s="48">
        <f>IF(OR(Main!E51="",Main!E$13="Scaled Shifts"),"",IF(Main!E$13="Unscaled Shifts",Main!E51,IF(AND(Main!E$13="Shielding Tensors",Main!$A51="C"),'Chemical Shifts'!$G$1-Main!E51,'Chemical Shifts'!$G$2-Main!E51)))</f>
        <v>48.156849999999991</v>
      </c>
      <c r="D41" s="48">
        <f>IF(OR(Main!F51="",Main!F$13="Scaled Shifts"),"",IF(Main!F$13="Unscaled Shifts",Main!F51,IF(AND(Main!F$13="Shielding Tensors",Main!$A51="C"),'Chemical Shifts'!$G$1-Main!F51,'Chemical Shifts'!$G$2-Main!F51)))</f>
        <v>50.058249999999987</v>
      </c>
      <c r="E41" s="48">
        <f>IF(OR(Main!G51="",Main!G$13="Scaled Shifts"),"",IF(Main!G$13="Unscaled Shifts",Main!G51,IF(AND(Main!G$13="Shielding Tensors",Main!$A51="C"),'Chemical Shifts'!$G$1-Main!G51,'Chemical Shifts'!$G$2-Main!G51)))</f>
        <v>47.78125</v>
      </c>
      <c r="F41" s="48" t="str">
        <f>IF(OR(Main!H51="",Main!H$13="Scaled Shifts"),"",IF(Main!H$13="Unscaled Shifts",Main!H51,IF(AND(Main!H$13="Shielding Tensors",Main!$A51="C"),'Chemical Shifts'!$G$1-Main!H51,'Chemical Shifts'!$G$2-Main!H51)))</f>
        <v/>
      </c>
      <c r="G41" s="48" t="str">
        <f>IF(OR(Main!I51="",Main!I$13="Scaled Shifts"),"",IF(Main!I$13="Unscaled Shifts",Main!I51,IF(AND(Main!I$13="Shielding Tensors",Main!$A51="C"),'Chemical Shifts'!$G$1-Main!I51,'Chemical Shifts'!$G$2-Main!I51)))</f>
        <v/>
      </c>
      <c r="H41" s="48" t="str">
        <f>IF(OR(Main!J51="",Main!J$13="Scaled Shifts"),"",IF(Main!J$13="Unscaled Shifts",Main!J51,IF(AND(Main!J$13="Shielding Tensors",Main!$A51="C"),'Chemical Shifts'!$G$1-Main!J51,'Chemical Shifts'!$G$2-Main!J51)))</f>
        <v/>
      </c>
      <c r="I41" s="48" t="str">
        <f>IF(OR(Main!K51="",Main!K$13="Scaled Shifts"),"",IF(Main!K$13="Unscaled Shifts",Main!K51,IF(AND(Main!K$13="Shielding Tensors",Main!$A51="C"),'Chemical Shifts'!$G$1-Main!K51,'Chemical Shifts'!$G$2-Main!K51)))</f>
        <v/>
      </c>
      <c r="J41" s="48" t="str">
        <f>IF(OR(Main!L51="",Main!L$13="Scaled Shifts"),"",IF(Main!L$13="Unscaled Shifts",Main!L51,IF(AND(Main!L$13="Shielding Tensors",Main!$A51="C"),'Chemical Shifts'!$G$1-Main!L51,'Chemical Shifts'!$G$2-Main!L51)))</f>
        <v/>
      </c>
      <c r="K41" s="48" t="str">
        <f>IF(OR(Main!M51="",Main!M$13="Scaled Shifts"),"",IF(Main!M$13="Unscaled Shifts",Main!M51,IF(AND(Main!M$13="Shielding Tensors",Main!$A51="C"),'Chemical Shifts'!$G$1-Main!M51,'Chemical Shifts'!$G$2-Main!M51)))</f>
        <v/>
      </c>
      <c r="L41" s="48" t="str">
        <f>IF(OR(Main!N51="",Main!N$13="Scaled Shifts"),"",IF(Main!N$13="Unscaled Shifts",Main!N51,IF(AND(Main!N$13="Shielding Tensors",Main!$A51="C"),'Chemical Shifts'!$G$1-Main!N51,'Chemical Shifts'!$G$2-Main!N51)))</f>
        <v/>
      </c>
      <c r="M41" s="48" t="str">
        <f>IF(OR(Main!O51="",Main!O$13="Scaled Shifts"),"",IF(Main!O$13="Unscaled Shifts",Main!O51,IF(AND(Main!O$13="Shielding Tensors",Main!$A51="C"),'Chemical Shifts'!$G$1-Main!O51,'Chemical Shifts'!$G$2-Main!O51)))</f>
        <v/>
      </c>
      <c r="N41" s="48" t="str">
        <f>IF(OR(Main!P51="",Main!P$13="Scaled Shifts"),"",IF(Main!P$13="Unscaled Shifts",Main!P51,IF(AND(Main!P$13="Shielding Tensors",Main!$A51="C"),'Chemical Shifts'!$G$1-Main!P51,'Chemical Shifts'!$G$2-Main!P51)))</f>
        <v/>
      </c>
      <c r="O41" s="48" t="str">
        <f>IF(OR(Main!Q51="",Main!Q$13="Scaled Shifts"),"",IF(Main!Q$13="Unscaled Shifts",Main!Q51,IF(AND(Main!Q$13="Shielding Tensors",Main!$A51="C"),'Chemical Shifts'!$G$1-Main!Q51,'Chemical Shifts'!$G$2-Main!Q51)))</f>
        <v/>
      </c>
      <c r="P41" s="48" t="str">
        <f>IF(OR(Main!R51="",Main!R$13="Scaled Shifts"),"",IF(Main!R$13="Unscaled Shifts",Main!R51,IF(AND(Main!R$13="Shielding Tensors",Main!$A51="C"),'Chemical Shifts'!$G$1-Main!R51,'Chemical Shifts'!$G$2-Main!R51)))</f>
        <v/>
      </c>
      <c r="Q41" s="48" t="str">
        <f>IF(OR(Main!S51="",Main!S$13="Scaled Shifts"),"",IF(Main!S$13="Unscaled Shifts",Main!S51,IF(AND(Main!S$13="Shielding Tensors",Main!$A51="C"),'Chemical Shifts'!$G$1-Main!S51,'Chemical Shifts'!$G$2-Main!S51)))</f>
        <v/>
      </c>
      <c r="S41" s="48">
        <f t="shared" si="32"/>
        <v>3.0204499999999967</v>
      </c>
      <c r="T41" s="48">
        <f t="shared" si="33"/>
        <v>0.35684999999999434</v>
      </c>
      <c r="U41" s="48">
        <f t="shared" si="34"/>
        <v>2.2582499999999897</v>
      </c>
      <c r="V41" s="48">
        <f t="shared" si="35"/>
        <v>-1.8749999999997158E-2</v>
      </c>
      <c r="W41" s="48" t="str">
        <f t="shared" si="36"/>
        <v/>
      </c>
      <c r="X41" s="48" t="str">
        <f t="shared" si="37"/>
        <v/>
      </c>
      <c r="Y41" s="48" t="str">
        <f t="shared" si="38"/>
        <v/>
      </c>
      <c r="Z41" s="48" t="str">
        <f t="shared" si="39"/>
        <v/>
      </c>
      <c r="AA41" s="48" t="str">
        <f t="shared" si="40"/>
        <v/>
      </c>
      <c r="AB41" s="48" t="str">
        <f t="shared" si="41"/>
        <v/>
      </c>
      <c r="AC41" s="48" t="str">
        <f t="shared" si="42"/>
        <v/>
      </c>
      <c r="AD41" s="48" t="str">
        <f t="shared" si="43"/>
        <v/>
      </c>
      <c r="AE41" s="48" t="str">
        <f t="shared" si="44"/>
        <v/>
      </c>
      <c r="AF41" s="48" t="str">
        <f t="shared" si="45"/>
        <v/>
      </c>
      <c r="AG41" s="48" t="str">
        <f t="shared" si="46"/>
        <v/>
      </c>
      <c r="AH41" s="48" t="str">
        <f t="shared" si="47"/>
        <v/>
      </c>
      <c r="AJ41" s="48">
        <f>IF(Main!D$13="Scaled Shifts",Main!D51,IF(OR(B41="",B41=""),"",IF(Main!$A51="C",(B41-'Calculo DP4'!BC$5)/'Calculo DP4'!BC$3,(B41-'Calculo DP4'!CN$5)/'Calculo DP4'!CN$3)))</f>
        <v>51.643863803171612</v>
      </c>
      <c r="AK41" s="48">
        <f>IF(Main!E$13="Scaled Shifts",Main!E51,IF(OR(C41="",C41=""),"",IF(Main!$A51="C",(C41-'Calculo DP4'!BD$5)/'Calculo DP4'!BD$3,(C41-'Calculo DP4'!CO$5)/'Calculo DP4'!CO$3)))</f>
        <v>48.596202251493196</v>
      </c>
      <c r="AL41" s="48">
        <f>IF(Main!F$13="Scaled Shifts",Main!F51,IF(OR(D41="",D41=""),"",IF(Main!$A51="C",(D41-'Calculo DP4'!BE$5)/'Calculo DP4'!BE$3,(D41-'Calculo DP4'!CP$5)/'Calculo DP4'!CP$3)))</f>
        <v>49.132658693109285</v>
      </c>
      <c r="AM41" s="48">
        <f>IF(Main!G$13="Scaled Shifts",Main!G51,IF(OR(E41="",E41=""),"",IF(Main!$A51="C",(E41-'Calculo DP4'!BF$5)/'Calculo DP4'!BF$3,(E41-'Calculo DP4'!CQ$5)/'Calculo DP4'!CQ$3)))</f>
        <v>47.797644794602355</v>
      </c>
      <c r="AN41" s="48" t="str">
        <f>IF(Main!H$13="Scaled Shifts",Main!H51,IF(OR(F41="",F41=""),"",IF(Main!$A51="C",(F41-'Calculo DP4'!BG$5)/'Calculo DP4'!BG$3,(F41-'Calculo DP4'!CR$5)/'Calculo DP4'!CR$3)))</f>
        <v/>
      </c>
      <c r="AO41" s="48" t="str">
        <f>IF(Main!I$13="Scaled Shifts",Main!I51,IF(OR(G41="",G41=""),"",IF(Main!$A51="C",(G41-'Calculo DP4'!BH$5)/'Calculo DP4'!BH$3,(G41-'Calculo DP4'!CS$5)/'Calculo DP4'!CS$3)))</f>
        <v/>
      </c>
      <c r="AP41" s="48" t="str">
        <f>IF(Main!J$13="Scaled Shifts",Main!J51,IF(OR(H41="",H41=""),"",IF(Main!$A51="C",(H41-'Calculo DP4'!BI$5)/'Calculo DP4'!BI$3,(H41-'Calculo DP4'!CT$5)/'Calculo DP4'!CT$3)))</f>
        <v/>
      </c>
      <c r="AQ41" s="48" t="str">
        <f>IF(Main!K$13="Scaled Shifts",Main!K51,IF(OR(I41="",I41=""),"",IF(Main!$A51="C",(I41-'Calculo DP4'!BJ$5)/'Calculo DP4'!BJ$3,(I41-'Calculo DP4'!CU$5)/'Calculo DP4'!CU$3)))</f>
        <v/>
      </c>
      <c r="AR41" s="48" t="str">
        <f>IF(Main!L$13="Scaled Shifts",Main!L51,IF(OR(J41="",J41=""),"",IF(Main!$A51="C",(J41-'Calculo DP4'!BK$5)/'Calculo DP4'!BK$3,(J41-'Calculo DP4'!CV$5)/'Calculo DP4'!CV$3)))</f>
        <v/>
      </c>
      <c r="AS41" s="48" t="str">
        <f>IF(Main!M$13="Scaled Shifts",Main!M51,IF(OR(K41="",K41=""),"",IF(Main!$A51="C",(K41-'Calculo DP4'!BL$5)/'Calculo DP4'!BL$3,(K41-'Calculo DP4'!CW$5)/'Calculo DP4'!CW$3)))</f>
        <v/>
      </c>
      <c r="AT41" s="48" t="str">
        <f>IF(Main!N$13="Scaled Shifts",Main!N51,IF(OR(L41="",L41=""),"",IF(Main!$A51="C",(L41-'Calculo DP4'!BM$5)/'Calculo DP4'!BM$3,(L41-'Calculo DP4'!CX$5)/'Calculo DP4'!CX$3)))</f>
        <v/>
      </c>
      <c r="AU41" s="48" t="str">
        <f>IF(Main!O$13="Scaled Shifts",Main!O51,IF(OR(M41="",M41=""),"",IF(Main!$A51="C",(M41-'Calculo DP4'!BN$5)/'Calculo DP4'!BN$3,(M41-'Calculo DP4'!CY$5)/'Calculo DP4'!CY$3)))</f>
        <v/>
      </c>
      <c r="AV41" s="48" t="str">
        <f>IF(Main!P$13="Scaled Shifts",Main!P51,IF(OR(N41="",N41=""),"",IF(Main!$A51="C",(N41-'Calculo DP4'!BO$5)/'Calculo DP4'!BO$3,(N41-'Calculo DP4'!CZ$5)/'Calculo DP4'!CZ$3)))</f>
        <v/>
      </c>
      <c r="AW41" s="48" t="str">
        <f>IF(Main!Q$13="Scaled Shifts",Main!Q51,IF(OR(O41="",O41=""),"",IF(Main!$A51="C",(O41-'Calculo DP4'!BP$5)/'Calculo DP4'!BP$3,(O41-'Calculo DP4'!DA$5)/'Calculo DP4'!DA$3)))</f>
        <v/>
      </c>
      <c r="AX41" s="48" t="str">
        <f>IF(Main!R$13="Scaled Shifts",Main!R51,IF(OR(P41="",P41=""),"",IF(Main!$A51="C",(P41-'Calculo DP4'!BQ$5)/'Calculo DP4'!BQ$3,(P41-'Calculo DP4'!DB$5)/'Calculo DP4'!DB$3)))</f>
        <v/>
      </c>
      <c r="AY41" s="48" t="str">
        <f>IF(Main!S$13="Scaled Shifts",Main!S51,IF(OR(Q41="",Q41=""),"",IF(Main!$A51="C",(Q41-'Calculo DP4'!BR$5)/'Calculo DP4'!BR$3,(Q41-'Calculo DP4'!DC$5)/'Calculo DP4'!DC$3)))</f>
        <v/>
      </c>
      <c r="BA41" s="48">
        <f t="shared" si="48"/>
        <v>-3.8438638031716152</v>
      </c>
      <c r="BB41" s="48">
        <f t="shared" si="49"/>
        <v>-0.79620225149319879</v>
      </c>
      <c r="BC41" s="48">
        <f t="shared" si="50"/>
        <v>-1.3326586931092876</v>
      </c>
      <c r="BD41" s="48">
        <f t="shared" si="51"/>
        <v>2.3552053976416687E-3</v>
      </c>
      <c r="BE41" s="48" t="str">
        <f t="shared" si="52"/>
        <v/>
      </c>
      <c r="BF41" s="48" t="str">
        <f t="shared" si="53"/>
        <v/>
      </c>
      <c r="BG41" s="48" t="str">
        <f t="shared" si="54"/>
        <v/>
      </c>
      <c r="BH41" s="48" t="str">
        <f t="shared" si="55"/>
        <v/>
      </c>
      <c r="BI41" s="48" t="str">
        <f t="shared" si="56"/>
        <v/>
      </c>
      <c r="BJ41" s="48" t="str">
        <f t="shared" si="57"/>
        <v/>
      </c>
      <c r="BK41" s="48" t="str">
        <f t="shared" si="58"/>
        <v/>
      </c>
      <c r="BL41" s="48" t="str">
        <f t="shared" si="59"/>
        <v/>
      </c>
      <c r="BM41" s="48" t="str">
        <f t="shared" si="60"/>
        <v/>
      </c>
      <c r="BN41" s="48" t="str">
        <f t="shared" si="61"/>
        <v/>
      </c>
      <c r="BO41" s="48" t="str">
        <f t="shared" si="62"/>
        <v/>
      </c>
      <c r="BP41" s="48" t="str">
        <f t="shared" si="63"/>
        <v/>
      </c>
    </row>
    <row r="42" spans="1:68" x14ac:dyDescent="0.15">
      <c r="A42" s="46">
        <f>IF(OR(Main!C52="",Main!C52=""),"",Main!C52)</f>
        <v>19.3</v>
      </c>
      <c r="B42" s="48">
        <f>IF(OR(Main!D52="",Main!D$13="Scaled Shifts"),"",IF(Main!D$13="Unscaled Shifts",Main!D52,IF(AND(Main!D$13="Shielding Tensors",Main!$A52="C"),'Chemical Shifts'!$G$1-Main!D52,'Chemical Shifts'!$G$2-Main!D52)))</f>
        <v>17.858249999999998</v>
      </c>
      <c r="C42" s="48">
        <f>IF(OR(Main!E52="",Main!E$13="Scaled Shifts"),"",IF(Main!E$13="Unscaled Shifts",Main!E52,IF(AND(Main!E$13="Shielding Tensors",Main!$A52="C"),'Chemical Shifts'!$G$1-Main!E52,'Chemical Shifts'!$G$2-Main!E52)))</f>
        <v>18.206349999999986</v>
      </c>
      <c r="D42" s="48">
        <f>IF(OR(Main!F52="",Main!F$13="Scaled Shifts"),"",IF(Main!F$13="Unscaled Shifts",Main!F52,IF(AND(Main!F$13="Shielding Tensors",Main!$A52="C"),'Chemical Shifts'!$G$1-Main!F52,'Chemical Shifts'!$G$2-Main!F52)))</f>
        <v>21.171150000000011</v>
      </c>
      <c r="E42" s="48">
        <f>IF(OR(Main!G52="",Main!G$13="Scaled Shifts"),"",IF(Main!G$13="Unscaled Shifts",Main!G52,IF(AND(Main!G$13="Shielding Tensors",Main!$A52="C"),'Chemical Shifts'!$G$1-Main!G52,'Chemical Shifts'!$G$2-Main!G52)))</f>
        <v>19.733749999999986</v>
      </c>
      <c r="F42" s="48" t="str">
        <f>IF(OR(Main!H52="",Main!H$13="Scaled Shifts"),"",IF(Main!H$13="Unscaled Shifts",Main!H52,IF(AND(Main!H$13="Shielding Tensors",Main!$A52="C"),'Chemical Shifts'!$G$1-Main!H52,'Chemical Shifts'!$G$2-Main!H52)))</f>
        <v/>
      </c>
      <c r="G42" s="48" t="str">
        <f>IF(OR(Main!I52="",Main!I$13="Scaled Shifts"),"",IF(Main!I$13="Unscaled Shifts",Main!I52,IF(AND(Main!I$13="Shielding Tensors",Main!$A52="C"),'Chemical Shifts'!$G$1-Main!I52,'Chemical Shifts'!$G$2-Main!I52)))</f>
        <v/>
      </c>
      <c r="H42" s="48" t="str">
        <f>IF(OR(Main!J52="",Main!J$13="Scaled Shifts"),"",IF(Main!J$13="Unscaled Shifts",Main!J52,IF(AND(Main!J$13="Shielding Tensors",Main!$A52="C"),'Chemical Shifts'!$G$1-Main!J52,'Chemical Shifts'!$G$2-Main!J52)))</f>
        <v/>
      </c>
      <c r="I42" s="48" t="str">
        <f>IF(OR(Main!K52="",Main!K$13="Scaled Shifts"),"",IF(Main!K$13="Unscaled Shifts",Main!K52,IF(AND(Main!K$13="Shielding Tensors",Main!$A52="C"),'Chemical Shifts'!$G$1-Main!K52,'Chemical Shifts'!$G$2-Main!K52)))</f>
        <v/>
      </c>
      <c r="J42" s="48" t="str">
        <f>IF(OR(Main!L52="",Main!L$13="Scaled Shifts"),"",IF(Main!L$13="Unscaled Shifts",Main!L52,IF(AND(Main!L$13="Shielding Tensors",Main!$A52="C"),'Chemical Shifts'!$G$1-Main!L52,'Chemical Shifts'!$G$2-Main!L52)))</f>
        <v/>
      </c>
      <c r="K42" s="48" t="str">
        <f>IF(OR(Main!M52="",Main!M$13="Scaled Shifts"),"",IF(Main!M$13="Unscaled Shifts",Main!M52,IF(AND(Main!M$13="Shielding Tensors",Main!$A52="C"),'Chemical Shifts'!$G$1-Main!M52,'Chemical Shifts'!$G$2-Main!M52)))</f>
        <v/>
      </c>
      <c r="L42" s="48" t="str">
        <f>IF(OR(Main!N52="",Main!N$13="Scaled Shifts"),"",IF(Main!N$13="Unscaled Shifts",Main!N52,IF(AND(Main!N$13="Shielding Tensors",Main!$A52="C"),'Chemical Shifts'!$G$1-Main!N52,'Chemical Shifts'!$G$2-Main!N52)))</f>
        <v/>
      </c>
      <c r="M42" s="48" t="str">
        <f>IF(OR(Main!O52="",Main!O$13="Scaled Shifts"),"",IF(Main!O$13="Unscaled Shifts",Main!O52,IF(AND(Main!O$13="Shielding Tensors",Main!$A52="C"),'Chemical Shifts'!$G$1-Main!O52,'Chemical Shifts'!$G$2-Main!O52)))</f>
        <v/>
      </c>
      <c r="N42" s="48" t="str">
        <f>IF(OR(Main!P52="",Main!P$13="Scaled Shifts"),"",IF(Main!P$13="Unscaled Shifts",Main!P52,IF(AND(Main!P$13="Shielding Tensors",Main!$A52="C"),'Chemical Shifts'!$G$1-Main!P52,'Chemical Shifts'!$G$2-Main!P52)))</f>
        <v/>
      </c>
      <c r="O42" s="48" t="str">
        <f>IF(OR(Main!Q52="",Main!Q$13="Scaled Shifts"),"",IF(Main!Q$13="Unscaled Shifts",Main!Q52,IF(AND(Main!Q$13="Shielding Tensors",Main!$A52="C"),'Chemical Shifts'!$G$1-Main!Q52,'Chemical Shifts'!$G$2-Main!Q52)))</f>
        <v/>
      </c>
      <c r="P42" s="48" t="str">
        <f>IF(OR(Main!R52="",Main!R$13="Scaled Shifts"),"",IF(Main!R$13="Unscaled Shifts",Main!R52,IF(AND(Main!R$13="Shielding Tensors",Main!$A52="C"),'Chemical Shifts'!$G$1-Main!R52,'Chemical Shifts'!$G$2-Main!R52)))</f>
        <v/>
      </c>
      <c r="Q42" s="48" t="str">
        <f>IF(OR(Main!S52="",Main!S$13="Scaled Shifts"),"",IF(Main!S$13="Unscaled Shifts",Main!S52,IF(AND(Main!S$13="Shielding Tensors",Main!$A52="C"),'Chemical Shifts'!$G$1-Main!S52,'Chemical Shifts'!$G$2-Main!S52)))</f>
        <v/>
      </c>
      <c r="S42" s="48">
        <f t="shared" si="32"/>
        <v>-1.4417500000000025</v>
      </c>
      <c r="T42" s="48">
        <f t="shared" si="33"/>
        <v>-1.0936500000000144</v>
      </c>
      <c r="U42" s="48">
        <f t="shared" si="34"/>
        <v>1.8711500000000107</v>
      </c>
      <c r="V42" s="48">
        <f t="shared" si="35"/>
        <v>0.43374999999998565</v>
      </c>
      <c r="W42" s="48" t="str">
        <f t="shared" si="36"/>
        <v/>
      </c>
      <c r="X42" s="48" t="str">
        <f t="shared" si="37"/>
        <v/>
      </c>
      <c r="Y42" s="48" t="str">
        <f t="shared" si="38"/>
        <v/>
      </c>
      <c r="Z42" s="48" t="str">
        <f t="shared" si="39"/>
        <v/>
      </c>
      <c r="AA42" s="48" t="str">
        <f t="shared" si="40"/>
        <v/>
      </c>
      <c r="AB42" s="48" t="str">
        <f t="shared" si="41"/>
        <v/>
      </c>
      <c r="AC42" s="48" t="str">
        <f t="shared" si="42"/>
        <v/>
      </c>
      <c r="AD42" s="48" t="str">
        <f t="shared" si="43"/>
        <v/>
      </c>
      <c r="AE42" s="48" t="str">
        <f t="shared" si="44"/>
        <v/>
      </c>
      <c r="AF42" s="48" t="str">
        <f t="shared" si="45"/>
        <v/>
      </c>
      <c r="AG42" s="48" t="str">
        <f t="shared" si="46"/>
        <v/>
      </c>
      <c r="AH42" s="48" t="str">
        <f t="shared" si="47"/>
        <v/>
      </c>
      <c r="AJ42" s="48">
        <f>IF(Main!D$13="Scaled Shifts",Main!D52,IF(OR(B42="",B42=""),"",IF(Main!$A52="C",(B42-'Calculo DP4'!BC$5)/'Calculo DP4'!BC$3,(B42-'Calculo DP4'!CN$5)/'Calculo DP4'!CN$3)))</f>
        <v>17.651824500534993</v>
      </c>
      <c r="AK42" s="48">
        <f>IF(Main!E$13="Scaled Shifts",Main!E52,IF(OR(C42="",C42=""),"",IF(Main!$A52="C",(C42-'Calculo DP4'!BD$5)/'Calculo DP4'!BD$3,(C42-'Calculo DP4'!CO$5)/'Calculo DP4'!CO$3)))</f>
        <v>17.434199538599369</v>
      </c>
      <c r="AL42" s="48">
        <f>IF(Main!F$13="Scaled Shifts",Main!F52,IF(OR(D42="",D42=""),"",IF(Main!$A52="C",(D42-'Calculo DP4'!BE$5)/'Calculo DP4'!BE$3,(D42-'Calculo DP4'!CP$5)/'Calculo DP4'!CP$3)))</f>
        <v>18.609835616953799</v>
      </c>
      <c r="AM42" s="48">
        <f>IF(Main!G$13="Scaled Shifts",Main!G52,IF(OR(E42="",E42=""),"",IF(Main!$A52="C",(E42-'Calculo DP4'!BF$5)/'Calculo DP4'!BF$3,(E42-'Calculo DP4'!CQ$5)/'Calculo DP4'!CQ$3)))</f>
        <v>18.73153569491129</v>
      </c>
      <c r="AN42" s="48" t="str">
        <f>IF(Main!H$13="Scaled Shifts",Main!H52,IF(OR(F42="",F42=""),"",IF(Main!$A52="C",(F42-'Calculo DP4'!BG$5)/'Calculo DP4'!BG$3,(F42-'Calculo DP4'!CR$5)/'Calculo DP4'!CR$3)))</f>
        <v/>
      </c>
      <c r="AO42" s="48" t="str">
        <f>IF(Main!I$13="Scaled Shifts",Main!I52,IF(OR(G42="",G42=""),"",IF(Main!$A52="C",(G42-'Calculo DP4'!BH$5)/'Calculo DP4'!BH$3,(G42-'Calculo DP4'!CS$5)/'Calculo DP4'!CS$3)))</f>
        <v/>
      </c>
      <c r="AP42" s="48" t="str">
        <f>IF(Main!J$13="Scaled Shifts",Main!J52,IF(OR(H42="",H42=""),"",IF(Main!$A52="C",(H42-'Calculo DP4'!BI$5)/'Calculo DP4'!BI$3,(H42-'Calculo DP4'!CT$5)/'Calculo DP4'!CT$3)))</f>
        <v/>
      </c>
      <c r="AQ42" s="48" t="str">
        <f>IF(Main!K$13="Scaled Shifts",Main!K52,IF(OR(I42="",I42=""),"",IF(Main!$A52="C",(I42-'Calculo DP4'!BJ$5)/'Calculo DP4'!BJ$3,(I42-'Calculo DP4'!CU$5)/'Calculo DP4'!CU$3)))</f>
        <v/>
      </c>
      <c r="AR42" s="48" t="str">
        <f>IF(Main!L$13="Scaled Shifts",Main!L52,IF(OR(J42="",J42=""),"",IF(Main!$A52="C",(J42-'Calculo DP4'!BK$5)/'Calculo DP4'!BK$3,(J42-'Calculo DP4'!CV$5)/'Calculo DP4'!CV$3)))</f>
        <v/>
      </c>
      <c r="AS42" s="48" t="str">
        <f>IF(Main!M$13="Scaled Shifts",Main!M52,IF(OR(K42="",K42=""),"",IF(Main!$A52="C",(K42-'Calculo DP4'!BL$5)/'Calculo DP4'!BL$3,(K42-'Calculo DP4'!CW$5)/'Calculo DP4'!CW$3)))</f>
        <v/>
      </c>
      <c r="AT42" s="48" t="str">
        <f>IF(Main!N$13="Scaled Shifts",Main!N52,IF(OR(L42="",L42=""),"",IF(Main!$A52="C",(L42-'Calculo DP4'!BM$5)/'Calculo DP4'!BM$3,(L42-'Calculo DP4'!CX$5)/'Calculo DP4'!CX$3)))</f>
        <v/>
      </c>
      <c r="AU42" s="48" t="str">
        <f>IF(Main!O$13="Scaled Shifts",Main!O52,IF(OR(M42="",M42=""),"",IF(Main!$A52="C",(M42-'Calculo DP4'!BN$5)/'Calculo DP4'!BN$3,(M42-'Calculo DP4'!CY$5)/'Calculo DP4'!CY$3)))</f>
        <v/>
      </c>
      <c r="AV42" s="48" t="str">
        <f>IF(Main!P$13="Scaled Shifts",Main!P52,IF(OR(N42="",N42=""),"",IF(Main!$A52="C",(N42-'Calculo DP4'!BO$5)/'Calculo DP4'!BO$3,(N42-'Calculo DP4'!CZ$5)/'Calculo DP4'!CZ$3)))</f>
        <v/>
      </c>
      <c r="AW42" s="48" t="str">
        <f>IF(Main!Q$13="Scaled Shifts",Main!Q52,IF(OR(O42="",O42=""),"",IF(Main!$A52="C",(O42-'Calculo DP4'!BP$5)/'Calculo DP4'!BP$3,(O42-'Calculo DP4'!DA$5)/'Calculo DP4'!DA$3)))</f>
        <v/>
      </c>
      <c r="AX42" s="48" t="str">
        <f>IF(Main!R$13="Scaled Shifts",Main!R52,IF(OR(P42="",P42=""),"",IF(Main!$A52="C",(P42-'Calculo DP4'!BQ$5)/'Calculo DP4'!BQ$3,(P42-'Calculo DP4'!DB$5)/'Calculo DP4'!DB$3)))</f>
        <v/>
      </c>
      <c r="AY42" s="48" t="str">
        <f>IF(Main!S$13="Scaled Shifts",Main!S52,IF(OR(Q42="",Q42=""),"",IF(Main!$A52="C",(Q42-'Calculo DP4'!BR$5)/'Calculo DP4'!BR$3,(Q42-'Calculo DP4'!DC$5)/'Calculo DP4'!DC$3)))</f>
        <v/>
      </c>
      <c r="BA42" s="48">
        <f t="shared" si="48"/>
        <v>1.6481754994650082</v>
      </c>
      <c r="BB42" s="48">
        <f t="shared" si="49"/>
        <v>1.8658004614006316</v>
      </c>
      <c r="BC42" s="48">
        <f t="shared" si="50"/>
        <v>0.69016438304620209</v>
      </c>
      <c r="BD42" s="48">
        <f t="shared" si="51"/>
        <v>0.56846430508871038</v>
      </c>
      <c r="BE42" s="48" t="str">
        <f t="shared" si="52"/>
        <v/>
      </c>
      <c r="BF42" s="48" t="str">
        <f t="shared" si="53"/>
        <v/>
      </c>
      <c r="BG42" s="48" t="str">
        <f t="shared" si="54"/>
        <v/>
      </c>
      <c r="BH42" s="48" t="str">
        <f t="shared" si="55"/>
        <v/>
      </c>
      <c r="BI42" s="48" t="str">
        <f t="shared" si="56"/>
        <v/>
      </c>
      <c r="BJ42" s="48" t="str">
        <f t="shared" si="57"/>
        <v/>
      </c>
      <c r="BK42" s="48" t="str">
        <f t="shared" si="58"/>
        <v/>
      </c>
      <c r="BL42" s="48" t="str">
        <f t="shared" si="59"/>
        <v/>
      </c>
      <c r="BM42" s="48" t="str">
        <f t="shared" si="60"/>
        <v/>
      </c>
      <c r="BN42" s="48" t="str">
        <f t="shared" si="61"/>
        <v/>
      </c>
      <c r="BO42" s="48" t="str">
        <f t="shared" si="62"/>
        <v/>
      </c>
      <c r="BP42" s="48" t="str">
        <f t="shared" si="63"/>
        <v/>
      </c>
    </row>
    <row r="43" spans="1:68" x14ac:dyDescent="0.15">
      <c r="A43" s="46">
        <f>IF(OR(Main!C53="",Main!C53=""),"",Main!C53)</f>
        <v>4.16</v>
      </c>
      <c r="B43" s="48">
        <f>IF(OR(Main!D53="",Main!D$13="Scaled Shifts"),"",IF(Main!D$13="Unscaled Shifts",Main!D53,IF(AND(Main!D$13="Shielding Tensors",Main!$A53="C"),'Chemical Shifts'!$G$1-Main!D53,'Chemical Shifts'!$G$2-Main!D53)))</f>
        <v>4.0877349999999986</v>
      </c>
      <c r="C43" s="48">
        <f>IF(OR(Main!E53="",Main!E$13="Scaled Shifts"),"",IF(Main!E$13="Unscaled Shifts",Main!E53,IF(AND(Main!E$13="Shielding Tensors",Main!$A53="C"),'Chemical Shifts'!$G$1-Main!E53,'Chemical Shifts'!$G$2-Main!E53)))</f>
        <v>3.8772749999999974</v>
      </c>
      <c r="D43" s="48">
        <f>IF(OR(Main!F53="",Main!F$13="Scaled Shifts"),"",IF(Main!F$13="Unscaled Shifts",Main!F53,IF(AND(Main!F$13="Shielding Tensors",Main!$A53="C"),'Chemical Shifts'!$G$1-Main!F53,'Chemical Shifts'!$G$2-Main!F53)))</f>
        <v>4.0014450000000004</v>
      </c>
      <c r="E43" s="48">
        <f>IF(OR(Main!G53="",Main!G$13="Scaled Shifts"),"",IF(Main!G$13="Unscaled Shifts",Main!G53,IF(AND(Main!G$13="Shielding Tensors",Main!$A53="C"),'Chemical Shifts'!$G$1-Main!G53,'Chemical Shifts'!$G$2-Main!G53)))</f>
        <v>4.0559849999999997</v>
      </c>
      <c r="F43" s="48" t="str">
        <f>IF(OR(Main!H53="",Main!H$13="Scaled Shifts"),"",IF(Main!H$13="Unscaled Shifts",Main!H53,IF(AND(Main!H$13="Shielding Tensors",Main!$A53="C"),'Chemical Shifts'!$G$1-Main!H53,'Chemical Shifts'!$G$2-Main!H53)))</f>
        <v/>
      </c>
      <c r="G43" s="48" t="str">
        <f>IF(OR(Main!I53="",Main!I$13="Scaled Shifts"),"",IF(Main!I$13="Unscaled Shifts",Main!I53,IF(AND(Main!I$13="Shielding Tensors",Main!$A53="C"),'Chemical Shifts'!$G$1-Main!I53,'Chemical Shifts'!$G$2-Main!I53)))</f>
        <v/>
      </c>
      <c r="H43" s="48" t="str">
        <f>IF(OR(Main!J53="",Main!J$13="Scaled Shifts"),"",IF(Main!J$13="Unscaled Shifts",Main!J53,IF(AND(Main!J$13="Shielding Tensors",Main!$A53="C"),'Chemical Shifts'!$G$1-Main!J53,'Chemical Shifts'!$G$2-Main!J53)))</f>
        <v/>
      </c>
      <c r="I43" s="48" t="str">
        <f>IF(OR(Main!K53="",Main!K$13="Scaled Shifts"),"",IF(Main!K$13="Unscaled Shifts",Main!K53,IF(AND(Main!K$13="Shielding Tensors",Main!$A53="C"),'Chemical Shifts'!$G$1-Main!K53,'Chemical Shifts'!$G$2-Main!K53)))</f>
        <v/>
      </c>
      <c r="J43" s="48" t="str">
        <f>IF(OR(Main!L53="",Main!L$13="Scaled Shifts"),"",IF(Main!L$13="Unscaled Shifts",Main!L53,IF(AND(Main!L$13="Shielding Tensors",Main!$A53="C"),'Chemical Shifts'!$G$1-Main!L53,'Chemical Shifts'!$G$2-Main!L53)))</f>
        <v/>
      </c>
      <c r="K43" s="48" t="str">
        <f>IF(OR(Main!M53="",Main!M$13="Scaled Shifts"),"",IF(Main!M$13="Unscaled Shifts",Main!M53,IF(AND(Main!M$13="Shielding Tensors",Main!$A53="C"),'Chemical Shifts'!$G$1-Main!M53,'Chemical Shifts'!$G$2-Main!M53)))</f>
        <v/>
      </c>
      <c r="L43" s="48" t="str">
        <f>IF(OR(Main!N53="",Main!N$13="Scaled Shifts"),"",IF(Main!N$13="Unscaled Shifts",Main!N53,IF(AND(Main!N$13="Shielding Tensors",Main!$A53="C"),'Chemical Shifts'!$G$1-Main!N53,'Chemical Shifts'!$G$2-Main!N53)))</f>
        <v/>
      </c>
      <c r="M43" s="48" t="str">
        <f>IF(OR(Main!O53="",Main!O$13="Scaled Shifts"),"",IF(Main!O$13="Unscaled Shifts",Main!O53,IF(AND(Main!O$13="Shielding Tensors",Main!$A53="C"),'Chemical Shifts'!$G$1-Main!O53,'Chemical Shifts'!$G$2-Main!O53)))</f>
        <v/>
      </c>
      <c r="N43" s="48" t="str">
        <f>IF(OR(Main!P53="",Main!P$13="Scaled Shifts"),"",IF(Main!P$13="Unscaled Shifts",Main!P53,IF(AND(Main!P$13="Shielding Tensors",Main!$A53="C"),'Chemical Shifts'!$G$1-Main!P53,'Chemical Shifts'!$G$2-Main!P53)))</f>
        <v/>
      </c>
      <c r="O43" s="48" t="str">
        <f>IF(OR(Main!Q53="",Main!Q$13="Scaled Shifts"),"",IF(Main!Q$13="Unscaled Shifts",Main!Q53,IF(AND(Main!Q$13="Shielding Tensors",Main!$A53="C"),'Chemical Shifts'!$G$1-Main!Q53,'Chemical Shifts'!$G$2-Main!Q53)))</f>
        <v/>
      </c>
      <c r="P43" s="48" t="str">
        <f>IF(OR(Main!R53="",Main!R$13="Scaled Shifts"),"",IF(Main!R$13="Unscaled Shifts",Main!R53,IF(AND(Main!R$13="Shielding Tensors",Main!$A53="C"),'Chemical Shifts'!$G$1-Main!R53,'Chemical Shifts'!$G$2-Main!R53)))</f>
        <v/>
      </c>
      <c r="Q43" s="48" t="str">
        <f>IF(OR(Main!S53="",Main!S$13="Scaled Shifts"),"",IF(Main!S$13="Unscaled Shifts",Main!S53,IF(AND(Main!S$13="Shielding Tensors",Main!$A53="C"),'Chemical Shifts'!$G$1-Main!S53,'Chemical Shifts'!$G$2-Main!S53)))</f>
        <v/>
      </c>
      <c r="S43" s="48">
        <f t="shared" si="32"/>
        <v>-7.2265000000001578E-2</v>
      </c>
      <c r="T43" s="48">
        <f t="shared" si="33"/>
        <v>-0.28272500000000278</v>
      </c>
      <c r="U43" s="48">
        <f t="shared" si="34"/>
        <v>-0.15855499999999978</v>
      </c>
      <c r="V43" s="48">
        <f t="shared" si="35"/>
        <v>-0.10401500000000041</v>
      </c>
      <c r="W43" s="48" t="str">
        <f t="shared" si="36"/>
        <v/>
      </c>
      <c r="X43" s="48" t="str">
        <f t="shared" si="37"/>
        <v/>
      </c>
      <c r="Y43" s="48" t="str">
        <f t="shared" si="38"/>
        <v/>
      </c>
      <c r="Z43" s="48" t="str">
        <f t="shared" si="39"/>
        <v/>
      </c>
      <c r="AA43" s="48" t="str">
        <f t="shared" si="40"/>
        <v/>
      </c>
      <c r="AB43" s="48" t="str">
        <f t="shared" si="41"/>
        <v/>
      </c>
      <c r="AC43" s="48" t="str">
        <f t="shared" si="42"/>
        <v/>
      </c>
      <c r="AD43" s="48" t="str">
        <f t="shared" si="43"/>
        <v/>
      </c>
      <c r="AE43" s="48" t="str">
        <f t="shared" si="44"/>
        <v/>
      </c>
      <c r="AF43" s="48" t="str">
        <f t="shared" si="45"/>
        <v/>
      </c>
      <c r="AG43" s="48" t="str">
        <f t="shared" si="46"/>
        <v/>
      </c>
      <c r="AH43" s="48" t="str">
        <f t="shared" si="47"/>
        <v/>
      </c>
      <c r="AJ43" s="48">
        <f>IF(Main!D$13="Scaled Shifts",Main!D53,IF(OR(B43="",B43=""),"",IF(Main!$A53="C",(B43-'Calculo DP4'!BC$5)/'Calculo DP4'!BC$3,(B43-'Calculo DP4'!CN$5)/'Calculo DP4'!CN$3)))</f>
        <v>4.1872974861510865</v>
      </c>
      <c r="AK43" s="48">
        <f>IF(Main!E$13="Scaled Shifts",Main!E53,IF(OR(C43="",C43=""),"",IF(Main!$A53="C",(C43-'Calculo DP4'!BD$5)/'Calculo DP4'!BD$3,(C43-'Calculo DP4'!CO$5)/'Calculo DP4'!CO$3)))</f>
        <v>3.9738900575993421</v>
      </c>
      <c r="AL43" s="48">
        <f>IF(Main!F$13="Scaled Shifts",Main!F53,IF(OR(D43="",D43=""),"",IF(Main!$A53="C",(D43-'Calculo DP4'!BE$5)/'Calculo DP4'!BE$3,(D43-'Calculo DP4'!CP$5)/'Calculo DP4'!CP$3)))</f>
        <v>4.1771621849098501</v>
      </c>
      <c r="AM43" s="48">
        <f>IF(Main!G$13="Scaled Shifts",Main!G53,IF(OR(E43="",E43=""),"",IF(Main!$A53="C",(E43-'Calculo DP4'!BF$5)/'Calculo DP4'!BF$3,(E43-'Calculo DP4'!CQ$5)/'Calculo DP4'!CQ$3)))</f>
        <v>4.1243156569075126</v>
      </c>
      <c r="AN43" s="48" t="str">
        <f>IF(Main!H$13="Scaled Shifts",Main!H53,IF(OR(F43="",F43=""),"",IF(Main!$A53="C",(F43-'Calculo DP4'!BG$5)/'Calculo DP4'!BG$3,(F43-'Calculo DP4'!CR$5)/'Calculo DP4'!CR$3)))</f>
        <v/>
      </c>
      <c r="AO43" s="48" t="str">
        <f>IF(Main!I$13="Scaled Shifts",Main!I53,IF(OR(G43="",G43=""),"",IF(Main!$A53="C",(G43-'Calculo DP4'!BH$5)/'Calculo DP4'!BH$3,(G43-'Calculo DP4'!CS$5)/'Calculo DP4'!CS$3)))</f>
        <v/>
      </c>
      <c r="AP43" s="48" t="str">
        <f>IF(Main!J$13="Scaled Shifts",Main!J53,IF(OR(H43="",H43=""),"",IF(Main!$A53="C",(H43-'Calculo DP4'!BI$5)/'Calculo DP4'!BI$3,(H43-'Calculo DP4'!CT$5)/'Calculo DP4'!CT$3)))</f>
        <v/>
      </c>
      <c r="AQ43" s="48" t="str">
        <f>IF(Main!K$13="Scaled Shifts",Main!K53,IF(OR(I43="",I43=""),"",IF(Main!$A53="C",(I43-'Calculo DP4'!BJ$5)/'Calculo DP4'!BJ$3,(I43-'Calculo DP4'!CU$5)/'Calculo DP4'!CU$3)))</f>
        <v/>
      </c>
      <c r="AR43" s="48" t="str">
        <f>IF(Main!L$13="Scaled Shifts",Main!L53,IF(OR(J43="",J43=""),"",IF(Main!$A53="C",(J43-'Calculo DP4'!BK$5)/'Calculo DP4'!BK$3,(J43-'Calculo DP4'!CV$5)/'Calculo DP4'!CV$3)))</f>
        <v/>
      </c>
      <c r="AS43" s="48" t="str">
        <f>IF(Main!M$13="Scaled Shifts",Main!M53,IF(OR(K43="",K43=""),"",IF(Main!$A53="C",(K43-'Calculo DP4'!BL$5)/'Calculo DP4'!BL$3,(K43-'Calculo DP4'!CW$5)/'Calculo DP4'!CW$3)))</f>
        <v/>
      </c>
      <c r="AT43" s="48" t="str">
        <f>IF(Main!N$13="Scaled Shifts",Main!N53,IF(OR(L43="",L43=""),"",IF(Main!$A53="C",(L43-'Calculo DP4'!BM$5)/'Calculo DP4'!BM$3,(L43-'Calculo DP4'!CX$5)/'Calculo DP4'!CX$3)))</f>
        <v/>
      </c>
      <c r="AU43" s="48" t="str">
        <f>IF(Main!O$13="Scaled Shifts",Main!O53,IF(OR(M43="",M43=""),"",IF(Main!$A53="C",(M43-'Calculo DP4'!BN$5)/'Calculo DP4'!BN$3,(M43-'Calculo DP4'!CY$5)/'Calculo DP4'!CY$3)))</f>
        <v/>
      </c>
      <c r="AV43" s="48" t="str">
        <f>IF(Main!P$13="Scaled Shifts",Main!P53,IF(OR(N43="",N43=""),"",IF(Main!$A53="C",(N43-'Calculo DP4'!BO$5)/'Calculo DP4'!BO$3,(N43-'Calculo DP4'!CZ$5)/'Calculo DP4'!CZ$3)))</f>
        <v/>
      </c>
      <c r="AW43" s="48" t="str">
        <f>IF(Main!Q$13="Scaled Shifts",Main!Q53,IF(OR(O43="",O43=""),"",IF(Main!$A53="C",(O43-'Calculo DP4'!BP$5)/'Calculo DP4'!BP$3,(O43-'Calculo DP4'!DA$5)/'Calculo DP4'!DA$3)))</f>
        <v/>
      </c>
      <c r="AX43" s="48" t="str">
        <f>IF(Main!R$13="Scaled Shifts",Main!R53,IF(OR(P43="",P43=""),"",IF(Main!$A53="C",(P43-'Calculo DP4'!BQ$5)/'Calculo DP4'!BQ$3,(P43-'Calculo DP4'!DB$5)/'Calculo DP4'!DB$3)))</f>
        <v/>
      </c>
      <c r="AY43" s="48" t="str">
        <f>IF(Main!S$13="Scaled Shifts",Main!S53,IF(OR(Q43="",Q43=""),"",IF(Main!$A53="C",(Q43-'Calculo DP4'!BR$5)/'Calculo DP4'!BR$3,(Q43-'Calculo DP4'!DC$5)/'Calculo DP4'!DC$3)))</f>
        <v/>
      </c>
      <c r="BA43" s="48">
        <f t="shared" si="48"/>
        <v>-2.7297486151086403E-2</v>
      </c>
      <c r="BB43" s="48">
        <f t="shared" si="49"/>
        <v>0.18610994240065803</v>
      </c>
      <c r="BC43" s="48">
        <f t="shared" si="50"/>
        <v>-1.7162184909849998E-2</v>
      </c>
      <c r="BD43" s="48">
        <f t="shared" si="51"/>
        <v>3.568434309248758E-2</v>
      </c>
      <c r="BE43" s="48" t="str">
        <f t="shared" si="52"/>
        <v/>
      </c>
      <c r="BF43" s="48" t="str">
        <f t="shared" si="53"/>
        <v/>
      </c>
      <c r="BG43" s="48" t="str">
        <f t="shared" si="54"/>
        <v/>
      </c>
      <c r="BH43" s="48" t="str">
        <f t="shared" si="55"/>
        <v/>
      </c>
      <c r="BI43" s="48" t="str">
        <f t="shared" si="56"/>
        <v/>
      </c>
      <c r="BJ43" s="48" t="str">
        <f t="shared" si="57"/>
        <v/>
      </c>
      <c r="BK43" s="48" t="str">
        <f t="shared" si="58"/>
        <v/>
      </c>
      <c r="BL43" s="48" t="str">
        <f t="shared" si="59"/>
        <v/>
      </c>
      <c r="BM43" s="48" t="str">
        <f t="shared" si="60"/>
        <v/>
      </c>
      <c r="BN43" s="48" t="str">
        <f t="shared" si="61"/>
        <v/>
      </c>
      <c r="BO43" s="48" t="str">
        <f t="shared" si="62"/>
        <v/>
      </c>
      <c r="BP43" s="48" t="str">
        <f t="shared" si="63"/>
        <v/>
      </c>
    </row>
    <row r="44" spans="1:68" x14ac:dyDescent="0.15">
      <c r="A44" s="46">
        <f>IF(OR(Main!C54="",Main!C54=""),"",Main!C54)</f>
        <v>2.5</v>
      </c>
      <c r="B44" s="48">
        <f>IF(OR(Main!D54="",Main!D$13="Scaled Shifts"),"",IF(Main!D$13="Unscaled Shifts",Main!D54,IF(AND(Main!D$13="Shielding Tensors",Main!$A54="C"),'Chemical Shifts'!$G$1-Main!D54,'Chemical Shifts'!$G$2-Main!D54)))</f>
        <v>2.2980449999999983</v>
      </c>
      <c r="C44" s="48">
        <f>IF(OR(Main!E54="",Main!E$13="Scaled Shifts"),"",IF(Main!E$13="Unscaled Shifts",Main!E54,IF(AND(Main!E$13="Shielding Tensors",Main!$A54="C"),'Chemical Shifts'!$G$1-Main!E54,'Chemical Shifts'!$G$2-Main!E54)))</f>
        <v>2.2774949999999983</v>
      </c>
      <c r="D44" s="48">
        <f>IF(OR(Main!F54="",Main!F$13="Scaled Shifts"),"",IF(Main!F$13="Unscaled Shifts",Main!F54,IF(AND(Main!F$13="Shielding Tensors",Main!$A54="C"),'Chemical Shifts'!$G$1-Main!F54,'Chemical Shifts'!$G$2-Main!F54)))</f>
        <v>2.379604999999998</v>
      </c>
      <c r="E44" s="48">
        <f>IF(OR(Main!G54="",Main!G$13="Scaled Shifts"),"",IF(Main!G$13="Unscaled Shifts",Main!G54,IF(AND(Main!G$13="Shielding Tensors",Main!$A54="C"),'Chemical Shifts'!$G$1-Main!G54,'Chemical Shifts'!$G$2-Main!G54)))</f>
        <v>2.3385350000000003</v>
      </c>
      <c r="F44" s="48" t="str">
        <f>IF(OR(Main!H54="",Main!H$13="Scaled Shifts"),"",IF(Main!H$13="Unscaled Shifts",Main!H54,IF(AND(Main!H$13="Shielding Tensors",Main!$A54="C"),'Chemical Shifts'!$G$1-Main!H54,'Chemical Shifts'!$G$2-Main!H54)))</f>
        <v/>
      </c>
      <c r="G44" s="48" t="str">
        <f>IF(OR(Main!I54="",Main!I$13="Scaled Shifts"),"",IF(Main!I$13="Unscaled Shifts",Main!I54,IF(AND(Main!I$13="Shielding Tensors",Main!$A54="C"),'Chemical Shifts'!$G$1-Main!I54,'Chemical Shifts'!$G$2-Main!I54)))</f>
        <v/>
      </c>
      <c r="H44" s="48" t="str">
        <f>IF(OR(Main!J54="",Main!J$13="Scaled Shifts"),"",IF(Main!J$13="Unscaled Shifts",Main!J54,IF(AND(Main!J$13="Shielding Tensors",Main!$A54="C"),'Chemical Shifts'!$G$1-Main!J54,'Chemical Shifts'!$G$2-Main!J54)))</f>
        <v/>
      </c>
      <c r="I44" s="48" t="str">
        <f>IF(OR(Main!K54="",Main!K$13="Scaled Shifts"),"",IF(Main!K$13="Unscaled Shifts",Main!K54,IF(AND(Main!K$13="Shielding Tensors",Main!$A54="C"),'Chemical Shifts'!$G$1-Main!K54,'Chemical Shifts'!$G$2-Main!K54)))</f>
        <v/>
      </c>
      <c r="J44" s="48" t="str">
        <f>IF(OR(Main!L54="",Main!L$13="Scaled Shifts"),"",IF(Main!L$13="Unscaled Shifts",Main!L54,IF(AND(Main!L$13="Shielding Tensors",Main!$A54="C"),'Chemical Shifts'!$G$1-Main!L54,'Chemical Shifts'!$G$2-Main!L54)))</f>
        <v/>
      </c>
      <c r="K44" s="48" t="str">
        <f>IF(OR(Main!M54="",Main!M$13="Scaled Shifts"),"",IF(Main!M$13="Unscaled Shifts",Main!M54,IF(AND(Main!M$13="Shielding Tensors",Main!$A54="C"),'Chemical Shifts'!$G$1-Main!M54,'Chemical Shifts'!$G$2-Main!M54)))</f>
        <v/>
      </c>
      <c r="L44" s="48" t="str">
        <f>IF(OR(Main!N54="",Main!N$13="Scaled Shifts"),"",IF(Main!N$13="Unscaled Shifts",Main!N54,IF(AND(Main!N$13="Shielding Tensors",Main!$A54="C"),'Chemical Shifts'!$G$1-Main!N54,'Chemical Shifts'!$G$2-Main!N54)))</f>
        <v/>
      </c>
      <c r="M44" s="48" t="str">
        <f>IF(OR(Main!O54="",Main!O$13="Scaled Shifts"),"",IF(Main!O$13="Unscaled Shifts",Main!O54,IF(AND(Main!O$13="Shielding Tensors",Main!$A54="C"),'Chemical Shifts'!$G$1-Main!O54,'Chemical Shifts'!$G$2-Main!O54)))</f>
        <v/>
      </c>
      <c r="N44" s="48" t="str">
        <f>IF(OR(Main!P54="",Main!P$13="Scaled Shifts"),"",IF(Main!P$13="Unscaled Shifts",Main!P54,IF(AND(Main!P$13="Shielding Tensors",Main!$A54="C"),'Chemical Shifts'!$G$1-Main!P54,'Chemical Shifts'!$G$2-Main!P54)))</f>
        <v/>
      </c>
      <c r="O44" s="48" t="str">
        <f>IF(OR(Main!Q54="",Main!Q$13="Scaled Shifts"),"",IF(Main!Q$13="Unscaled Shifts",Main!Q54,IF(AND(Main!Q$13="Shielding Tensors",Main!$A54="C"),'Chemical Shifts'!$G$1-Main!Q54,'Chemical Shifts'!$G$2-Main!Q54)))</f>
        <v/>
      </c>
      <c r="P44" s="48" t="str">
        <f>IF(OR(Main!R54="",Main!R$13="Scaled Shifts"),"",IF(Main!R$13="Unscaled Shifts",Main!R54,IF(AND(Main!R$13="Shielding Tensors",Main!$A54="C"),'Chemical Shifts'!$G$1-Main!R54,'Chemical Shifts'!$G$2-Main!R54)))</f>
        <v/>
      </c>
      <c r="Q44" s="48" t="str">
        <f>IF(OR(Main!S54="",Main!S$13="Scaled Shifts"),"",IF(Main!S$13="Unscaled Shifts",Main!S54,IF(AND(Main!S$13="Shielding Tensors",Main!$A54="C"),'Chemical Shifts'!$G$1-Main!S54,'Chemical Shifts'!$G$2-Main!S54)))</f>
        <v/>
      </c>
      <c r="S44" s="48">
        <f t="shared" si="32"/>
        <v>-0.20195500000000166</v>
      </c>
      <c r="T44" s="48">
        <f t="shared" si="33"/>
        <v>-0.22250500000000173</v>
      </c>
      <c r="U44" s="48">
        <f t="shared" si="34"/>
        <v>-0.12039500000000203</v>
      </c>
      <c r="V44" s="48">
        <f t="shared" si="35"/>
        <v>-0.16146499999999975</v>
      </c>
      <c r="W44" s="48" t="str">
        <f t="shared" si="36"/>
        <v/>
      </c>
      <c r="X44" s="48" t="str">
        <f t="shared" si="37"/>
        <v/>
      </c>
      <c r="Y44" s="48" t="str">
        <f t="shared" si="38"/>
        <v/>
      </c>
      <c r="Z44" s="48" t="str">
        <f t="shared" si="39"/>
        <v/>
      </c>
      <c r="AA44" s="48" t="str">
        <f t="shared" si="40"/>
        <v/>
      </c>
      <c r="AB44" s="48" t="str">
        <f t="shared" si="41"/>
        <v/>
      </c>
      <c r="AC44" s="48" t="str">
        <f t="shared" si="42"/>
        <v/>
      </c>
      <c r="AD44" s="48" t="str">
        <f t="shared" si="43"/>
        <v/>
      </c>
      <c r="AE44" s="48" t="str">
        <f t="shared" si="44"/>
        <v/>
      </c>
      <c r="AF44" s="48" t="str">
        <f t="shared" si="45"/>
        <v/>
      </c>
      <c r="AG44" s="48" t="str">
        <f t="shared" si="46"/>
        <v/>
      </c>
      <c r="AH44" s="48" t="str">
        <f t="shared" si="47"/>
        <v/>
      </c>
      <c r="AJ44" s="48">
        <f>IF(Main!D$13="Scaled Shifts",Main!D54,IF(OR(B44="",B44=""),"",IF(Main!$A54="C",(B44-'Calculo DP4'!BC$5)/'Calculo DP4'!BC$3,(B44-'Calculo DP4'!CN$5)/'Calculo DP4'!CN$3)))</f>
        <v>2.069181241870516</v>
      </c>
      <c r="AK44" s="48">
        <f>IF(Main!E$13="Scaled Shifts",Main!E54,IF(OR(C44="",C44=""),"",IF(Main!$A54="C",(C44-'Calculo DP4'!BD$5)/'Calculo DP4'!BD$3,(C44-'Calculo DP4'!CO$5)/'Calculo DP4'!CO$3)))</f>
        <v>2.3240535258035493</v>
      </c>
      <c r="AL44" s="48">
        <f>IF(Main!F$13="Scaled Shifts",Main!F54,IF(OR(D44="",D44=""),"",IF(Main!$A54="C",(D44-'Calculo DP4'!BE$5)/'Calculo DP4'!BE$3,(D44-'Calculo DP4'!CP$5)/'Calculo DP4'!CP$3)))</f>
        <v>2.0800078797596653</v>
      </c>
      <c r="AM44" s="48">
        <f>IF(Main!G$13="Scaled Shifts",Main!G54,IF(OR(E44="",E44=""),"",IF(Main!$A54="C",(E44-'Calculo DP4'!BF$5)/'Calculo DP4'!BF$3,(E44-'Calculo DP4'!CQ$5)/'Calculo DP4'!CQ$3)))</f>
        <v>2.1686427084225604</v>
      </c>
      <c r="AN44" s="48" t="str">
        <f>IF(Main!H$13="Scaled Shifts",Main!H54,IF(OR(F44="",F44=""),"",IF(Main!$A54="C",(F44-'Calculo DP4'!BG$5)/'Calculo DP4'!BG$3,(F44-'Calculo DP4'!CR$5)/'Calculo DP4'!CR$3)))</f>
        <v/>
      </c>
      <c r="AO44" s="48" t="str">
        <f>IF(Main!I$13="Scaled Shifts",Main!I54,IF(OR(G44="",G44=""),"",IF(Main!$A54="C",(G44-'Calculo DP4'!BH$5)/'Calculo DP4'!BH$3,(G44-'Calculo DP4'!CS$5)/'Calculo DP4'!CS$3)))</f>
        <v/>
      </c>
      <c r="AP44" s="48" t="str">
        <f>IF(Main!J$13="Scaled Shifts",Main!J54,IF(OR(H44="",H44=""),"",IF(Main!$A54="C",(H44-'Calculo DP4'!BI$5)/'Calculo DP4'!BI$3,(H44-'Calculo DP4'!CT$5)/'Calculo DP4'!CT$3)))</f>
        <v/>
      </c>
      <c r="AQ44" s="48" t="str">
        <f>IF(Main!K$13="Scaled Shifts",Main!K54,IF(OR(I44="",I44=""),"",IF(Main!$A54="C",(I44-'Calculo DP4'!BJ$5)/'Calculo DP4'!BJ$3,(I44-'Calculo DP4'!CU$5)/'Calculo DP4'!CU$3)))</f>
        <v/>
      </c>
      <c r="AR44" s="48" t="str">
        <f>IF(Main!L$13="Scaled Shifts",Main!L54,IF(OR(J44="",J44=""),"",IF(Main!$A54="C",(J44-'Calculo DP4'!BK$5)/'Calculo DP4'!BK$3,(J44-'Calculo DP4'!CV$5)/'Calculo DP4'!CV$3)))</f>
        <v/>
      </c>
      <c r="AS44" s="48" t="str">
        <f>IF(Main!M$13="Scaled Shifts",Main!M54,IF(OR(K44="",K44=""),"",IF(Main!$A54="C",(K44-'Calculo DP4'!BL$5)/'Calculo DP4'!BL$3,(K44-'Calculo DP4'!CW$5)/'Calculo DP4'!CW$3)))</f>
        <v/>
      </c>
      <c r="AT44" s="48" t="str">
        <f>IF(Main!N$13="Scaled Shifts",Main!N54,IF(OR(L44="",L44=""),"",IF(Main!$A54="C",(L44-'Calculo DP4'!BM$5)/'Calculo DP4'!BM$3,(L44-'Calculo DP4'!CX$5)/'Calculo DP4'!CX$3)))</f>
        <v/>
      </c>
      <c r="AU44" s="48" t="str">
        <f>IF(Main!O$13="Scaled Shifts",Main!O54,IF(OR(M44="",M44=""),"",IF(Main!$A54="C",(M44-'Calculo DP4'!BN$5)/'Calculo DP4'!BN$3,(M44-'Calculo DP4'!CY$5)/'Calculo DP4'!CY$3)))</f>
        <v/>
      </c>
      <c r="AV44" s="48" t="str">
        <f>IF(Main!P$13="Scaled Shifts",Main!P54,IF(OR(N44="",N44=""),"",IF(Main!$A54="C",(N44-'Calculo DP4'!BO$5)/'Calculo DP4'!BO$3,(N44-'Calculo DP4'!CZ$5)/'Calculo DP4'!CZ$3)))</f>
        <v/>
      </c>
      <c r="AW44" s="48" t="str">
        <f>IF(Main!Q$13="Scaled Shifts",Main!Q54,IF(OR(O44="",O44=""),"",IF(Main!$A54="C",(O44-'Calculo DP4'!BP$5)/'Calculo DP4'!BP$3,(O44-'Calculo DP4'!DA$5)/'Calculo DP4'!DA$3)))</f>
        <v/>
      </c>
      <c r="AX44" s="48" t="str">
        <f>IF(Main!R$13="Scaled Shifts",Main!R54,IF(OR(P44="",P44=""),"",IF(Main!$A54="C",(P44-'Calculo DP4'!BQ$5)/'Calculo DP4'!BQ$3,(P44-'Calculo DP4'!DB$5)/'Calculo DP4'!DB$3)))</f>
        <v/>
      </c>
      <c r="AY44" s="48" t="str">
        <f>IF(Main!S$13="Scaled Shifts",Main!S54,IF(OR(Q44="",Q44=""),"",IF(Main!$A54="C",(Q44-'Calculo DP4'!BR$5)/'Calculo DP4'!BR$3,(Q44-'Calculo DP4'!DC$5)/'Calculo DP4'!DC$3)))</f>
        <v/>
      </c>
      <c r="BA44" s="48">
        <f t="shared" si="48"/>
        <v>0.430818758129484</v>
      </c>
      <c r="BB44" s="48">
        <f t="shared" si="49"/>
        <v>0.17594647419645071</v>
      </c>
      <c r="BC44" s="48">
        <f t="shared" si="50"/>
        <v>0.41999212024033472</v>
      </c>
      <c r="BD44" s="48">
        <f t="shared" si="51"/>
        <v>0.33135729157743965</v>
      </c>
      <c r="BE44" s="48" t="str">
        <f t="shared" si="52"/>
        <v/>
      </c>
      <c r="BF44" s="48" t="str">
        <f t="shared" si="53"/>
        <v/>
      </c>
      <c r="BG44" s="48" t="str">
        <f t="shared" si="54"/>
        <v/>
      </c>
      <c r="BH44" s="48" t="str">
        <f t="shared" si="55"/>
        <v/>
      </c>
      <c r="BI44" s="48" t="str">
        <f t="shared" si="56"/>
        <v/>
      </c>
      <c r="BJ44" s="48" t="str">
        <f t="shared" si="57"/>
        <v/>
      </c>
      <c r="BK44" s="48" t="str">
        <f t="shared" si="58"/>
        <v/>
      </c>
      <c r="BL44" s="48" t="str">
        <f t="shared" si="59"/>
        <v/>
      </c>
      <c r="BM44" s="48" t="str">
        <f t="shared" si="60"/>
        <v/>
      </c>
      <c r="BN44" s="48" t="str">
        <f t="shared" si="61"/>
        <v/>
      </c>
      <c r="BO44" s="48" t="str">
        <f t="shared" si="62"/>
        <v/>
      </c>
      <c r="BP44" s="48" t="str">
        <f t="shared" si="63"/>
        <v/>
      </c>
    </row>
    <row r="45" spans="1:68" x14ac:dyDescent="0.15">
      <c r="A45" s="46">
        <f>IF(OR(Main!C55="",Main!C55=""),"",Main!C55)</f>
        <v>2.61</v>
      </c>
      <c r="B45" s="48">
        <f>IF(OR(Main!D55="",Main!D$13="Scaled Shifts"),"",IF(Main!D$13="Unscaled Shifts",Main!D55,IF(AND(Main!D$13="Shielding Tensors",Main!$A55="C"),'Chemical Shifts'!$G$1-Main!D55,'Chemical Shifts'!$G$2-Main!D55)))</f>
        <v>2.5051649999999981</v>
      </c>
      <c r="C45" s="48">
        <f>IF(OR(Main!E55="",Main!E$13="Scaled Shifts"),"",IF(Main!E$13="Unscaled Shifts",Main!E55,IF(AND(Main!E$13="Shielding Tensors",Main!$A55="C"),'Chemical Shifts'!$G$1-Main!E55,'Chemical Shifts'!$G$2-Main!E55)))</f>
        <v>2.3511549999999986</v>
      </c>
      <c r="D45" s="48">
        <f>IF(OR(Main!F55="",Main!F$13="Scaled Shifts"),"",IF(Main!F$13="Unscaled Shifts",Main!F55,IF(AND(Main!F$13="Shielding Tensors",Main!$A55="C"),'Chemical Shifts'!$G$1-Main!F55,'Chemical Shifts'!$G$2-Main!F55)))</f>
        <v>2.4751049999999992</v>
      </c>
      <c r="E45" s="48">
        <f>IF(OR(Main!G55="",Main!G$13="Scaled Shifts"),"",IF(Main!G$13="Unscaled Shifts",Main!G55,IF(AND(Main!G$13="Shielding Tensors",Main!$A55="C"),'Chemical Shifts'!$G$1-Main!G55,'Chemical Shifts'!$G$2-Main!G55)))</f>
        <v>2.4594549999999984</v>
      </c>
      <c r="F45" s="48" t="str">
        <f>IF(OR(Main!H55="",Main!H$13="Scaled Shifts"),"",IF(Main!H$13="Unscaled Shifts",Main!H55,IF(AND(Main!H$13="Shielding Tensors",Main!$A55="C"),'Chemical Shifts'!$G$1-Main!H55,'Chemical Shifts'!$G$2-Main!H55)))</f>
        <v/>
      </c>
      <c r="G45" s="48" t="str">
        <f>IF(OR(Main!I55="",Main!I$13="Scaled Shifts"),"",IF(Main!I$13="Unscaled Shifts",Main!I55,IF(AND(Main!I$13="Shielding Tensors",Main!$A55="C"),'Chemical Shifts'!$G$1-Main!I55,'Chemical Shifts'!$G$2-Main!I55)))</f>
        <v/>
      </c>
      <c r="H45" s="48" t="str">
        <f>IF(OR(Main!J55="",Main!J$13="Scaled Shifts"),"",IF(Main!J$13="Unscaled Shifts",Main!J55,IF(AND(Main!J$13="Shielding Tensors",Main!$A55="C"),'Chemical Shifts'!$G$1-Main!J55,'Chemical Shifts'!$G$2-Main!J55)))</f>
        <v/>
      </c>
      <c r="I45" s="48" t="str">
        <f>IF(OR(Main!K55="",Main!K$13="Scaled Shifts"),"",IF(Main!K$13="Unscaled Shifts",Main!K55,IF(AND(Main!K$13="Shielding Tensors",Main!$A55="C"),'Chemical Shifts'!$G$1-Main!K55,'Chemical Shifts'!$G$2-Main!K55)))</f>
        <v/>
      </c>
      <c r="J45" s="48" t="str">
        <f>IF(OR(Main!L55="",Main!L$13="Scaled Shifts"),"",IF(Main!L$13="Unscaled Shifts",Main!L55,IF(AND(Main!L$13="Shielding Tensors",Main!$A55="C"),'Chemical Shifts'!$G$1-Main!L55,'Chemical Shifts'!$G$2-Main!L55)))</f>
        <v/>
      </c>
      <c r="K45" s="48" t="str">
        <f>IF(OR(Main!M55="",Main!M$13="Scaled Shifts"),"",IF(Main!M$13="Unscaled Shifts",Main!M55,IF(AND(Main!M$13="Shielding Tensors",Main!$A55="C"),'Chemical Shifts'!$G$1-Main!M55,'Chemical Shifts'!$G$2-Main!M55)))</f>
        <v/>
      </c>
      <c r="L45" s="48" t="str">
        <f>IF(OR(Main!N55="",Main!N$13="Scaled Shifts"),"",IF(Main!N$13="Unscaled Shifts",Main!N55,IF(AND(Main!N$13="Shielding Tensors",Main!$A55="C"),'Chemical Shifts'!$G$1-Main!N55,'Chemical Shifts'!$G$2-Main!N55)))</f>
        <v/>
      </c>
      <c r="M45" s="48" t="str">
        <f>IF(OR(Main!O55="",Main!O$13="Scaled Shifts"),"",IF(Main!O$13="Unscaled Shifts",Main!O55,IF(AND(Main!O$13="Shielding Tensors",Main!$A55="C"),'Chemical Shifts'!$G$1-Main!O55,'Chemical Shifts'!$G$2-Main!O55)))</f>
        <v/>
      </c>
      <c r="N45" s="48" t="str">
        <f>IF(OR(Main!P55="",Main!P$13="Scaled Shifts"),"",IF(Main!P$13="Unscaled Shifts",Main!P55,IF(AND(Main!P$13="Shielding Tensors",Main!$A55="C"),'Chemical Shifts'!$G$1-Main!P55,'Chemical Shifts'!$G$2-Main!P55)))</f>
        <v/>
      </c>
      <c r="O45" s="48" t="str">
        <f>IF(OR(Main!Q55="",Main!Q$13="Scaled Shifts"),"",IF(Main!Q$13="Unscaled Shifts",Main!Q55,IF(AND(Main!Q$13="Shielding Tensors",Main!$A55="C"),'Chemical Shifts'!$G$1-Main!Q55,'Chemical Shifts'!$G$2-Main!Q55)))</f>
        <v/>
      </c>
      <c r="P45" s="48" t="str">
        <f>IF(OR(Main!R55="",Main!R$13="Scaled Shifts"),"",IF(Main!R$13="Unscaled Shifts",Main!R55,IF(AND(Main!R$13="Shielding Tensors",Main!$A55="C"),'Chemical Shifts'!$G$1-Main!R55,'Chemical Shifts'!$G$2-Main!R55)))</f>
        <v/>
      </c>
      <c r="Q45" s="48" t="str">
        <f>IF(OR(Main!S55="",Main!S$13="Scaled Shifts"),"",IF(Main!S$13="Unscaled Shifts",Main!S55,IF(AND(Main!S$13="Shielding Tensors",Main!$A55="C"),'Chemical Shifts'!$G$1-Main!S55,'Chemical Shifts'!$G$2-Main!S55)))</f>
        <v/>
      </c>
      <c r="S45" s="48">
        <f t="shared" si="32"/>
        <v>-0.10483500000000179</v>
      </c>
      <c r="T45" s="48">
        <f t="shared" si="33"/>
        <v>-0.25884500000000132</v>
      </c>
      <c r="U45" s="48">
        <f t="shared" si="34"/>
        <v>-0.13489500000000065</v>
      </c>
      <c r="V45" s="48">
        <f t="shared" si="35"/>
        <v>-0.15054500000000148</v>
      </c>
      <c r="W45" s="48" t="str">
        <f t="shared" si="36"/>
        <v/>
      </c>
      <c r="X45" s="48" t="str">
        <f t="shared" si="37"/>
        <v/>
      </c>
      <c r="Y45" s="48" t="str">
        <f t="shared" si="38"/>
        <v/>
      </c>
      <c r="Z45" s="48" t="str">
        <f t="shared" si="39"/>
        <v/>
      </c>
      <c r="AA45" s="48" t="str">
        <f t="shared" si="40"/>
        <v/>
      </c>
      <c r="AB45" s="48" t="str">
        <f t="shared" si="41"/>
        <v/>
      </c>
      <c r="AC45" s="48" t="str">
        <f t="shared" si="42"/>
        <v/>
      </c>
      <c r="AD45" s="48" t="str">
        <f t="shared" si="43"/>
        <v/>
      </c>
      <c r="AE45" s="48" t="str">
        <f t="shared" si="44"/>
        <v/>
      </c>
      <c r="AF45" s="48" t="str">
        <f t="shared" si="45"/>
        <v/>
      </c>
      <c r="AG45" s="48" t="str">
        <f t="shared" si="46"/>
        <v/>
      </c>
      <c r="AH45" s="48" t="str">
        <f t="shared" si="47"/>
        <v/>
      </c>
      <c r="AJ45" s="48">
        <f>IF(Main!D$13="Scaled Shifts",Main!D55,IF(OR(B45="",B45=""),"",IF(Main!$A55="C",(B45-'Calculo DP4'!BC$5)/'Calculo DP4'!BC$3,(B45-'Calculo DP4'!CN$5)/'Calculo DP4'!CN$3)))</f>
        <v>2.3143098599638119</v>
      </c>
      <c r="AK45" s="48">
        <f>IF(Main!E$13="Scaled Shifts",Main!E55,IF(OR(C45="",C45=""),"",IF(Main!$A55="C",(C45-'Calculo DP4'!BD$5)/'Calculo DP4'!BD$3,(C45-'Calculo DP4'!CO$5)/'Calculo DP4'!CO$3)))</f>
        <v>2.4000183202953411</v>
      </c>
      <c r="AL45" s="48">
        <f>IF(Main!F$13="Scaled Shifts",Main!F55,IF(OR(D45="",D45=""),"",IF(Main!$A55="C",(D45-'Calculo DP4'!BE$5)/'Calculo DP4'!BE$3,(D45-'Calculo DP4'!CP$5)/'Calculo DP4'!CP$3)))</f>
        <v>2.2034961622917555</v>
      </c>
      <c r="AM45" s="48">
        <f>IF(Main!G$13="Scaled Shifts",Main!G55,IF(OR(E45="",E45=""),"",IF(Main!$A55="C",(E45-'Calculo DP4'!BF$5)/'Calculo DP4'!BF$3,(E45-'Calculo DP4'!CQ$5)/'Calculo DP4'!CQ$3)))</f>
        <v>2.3063352019046395</v>
      </c>
      <c r="AN45" s="48" t="str">
        <f>IF(Main!H$13="Scaled Shifts",Main!H55,IF(OR(F45="",F45=""),"",IF(Main!$A55="C",(F45-'Calculo DP4'!BG$5)/'Calculo DP4'!BG$3,(F45-'Calculo DP4'!CR$5)/'Calculo DP4'!CR$3)))</f>
        <v/>
      </c>
      <c r="AO45" s="48" t="str">
        <f>IF(Main!I$13="Scaled Shifts",Main!I55,IF(OR(G45="",G45=""),"",IF(Main!$A55="C",(G45-'Calculo DP4'!BH$5)/'Calculo DP4'!BH$3,(G45-'Calculo DP4'!CS$5)/'Calculo DP4'!CS$3)))</f>
        <v/>
      </c>
      <c r="AP45" s="48" t="str">
        <f>IF(Main!J$13="Scaled Shifts",Main!J55,IF(OR(H45="",H45=""),"",IF(Main!$A55="C",(H45-'Calculo DP4'!BI$5)/'Calculo DP4'!BI$3,(H45-'Calculo DP4'!CT$5)/'Calculo DP4'!CT$3)))</f>
        <v/>
      </c>
      <c r="AQ45" s="48" t="str">
        <f>IF(Main!K$13="Scaled Shifts",Main!K55,IF(OR(I45="",I45=""),"",IF(Main!$A55="C",(I45-'Calculo DP4'!BJ$5)/'Calculo DP4'!BJ$3,(I45-'Calculo DP4'!CU$5)/'Calculo DP4'!CU$3)))</f>
        <v/>
      </c>
      <c r="AR45" s="48" t="str">
        <f>IF(Main!L$13="Scaled Shifts",Main!L55,IF(OR(J45="",J45=""),"",IF(Main!$A55="C",(J45-'Calculo DP4'!BK$5)/'Calculo DP4'!BK$3,(J45-'Calculo DP4'!CV$5)/'Calculo DP4'!CV$3)))</f>
        <v/>
      </c>
      <c r="AS45" s="48" t="str">
        <f>IF(Main!M$13="Scaled Shifts",Main!M55,IF(OR(K45="",K45=""),"",IF(Main!$A55="C",(K45-'Calculo DP4'!BL$5)/'Calculo DP4'!BL$3,(K45-'Calculo DP4'!CW$5)/'Calculo DP4'!CW$3)))</f>
        <v/>
      </c>
      <c r="AT45" s="48" t="str">
        <f>IF(Main!N$13="Scaled Shifts",Main!N55,IF(OR(L45="",L45=""),"",IF(Main!$A55="C",(L45-'Calculo DP4'!BM$5)/'Calculo DP4'!BM$3,(L45-'Calculo DP4'!CX$5)/'Calculo DP4'!CX$3)))</f>
        <v/>
      </c>
      <c r="AU45" s="48" t="str">
        <f>IF(Main!O$13="Scaled Shifts",Main!O55,IF(OR(M45="",M45=""),"",IF(Main!$A55="C",(M45-'Calculo DP4'!BN$5)/'Calculo DP4'!BN$3,(M45-'Calculo DP4'!CY$5)/'Calculo DP4'!CY$3)))</f>
        <v/>
      </c>
      <c r="AV45" s="48" t="str">
        <f>IF(Main!P$13="Scaled Shifts",Main!P55,IF(OR(N45="",N45=""),"",IF(Main!$A55="C",(N45-'Calculo DP4'!BO$5)/'Calculo DP4'!BO$3,(N45-'Calculo DP4'!CZ$5)/'Calculo DP4'!CZ$3)))</f>
        <v/>
      </c>
      <c r="AW45" s="48" t="str">
        <f>IF(Main!Q$13="Scaled Shifts",Main!Q55,IF(OR(O45="",O45=""),"",IF(Main!$A55="C",(O45-'Calculo DP4'!BP$5)/'Calculo DP4'!BP$3,(O45-'Calculo DP4'!DA$5)/'Calculo DP4'!DA$3)))</f>
        <v/>
      </c>
      <c r="AX45" s="48" t="str">
        <f>IF(Main!R$13="Scaled Shifts",Main!R55,IF(OR(P45="",P45=""),"",IF(Main!$A55="C",(P45-'Calculo DP4'!BQ$5)/'Calculo DP4'!BQ$3,(P45-'Calculo DP4'!DB$5)/'Calculo DP4'!DB$3)))</f>
        <v/>
      </c>
      <c r="AY45" s="48" t="str">
        <f>IF(Main!S$13="Scaled Shifts",Main!S55,IF(OR(Q45="",Q45=""),"",IF(Main!$A55="C",(Q45-'Calculo DP4'!BR$5)/'Calculo DP4'!BR$3,(Q45-'Calculo DP4'!DC$5)/'Calculo DP4'!DC$3)))</f>
        <v/>
      </c>
      <c r="BA45" s="48">
        <f t="shared" si="48"/>
        <v>0.29569014003618799</v>
      </c>
      <c r="BB45" s="48">
        <f t="shared" si="49"/>
        <v>0.20998167970465875</v>
      </c>
      <c r="BC45" s="48">
        <f t="shared" si="50"/>
        <v>0.40650383770824439</v>
      </c>
      <c r="BD45" s="48">
        <f t="shared" si="51"/>
        <v>0.3036647980953604</v>
      </c>
      <c r="BE45" s="48" t="str">
        <f t="shared" si="52"/>
        <v/>
      </c>
      <c r="BF45" s="48" t="str">
        <f t="shared" si="53"/>
        <v/>
      </c>
      <c r="BG45" s="48" t="str">
        <f t="shared" si="54"/>
        <v/>
      </c>
      <c r="BH45" s="48" t="str">
        <f t="shared" si="55"/>
        <v/>
      </c>
      <c r="BI45" s="48" t="str">
        <f t="shared" si="56"/>
        <v/>
      </c>
      <c r="BJ45" s="48" t="str">
        <f t="shared" si="57"/>
        <v/>
      </c>
      <c r="BK45" s="48" t="str">
        <f t="shared" si="58"/>
        <v/>
      </c>
      <c r="BL45" s="48" t="str">
        <f t="shared" si="59"/>
        <v/>
      </c>
      <c r="BM45" s="48" t="str">
        <f t="shared" si="60"/>
        <v/>
      </c>
      <c r="BN45" s="48" t="str">
        <f t="shared" si="61"/>
        <v/>
      </c>
      <c r="BO45" s="48" t="str">
        <f t="shared" si="62"/>
        <v/>
      </c>
      <c r="BP45" s="48" t="str">
        <f t="shared" si="63"/>
        <v/>
      </c>
    </row>
    <row r="46" spans="1:68" x14ac:dyDescent="0.15">
      <c r="A46" s="46">
        <f>IF(OR(Main!C56="",Main!C56=""),"",Main!C56)</f>
        <v>7.18</v>
      </c>
      <c r="B46" s="48">
        <f>IF(OR(Main!D56="",Main!D$13="Scaled Shifts"),"",IF(Main!D$13="Unscaled Shifts",Main!D56,IF(AND(Main!D$13="Shielding Tensors",Main!$A56="C"),'Chemical Shifts'!$G$1-Main!D56,'Chemical Shifts'!$G$2-Main!D56)))</f>
        <v>7.3081549999999993</v>
      </c>
      <c r="C46" s="48">
        <f>IF(OR(Main!E56="",Main!E$13="Scaled Shifts"),"",IF(Main!E$13="Unscaled Shifts",Main!E56,IF(AND(Main!E$13="Shielding Tensors",Main!$A56="C"),'Chemical Shifts'!$G$1-Main!E56,'Chemical Shifts'!$G$2-Main!E56)))</f>
        <v>7.3488550000000004</v>
      </c>
      <c r="D46" s="48">
        <f>IF(OR(Main!F56="",Main!F$13="Scaled Shifts"),"",IF(Main!F$13="Unscaled Shifts",Main!F56,IF(AND(Main!F$13="Shielding Tensors",Main!$A56="C"),'Chemical Shifts'!$G$1-Main!F56,'Chemical Shifts'!$G$2-Main!F56)))</f>
        <v>7.3851549999999975</v>
      </c>
      <c r="E46" s="48">
        <f>IF(OR(Main!G56="",Main!G$13="Scaled Shifts"),"",IF(Main!G$13="Unscaled Shifts",Main!G56,IF(AND(Main!G$13="Shielding Tensors",Main!$A56="C"),'Chemical Shifts'!$G$1-Main!G56,'Chemical Shifts'!$G$2-Main!G56)))</f>
        <v>7.350324999999998</v>
      </c>
      <c r="F46" s="48" t="str">
        <f>IF(OR(Main!H56="",Main!H$13="Scaled Shifts"),"",IF(Main!H$13="Unscaled Shifts",Main!H56,IF(AND(Main!H$13="Shielding Tensors",Main!$A56="C"),'Chemical Shifts'!$G$1-Main!H56,'Chemical Shifts'!$G$2-Main!H56)))</f>
        <v/>
      </c>
      <c r="G46" s="48" t="str">
        <f>IF(OR(Main!I56="",Main!I$13="Scaled Shifts"),"",IF(Main!I$13="Unscaled Shifts",Main!I56,IF(AND(Main!I$13="Shielding Tensors",Main!$A56="C"),'Chemical Shifts'!$G$1-Main!I56,'Chemical Shifts'!$G$2-Main!I56)))</f>
        <v/>
      </c>
      <c r="H46" s="48" t="str">
        <f>IF(OR(Main!J56="",Main!J$13="Scaled Shifts"),"",IF(Main!J$13="Unscaled Shifts",Main!J56,IF(AND(Main!J$13="Shielding Tensors",Main!$A56="C"),'Chemical Shifts'!$G$1-Main!J56,'Chemical Shifts'!$G$2-Main!J56)))</f>
        <v/>
      </c>
      <c r="I46" s="48" t="str">
        <f>IF(OR(Main!K56="",Main!K$13="Scaled Shifts"),"",IF(Main!K$13="Unscaled Shifts",Main!K56,IF(AND(Main!K$13="Shielding Tensors",Main!$A56="C"),'Chemical Shifts'!$G$1-Main!K56,'Chemical Shifts'!$G$2-Main!K56)))</f>
        <v/>
      </c>
      <c r="J46" s="48" t="str">
        <f>IF(OR(Main!L56="",Main!L$13="Scaled Shifts"),"",IF(Main!L$13="Unscaled Shifts",Main!L56,IF(AND(Main!L$13="Shielding Tensors",Main!$A56="C"),'Chemical Shifts'!$G$1-Main!L56,'Chemical Shifts'!$G$2-Main!L56)))</f>
        <v/>
      </c>
      <c r="K46" s="48" t="str">
        <f>IF(OR(Main!M56="",Main!M$13="Scaled Shifts"),"",IF(Main!M$13="Unscaled Shifts",Main!M56,IF(AND(Main!M$13="Shielding Tensors",Main!$A56="C"),'Chemical Shifts'!$G$1-Main!M56,'Chemical Shifts'!$G$2-Main!M56)))</f>
        <v/>
      </c>
      <c r="L46" s="48" t="str">
        <f>IF(OR(Main!N56="",Main!N$13="Scaled Shifts"),"",IF(Main!N$13="Unscaled Shifts",Main!N56,IF(AND(Main!N$13="Shielding Tensors",Main!$A56="C"),'Chemical Shifts'!$G$1-Main!N56,'Chemical Shifts'!$G$2-Main!N56)))</f>
        <v/>
      </c>
      <c r="M46" s="48" t="str">
        <f>IF(OR(Main!O56="",Main!O$13="Scaled Shifts"),"",IF(Main!O$13="Unscaled Shifts",Main!O56,IF(AND(Main!O$13="Shielding Tensors",Main!$A56="C"),'Chemical Shifts'!$G$1-Main!O56,'Chemical Shifts'!$G$2-Main!O56)))</f>
        <v/>
      </c>
      <c r="N46" s="48" t="str">
        <f>IF(OR(Main!P56="",Main!P$13="Scaled Shifts"),"",IF(Main!P$13="Unscaled Shifts",Main!P56,IF(AND(Main!P$13="Shielding Tensors",Main!$A56="C"),'Chemical Shifts'!$G$1-Main!P56,'Chemical Shifts'!$G$2-Main!P56)))</f>
        <v/>
      </c>
      <c r="O46" s="48" t="str">
        <f>IF(OR(Main!Q56="",Main!Q$13="Scaled Shifts"),"",IF(Main!Q$13="Unscaled Shifts",Main!Q56,IF(AND(Main!Q$13="Shielding Tensors",Main!$A56="C"),'Chemical Shifts'!$G$1-Main!Q56,'Chemical Shifts'!$G$2-Main!Q56)))</f>
        <v/>
      </c>
      <c r="P46" s="48" t="str">
        <f>IF(OR(Main!R56="",Main!R$13="Scaled Shifts"),"",IF(Main!R$13="Unscaled Shifts",Main!R56,IF(AND(Main!R$13="Shielding Tensors",Main!$A56="C"),'Chemical Shifts'!$G$1-Main!R56,'Chemical Shifts'!$G$2-Main!R56)))</f>
        <v/>
      </c>
      <c r="Q46" s="48" t="str">
        <f>IF(OR(Main!S56="",Main!S$13="Scaled Shifts"),"",IF(Main!S$13="Unscaled Shifts",Main!S56,IF(AND(Main!S$13="Shielding Tensors",Main!$A56="C"),'Chemical Shifts'!$G$1-Main!S56,'Chemical Shifts'!$G$2-Main!S56)))</f>
        <v/>
      </c>
      <c r="S46" s="48">
        <f t="shared" si="32"/>
        <v>0.12815499999999957</v>
      </c>
      <c r="T46" s="48">
        <f t="shared" si="33"/>
        <v>0.16885500000000064</v>
      </c>
      <c r="U46" s="48">
        <f t="shared" si="34"/>
        <v>0.20515499999999776</v>
      </c>
      <c r="V46" s="48">
        <f t="shared" si="35"/>
        <v>0.17032499999999828</v>
      </c>
      <c r="W46" s="48" t="str">
        <f t="shared" si="36"/>
        <v/>
      </c>
      <c r="X46" s="48" t="str">
        <f t="shared" si="37"/>
        <v/>
      </c>
      <c r="Y46" s="48" t="str">
        <f t="shared" si="38"/>
        <v/>
      </c>
      <c r="Z46" s="48" t="str">
        <f t="shared" si="39"/>
        <v/>
      </c>
      <c r="AA46" s="48" t="str">
        <f t="shared" si="40"/>
        <v/>
      </c>
      <c r="AB46" s="48" t="str">
        <f t="shared" si="41"/>
        <v/>
      </c>
      <c r="AC46" s="48" t="str">
        <f t="shared" si="42"/>
        <v/>
      </c>
      <c r="AD46" s="48" t="str">
        <f t="shared" si="43"/>
        <v/>
      </c>
      <c r="AE46" s="48" t="str">
        <f t="shared" si="44"/>
        <v/>
      </c>
      <c r="AF46" s="48" t="str">
        <f t="shared" si="45"/>
        <v/>
      </c>
      <c r="AG46" s="48" t="str">
        <f t="shared" si="46"/>
        <v/>
      </c>
      <c r="AH46" s="48" t="str">
        <f t="shared" si="47"/>
        <v/>
      </c>
      <c r="AJ46" s="48">
        <f>IF(Main!D$13="Scaled Shifts",Main!D56,IF(OR(B46="",B46=""),"",IF(Main!$A56="C",(B46-'Calculo DP4'!BC$5)/'Calculo DP4'!BC$3,(B46-'Calculo DP4'!CN$5)/'Calculo DP4'!CN$3)))</f>
        <v>7.9986971785034129</v>
      </c>
      <c r="AK46" s="48">
        <f>IF(Main!E$13="Scaled Shifts",Main!E56,IF(OR(C46="",C46=""),"",IF(Main!$A56="C",(C46-'Calculo DP4'!BD$5)/'Calculo DP4'!BD$3,(C46-'Calculo DP4'!CO$5)/'Calculo DP4'!CO$3)))</f>
        <v>7.554094527621249</v>
      </c>
      <c r="AL46" s="48">
        <f>IF(Main!F$13="Scaled Shifts",Main!F56,IF(OR(D46="",D46=""),"",IF(Main!$A56="C",(D46-'Calculo DP4'!BE$5)/'Calculo DP4'!BE$3,(D46-'Calculo DP4'!CP$5)/'Calculo DP4'!CP$3)))</f>
        <v>8.5525395303198266</v>
      </c>
      <c r="AM46" s="48">
        <f>IF(Main!G$13="Scaled Shifts",Main!G56,IF(OR(E46="",E46=""),"",IF(Main!$A56="C",(E46-'Calculo DP4'!BF$5)/'Calculo DP4'!BF$3,(E46-'Calculo DP4'!CQ$5)/'Calculo DP4'!CQ$3)))</f>
        <v>7.8756048479243779</v>
      </c>
      <c r="AN46" s="48" t="str">
        <f>IF(Main!H$13="Scaled Shifts",Main!H56,IF(OR(F46="",F46=""),"",IF(Main!$A56="C",(F46-'Calculo DP4'!BG$5)/'Calculo DP4'!BG$3,(F46-'Calculo DP4'!CR$5)/'Calculo DP4'!CR$3)))</f>
        <v/>
      </c>
      <c r="AO46" s="48" t="str">
        <f>IF(Main!I$13="Scaled Shifts",Main!I56,IF(OR(G46="",G46=""),"",IF(Main!$A56="C",(G46-'Calculo DP4'!BH$5)/'Calculo DP4'!BH$3,(G46-'Calculo DP4'!CS$5)/'Calculo DP4'!CS$3)))</f>
        <v/>
      </c>
      <c r="AP46" s="48" t="str">
        <f>IF(Main!J$13="Scaled Shifts",Main!J56,IF(OR(H46="",H46=""),"",IF(Main!$A56="C",(H46-'Calculo DP4'!BI$5)/'Calculo DP4'!BI$3,(H46-'Calculo DP4'!CT$5)/'Calculo DP4'!CT$3)))</f>
        <v/>
      </c>
      <c r="AQ46" s="48" t="str">
        <f>IF(Main!K$13="Scaled Shifts",Main!K56,IF(OR(I46="",I46=""),"",IF(Main!$A56="C",(I46-'Calculo DP4'!BJ$5)/'Calculo DP4'!BJ$3,(I46-'Calculo DP4'!CU$5)/'Calculo DP4'!CU$3)))</f>
        <v/>
      </c>
      <c r="AR46" s="48" t="str">
        <f>IF(Main!L$13="Scaled Shifts",Main!L56,IF(OR(J46="",J46=""),"",IF(Main!$A56="C",(J46-'Calculo DP4'!BK$5)/'Calculo DP4'!BK$3,(J46-'Calculo DP4'!CV$5)/'Calculo DP4'!CV$3)))</f>
        <v/>
      </c>
      <c r="AS46" s="48" t="str">
        <f>IF(Main!M$13="Scaled Shifts",Main!M56,IF(OR(K46="",K46=""),"",IF(Main!$A56="C",(K46-'Calculo DP4'!BL$5)/'Calculo DP4'!BL$3,(K46-'Calculo DP4'!CW$5)/'Calculo DP4'!CW$3)))</f>
        <v/>
      </c>
      <c r="AT46" s="48" t="str">
        <f>IF(Main!N$13="Scaled Shifts",Main!N56,IF(OR(L46="",L46=""),"",IF(Main!$A56="C",(L46-'Calculo DP4'!BM$5)/'Calculo DP4'!BM$3,(L46-'Calculo DP4'!CX$5)/'Calculo DP4'!CX$3)))</f>
        <v/>
      </c>
      <c r="AU46" s="48" t="str">
        <f>IF(Main!O$13="Scaled Shifts",Main!O56,IF(OR(M46="",M46=""),"",IF(Main!$A56="C",(M46-'Calculo DP4'!BN$5)/'Calculo DP4'!BN$3,(M46-'Calculo DP4'!CY$5)/'Calculo DP4'!CY$3)))</f>
        <v/>
      </c>
      <c r="AV46" s="48" t="str">
        <f>IF(Main!P$13="Scaled Shifts",Main!P56,IF(OR(N46="",N46=""),"",IF(Main!$A56="C",(N46-'Calculo DP4'!BO$5)/'Calculo DP4'!BO$3,(N46-'Calculo DP4'!CZ$5)/'Calculo DP4'!CZ$3)))</f>
        <v/>
      </c>
      <c r="AW46" s="48" t="str">
        <f>IF(Main!Q$13="Scaled Shifts",Main!Q56,IF(OR(O46="",O46=""),"",IF(Main!$A56="C",(O46-'Calculo DP4'!BP$5)/'Calculo DP4'!BP$3,(O46-'Calculo DP4'!DA$5)/'Calculo DP4'!DA$3)))</f>
        <v/>
      </c>
      <c r="AX46" s="48" t="str">
        <f>IF(Main!R$13="Scaled Shifts",Main!R56,IF(OR(P46="",P46=""),"",IF(Main!$A56="C",(P46-'Calculo DP4'!BQ$5)/'Calculo DP4'!BQ$3,(P46-'Calculo DP4'!DB$5)/'Calculo DP4'!DB$3)))</f>
        <v/>
      </c>
      <c r="AY46" s="48" t="str">
        <f>IF(Main!S$13="Scaled Shifts",Main!S56,IF(OR(Q46="",Q46=""),"",IF(Main!$A56="C",(Q46-'Calculo DP4'!BR$5)/'Calculo DP4'!BR$3,(Q46-'Calculo DP4'!DC$5)/'Calculo DP4'!DC$3)))</f>
        <v/>
      </c>
      <c r="BA46" s="48">
        <f t="shared" si="48"/>
        <v>-0.81869717850341317</v>
      </c>
      <c r="BB46" s="48">
        <f t="shared" si="49"/>
        <v>-0.37409452762124928</v>
      </c>
      <c r="BC46" s="48">
        <f t="shared" si="50"/>
        <v>-1.3725395303198269</v>
      </c>
      <c r="BD46" s="48">
        <f t="shared" si="51"/>
        <v>-0.69560484792437816</v>
      </c>
      <c r="BE46" s="48" t="str">
        <f t="shared" si="52"/>
        <v/>
      </c>
      <c r="BF46" s="48" t="str">
        <f t="shared" si="53"/>
        <v/>
      </c>
      <c r="BG46" s="48" t="str">
        <f t="shared" si="54"/>
        <v/>
      </c>
      <c r="BH46" s="48" t="str">
        <f t="shared" si="55"/>
        <v/>
      </c>
      <c r="BI46" s="48" t="str">
        <f t="shared" si="56"/>
        <v/>
      </c>
      <c r="BJ46" s="48" t="str">
        <f t="shared" si="57"/>
        <v/>
      </c>
      <c r="BK46" s="48" t="str">
        <f t="shared" si="58"/>
        <v/>
      </c>
      <c r="BL46" s="48" t="str">
        <f t="shared" si="59"/>
        <v/>
      </c>
      <c r="BM46" s="48" t="str">
        <f t="shared" si="60"/>
        <v/>
      </c>
      <c r="BN46" s="48" t="str">
        <f t="shared" si="61"/>
        <v/>
      </c>
      <c r="BO46" s="48" t="str">
        <f t="shared" si="62"/>
        <v/>
      </c>
      <c r="BP46" s="48" t="str">
        <f t="shared" si="63"/>
        <v/>
      </c>
    </row>
    <row r="47" spans="1:68" x14ac:dyDescent="0.15">
      <c r="A47" s="46">
        <f>IF(OR(Main!C57="",Main!C57=""),"",Main!C57)</f>
        <v>6.76</v>
      </c>
      <c r="B47" s="48">
        <f>IF(OR(Main!D57="",Main!D$13="Scaled Shifts"),"",IF(Main!D$13="Unscaled Shifts",Main!D57,IF(AND(Main!D$13="Shielding Tensors",Main!$A57="C"),'Chemical Shifts'!$G$1-Main!D57,'Chemical Shifts'!$G$2-Main!D57)))</f>
        <v>6.8413249999999977</v>
      </c>
      <c r="C47" s="48">
        <f>IF(OR(Main!E57="",Main!E$13="Scaled Shifts"),"",IF(Main!E$13="Unscaled Shifts",Main!E57,IF(AND(Main!E$13="Shielding Tensors",Main!$A57="C"),'Chemical Shifts'!$G$1-Main!E57,'Chemical Shifts'!$G$2-Main!E57)))</f>
        <v>6.8097349999999999</v>
      </c>
      <c r="D47" s="48">
        <f>IF(OR(Main!F57="",Main!F$13="Scaled Shifts"),"",IF(Main!F$13="Unscaled Shifts",Main!F57,IF(AND(Main!F$13="Shielding Tensors",Main!$A57="C"),'Chemical Shifts'!$G$1-Main!F57,'Chemical Shifts'!$G$2-Main!F57)))</f>
        <v>6.8785549999999986</v>
      </c>
      <c r="E47" s="48">
        <f>IF(OR(Main!G57="",Main!G$13="Scaled Shifts"),"",IF(Main!G$13="Unscaled Shifts",Main!G57,IF(AND(Main!G$13="Shielding Tensors",Main!$A57="C"),'Chemical Shifts'!$G$1-Main!G57,'Chemical Shifts'!$G$2-Main!G57)))</f>
        <v>6.8389349999999993</v>
      </c>
      <c r="F47" s="48" t="str">
        <f>IF(OR(Main!H57="",Main!H$13="Scaled Shifts"),"",IF(Main!H$13="Unscaled Shifts",Main!H57,IF(AND(Main!H$13="Shielding Tensors",Main!$A57="C"),'Chemical Shifts'!$G$1-Main!H57,'Chemical Shifts'!$G$2-Main!H57)))</f>
        <v/>
      </c>
      <c r="G47" s="48" t="str">
        <f>IF(OR(Main!I57="",Main!I$13="Scaled Shifts"),"",IF(Main!I$13="Unscaled Shifts",Main!I57,IF(AND(Main!I$13="Shielding Tensors",Main!$A57="C"),'Chemical Shifts'!$G$1-Main!I57,'Chemical Shifts'!$G$2-Main!I57)))</f>
        <v/>
      </c>
      <c r="H47" s="48" t="str">
        <f>IF(OR(Main!J57="",Main!J$13="Scaled Shifts"),"",IF(Main!J$13="Unscaled Shifts",Main!J57,IF(AND(Main!J$13="Shielding Tensors",Main!$A57="C"),'Chemical Shifts'!$G$1-Main!J57,'Chemical Shifts'!$G$2-Main!J57)))</f>
        <v/>
      </c>
      <c r="I47" s="48" t="str">
        <f>IF(OR(Main!K57="",Main!K$13="Scaled Shifts"),"",IF(Main!K$13="Unscaled Shifts",Main!K57,IF(AND(Main!K$13="Shielding Tensors",Main!$A57="C"),'Chemical Shifts'!$G$1-Main!K57,'Chemical Shifts'!$G$2-Main!K57)))</f>
        <v/>
      </c>
      <c r="J47" s="48" t="str">
        <f>IF(OR(Main!L57="",Main!L$13="Scaled Shifts"),"",IF(Main!L$13="Unscaled Shifts",Main!L57,IF(AND(Main!L$13="Shielding Tensors",Main!$A57="C"),'Chemical Shifts'!$G$1-Main!L57,'Chemical Shifts'!$G$2-Main!L57)))</f>
        <v/>
      </c>
      <c r="K47" s="48" t="str">
        <f>IF(OR(Main!M57="",Main!M$13="Scaled Shifts"),"",IF(Main!M$13="Unscaled Shifts",Main!M57,IF(AND(Main!M$13="Shielding Tensors",Main!$A57="C"),'Chemical Shifts'!$G$1-Main!M57,'Chemical Shifts'!$G$2-Main!M57)))</f>
        <v/>
      </c>
      <c r="L47" s="48" t="str">
        <f>IF(OR(Main!N57="",Main!N$13="Scaled Shifts"),"",IF(Main!N$13="Unscaled Shifts",Main!N57,IF(AND(Main!N$13="Shielding Tensors",Main!$A57="C"),'Chemical Shifts'!$G$1-Main!N57,'Chemical Shifts'!$G$2-Main!N57)))</f>
        <v/>
      </c>
      <c r="M47" s="48" t="str">
        <f>IF(OR(Main!O57="",Main!O$13="Scaled Shifts"),"",IF(Main!O$13="Unscaled Shifts",Main!O57,IF(AND(Main!O$13="Shielding Tensors",Main!$A57="C"),'Chemical Shifts'!$G$1-Main!O57,'Chemical Shifts'!$G$2-Main!O57)))</f>
        <v/>
      </c>
      <c r="N47" s="48" t="str">
        <f>IF(OR(Main!P57="",Main!P$13="Scaled Shifts"),"",IF(Main!P$13="Unscaled Shifts",Main!P57,IF(AND(Main!P$13="Shielding Tensors",Main!$A57="C"),'Chemical Shifts'!$G$1-Main!P57,'Chemical Shifts'!$G$2-Main!P57)))</f>
        <v/>
      </c>
      <c r="O47" s="48" t="str">
        <f>IF(OR(Main!Q57="",Main!Q$13="Scaled Shifts"),"",IF(Main!Q$13="Unscaled Shifts",Main!Q57,IF(AND(Main!Q$13="Shielding Tensors",Main!$A57="C"),'Chemical Shifts'!$G$1-Main!Q57,'Chemical Shifts'!$G$2-Main!Q57)))</f>
        <v/>
      </c>
      <c r="P47" s="48" t="str">
        <f>IF(OR(Main!R57="",Main!R$13="Scaled Shifts"),"",IF(Main!R$13="Unscaled Shifts",Main!R57,IF(AND(Main!R$13="Shielding Tensors",Main!$A57="C"),'Chemical Shifts'!$G$1-Main!R57,'Chemical Shifts'!$G$2-Main!R57)))</f>
        <v/>
      </c>
      <c r="Q47" s="48" t="str">
        <f>IF(OR(Main!S57="",Main!S$13="Scaled Shifts"),"",IF(Main!S$13="Unscaled Shifts",Main!S57,IF(AND(Main!S$13="Shielding Tensors",Main!$A57="C"),'Chemical Shifts'!$G$1-Main!S57,'Chemical Shifts'!$G$2-Main!S57)))</f>
        <v/>
      </c>
      <c r="S47" s="48">
        <f t="shared" si="32"/>
        <v>8.1324999999997871E-2</v>
      </c>
      <c r="T47" s="48">
        <f t="shared" si="33"/>
        <v>4.9735000000000085E-2</v>
      </c>
      <c r="U47" s="48">
        <f t="shared" si="34"/>
        <v>0.11855499999999886</v>
      </c>
      <c r="V47" s="48">
        <f t="shared" si="35"/>
        <v>7.8934999999999533E-2</v>
      </c>
      <c r="W47" s="48" t="str">
        <f t="shared" si="36"/>
        <v/>
      </c>
      <c r="X47" s="48" t="str">
        <f t="shared" si="37"/>
        <v/>
      </c>
      <c r="Y47" s="48" t="str">
        <f t="shared" si="38"/>
        <v/>
      </c>
      <c r="Z47" s="48" t="str">
        <f t="shared" si="39"/>
        <v/>
      </c>
      <c r="AA47" s="48" t="str">
        <f t="shared" si="40"/>
        <v/>
      </c>
      <c r="AB47" s="48" t="str">
        <f t="shared" si="41"/>
        <v/>
      </c>
      <c r="AC47" s="48" t="str">
        <f t="shared" si="42"/>
        <v/>
      </c>
      <c r="AD47" s="48" t="str">
        <f t="shared" si="43"/>
        <v/>
      </c>
      <c r="AE47" s="48" t="str">
        <f t="shared" si="44"/>
        <v/>
      </c>
      <c r="AF47" s="48" t="str">
        <f t="shared" si="45"/>
        <v/>
      </c>
      <c r="AG47" s="48" t="str">
        <f t="shared" si="46"/>
        <v/>
      </c>
      <c r="AH47" s="48" t="str">
        <f t="shared" si="47"/>
        <v/>
      </c>
      <c r="AJ47" s="48">
        <f>IF(Main!D$13="Scaled Shifts",Main!D57,IF(OR(B47="",B47=""),"",IF(Main!$A57="C",(B47-'Calculo DP4'!BC$5)/'Calculo DP4'!BC$3,(B47-'Calculo DP4'!CN$5)/'Calculo DP4'!CN$3)))</f>
        <v>7.44619914458832</v>
      </c>
      <c r="AK47" s="48">
        <f>IF(Main!E$13="Scaled Shifts",Main!E57,IF(OR(C47="",C47=""),"",IF(Main!$A57="C",(C47-'Calculo DP4'!BD$5)/'Calculo DP4'!BD$3,(C47-'Calculo DP4'!CO$5)/'Calculo DP4'!CO$3)))</f>
        <v>6.9981056597633255</v>
      </c>
      <c r="AL47" s="48">
        <f>IF(Main!F$13="Scaled Shifts",Main!F57,IF(OR(D47="",D47=""),"",IF(Main!$A57="C",(D47-'Calculo DP4'!BE$5)/'Calculo DP4'!BE$3,(D47-'Calculo DP4'!CP$5)/'Calculo DP4'!CP$3)))</f>
        <v>7.8974697509401839</v>
      </c>
      <c r="AM47" s="48">
        <f>IF(Main!G$13="Scaled Shifts",Main!G57,IF(OR(E47="",E47=""),"",IF(Main!$A57="C",(E47-'Calculo DP4'!BF$5)/'Calculo DP4'!BF$3,(E47-'Calculo DP4'!CQ$5)/'Calculo DP4'!CQ$3)))</f>
        <v>7.2932812931625399</v>
      </c>
      <c r="AN47" s="48" t="str">
        <f>IF(Main!H$13="Scaled Shifts",Main!H57,IF(OR(F47="",F47=""),"",IF(Main!$A57="C",(F47-'Calculo DP4'!BG$5)/'Calculo DP4'!BG$3,(F47-'Calculo DP4'!CR$5)/'Calculo DP4'!CR$3)))</f>
        <v/>
      </c>
      <c r="AO47" s="48" t="str">
        <f>IF(Main!I$13="Scaled Shifts",Main!I57,IF(OR(G47="",G47=""),"",IF(Main!$A57="C",(G47-'Calculo DP4'!BH$5)/'Calculo DP4'!BH$3,(G47-'Calculo DP4'!CS$5)/'Calculo DP4'!CS$3)))</f>
        <v/>
      </c>
      <c r="AP47" s="48" t="str">
        <f>IF(Main!J$13="Scaled Shifts",Main!J57,IF(OR(H47="",H47=""),"",IF(Main!$A57="C",(H47-'Calculo DP4'!BI$5)/'Calculo DP4'!BI$3,(H47-'Calculo DP4'!CT$5)/'Calculo DP4'!CT$3)))</f>
        <v/>
      </c>
      <c r="AQ47" s="48" t="str">
        <f>IF(Main!K$13="Scaled Shifts",Main!K57,IF(OR(I47="",I47=""),"",IF(Main!$A57="C",(I47-'Calculo DP4'!BJ$5)/'Calculo DP4'!BJ$3,(I47-'Calculo DP4'!CU$5)/'Calculo DP4'!CU$3)))</f>
        <v/>
      </c>
      <c r="AR47" s="48" t="str">
        <f>IF(Main!L$13="Scaled Shifts",Main!L57,IF(OR(J47="",J47=""),"",IF(Main!$A57="C",(J47-'Calculo DP4'!BK$5)/'Calculo DP4'!BK$3,(J47-'Calculo DP4'!CV$5)/'Calculo DP4'!CV$3)))</f>
        <v/>
      </c>
      <c r="AS47" s="48" t="str">
        <f>IF(Main!M$13="Scaled Shifts",Main!M57,IF(OR(K47="",K47=""),"",IF(Main!$A57="C",(K47-'Calculo DP4'!BL$5)/'Calculo DP4'!BL$3,(K47-'Calculo DP4'!CW$5)/'Calculo DP4'!CW$3)))</f>
        <v/>
      </c>
      <c r="AT47" s="48" t="str">
        <f>IF(Main!N$13="Scaled Shifts",Main!N57,IF(OR(L47="",L47=""),"",IF(Main!$A57="C",(L47-'Calculo DP4'!BM$5)/'Calculo DP4'!BM$3,(L47-'Calculo DP4'!CX$5)/'Calculo DP4'!CX$3)))</f>
        <v/>
      </c>
      <c r="AU47" s="48" t="str">
        <f>IF(Main!O$13="Scaled Shifts",Main!O57,IF(OR(M47="",M47=""),"",IF(Main!$A57="C",(M47-'Calculo DP4'!BN$5)/'Calculo DP4'!BN$3,(M47-'Calculo DP4'!CY$5)/'Calculo DP4'!CY$3)))</f>
        <v/>
      </c>
      <c r="AV47" s="48" t="str">
        <f>IF(Main!P$13="Scaled Shifts",Main!P57,IF(OR(N47="",N47=""),"",IF(Main!$A57="C",(N47-'Calculo DP4'!BO$5)/'Calculo DP4'!BO$3,(N47-'Calculo DP4'!CZ$5)/'Calculo DP4'!CZ$3)))</f>
        <v/>
      </c>
      <c r="AW47" s="48" t="str">
        <f>IF(Main!Q$13="Scaled Shifts",Main!Q57,IF(OR(O47="",O47=""),"",IF(Main!$A57="C",(O47-'Calculo DP4'!BP$5)/'Calculo DP4'!BP$3,(O47-'Calculo DP4'!DA$5)/'Calculo DP4'!DA$3)))</f>
        <v/>
      </c>
      <c r="AX47" s="48" t="str">
        <f>IF(Main!R$13="Scaled Shifts",Main!R57,IF(OR(P47="",P47=""),"",IF(Main!$A57="C",(P47-'Calculo DP4'!BQ$5)/'Calculo DP4'!BQ$3,(P47-'Calculo DP4'!DB$5)/'Calculo DP4'!DB$3)))</f>
        <v/>
      </c>
      <c r="AY47" s="48" t="str">
        <f>IF(Main!S$13="Scaled Shifts",Main!S57,IF(OR(Q47="",Q47=""),"",IF(Main!$A57="C",(Q47-'Calculo DP4'!BR$5)/'Calculo DP4'!BR$3,(Q47-'Calculo DP4'!DC$5)/'Calculo DP4'!DC$3)))</f>
        <v/>
      </c>
      <c r="BA47" s="48">
        <f t="shared" si="48"/>
        <v>-0.68619914458832021</v>
      </c>
      <c r="BB47" s="48">
        <f t="shared" si="49"/>
        <v>-0.23810565976332576</v>
      </c>
      <c r="BC47" s="48">
        <f t="shared" si="50"/>
        <v>-1.1374697509401841</v>
      </c>
      <c r="BD47" s="48">
        <f t="shared" si="51"/>
        <v>-0.53328129316254014</v>
      </c>
      <c r="BE47" s="48" t="str">
        <f t="shared" si="52"/>
        <v/>
      </c>
      <c r="BF47" s="48" t="str">
        <f t="shared" si="53"/>
        <v/>
      </c>
      <c r="BG47" s="48" t="str">
        <f t="shared" si="54"/>
        <v/>
      </c>
      <c r="BH47" s="48" t="str">
        <f t="shared" si="55"/>
        <v/>
      </c>
      <c r="BI47" s="48" t="str">
        <f t="shared" si="56"/>
        <v/>
      </c>
      <c r="BJ47" s="48" t="str">
        <f t="shared" si="57"/>
        <v/>
      </c>
      <c r="BK47" s="48" t="str">
        <f t="shared" si="58"/>
        <v/>
      </c>
      <c r="BL47" s="48" t="str">
        <f t="shared" si="59"/>
        <v/>
      </c>
      <c r="BM47" s="48" t="str">
        <f t="shared" si="60"/>
        <v/>
      </c>
      <c r="BN47" s="48" t="str">
        <f t="shared" si="61"/>
        <v/>
      </c>
      <c r="BO47" s="48" t="str">
        <f t="shared" si="62"/>
        <v/>
      </c>
      <c r="BP47" s="48" t="str">
        <f t="shared" si="63"/>
        <v/>
      </c>
    </row>
    <row r="48" spans="1:68" x14ac:dyDescent="0.15">
      <c r="A48" s="46">
        <f>IF(OR(Main!C58="",Main!C58=""),"",Main!C58)</f>
        <v>7.1</v>
      </c>
      <c r="B48" s="48">
        <f>IF(OR(Main!D58="",Main!D$13="Scaled Shifts"),"",IF(Main!D$13="Unscaled Shifts",Main!D58,IF(AND(Main!D$13="Shielding Tensors",Main!$A58="C"),'Chemical Shifts'!$G$1-Main!D58,'Chemical Shifts'!$G$2-Main!D58)))</f>
        <v>7.2703549999999986</v>
      </c>
      <c r="C48" s="48">
        <f>IF(OR(Main!E58="",Main!E$13="Scaled Shifts"),"",IF(Main!E$13="Unscaled Shifts",Main!E58,IF(AND(Main!E$13="Shielding Tensors",Main!$A58="C"),'Chemical Shifts'!$G$1-Main!E58,'Chemical Shifts'!$G$2-Main!E58)))</f>
        <v>7.2298849999999995</v>
      </c>
      <c r="D48" s="48">
        <f>IF(OR(Main!F58="",Main!F$13="Scaled Shifts"),"",IF(Main!F$13="Unscaled Shifts",Main!F58,IF(AND(Main!F$13="Shielding Tensors",Main!$A58="C"),'Chemical Shifts'!$G$1-Main!F58,'Chemical Shifts'!$G$2-Main!F58)))</f>
        <v>7.2850849999999987</v>
      </c>
      <c r="E48" s="48">
        <f>IF(OR(Main!G58="",Main!G$13="Scaled Shifts"),"",IF(Main!G$13="Unscaled Shifts",Main!G58,IF(AND(Main!G$13="Shielding Tensors",Main!$A58="C"),'Chemical Shifts'!$G$1-Main!G58,'Chemical Shifts'!$G$2-Main!G58)))</f>
        <v>7.2784549999999975</v>
      </c>
      <c r="F48" s="48" t="str">
        <f>IF(OR(Main!H58="",Main!H$13="Scaled Shifts"),"",IF(Main!H$13="Unscaled Shifts",Main!H58,IF(AND(Main!H$13="Shielding Tensors",Main!$A58="C"),'Chemical Shifts'!$G$1-Main!H58,'Chemical Shifts'!$G$2-Main!H58)))</f>
        <v/>
      </c>
      <c r="G48" s="48" t="str">
        <f>IF(OR(Main!I58="",Main!I$13="Scaled Shifts"),"",IF(Main!I$13="Unscaled Shifts",Main!I58,IF(AND(Main!I$13="Shielding Tensors",Main!$A58="C"),'Chemical Shifts'!$G$1-Main!I58,'Chemical Shifts'!$G$2-Main!I58)))</f>
        <v/>
      </c>
      <c r="H48" s="48" t="str">
        <f>IF(OR(Main!J58="",Main!J$13="Scaled Shifts"),"",IF(Main!J$13="Unscaled Shifts",Main!J58,IF(AND(Main!J$13="Shielding Tensors",Main!$A58="C"),'Chemical Shifts'!$G$1-Main!J58,'Chemical Shifts'!$G$2-Main!J58)))</f>
        <v/>
      </c>
      <c r="I48" s="48" t="str">
        <f>IF(OR(Main!K58="",Main!K$13="Scaled Shifts"),"",IF(Main!K$13="Unscaled Shifts",Main!K58,IF(AND(Main!K$13="Shielding Tensors",Main!$A58="C"),'Chemical Shifts'!$G$1-Main!K58,'Chemical Shifts'!$G$2-Main!K58)))</f>
        <v/>
      </c>
      <c r="J48" s="48" t="str">
        <f>IF(OR(Main!L58="",Main!L$13="Scaled Shifts"),"",IF(Main!L$13="Unscaled Shifts",Main!L58,IF(AND(Main!L$13="Shielding Tensors",Main!$A58="C"),'Chemical Shifts'!$G$1-Main!L58,'Chemical Shifts'!$G$2-Main!L58)))</f>
        <v/>
      </c>
      <c r="K48" s="48" t="str">
        <f>IF(OR(Main!M58="",Main!M$13="Scaled Shifts"),"",IF(Main!M$13="Unscaled Shifts",Main!M58,IF(AND(Main!M$13="Shielding Tensors",Main!$A58="C"),'Chemical Shifts'!$G$1-Main!M58,'Chemical Shifts'!$G$2-Main!M58)))</f>
        <v/>
      </c>
      <c r="L48" s="48" t="str">
        <f>IF(OR(Main!N58="",Main!N$13="Scaled Shifts"),"",IF(Main!N$13="Unscaled Shifts",Main!N58,IF(AND(Main!N$13="Shielding Tensors",Main!$A58="C"),'Chemical Shifts'!$G$1-Main!N58,'Chemical Shifts'!$G$2-Main!N58)))</f>
        <v/>
      </c>
      <c r="M48" s="48" t="str">
        <f>IF(OR(Main!O58="",Main!O$13="Scaled Shifts"),"",IF(Main!O$13="Unscaled Shifts",Main!O58,IF(AND(Main!O$13="Shielding Tensors",Main!$A58="C"),'Chemical Shifts'!$G$1-Main!O58,'Chemical Shifts'!$G$2-Main!O58)))</f>
        <v/>
      </c>
      <c r="N48" s="48" t="str">
        <f>IF(OR(Main!P58="",Main!P$13="Scaled Shifts"),"",IF(Main!P$13="Unscaled Shifts",Main!P58,IF(AND(Main!P$13="Shielding Tensors",Main!$A58="C"),'Chemical Shifts'!$G$1-Main!P58,'Chemical Shifts'!$G$2-Main!P58)))</f>
        <v/>
      </c>
      <c r="O48" s="48" t="str">
        <f>IF(OR(Main!Q58="",Main!Q$13="Scaled Shifts"),"",IF(Main!Q$13="Unscaled Shifts",Main!Q58,IF(AND(Main!Q$13="Shielding Tensors",Main!$A58="C"),'Chemical Shifts'!$G$1-Main!Q58,'Chemical Shifts'!$G$2-Main!Q58)))</f>
        <v/>
      </c>
      <c r="P48" s="48" t="str">
        <f>IF(OR(Main!R58="",Main!R$13="Scaled Shifts"),"",IF(Main!R$13="Unscaled Shifts",Main!R58,IF(AND(Main!R$13="Shielding Tensors",Main!$A58="C"),'Chemical Shifts'!$G$1-Main!R58,'Chemical Shifts'!$G$2-Main!R58)))</f>
        <v/>
      </c>
      <c r="Q48" s="48" t="str">
        <f>IF(OR(Main!S58="",Main!S$13="Scaled Shifts"),"",IF(Main!S$13="Unscaled Shifts",Main!S58,IF(AND(Main!S$13="Shielding Tensors",Main!$A58="C"),'Chemical Shifts'!$G$1-Main!S58,'Chemical Shifts'!$G$2-Main!S58)))</f>
        <v/>
      </c>
      <c r="S48" s="48">
        <f t="shared" si="32"/>
        <v>0.17035499999999892</v>
      </c>
      <c r="T48" s="48">
        <f t="shared" si="33"/>
        <v>0.12988499999999981</v>
      </c>
      <c r="U48" s="48">
        <f t="shared" si="34"/>
        <v>0.18508499999999906</v>
      </c>
      <c r="V48" s="48">
        <f t="shared" si="35"/>
        <v>0.17845499999999781</v>
      </c>
      <c r="W48" s="48" t="str">
        <f t="shared" si="36"/>
        <v/>
      </c>
      <c r="X48" s="48" t="str">
        <f t="shared" si="37"/>
        <v/>
      </c>
      <c r="Y48" s="48" t="str">
        <f t="shared" si="38"/>
        <v/>
      </c>
      <c r="Z48" s="48" t="str">
        <f t="shared" si="39"/>
        <v/>
      </c>
      <c r="AA48" s="48" t="str">
        <f t="shared" si="40"/>
        <v/>
      </c>
      <c r="AB48" s="48" t="str">
        <f t="shared" si="41"/>
        <v/>
      </c>
      <c r="AC48" s="48" t="str">
        <f t="shared" si="42"/>
        <v/>
      </c>
      <c r="AD48" s="48" t="str">
        <f t="shared" si="43"/>
        <v/>
      </c>
      <c r="AE48" s="48" t="str">
        <f t="shared" si="44"/>
        <v/>
      </c>
      <c r="AF48" s="48" t="str">
        <f t="shared" si="45"/>
        <v/>
      </c>
      <c r="AG48" s="48" t="str">
        <f t="shared" si="46"/>
        <v/>
      </c>
      <c r="AH48" s="48" t="str">
        <f t="shared" si="47"/>
        <v/>
      </c>
      <c r="AJ48" s="48">
        <f>IF(Main!D$13="Scaled Shifts",Main!D58,IF(OR(B48="",B48=""),"",IF(Main!$A58="C",(B48-'Calculo DP4'!BC$5)/'Calculo DP4'!BC$3,(B48-'Calculo DP4'!CN$5)/'Calculo DP4'!CN$3)))</f>
        <v>7.9539604955953074</v>
      </c>
      <c r="AK48" s="48">
        <f>IF(Main!E$13="Scaled Shifts",Main!E58,IF(OR(C48="",C48=""),"",IF(Main!$A58="C",(C48-'Calculo DP4'!BD$5)/'Calculo DP4'!BD$3,(C48-'Calculo DP4'!CO$5)/'Calculo DP4'!CO$3)))</f>
        <v>7.431401999781329</v>
      </c>
      <c r="AL48" s="48">
        <f>IF(Main!F$13="Scaled Shifts",Main!F58,IF(OR(D48="",D48=""),"",IF(Main!$A58="C",(D48-'Calculo DP4'!BE$5)/'Calculo DP4'!BE$3,(D48-'Calculo DP4'!CP$5)/'Calculo DP4'!CP$3)))</f>
        <v>8.4231419132204977</v>
      </c>
      <c r="AM48" s="48">
        <f>IF(Main!G$13="Scaled Shifts",Main!G58,IF(OR(E48="",E48=""),"",IF(Main!$A58="C",(E48-'Calculo DP4'!BF$5)/'Calculo DP4'!BF$3,(E48-'Calculo DP4'!CQ$5)/'Calculo DP4'!CQ$3)))</f>
        <v>7.7937659502518892</v>
      </c>
      <c r="AN48" s="48" t="str">
        <f>IF(Main!H$13="Scaled Shifts",Main!H58,IF(OR(F48="",F48=""),"",IF(Main!$A58="C",(F48-'Calculo DP4'!BG$5)/'Calculo DP4'!BG$3,(F48-'Calculo DP4'!CR$5)/'Calculo DP4'!CR$3)))</f>
        <v/>
      </c>
      <c r="AO48" s="48" t="str">
        <f>IF(Main!I$13="Scaled Shifts",Main!I58,IF(OR(G48="",G48=""),"",IF(Main!$A58="C",(G48-'Calculo DP4'!BH$5)/'Calculo DP4'!BH$3,(G48-'Calculo DP4'!CS$5)/'Calculo DP4'!CS$3)))</f>
        <v/>
      </c>
      <c r="AP48" s="48" t="str">
        <f>IF(Main!J$13="Scaled Shifts",Main!J58,IF(OR(H48="",H48=""),"",IF(Main!$A58="C",(H48-'Calculo DP4'!BI$5)/'Calculo DP4'!BI$3,(H48-'Calculo DP4'!CT$5)/'Calculo DP4'!CT$3)))</f>
        <v/>
      </c>
      <c r="AQ48" s="48" t="str">
        <f>IF(Main!K$13="Scaled Shifts",Main!K58,IF(OR(I48="",I48=""),"",IF(Main!$A58="C",(I48-'Calculo DP4'!BJ$5)/'Calculo DP4'!BJ$3,(I48-'Calculo DP4'!CU$5)/'Calculo DP4'!CU$3)))</f>
        <v/>
      </c>
      <c r="AR48" s="48" t="str">
        <f>IF(Main!L$13="Scaled Shifts",Main!L58,IF(OR(J48="",J48=""),"",IF(Main!$A58="C",(J48-'Calculo DP4'!BK$5)/'Calculo DP4'!BK$3,(J48-'Calculo DP4'!CV$5)/'Calculo DP4'!CV$3)))</f>
        <v/>
      </c>
      <c r="AS48" s="48" t="str">
        <f>IF(Main!M$13="Scaled Shifts",Main!M58,IF(OR(K48="",K48=""),"",IF(Main!$A58="C",(K48-'Calculo DP4'!BL$5)/'Calculo DP4'!BL$3,(K48-'Calculo DP4'!CW$5)/'Calculo DP4'!CW$3)))</f>
        <v/>
      </c>
      <c r="AT48" s="48" t="str">
        <f>IF(Main!N$13="Scaled Shifts",Main!N58,IF(OR(L48="",L48=""),"",IF(Main!$A58="C",(L48-'Calculo DP4'!BM$5)/'Calculo DP4'!BM$3,(L48-'Calculo DP4'!CX$5)/'Calculo DP4'!CX$3)))</f>
        <v/>
      </c>
      <c r="AU48" s="48" t="str">
        <f>IF(Main!O$13="Scaled Shifts",Main!O58,IF(OR(M48="",M48=""),"",IF(Main!$A58="C",(M48-'Calculo DP4'!BN$5)/'Calculo DP4'!BN$3,(M48-'Calculo DP4'!CY$5)/'Calculo DP4'!CY$3)))</f>
        <v/>
      </c>
      <c r="AV48" s="48" t="str">
        <f>IF(Main!P$13="Scaled Shifts",Main!P58,IF(OR(N48="",N48=""),"",IF(Main!$A58="C",(N48-'Calculo DP4'!BO$5)/'Calculo DP4'!BO$3,(N48-'Calculo DP4'!CZ$5)/'Calculo DP4'!CZ$3)))</f>
        <v/>
      </c>
      <c r="AW48" s="48" t="str">
        <f>IF(Main!Q$13="Scaled Shifts",Main!Q58,IF(OR(O48="",O48=""),"",IF(Main!$A58="C",(O48-'Calculo DP4'!BP$5)/'Calculo DP4'!BP$3,(O48-'Calculo DP4'!DA$5)/'Calculo DP4'!DA$3)))</f>
        <v/>
      </c>
      <c r="AX48" s="48" t="str">
        <f>IF(Main!R$13="Scaled Shifts",Main!R58,IF(OR(P48="",P48=""),"",IF(Main!$A58="C",(P48-'Calculo DP4'!BQ$5)/'Calculo DP4'!BQ$3,(P48-'Calculo DP4'!DB$5)/'Calculo DP4'!DB$3)))</f>
        <v/>
      </c>
      <c r="AY48" s="48" t="str">
        <f>IF(Main!S$13="Scaled Shifts",Main!S58,IF(OR(Q48="",Q48=""),"",IF(Main!$A58="C",(Q48-'Calculo DP4'!BR$5)/'Calculo DP4'!BR$3,(Q48-'Calculo DP4'!DC$5)/'Calculo DP4'!DC$3)))</f>
        <v/>
      </c>
      <c r="BA48" s="48">
        <f t="shared" si="48"/>
        <v>-0.85396049559530773</v>
      </c>
      <c r="BB48" s="48">
        <f t="shared" si="49"/>
        <v>-0.33140199978132934</v>
      </c>
      <c r="BC48" s="48">
        <f t="shared" si="50"/>
        <v>-1.323141913220498</v>
      </c>
      <c r="BD48" s="48">
        <f t="shared" si="51"/>
        <v>-0.69376595025188958</v>
      </c>
      <c r="BE48" s="48" t="str">
        <f t="shared" si="52"/>
        <v/>
      </c>
      <c r="BF48" s="48" t="str">
        <f t="shared" si="53"/>
        <v/>
      </c>
      <c r="BG48" s="48" t="str">
        <f t="shared" si="54"/>
        <v/>
      </c>
      <c r="BH48" s="48" t="str">
        <f t="shared" si="55"/>
        <v/>
      </c>
      <c r="BI48" s="48" t="str">
        <f t="shared" si="56"/>
        <v/>
      </c>
      <c r="BJ48" s="48" t="str">
        <f t="shared" si="57"/>
        <v/>
      </c>
      <c r="BK48" s="48" t="str">
        <f t="shared" si="58"/>
        <v/>
      </c>
      <c r="BL48" s="48" t="str">
        <f t="shared" si="59"/>
        <v/>
      </c>
      <c r="BM48" s="48" t="str">
        <f t="shared" si="60"/>
        <v/>
      </c>
      <c r="BN48" s="48" t="str">
        <f t="shared" si="61"/>
        <v/>
      </c>
      <c r="BO48" s="48" t="str">
        <f t="shared" si="62"/>
        <v/>
      </c>
      <c r="BP48" s="48" t="str">
        <f t="shared" si="63"/>
        <v/>
      </c>
    </row>
    <row r="49" spans="1:68" x14ac:dyDescent="0.15">
      <c r="A49" s="46">
        <f>IF(OR(Main!C59="",Main!C59=""),"",Main!C59)</f>
        <v>6.59</v>
      </c>
      <c r="B49" s="48">
        <f>IF(OR(Main!D59="",Main!D$13="Scaled Shifts"),"",IF(Main!D$13="Unscaled Shifts",Main!D59,IF(AND(Main!D$13="Shielding Tensors",Main!$A59="C"),'Chemical Shifts'!$G$1-Main!D59,'Chemical Shifts'!$G$2-Main!D59)))</f>
        <v>6.5890149999999998</v>
      </c>
      <c r="C49" s="48">
        <f>IF(OR(Main!E59="",Main!E$13="Scaled Shifts"),"",IF(Main!E$13="Unscaled Shifts",Main!E59,IF(AND(Main!E$13="Shielding Tensors",Main!$A59="C"),'Chemical Shifts'!$G$1-Main!E59,'Chemical Shifts'!$G$2-Main!E59)))</f>
        <v>6.5480449999999983</v>
      </c>
      <c r="D49" s="48">
        <f>IF(OR(Main!F59="",Main!F$13="Scaled Shifts"),"",IF(Main!F$13="Unscaled Shifts",Main!F59,IF(AND(Main!F$13="Shielding Tensors",Main!$A59="C"),'Chemical Shifts'!$G$1-Main!F59,'Chemical Shifts'!$G$2-Main!F59)))</f>
        <v>6.6288850000000004</v>
      </c>
      <c r="E49" s="48">
        <f>IF(OR(Main!G59="",Main!G$13="Scaled Shifts"),"",IF(Main!G$13="Unscaled Shifts",Main!G59,IF(AND(Main!G$13="Shielding Tensors",Main!$A59="C"),'Chemical Shifts'!$G$1-Main!G59,'Chemical Shifts'!$G$2-Main!G59)))</f>
        <v>6.6045850000000002</v>
      </c>
      <c r="F49" s="48" t="str">
        <f>IF(OR(Main!H59="",Main!H$13="Scaled Shifts"),"",IF(Main!H$13="Unscaled Shifts",Main!H59,IF(AND(Main!H$13="Shielding Tensors",Main!$A59="C"),'Chemical Shifts'!$G$1-Main!H59,'Chemical Shifts'!$G$2-Main!H59)))</f>
        <v/>
      </c>
      <c r="G49" s="48" t="str">
        <f>IF(OR(Main!I59="",Main!I$13="Scaled Shifts"),"",IF(Main!I$13="Unscaled Shifts",Main!I59,IF(AND(Main!I$13="Shielding Tensors",Main!$A59="C"),'Chemical Shifts'!$G$1-Main!I59,'Chemical Shifts'!$G$2-Main!I59)))</f>
        <v/>
      </c>
      <c r="H49" s="48" t="str">
        <f>IF(OR(Main!J59="",Main!J$13="Scaled Shifts"),"",IF(Main!J$13="Unscaled Shifts",Main!J59,IF(AND(Main!J$13="Shielding Tensors",Main!$A59="C"),'Chemical Shifts'!$G$1-Main!J59,'Chemical Shifts'!$G$2-Main!J59)))</f>
        <v/>
      </c>
      <c r="I49" s="48" t="str">
        <f>IF(OR(Main!K59="",Main!K$13="Scaled Shifts"),"",IF(Main!K$13="Unscaled Shifts",Main!K59,IF(AND(Main!K$13="Shielding Tensors",Main!$A59="C"),'Chemical Shifts'!$G$1-Main!K59,'Chemical Shifts'!$G$2-Main!K59)))</f>
        <v/>
      </c>
      <c r="J49" s="48" t="str">
        <f>IF(OR(Main!L59="",Main!L$13="Scaled Shifts"),"",IF(Main!L$13="Unscaled Shifts",Main!L59,IF(AND(Main!L$13="Shielding Tensors",Main!$A59="C"),'Chemical Shifts'!$G$1-Main!L59,'Chemical Shifts'!$G$2-Main!L59)))</f>
        <v/>
      </c>
      <c r="K49" s="48" t="str">
        <f>IF(OR(Main!M59="",Main!M$13="Scaled Shifts"),"",IF(Main!M$13="Unscaled Shifts",Main!M59,IF(AND(Main!M$13="Shielding Tensors",Main!$A59="C"),'Chemical Shifts'!$G$1-Main!M59,'Chemical Shifts'!$G$2-Main!M59)))</f>
        <v/>
      </c>
      <c r="L49" s="48" t="str">
        <f>IF(OR(Main!N59="",Main!N$13="Scaled Shifts"),"",IF(Main!N$13="Unscaled Shifts",Main!N59,IF(AND(Main!N$13="Shielding Tensors",Main!$A59="C"),'Chemical Shifts'!$G$1-Main!N59,'Chemical Shifts'!$G$2-Main!N59)))</f>
        <v/>
      </c>
      <c r="M49" s="48" t="str">
        <f>IF(OR(Main!O59="",Main!O$13="Scaled Shifts"),"",IF(Main!O$13="Unscaled Shifts",Main!O59,IF(AND(Main!O$13="Shielding Tensors",Main!$A59="C"),'Chemical Shifts'!$G$1-Main!O59,'Chemical Shifts'!$G$2-Main!O59)))</f>
        <v/>
      </c>
      <c r="N49" s="48" t="str">
        <f>IF(OR(Main!P59="",Main!P$13="Scaled Shifts"),"",IF(Main!P$13="Unscaled Shifts",Main!P59,IF(AND(Main!P$13="Shielding Tensors",Main!$A59="C"),'Chemical Shifts'!$G$1-Main!P59,'Chemical Shifts'!$G$2-Main!P59)))</f>
        <v/>
      </c>
      <c r="O49" s="48" t="str">
        <f>IF(OR(Main!Q59="",Main!Q$13="Scaled Shifts"),"",IF(Main!Q$13="Unscaled Shifts",Main!Q59,IF(AND(Main!Q$13="Shielding Tensors",Main!$A59="C"),'Chemical Shifts'!$G$1-Main!Q59,'Chemical Shifts'!$G$2-Main!Q59)))</f>
        <v/>
      </c>
      <c r="P49" s="48" t="str">
        <f>IF(OR(Main!R59="",Main!R$13="Scaled Shifts"),"",IF(Main!R$13="Unscaled Shifts",Main!R59,IF(AND(Main!R$13="Shielding Tensors",Main!$A59="C"),'Chemical Shifts'!$G$1-Main!R59,'Chemical Shifts'!$G$2-Main!R59)))</f>
        <v/>
      </c>
      <c r="Q49" s="48" t="str">
        <f>IF(OR(Main!S59="",Main!S$13="Scaled Shifts"),"",IF(Main!S$13="Unscaled Shifts",Main!S59,IF(AND(Main!S$13="Shielding Tensors",Main!$A59="C"),'Chemical Shifts'!$G$1-Main!S59,'Chemical Shifts'!$G$2-Main!S59)))</f>
        <v/>
      </c>
      <c r="S49" s="48">
        <f t="shared" si="32"/>
        <v>-9.8500000000001364E-4</v>
      </c>
      <c r="T49" s="48">
        <f t="shared" si="33"/>
        <v>-4.1955000000001519E-2</v>
      </c>
      <c r="U49" s="48">
        <f t="shared" si="34"/>
        <v>3.8885000000000502E-2</v>
      </c>
      <c r="V49" s="48">
        <f t="shared" si="35"/>
        <v>1.4585000000000292E-2</v>
      </c>
      <c r="W49" s="48" t="str">
        <f t="shared" si="36"/>
        <v/>
      </c>
      <c r="X49" s="48" t="str">
        <f t="shared" si="37"/>
        <v/>
      </c>
      <c r="Y49" s="48" t="str">
        <f t="shared" si="38"/>
        <v/>
      </c>
      <c r="Z49" s="48" t="str">
        <f t="shared" si="39"/>
        <v/>
      </c>
      <c r="AA49" s="48" t="str">
        <f t="shared" si="40"/>
        <v/>
      </c>
      <c r="AB49" s="48" t="str">
        <f t="shared" si="41"/>
        <v/>
      </c>
      <c r="AC49" s="48" t="str">
        <f t="shared" si="42"/>
        <v/>
      </c>
      <c r="AD49" s="48" t="str">
        <f t="shared" si="43"/>
        <v/>
      </c>
      <c r="AE49" s="48" t="str">
        <f t="shared" si="44"/>
        <v/>
      </c>
      <c r="AF49" s="48" t="str">
        <f t="shared" si="45"/>
        <v/>
      </c>
      <c r="AG49" s="48" t="str">
        <f t="shared" si="46"/>
        <v/>
      </c>
      <c r="AH49" s="48" t="str">
        <f t="shared" si="47"/>
        <v/>
      </c>
      <c r="AJ49" s="48">
        <f>IF(Main!D$13="Scaled Shifts",Main!D59,IF(OR(B49="",B49=""),"",IF(Main!$A59="C",(B49-'Calculo DP4'!BC$5)/'Calculo DP4'!BC$3,(B49-'Calculo DP4'!CN$5)/'Calculo DP4'!CN$3)))</f>
        <v>7.1475877037273738</v>
      </c>
      <c r="AK49" s="48">
        <f>IF(Main!E$13="Scaled Shifts",Main!E59,IF(OR(C49="",C49=""),"",IF(Main!$A59="C",(C49-'Calculo DP4'!BD$5)/'Calculo DP4'!BD$3,(C49-'Calculo DP4'!CO$5)/'Calculo DP4'!CO$3)))</f>
        <v>6.7282274752594287</v>
      </c>
      <c r="AL49" s="48">
        <f>IF(Main!F$13="Scaled Shifts",Main!F59,IF(OR(D49="",D49=""),"",IF(Main!$A59="C",(D49-'Calculo DP4'!BE$5)/'Calculo DP4'!BE$3,(D49-'Calculo DP4'!CP$5)/'Calculo DP4'!CP$3)))</f>
        <v>7.5746287090576043</v>
      </c>
      <c r="AM49" s="48">
        <f>IF(Main!G$13="Scaled Shifts",Main!G59,IF(OR(E49="",E49=""),"",IF(Main!$A59="C",(E49-'Calculo DP4'!BF$5)/'Calculo DP4'!BF$3,(E49-'Calculo DP4'!CQ$5)/'Calculo DP4'!CQ$3)))</f>
        <v>7.0264252242944822</v>
      </c>
      <c r="AN49" s="48" t="str">
        <f>IF(Main!H$13="Scaled Shifts",Main!H59,IF(OR(F49="",F49=""),"",IF(Main!$A59="C",(F49-'Calculo DP4'!BG$5)/'Calculo DP4'!BG$3,(F49-'Calculo DP4'!CR$5)/'Calculo DP4'!CR$3)))</f>
        <v/>
      </c>
      <c r="AO49" s="48" t="str">
        <f>IF(Main!I$13="Scaled Shifts",Main!I59,IF(OR(G49="",G49=""),"",IF(Main!$A59="C",(G49-'Calculo DP4'!BH$5)/'Calculo DP4'!BH$3,(G49-'Calculo DP4'!CS$5)/'Calculo DP4'!CS$3)))</f>
        <v/>
      </c>
      <c r="AP49" s="48" t="str">
        <f>IF(Main!J$13="Scaled Shifts",Main!J59,IF(OR(H49="",H49=""),"",IF(Main!$A59="C",(H49-'Calculo DP4'!BI$5)/'Calculo DP4'!BI$3,(H49-'Calculo DP4'!CT$5)/'Calculo DP4'!CT$3)))</f>
        <v/>
      </c>
      <c r="AQ49" s="48" t="str">
        <f>IF(Main!K$13="Scaled Shifts",Main!K59,IF(OR(I49="",I49=""),"",IF(Main!$A59="C",(I49-'Calculo DP4'!BJ$5)/'Calculo DP4'!BJ$3,(I49-'Calculo DP4'!CU$5)/'Calculo DP4'!CU$3)))</f>
        <v/>
      </c>
      <c r="AR49" s="48" t="str">
        <f>IF(Main!L$13="Scaled Shifts",Main!L59,IF(OR(J49="",J49=""),"",IF(Main!$A59="C",(J49-'Calculo DP4'!BK$5)/'Calculo DP4'!BK$3,(J49-'Calculo DP4'!CV$5)/'Calculo DP4'!CV$3)))</f>
        <v/>
      </c>
      <c r="AS49" s="48" t="str">
        <f>IF(Main!M$13="Scaled Shifts",Main!M59,IF(OR(K49="",K49=""),"",IF(Main!$A59="C",(K49-'Calculo DP4'!BL$5)/'Calculo DP4'!BL$3,(K49-'Calculo DP4'!CW$5)/'Calculo DP4'!CW$3)))</f>
        <v/>
      </c>
      <c r="AT49" s="48" t="str">
        <f>IF(Main!N$13="Scaled Shifts",Main!N59,IF(OR(L49="",L49=""),"",IF(Main!$A59="C",(L49-'Calculo DP4'!BM$5)/'Calculo DP4'!BM$3,(L49-'Calculo DP4'!CX$5)/'Calculo DP4'!CX$3)))</f>
        <v/>
      </c>
      <c r="AU49" s="48" t="str">
        <f>IF(Main!O$13="Scaled Shifts",Main!O59,IF(OR(M49="",M49=""),"",IF(Main!$A59="C",(M49-'Calculo DP4'!BN$5)/'Calculo DP4'!BN$3,(M49-'Calculo DP4'!CY$5)/'Calculo DP4'!CY$3)))</f>
        <v/>
      </c>
      <c r="AV49" s="48" t="str">
        <f>IF(Main!P$13="Scaled Shifts",Main!P59,IF(OR(N49="",N49=""),"",IF(Main!$A59="C",(N49-'Calculo DP4'!BO$5)/'Calculo DP4'!BO$3,(N49-'Calculo DP4'!CZ$5)/'Calculo DP4'!CZ$3)))</f>
        <v/>
      </c>
      <c r="AW49" s="48" t="str">
        <f>IF(Main!Q$13="Scaled Shifts",Main!Q59,IF(OR(O49="",O49=""),"",IF(Main!$A59="C",(O49-'Calculo DP4'!BP$5)/'Calculo DP4'!BP$3,(O49-'Calculo DP4'!DA$5)/'Calculo DP4'!DA$3)))</f>
        <v/>
      </c>
      <c r="AX49" s="48" t="str">
        <f>IF(Main!R$13="Scaled Shifts",Main!R59,IF(OR(P49="",P49=""),"",IF(Main!$A59="C",(P49-'Calculo DP4'!BQ$5)/'Calculo DP4'!BQ$3,(P49-'Calculo DP4'!DB$5)/'Calculo DP4'!DB$3)))</f>
        <v/>
      </c>
      <c r="AY49" s="48" t="str">
        <f>IF(Main!S$13="Scaled Shifts",Main!S59,IF(OR(Q49="",Q49=""),"",IF(Main!$A59="C",(Q49-'Calculo DP4'!BR$5)/'Calculo DP4'!BR$3,(Q49-'Calculo DP4'!DC$5)/'Calculo DP4'!DC$3)))</f>
        <v/>
      </c>
      <c r="BA49" s="48">
        <f t="shared" si="48"/>
        <v>-0.55758770372737398</v>
      </c>
      <c r="BB49" s="48">
        <f t="shared" si="49"/>
        <v>-0.1382274752594288</v>
      </c>
      <c r="BC49" s="48">
        <f t="shared" si="50"/>
        <v>-0.98462870905760447</v>
      </c>
      <c r="BD49" s="48">
        <f t="shared" si="51"/>
        <v>-0.43642522429448238</v>
      </c>
      <c r="BE49" s="48" t="str">
        <f t="shared" si="52"/>
        <v/>
      </c>
      <c r="BF49" s="48" t="str">
        <f t="shared" si="53"/>
        <v/>
      </c>
      <c r="BG49" s="48" t="str">
        <f t="shared" si="54"/>
        <v/>
      </c>
      <c r="BH49" s="48" t="str">
        <f t="shared" si="55"/>
        <v/>
      </c>
      <c r="BI49" s="48" t="str">
        <f t="shared" si="56"/>
        <v/>
      </c>
      <c r="BJ49" s="48" t="str">
        <f t="shared" si="57"/>
        <v/>
      </c>
      <c r="BK49" s="48" t="str">
        <f t="shared" si="58"/>
        <v/>
      </c>
      <c r="BL49" s="48" t="str">
        <f t="shared" si="59"/>
        <v/>
      </c>
      <c r="BM49" s="48" t="str">
        <f t="shared" si="60"/>
        <v/>
      </c>
      <c r="BN49" s="48" t="str">
        <f t="shared" si="61"/>
        <v/>
      </c>
      <c r="BO49" s="48" t="str">
        <f t="shared" si="62"/>
        <v/>
      </c>
      <c r="BP49" s="48" t="str">
        <f t="shared" si="63"/>
        <v/>
      </c>
    </row>
    <row r="50" spans="1:68" x14ac:dyDescent="0.15">
      <c r="A50" s="46">
        <f>IF(OR(Main!C60="",Main!C60=""),"",Main!C60)</f>
        <v>5.68</v>
      </c>
      <c r="B50" s="48">
        <f>IF(OR(Main!D60="",Main!D$13="Scaled Shifts"),"",IF(Main!D$13="Unscaled Shifts",Main!D60,IF(AND(Main!D$13="Shielding Tensors",Main!$A60="C"),'Chemical Shifts'!$G$1-Main!D60,'Chemical Shifts'!$G$2-Main!D60)))</f>
        <v>5.5529849999999996</v>
      </c>
      <c r="C50" s="48">
        <f>IF(OR(Main!E60="",Main!E$13="Scaled Shifts"),"",IF(Main!E$13="Unscaled Shifts",Main!E60,IF(AND(Main!E$13="Shielding Tensors",Main!$A60="C"),'Chemical Shifts'!$G$1-Main!E60,'Chemical Shifts'!$G$2-Main!E60)))</f>
        <v>5.3243249999999982</v>
      </c>
      <c r="D50" s="48">
        <f>IF(OR(Main!F60="",Main!F$13="Scaled Shifts"),"",IF(Main!F$13="Unscaled Shifts",Main!F60,IF(AND(Main!F$13="Shielding Tensors",Main!$A60="C"),'Chemical Shifts'!$G$1-Main!F60,'Chemical Shifts'!$G$2-Main!F60)))</f>
        <v>5.4127849999999995</v>
      </c>
      <c r="E50" s="48">
        <f>IF(OR(Main!G60="",Main!G$13="Scaled Shifts"),"",IF(Main!G$13="Unscaled Shifts",Main!G60,IF(AND(Main!G$13="Shielding Tensors",Main!$A60="C"),'Chemical Shifts'!$G$1-Main!G60,'Chemical Shifts'!$G$2-Main!G60)))</f>
        <v>5.4802149999999976</v>
      </c>
      <c r="F50" s="48" t="str">
        <f>IF(OR(Main!H60="",Main!H$13="Scaled Shifts"),"",IF(Main!H$13="Unscaled Shifts",Main!H60,IF(AND(Main!H$13="Shielding Tensors",Main!$A60="C"),'Chemical Shifts'!$G$1-Main!H60,'Chemical Shifts'!$G$2-Main!H60)))</f>
        <v/>
      </c>
      <c r="G50" s="48" t="str">
        <f>IF(OR(Main!I60="",Main!I$13="Scaled Shifts"),"",IF(Main!I$13="Unscaled Shifts",Main!I60,IF(AND(Main!I$13="Shielding Tensors",Main!$A60="C"),'Chemical Shifts'!$G$1-Main!I60,'Chemical Shifts'!$G$2-Main!I60)))</f>
        <v/>
      </c>
      <c r="H50" s="48" t="str">
        <f>IF(OR(Main!J60="",Main!J$13="Scaled Shifts"),"",IF(Main!J$13="Unscaled Shifts",Main!J60,IF(AND(Main!J$13="Shielding Tensors",Main!$A60="C"),'Chemical Shifts'!$G$1-Main!J60,'Chemical Shifts'!$G$2-Main!J60)))</f>
        <v/>
      </c>
      <c r="I50" s="48" t="str">
        <f>IF(OR(Main!K60="",Main!K$13="Scaled Shifts"),"",IF(Main!K$13="Unscaled Shifts",Main!K60,IF(AND(Main!K$13="Shielding Tensors",Main!$A60="C"),'Chemical Shifts'!$G$1-Main!K60,'Chemical Shifts'!$G$2-Main!K60)))</f>
        <v/>
      </c>
      <c r="J50" s="48" t="str">
        <f>IF(OR(Main!L60="",Main!L$13="Scaled Shifts"),"",IF(Main!L$13="Unscaled Shifts",Main!L60,IF(AND(Main!L$13="Shielding Tensors",Main!$A60="C"),'Chemical Shifts'!$G$1-Main!L60,'Chemical Shifts'!$G$2-Main!L60)))</f>
        <v/>
      </c>
      <c r="K50" s="48" t="str">
        <f>IF(OR(Main!M60="",Main!M$13="Scaled Shifts"),"",IF(Main!M$13="Unscaled Shifts",Main!M60,IF(AND(Main!M$13="Shielding Tensors",Main!$A60="C"),'Chemical Shifts'!$G$1-Main!M60,'Chemical Shifts'!$G$2-Main!M60)))</f>
        <v/>
      </c>
      <c r="L50" s="48" t="str">
        <f>IF(OR(Main!N60="",Main!N$13="Scaled Shifts"),"",IF(Main!N$13="Unscaled Shifts",Main!N60,IF(AND(Main!N$13="Shielding Tensors",Main!$A60="C"),'Chemical Shifts'!$G$1-Main!N60,'Chemical Shifts'!$G$2-Main!N60)))</f>
        <v/>
      </c>
      <c r="M50" s="48" t="str">
        <f>IF(OR(Main!O60="",Main!O$13="Scaled Shifts"),"",IF(Main!O$13="Unscaled Shifts",Main!O60,IF(AND(Main!O$13="Shielding Tensors",Main!$A60="C"),'Chemical Shifts'!$G$1-Main!O60,'Chemical Shifts'!$G$2-Main!O60)))</f>
        <v/>
      </c>
      <c r="N50" s="48" t="str">
        <f>IF(OR(Main!P60="",Main!P$13="Scaled Shifts"),"",IF(Main!P$13="Unscaled Shifts",Main!P60,IF(AND(Main!P$13="Shielding Tensors",Main!$A60="C"),'Chemical Shifts'!$G$1-Main!P60,'Chemical Shifts'!$G$2-Main!P60)))</f>
        <v/>
      </c>
      <c r="O50" s="48" t="str">
        <f>IF(OR(Main!Q60="",Main!Q$13="Scaled Shifts"),"",IF(Main!Q$13="Unscaled Shifts",Main!Q60,IF(AND(Main!Q$13="Shielding Tensors",Main!$A60="C"),'Chemical Shifts'!$G$1-Main!Q60,'Chemical Shifts'!$G$2-Main!Q60)))</f>
        <v/>
      </c>
      <c r="P50" s="48" t="str">
        <f>IF(OR(Main!R60="",Main!R$13="Scaled Shifts"),"",IF(Main!R$13="Unscaled Shifts",Main!R60,IF(AND(Main!R$13="Shielding Tensors",Main!$A60="C"),'Chemical Shifts'!$G$1-Main!R60,'Chemical Shifts'!$G$2-Main!R60)))</f>
        <v/>
      </c>
      <c r="Q50" s="48" t="str">
        <f>IF(OR(Main!S60="",Main!S$13="Scaled Shifts"),"",IF(Main!S$13="Unscaled Shifts",Main!S60,IF(AND(Main!S$13="Shielding Tensors",Main!$A60="C"),'Chemical Shifts'!$G$1-Main!S60,'Chemical Shifts'!$G$2-Main!S60)))</f>
        <v/>
      </c>
      <c r="S50" s="48">
        <f t="shared" si="32"/>
        <v>-0.1270150000000001</v>
      </c>
      <c r="T50" s="48">
        <f t="shared" si="33"/>
        <v>-0.35567500000000152</v>
      </c>
      <c r="U50" s="48">
        <f t="shared" si="34"/>
        <v>-0.2672150000000002</v>
      </c>
      <c r="V50" s="48">
        <f t="shared" si="35"/>
        <v>-0.1997850000000021</v>
      </c>
      <c r="W50" s="48" t="str">
        <f t="shared" si="36"/>
        <v/>
      </c>
      <c r="X50" s="48" t="str">
        <f t="shared" si="37"/>
        <v/>
      </c>
      <c r="Y50" s="48" t="str">
        <f t="shared" si="38"/>
        <v/>
      </c>
      <c r="Z50" s="48" t="str">
        <f t="shared" si="39"/>
        <v/>
      </c>
      <c r="AA50" s="48" t="str">
        <f t="shared" si="40"/>
        <v/>
      </c>
      <c r="AB50" s="48" t="str">
        <f t="shared" si="41"/>
        <v/>
      </c>
      <c r="AC50" s="48" t="str">
        <f t="shared" si="42"/>
        <v/>
      </c>
      <c r="AD50" s="48" t="str">
        <f t="shared" si="43"/>
        <v/>
      </c>
      <c r="AE50" s="48" t="str">
        <f t="shared" si="44"/>
        <v/>
      </c>
      <c r="AF50" s="48" t="str">
        <f t="shared" si="45"/>
        <v/>
      </c>
      <c r="AG50" s="48" t="str">
        <f t="shared" si="46"/>
        <v/>
      </c>
      <c r="AH50" s="48" t="str">
        <f t="shared" si="47"/>
        <v/>
      </c>
      <c r="AJ50" s="48">
        <f>IF(Main!D$13="Scaled Shifts",Main!D60,IF(OR(B50="",B50=""),"",IF(Main!$A60="C",(B50-'Calculo DP4'!BC$5)/'Calculo DP4'!BC$3,(B50-'Calculo DP4'!CN$5)/'Calculo DP4'!CN$3)))</f>
        <v>5.9214357039050585</v>
      </c>
      <c r="AK50" s="48">
        <f>IF(Main!E$13="Scaled Shifts",Main!E60,IF(OR(C50="",C50=""),"",IF(Main!$A60="C",(C50-'Calculo DP4'!BD$5)/'Calculo DP4'!BD$3,(C50-'Calculo DP4'!CO$5)/'Calculo DP4'!CO$3)))</f>
        <v>5.4662177234878424</v>
      </c>
      <c r="AL50" s="48">
        <f>IF(Main!F$13="Scaled Shifts",Main!F60,IF(OR(D50="",D50=""),"",IF(Main!$A60="C",(D50-'Calculo DP4'!BE$5)/'Calculo DP4'!BE$3,(D50-'Calculo DP4'!CP$5)/'Calculo DP4'!CP$3)))</f>
        <v>6.0021250400809247</v>
      </c>
      <c r="AM50" s="48">
        <f>IF(Main!G$13="Scaled Shifts",Main!G60,IF(OR(E50="",E50=""),"",IF(Main!$A60="C",(E50-'Calculo DP4'!BF$5)/'Calculo DP4'!BF$3,(E50-'Calculo DP4'!CQ$5)/'Calculo DP4'!CQ$3)))</f>
        <v>5.7460968344793306</v>
      </c>
      <c r="AN50" s="48" t="str">
        <f>IF(Main!H$13="Scaled Shifts",Main!H60,IF(OR(F50="",F50=""),"",IF(Main!$A60="C",(F50-'Calculo DP4'!BG$5)/'Calculo DP4'!BG$3,(F50-'Calculo DP4'!CR$5)/'Calculo DP4'!CR$3)))</f>
        <v/>
      </c>
      <c r="AO50" s="48" t="str">
        <f>IF(Main!I$13="Scaled Shifts",Main!I60,IF(OR(G50="",G50=""),"",IF(Main!$A60="C",(G50-'Calculo DP4'!BH$5)/'Calculo DP4'!BH$3,(G50-'Calculo DP4'!CS$5)/'Calculo DP4'!CS$3)))</f>
        <v/>
      </c>
      <c r="AP50" s="48" t="str">
        <f>IF(Main!J$13="Scaled Shifts",Main!J60,IF(OR(H50="",H50=""),"",IF(Main!$A60="C",(H50-'Calculo DP4'!BI$5)/'Calculo DP4'!BI$3,(H50-'Calculo DP4'!CT$5)/'Calculo DP4'!CT$3)))</f>
        <v/>
      </c>
      <c r="AQ50" s="48" t="str">
        <f>IF(Main!K$13="Scaled Shifts",Main!K60,IF(OR(I50="",I50=""),"",IF(Main!$A60="C",(I50-'Calculo DP4'!BJ$5)/'Calculo DP4'!BJ$3,(I50-'Calculo DP4'!CU$5)/'Calculo DP4'!CU$3)))</f>
        <v/>
      </c>
      <c r="AR50" s="48" t="str">
        <f>IF(Main!L$13="Scaled Shifts",Main!L60,IF(OR(J50="",J50=""),"",IF(Main!$A60="C",(J50-'Calculo DP4'!BK$5)/'Calculo DP4'!BK$3,(J50-'Calculo DP4'!CV$5)/'Calculo DP4'!CV$3)))</f>
        <v/>
      </c>
      <c r="AS50" s="48" t="str">
        <f>IF(Main!M$13="Scaled Shifts",Main!M60,IF(OR(K50="",K50=""),"",IF(Main!$A60="C",(K50-'Calculo DP4'!BL$5)/'Calculo DP4'!BL$3,(K50-'Calculo DP4'!CW$5)/'Calculo DP4'!CW$3)))</f>
        <v/>
      </c>
      <c r="AT50" s="48" t="str">
        <f>IF(Main!N$13="Scaled Shifts",Main!N60,IF(OR(L50="",L50=""),"",IF(Main!$A60="C",(L50-'Calculo DP4'!BM$5)/'Calculo DP4'!BM$3,(L50-'Calculo DP4'!CX$5)/'Calculo DP4'!CX$3)))</f>
        <v/>
      </c>
      <c r="AU50" s="48" t="str">
        <f>IF(Main!O$13="Scaled Shifts",Main!O60,IF(OR(M50="",M50=""),"",IF(Main!$A60="C",(M50-'Calculo DP4'!BN$5)/'Calculo DP4'!BN$3,(M50-'Calculo DP4'!CY$5)/'Calculo DP4'!CY$3)))</f>
        <v/>
      </c>
      <c r="AV50" s="48" t="str">
        <f>IF(Main!P$13="Scaled Shifts",Main!P60,IF(OR(N50="",N50=""),"",IF(Main!$A60="C",(N50-'Calculo DP4'!BO$5)/'Calculo DP4'!BO$3,(N50-'Calculo DP4'!CZ$5)/'Calculo DP4'!CZ$3)))</f>
        <v/>
      </c>
      <c r="AW50" s="48" t="str">
        <f>IF(Main!Q$13="Scaled Shifts",Main!Q60,IF(OR(O50="",O50=""),"",IF(Main!$A60="C",(O50-'Calculo DP4'!BP$5)/'Calculo DP4'!BP$3,(O50-'Calculo DP4'!DA$5)/'Calculo DP4'!DA$3)))</f>
        <v/>
      </c>
      <c r="AX50" s="48" t="str">
        <f>IF(Main!R$13="Scaled Shifts",Main!R60,IF(OR(P50="",P50=""),"",IF(Main!$A60="C",(P50-'Calculo DP4'!BQ$5)/'Calculo DP4'!BQ$3,(P50-'Calculo DP4'!DB$5)/'Calculo DP4'!DB$3)))</f>
        <v/>
      </c>
      <c r="AY50" s="48" t="str">
        <f>IF(Main!S$13="Scaled Shifts",Main!S60,IF(OR(Q50="",Q50=""),"",IF(Main!$A60="C",(Q50-'Calculo DP4'!BR$5)/'Calculo DP4'!BR$3,(Q50-'Calculo DP4'!DC$5)/'Calculo DP4'!DC$3)))</f>
        <v/>
      </c>
      <c r="BA50" s="48">
        <f t="shared" si="48"/>
        <v>-0.24143570390505875</v>
      </c>
      <c r="BB50" s="48">
        <f t="shared" si="49"/>
        <v>0.21378227651215731</v>
      </c>
      <c r="BC50" s="48">
        <f t="shared" si="50"/>
        <v>-0.32212504008092502</v>
      </c>
      <c r="BD50" s="48">
        <f t="shared" si="51"/>
        <v>-6.6096834479330902E-2</v>
      </c>
      <c r="BE50" s="48" t="str">
        <f t="shared" si="52"/>
        <v/>
      </c>
      <c r="BF50" s="48" t="str">
        <f t="shared" si="53"/>
        <v/>
      </c>
      <c r="BG50" s="48" t="str">
        <f t="shared" si="54"/>
        <v/>
      </c>
      <c r="BH50" s="48" t="str">
        <f t="shared" si="55"/>
        <v/>
      </c>
      <c r="BI50" s="48" t="str">
        <f t="shared" si="56"/>
        <v/>
      </c>
      <c r="BJ50" s="48" t="str">
        <f t="shared" si="57"/>
        <v/>
      </c>
      <c r="BK50" s="48" t="str">
        <f t="shared" si="58"/>
        <v/>
      </c>
      <c r="BL50" s="48" t="str">
        <f t="shared" si="59"/>
        <v/>
      </c>
      <c r="BM50" s="48" t="str">
        <f t="shared" si="60"/>
        <v/>
      </c>
      <c r="BN50" s="48" t="str">
        <f t="shared" si="61"/>
        <v/>
      </c>
      <c r="BO50" s="48" t="str">
        <f t="shared" si="62"/>
        <v/>
      </c>
      <c r="BP50" s="48" t="str">
        <f t="shared" si="63"/>
        <v/>
      </c>
    </row>
    <row r="51" spans="1:68" x14ac:dyDescent="0.15">
      <c r="A51" s="46">
        <f>IF(OR(Main!C61="",Main!C61=""),"",Main!C61)</f>
        <v>6.01</v>
      </c>
      <c r="B51" s="48">
        <f>IF(OR(Main!D61="",Main!D$13="Scaled Shifts"),"",IF(Main!D$13="Unscaled Shifts",Main!D61,IF(AND(Main!D$13="Shielding Tensors",Main!$A61="C"),'Chemical Shifts'!$G$1-Main!D61,'Chemical Shifts'!$G$2-Main!D61)))</f>
        <v>6.5815950000000001</v>
      </c>
      <c r="C51" s="48">
        <f>IF(OR(Main!E61="",Main!E$13="Scaled Shifts"),"",IF(Main!E$13="Unscaled Shifts",Main!E61,IF(AND(Main!E$13="Shielding Tensors",Main!$A61="C"),'Chemical Shifts'!$G$1-Main!E61,'Chemical Shifts'!$G$2-Main!E61)))</f>
        <v>6.5889950000000006</v>
      </c>
      <c r="D51" s="48">
        <f>IF(OR(Main!F61="",Main!F$13="Scaled Shifts"),"",IF(Main!F$13="Unscaled Shifts",Main!F61,IF(AND(Main!F$13="Shielding Tensors",Main!$A61="C"),'Chemical Shifts'!$G$1-Main!F61,'Chemical Shifts'!$G$2-Main!F61)))</f>
        <v>6.607405</v>
      </c>
      <c r="E51" s="48">
        <f>IF(OR(Main!G61="",Main!G$13="Scaled Shifts"),"",IF(Main!G$13="Unscaled Shifts",Main!G61,IF(AND(Main!G$13="Shielding Tensors",Main!$A61="C"),'Chemical Shifts'!$G$1-Main!G61,'Chemical Shifts'!$G$2-Main!G61)))</f>
        <v>6.4424749999999982</v>
      </c>
      <c r="F51" s="48" t="str">
        <f>IF(OR(Main!H61="",Main!H$13="Scaled Shifts"),"",IF(Main!H$13="Unscaled Shifts",Main!H61,IF(AND(Main!H$13="Shielding Tensors",Main!$A61="C"),'Chemical Shifts'!$G$1-Main!H61,'Chemical Shifts'!$G$2-Main!H61)))</f>
        <v/>
      </c>
      <c r="G51" s="48" t="str">
        <f>IF(OR(Main!I61="",Main!I$13="Scaled Shifts"),"",IF(Main!I$13="Unscaled Shifts",Main!I61,IF(AND(Main!I$13="Shielding Tensors",Main!$A61="C"),'Chemical Shifts'!$G$1-Main!I61,'Chemical Shifts'!$G$2-Main!I61)))</f>
        <v/>
      </c>
      <c r="H51" s="48" t="str">
        <f>IF(OR(Main!J61="",Main!J$13="Scaled Shifts"),"",IF(Main!J$13="Unscaled Shifts",Main!J61,IF(AND(Main!J$13="Shielding Tensors",Main!$A61="C"),'Chemical Shifts'!$G$1-Main!J61,'Chemical Shifts'!$G$2-Main!J61)))</f>
        <v/>
      </c>
      <c r="I51" s="48" t="str">
        <f>IF(OR(Main!K61="",Main!K$13="Scaled Shifts"),"",IF(Main!K$13="Unscaled Shifts",Main!K61,IF(AND(Main!K$13="Shielding Tensors",Main!$A61="C"),'Chemical Shifts'!$G$1-Main!K61,'Chemical Shifts'!$G$2-Main!K61)))</f>
        <v/>
      </c>
      <c r="J51" s="48" t="str">
        <f>IF(OR(Main!L61="",Main!L$13="Scaled Shifts"),"",IF(Main!L$13="Unscaled Shifts",Main!L61,IF(AND(Main!L$13="Shielding Tensors",Main!$A61="C"),'Chemical Shifts'!$G$1-Main!L61,'Chemical Shifts'!$G$2-Main!L61)))</f>
        <v/>
      </c>
      <c r="K51" s="48" t="str">
        <f>IF(OR(Main!M61="",Main!M$13="Scaled Shifts"),"",IF(Main!M$13="Unscaled Shifts",Main!M61,IF(AND(Main!M$13="Shielding Tensors",Main!$A61="C"),'Chemical Shifts'!$G$1-Main!M61,'Chemical Shifts'!$G$2-Main!M61)))</f>
        <v/>
      </c>
      <c r="L51" s="48" t="str">
        <f>IF(OR(Main!N61="",Main!N$13="Scaled Shifts"),"",IF(Main!N$13="Unscaled Shifts",Main!N61,IF(AND(Main!N$13="Shielding Tensors",Main!$A61="C"),'Chemical Shifts'!$G$1-Main!N61,'Chemical Shifts'!$G$2-Main!N61)))</f>
        <v/>
      </c>
      <c r="M51" s="48" t="str">
        <f>IF(OR(Main!O61="",Main!O$13="Scaled Shifts"),"",IF(Main!O$13="Unscaled Shifts",Main!O61,IF(AND(Main!O$13="Shielding Tensors",Main!$A61="C"),'Chemical Shifts'!$G$1-Main!O61,'Chemical Shifts'!$G$2-Main!O61)))</f>
        <v/>
      </c>
      <c r="N51" s="48" t="str">
        <f>IF(OR(Main!P61="",Main!P$13="Scaled Shifts"),"",IF(Main!P$13="Unscaled Shifts",Main!P61,IF(AND(Main!P$13="Shielding Tensors",Main!$A61="C"),'Chemical Shifts'!$G$1-Main!P61,'Chemical Shifts'!$G$2-Main!P61)))</f>
        <v/>
      </c>
      <c r="O51" s="48" t="str">
        <f>IF(OR(Main!Q61="",Main!Q$13="Scaled Shifts"),"",IF(Main!Q$13="Unscaled Shifts",Main!Q61,IF(AND(Main!Q$13="Shielding Tensors",Main!$A61="C"),'Chemical Shifts'!$G$1-Main!Q61,'Chemical Shifts'!$G$2-Main!Q61)))</f>
        <v/>
      </c>
      <c r="P51" s="48" t="str">
        <f>IF(OR(Main!R61="",Main!R$13="Scaled Shifts"),"",IF(Main!R$13="Unscaled Shifts",Main!R61,IF(AND(Main!R$13="Shielding Tensors",Main!$A61="C"),'Chemical Shifts'!$G$1-Main!R61,'Chemical Shifts'!$G$2-Main!R61)))</f>
        <v/>
      </c>
      <c r="Q51" s="48" t="str">
        <f>IF(OR(Main!S61="",Main!S$13="Scaled Shifts"),"",IF(Main!S$13="Unscaled Shifts",Main!S61,IF(AND(Main!S$13="Shielding Tensors",Main!$A61="C"),'Chemical Shifts'!$G$1-Main!S61,'Chemical Shifts'!$G$2-Main!S61)))</f>
        <v/>
      </c>
      <c r="S51" s="48">
        <f t="shared" si="32"/>
        <v>0.5715950000000003</v>
      </c>
      <c r="T51" s="48">
        <f t="shared" si="33"/>
        <v>0.57899500000000081</v>
      </c>
      <c r="U51" s="48">
        <f t="shared" si="34"/>
        <v>0.59740500000000019</v>
      </c>
      <c r="V51" s="48">
        <f t="shared" si="35"/>
        <v>0.43247499999999839</v>
      </c>
      <c r="W51" s="48" t="str">
        <f t="shared" si="36"/>
        <v/>
      </c>
      <c r="X51" s="48" t="str">
        <f t="shared" si="37"/>
        <v/>
      </c>
      <c r="Y51" s="48" t="str">
        <f t="shared" si="38"/>
        <v/>
      </c>
      <c r="Z51" s="48" t="str">
        <f t="shared" si="39"/>
        <v/>
      </c>
      <c r="AA51" s="48" t="str">
        <f t="shared" si="40"/>
        <v/>
      </c>
      <c r="AB51" s="48" t="str">
        <f t="shared" si="41"/>
        <v/>
      </c>
      <c r="AC51" s="48" t="str">
        <f t="shared" si="42"/>
        <v/>
      </c>
      <c r="AD51" s="48" t="str">
        <f t="shared" si="43"/>
        <v/>
      </c>
      <c r="AE51" s="48" t="str">
        <f t="shared" si="44"/>
        <v/>
      </c>
      <c r="AF51" s="48" t="str">
        <f t="shared" si="45"/>
        <v/>
      </c>
      <c r="AG51" s="48" t="str">
        <f t="shared" si="46"/>
        <v/>
      </c>
      <c r="AH51" s="48" t="str">
        <f t="shared" si="47"/>
        <v/>
      </c>
      <c r="AJ51" s="48">
        <f>IF(Main!D$13="Scaled Shifts",Main!D61,IF(OR(B51="",B51=""),"",IF(Main!$A61="C",(B51-'Calculo DP4'!BC$5)/'Calculo DP4'!BC$3,(B51-'Calculo DP4'!CN$5)/'Calculo DP4'!CN$3)))</f>
        <v>7.1388060585639321</v>
      </c>
      <c r="AK51" s="48">
        <f>IF(Main!E$13="Scaled Shifts",Main!E61,IF(OR(C51="",C51=""),"",IF(Main!$A61="C",(C51-'Calculo DP4'!BD$5)/'Calculo DP4'!BD$3,(C51-'Calculo DP4'!CO$5)/'Calculo DP4'!CO$3)))</f>
        <v>6.7704587858002796</v>
      </c>
      <c r="AL51" s="48">
        <f>IF(Main!F$13="Scaled Shifts",Main!F61,IF(OR(D51="",D51=""),"",IF(Main!$A61="C",(D51-'Calculo DP4'!BE$5)/'Calculo DP4'!BE$3,(D51-'Calculo DP4'!CP$5)/'Calculo DP4'!CP$3)))</f>
        <v>7.5468535435205437</v>
      </c>
      <c r="AM51" s="48">
        <f>IF(Main!G$13="Scaled Shifts",Main!G61,IF(OR(E51="",E51=""),"",IF(Main!$A61="C",(E51-'Calculo DP4'!BF$5)/'Calculo DP4'!BF$3,(E51-'Calculo DP4'!CQ$5)/'Calculo DP4'!CQ$3)))</f>
        <v>6.8418293748206107</v>
      </c>
      <c r="AN51" s="48" t="str">
        <f>IF(Main!H$13="Scaled Shifts",Main!H61,IF(OR(F51="",F51=""),"",IF(Main!$A61="C",(F51-'Calculo DP4'!BG$5)/'Calculo DP4'!BG$3,(F51-'Calculo DP4'!CR$5)/'Calculo DP4'!CR$3)))</f>
        <v/>
      </c>
      <c r="AO51" s="48" t="str">
        <f>IF(Main!I$13="Scaled Shifts",Main!I61,IF(OR(G51="",G51=""),"",IF(Main!$A61="C",(G51-'Calculo DP4'!BH$5)/'Calculo DP4'!BH$3,(G51-'Calculo DP4'!CS$5)/'Calculo DP4'!CS$3)))</f>
        <v/>
      </c>
      <c r="AP51" s="48" t="str">
        <f>IF(Main!J$13="Scaled Shifts",Main!J61,IF(OR(H51="",H51=""),"",IF(Main!$A61="C",(H51-'Calculo DP4'!BI$5)/'Calculo DP4'!BI$3,(H51-'Calculo DP4'!CT$5)/'Calculo DP4'!CT$3)))</f>
        <v/>
      </c>
      <c r="AQ51" s="48" t="str">
        <f>IF(Main!K$13="Scaled Shifts",Main!K61,IF(OR(I51="",I51=""),"",IF(Main!$A61="C",(I51-'Calculo DP4'!BJ$5)/'Calculo DP4'!BJ$3,(I51-'Calculo DP4'!CU$5)/'Calculo DP4'!CU$3)))</f>
        <v/>
      </c>
      <c r="AR51" s="48" t="str">
        <f>IF(Main!L$13="Scaled Shifts",Main!L61,IF(OR(J51="",J51=""),"",IF(Main!$A61="C",(J51-'Calculo DP4'!BK$5)/'Calculo DP4'!BK$3,(J51-'Calculo DP4'!CV$5)/'Calculo DP4'!CV$3)))</f>
        <v/>
      </c>
      <c r="AS51" s="48" t="str">
        <f>IF(Main!M$13="Scaled Shifts",Main!M61,IF(OR(K51="",K51=""),"",IF(Main!$A61="C",(K51-'Calculo DP4'!BL$5)/'Calculo DP4'!BL$3,(K51-'Calculo DP4'!CW$5)/'Calculo DP4'!CW$3)))</f>
        <v/>
      </c>
      <c r="AT51" s="48" t="str">
        <f>IF(Main!N$13="Scaled Shifts",Main!N61,IF(OR(L51="",L51=""),"",IF(Main!$A61="C",(L51-'Calculo DP4'!BM$5)/'Calculo DP4'!BM$3,(L51-'Calculo DP4'!CX$5)/'Calculo DP4'!CX$3)))</f>
        <v/>
      </c>
      <c r="AU51" s="48" t="str">
        <f>IF(Main!O$13="Scaled Shifts",Main!O61,IF(OR(M51="",M51=""),"",IF(Main!$A61="C",(M51-'Calculo DP4'!BN$5)/'Calculo DP4'!BN$3,(M51-'Calculo DP4'!CY$5)/'Calculo DP4'!CY$3)))</f>
        <v/>
      </c>
      <c r="AV51" s="48" t="str">
        <f>IF(Main!P$13="Scaled Shifts",Main!P61,IF(OR(N51="",N51=""),"",IF(Main!$A61="C",(N51-'Calculo DP4'!BO$5)/'Calculo DP4'!BO$3,(N51-'Calculo DP4'!CZ$5)/'Calculo DP4'!CZ$3)))</f>
        <v/>
      </c>
      <c r="AW51" s="48" t="str">
        <f>IF(Main!Q$13="Scaled Shifts",Main!Q61,IF(OR(O51="",O51=""),"",IF(Main!$A61="C",(O51-'Calculo DP4'!BP$5)/'Calculo DP4'!BP$3,(O51-'Calculo DP4'!DA$5)/'Calculo DP4'!DA$3)))</f>
        <v/>
      </c>
      <c r="AX51" s="48" t="str">
        <f>IF(Main!R$13="Scaled Shifts",Main!R61,IF(OR(P51="",P51=""),"",IF(Main!$A61="C",(P51-'Calculo DP4'!BQ$5)/'Calculo DP4'!BQ$3,(P51-'Calculo DP4'!DB$5)/'Calculo DP4'!DB$3)))</f>
        <v/>
      </c>
      <c r="AY51" s="48" t="str">
        <f>IF(Main!S$13="Scaled Shifts",Main!S61,IF(OR(Q51="",Q51=""),"",IF(Main!$A61="C",(Q51-'Calculo DP4'!BR$5)/'Calculo DP4'!BR$3,(Q51-'Calculo DP4'!DC$5)/'Calculo DP4'!DC$3)))</f>
        <v/>
      </c>
      <c r="BA51" s="48">
        <f t="shared" si="48"/>
        <v>-1.1288060585639323</v>
      </c>
      <c r="BB51" s="48">
        <f t="shared" si="49"/>
        <v>-0.76045878580027981</v>
      </c>
      <c r="BC51" s="48">
        <f t="shared" si="50"/>
        <v>-1.5368535435205439</v>
      </c>
      <c r="BD51" s="48">
        <f t="shared" si="51"/>
        <v>-0.83182937482061092</v>
      </c>
      <c r="BE51" s="48" t="str">
        <f t="shared" si="52"/>
        <v/>
      </c>
      <c r="BF51" s="48" t="str">
        <f t="shared" si="53"/>
        <v/>
      </c>
      <c r="BG51" s="48" t="str">
        <f t="shared" si="54"/>
        <v/>
      </c>
      <c r="BH51" s="48" t="str">
        <f t="shared" si="55"/>
        <v/>
      </c>
      <c r="BI51" s="48" t="str">
        <f t="shared" si="56"/>
        <v/>
      </c>
      <c r="BJ51" s="48" t="str">
        <f t="shared" si="57"/>
        <v/>
      </c>
      <c r="BK51" s="48" t="str">
        <f t="shared" si="58"/>
        <v/>
      </c>
      <c r="BL51" s="48" t="str">
        <f t="shared" si="59"/>
        <v/>
      </c>
      <c r="BM51" s="48" t="str">
        <f t="shared" si="60"/>
        <v/>
      </c>
      <c r="BN51" s="48" t="str">
        <f t="shared" si="61"/>
        <v/>
      </c>
      <c r="BO51" s="48" t="str">
        <f t="shared" si="62"/>
        <v/>
      </c>
      <c r="BP51" s="48" t="str">
        <f t="shared" si="63"/>
        <v/>
      </c>
    </row>
    <row r="52" spans="1:68" x14ac:dyDescent="0.15">
      <c r="A52" s="46">
        <f>IF(OR(Main!C62="",Main!C62=""),"",Main!C62)</f>
        <v>5.14</v>
      </c>
      <c r="B52" s="48">
        <f>IF(OR(Main!D62="",Main!D$13="Scaled Shifts"),"",IF(Main!D$13="Unscaled Shifts",Main!D62,IF(AND(Main!D$13="Shielding Tensors",Main!$A62="C"),'Chemical Shifts'!$G$1-Main!D62,'Chemical Shifts'!$G$2-Main!D62)))</f>
        <v>5.3054099999999984</v>
      </c>
      <c r="C52" s="48">
        <f>IF(OR(Main!E62="",Main!E$13="Scaled Shifts"),"",IF(Main!E$13="Unscaled Shifts",Main!E62,IF(AND(Main!E$13="Shielding Tensors",Main!$A62="C"),'Chemical Shifts'!$G$1-Main!E62,'Chemical Shifts'!$G$2-Main!E62)))</f>
        <v>5.4036399999999993</v>
      </c>
      <c r="D52" s="48">
        <f>IF(OR(Main!F62="",Main!F$13="Scaled Shifts"),"",IF(Main!F$13="Unscaled Shifts",Main!F62,IF(AND(Main!F$13="Shielding Tensors",Main!$A62="C"),'Chemical Shifts'!$G$1-Main!F62,'Chemical Shifts'!$G$2-Main!F62)))</f>
        <v>5.4284049999999979</v>
      </c>
      <c r="E52" s="48">
        <f>IF(OR(Main!G62="",Main!G$13="Scaled Shifts"),"",IF(Main!G$13="Unscaled Shifts",Main!G62,IF(AND(Main!G$13="Shielding Tensors",Main!$A62="C"),'Chemical Shifts'!$G$1-Main!G62,'Chemical Shifts'!$G$2-Main!G62)))</f>
        <v>5.3058599999999991</v>
      </c>
      <c r="F52" s="48" t="str">
        <f>IF(OR(Main!H62="",Main!H$13="Scaled Shifts"),"",IF(Main!H$13="Unscaled Shifts",Main!H62,IF(AND(Main!H$13="Shielding Tensors",Main!$A62="C"),'Chemical Shifts'!$G$1-Main!H62,'Chemical Shifts'!$G$2-Main!H62)))</f>
        <v/>
      </c>
      <c r="G52" s="48" t="str">
        <f>IF(OR(Main!I62="",Main!I$13="Scaled Shifts"),"",IF(Main!I$13="Unscaled Shifts",Main!I62,IF(AND(Main!I$13="Shielding Tensors",Main!$A62="C"),'Chemical Shifts'!$G$1-Main!I62,'Chemical Shifts'!$G$2-Main!I62)))</f>
        <v/>
      </c>
      <c r="H52" s="48" t="str">
        <f>IF(OR(Main!J62="",Main!J$13="Scaled Shifts"),"",IF(Main!J$13="Unscaled Shifts",Main!J62,IF(AND(Main!J$13="Shielding Tensors",Main!$A62="C"),'Chemical Shifts'!$G$1-Main!J62,'Chemical Shifts'!$G$2-Main!J62)))</f>
        <v/>
      </c>
      <c r="I52" s="48" t="str">
        <f>IF(OR(Main!K62="",Main!K$13="Scaled Shifts"),"",IF(Main!K$13="Unscaled Shifts",Main!K62,IF(AND(Main!K$13="Shielding Tensors",Main!$A62="C"),'Chemical Shifts'!$G$1-Main!K62,'Chemical Shifts'!$G$2-Main!K62)))</f>
        <v/>
      </c>
      <c r="J52" s="48" t="str">
        <f>IF(OR(Main!L62="",Main!L$13="Scaled Shifts"),"",IF(Main!L$13="Unscaled Shifts",Main!L62,IF(AND(Main!L$13="Shielding Tensors",Main!$A62="C"),'Chemical Shifts'!$G$1-Main!L62,'Chemical Shifts'!$G$2-Main!L62)))</f>
        <v/>
      </c>
      <c r="K52" s="48" t="str">
        <f>IF(OR(Main!M62="",Main!M$13="Scaled Shifts"),"",IF(Main!M$13="Unscaled Shifts",Main!M62,IF(AND(Main!M$13="Shielding Tensors",Main!$A62="C"),'Chemical Shifts'!$G$1-Main!M62,'Chemical Shifts'!$G$2-Main!M62)))</f>
        <v/>
      </c>
      <c r="L52" s="48" t="str">
        <f>IF(OR(Main!N62="",Main!N$13="Scaled Shifts"),"",IF(Main!N$13="Unscaled Shifts",Main!N62,IF(AND(Main!N$13="Shielding Tensors",Main!$A62="C"),'Chemical Shifts'!$G$1-Main!N62,'Chemical Shifts'!$G$2-Main!N62)))</f>
        <v/>
      </c>
      <c r="M52" s="48" t="str">
        <f>IF(OR(Main!O62="",Main!O$13="Scaled Shifts"),"",IF(Main!O$13="Unscaled Shifts",Main!O62,IF(AND(Main!O$13="Shielding Tensors",Main!$A62="C"),'Chemical Shifts'!$G$1-Main!O62,'Chemical Shifts'!$G$2-Main!O62)))</f>
        <v/>
      </c>
      <c r="N52" s="48" t="str">
        <f>IF(OR(Main!P62="",Main!P$13="Scaled Shifts"),"",IF(Main!P$13="Unscaled Shifts",Main!P62,IF(AND(Main!P$13="Shielding Tensors",Main!$A62="C"),'Chemical Shifts'!$G$1-Main!P62,'Chemical Shifts'!$G$2-Main!P62)))</f>
        <v/>
      </c>
      <c r="O52" s="48" t="str">
        <f>IF(OR(Main!Q62="",Main!Q$13="Scaled Shifts"),"",IF(Main!Q$13="Unscaled Shifts",Main!Q62,IF(AND(Main!Q$13="Shielding Tensors",Main!$A62="C"),'Chemical Shifts'!$G$1-Main!Q62,'Chemical Shifts'!$G$2-Main!Q62)))</f>
        <v/>
      </c>
      <c r="P52" s="48" t="str">
        <f>IF(OR(Main!R62="",Main!R$13="Scaled Shifts"),"",IF(Main!R$13="Unscaled Shifts",Main!R62,IF(AND(Main!R$13="Shielding Tensors",Main!$A62="C"),'Chemical Shifts'!$G$1-Main!R62,'Chemical Shifts'!$G$2-Main!R62)))</f>
        <v/>
      </c>
      <c r="Q52" s="48" t="str">
        <f>IF(OR(Main!S62="",Main!S$13="Scaled Shifts"),"",IF(Main!S$13="Unscaled Shifts",Main!S62,IF(AND(Main!S$13="Shielding Tensors",Main!$A62="C"),'Chemical Shifts'!$G$1-Main!S62,'Chemical Shifts'!$G$2-Main!S62)))</f>
        <v/>
      </c>
      <c r="S52" s="48">
        <f t="shared" si="32"/>
        <v>0.16540999999999872</v>
      </c>
      <c r="T52" s="48">
        <f t="shared" si="33"/>
        <v>0.26363999999999965</v>
      </c>
      <c r="U52" s="48">
        <f t="shared" si="34"/>
        <v>0.28840499999999825</v>
      </c>
      <c r="V52" s="48">
        <f t="shared" si="35"/>
        <v>0.16585999999999945</v>
      </c>
      <c r="W52" s="48" t="str">
        <f t="shared" si="36"/>
        <v/>
      </c>
      <c r="X52" s="48" t="str">
        <f t="shared" si="37"/>
        <v/>
      </c>
      <c r="Y52" s="48" t="str">
        <f t="shared" si="38"/>
        <v/>
      </c>
      <c r="Z52" s="48" t="str">
        <f t="shared" si="39"/>
        <v/>
      </c>
      <c r="AA52" s="48" t="str">
        <f t="shared" si="40"/>
        <v/>
      </c>
      <c r="AB52" s="48" t="str">
        <f t="shared" si="41"/>
        <v/>
      </c>
      <c r="AC52" s="48" t="str">
        <f t="shared" si="42"/>
        <v/>
      </c>
      <c r="AD52" s="48" t="str">
        <f t="shared" si="43"/>
        <v/>
      </c>
      <c r="AE52" s="48" t="str">
        <f t="shared" si="44"/>
        <v/>
      </c>
      <c r="AF52" s="48" t="str">
        <f t="shared" si="45"/>
        <v/>
      </c>
      <c r="AG52" s="48" t="str">
        <f t="shared" si="46"/>
        <v/>
      </c>
      <c r="AH52" s="48" t="str">
        <f t="shared" si="47"/>
        <v/>
      </c>
      <c r="AJ52" s="48">
        <f>IF(Main!D$13="Scaled Shifts",Main!D62,IF(OR(B52="",B52=""),"",IF(Main!$A62="C",(B52-'Calculo DP4'!BC$5)/'Calculo DP4'!BC$3,(B52-'Calculo DP4'!CN$5)/'Calculo DP4'!CN$3)))</f>
        <v>5.6284281835089205</v>
      </c>
      <c r="AK52" s="48">
        <f>IF(Main!E$13="Scaled Shifts",Main!E62,IF(OR(C52="",C52=""),"",IF(Main!$A62="C",(C52-'Calculo DP4'!BD$5)/'Calculo DP4'!BD$3,(C52-'Calculo DP4'!CO$5)/'Calculo DP4'!CO$3)))</f>
        <v>5.5480144608638469</v>
      </c>
      <c r="AL52" s="48">
        <f>IF(Main!F$13="Scaled Shifts",Main!F62,IF(OR(D52="",D52=""),"",IF(Main!$A62="C",(D52-'Calculo DP4'!BE$5)/'Calculo DP4'!BE$3,(D52-'Calculo DP4'!CP$5)/'Calculo DP4'!CP$3)))</f>
        <v>6.0223228094332919</v>
      </c>
      <c r="AM52" s="48">
        <f>IF(Main!G$13="Scaled Shifts",Main!G62,IF(OR(E52="",E52=""),"",IF(Main!$A62="C",(E52-'Calculo DP4'!BF$5)/'Calculo DP4'!BF$3,(E52-'Calculo DP4'!CQ$5)/'Calculo DP4'!CQ$3)))</f>
        <v>5.5475575134317952</v>
      </c>
      <c r="AN52" s="48" t="str">
        <f>IF(Main!H$13="Scaled Shifts",Main!H62,IF(OR(F52="",F52=""),"",IF(Main!$A62="C",(F52-'Calculo DP4'!BG$5)/'Calculo DP4'!BG$3,(F52-'Calculo DP4'!CR$5)/'Calculo DP4'!CR$3)))</f>
        <v/>
      </c>
      <c r="AO52" s="48" t="str">
        <f>IF(Main!I$13="Scaled Shifts",Main!I62,IF(OR(G52="",G52=""),"",IF(Main!$A62="C",(G52-'Calculo DP4'!BH$5)/'Calculo DP4'!BH$3,(G52-'Calculo DP4'!CS$5)/'Calculo DP4'!CS$3)))</f>
        <v/>
      </c>
      <c r="AP52" s="48" t="str">
        <f>IF(Main!J$13="Scaled Shifts",Main!J62,IF(OR(H52="",H52=""),"",IF(Main!$A62="C",(H52-'Calculo DP4'!BI$5)/'Calculo DP4'!BI$3,(H52-'Calculo DP4'!CT$5)/'Calculo DP4'!CT$3)))</f>
        <v/>
      </c>
      <c r="AQ52" s="48" t="str">
        <f>IF(Main!K$13="Scaled Shifts",Main!K62,IF(OR(I52="",I52=""),"",IF(Main!$A62="C",(I52-'Calculo DP4'!BJ$5)/'Calculo DP4'!BJ$3,(I52-'Calculo DP4'!CU$5)/'Calculo DP4'!CU$3)))</f>
        <v/>
      </c>
      <c r="AR52" s="48" t="str">
        <f>IF(Main!L$13="Scaled Shifts",Main!L62,IF(OR(J52="",J52=""),"",IF(Main!$A62="C",(J52-'Calculo DP4'!BK$5)/'Calculo DP4'!BK$3,(J52-'Calculo DP4'!CV$5)/'Calculo DP4'!CV$3)))</f>
        <v/>
      </c>
      <c r="AS52" s="48" t="str">
        <f>IF(Main!M$13="Scaled Shifts",Main!M62,IF(OR(K52="",K52=""),"",IF(Main!$A62="C",(K52-'Calculo DP4'!BL$5)/'Calculo DP4'!BL$3,(K52-'Calculo DP4'!CW$5)/'Calculo DP4'!CW$3)))</f>
        <v/>
      </c>
      <c r="AT52" s="48" t="str">
        <f>IF(Main!N$13="Scaled Shifts",Main!N62,IF(OR(L52="",L52=""),"",IF(Main!$A62="C",(L52-'Calculo DP4'!BM$5)/'Calculo DP4'!BM$3,(L52-'Calculo DP4'!CX$5)/'Calculo DP4'!CX$3)))</f>
        <v/>
      </c>
      <c r="AU52" s="48" t="str">
        <f>IF(Main!O$13="Scaled Shifts",Main!O62,IF(OR(M52="",M52=""),"",IF(Main!$A62="C",(M52-'Calculo DP4'!BN$5)/'Calculo DP4'!BN$3,(M52-'Calculo DP4'!CY$5)/'Calculo DP4'!CY$3)))</f>
        <v/>
      </c>
      <c r="AV52" s="48" t="str">
        <f>IF(Main!P$13="Scaled Shifts",Main!P62,IF(OR(N52="",N52=""),"",IF(Main!$A62="C",(N52-'Calculo DP4'!BO$5)/'Calculo DP4'!BO$3,(N52-'Calculo DP4'!CZ$5)/'Calculo DP4'!CZ$3)))</f>
        <v/>
      </c>
      <c r="AW52" s="48" t="str">
        <f>IF(Main!Q$13="Scaled Shifts",Main!Q62,IF(OR(O52="",O52=""),"",IF(Main!$A62="C",(O52-'Calculo DP4'!BP$5)/'Calculo DP4'!BP$3,(O52-'Calculo DP4'!DA$5)/'Calculo DP4'!DA$3)))</f>
        <v/>
      </c>
      <c r="AX52" s="48" t="str">
        <f>IF(Main!R$13="Scaled Shifts",Main!R62,IF(OR(P52="",P52=""),"",IF(Main!$A62="C",(P52-'Calculo DP4'!BQ$5)/'Calculo DP4'!BQ$3,(P52-'Calculo DP4'!DB$5)/'Calculo DP4'!DB$3)))</f>
        <v/>
      </c>
      <c r="AY52" s="48" t="str">
        <f>IF(Main!S$13="Scaled Shifts",Main!S62,IF(OR(Q52="",Q52=""),"",IF(Main!$A62="C",(Q52-'Calculo DP4'!BR$5)/'Calculo DP4'!BR$3,(Q52-'Calculo DP4'!DC$5)/'Calculo DP4'!DC$3)))</f>
        <v/>
      </c>
      <c r="BA52" s="48">
        <f t="shared" si="48"/>
        <v>-0.48842818350892081</v>
      </c>
      <c r="BB52" s="48">
        <f t="shared" si="49"/>
        <v>-0.40801446086384718</v>
      </c>
      <c r="BC52" s="48">
        <f t="shared" si="50"/>
        <v>-0.88232280943329222</v>
      </c>
      <c r="BD52" s="48">
        <f t="shared" si="51"/>
        <v>-0.40755751343179547</v>
      </c>
      <c r="BE52" s="48" t="str">
        <f t="shared" si="52"/>
        <v/>
      </c>
      <c r="BF52" s="48" t="str">
        <f t="shared" si="53"/>
        <v/>
      </c>
      <c r="BG52" s="48" t="str">
        <f t="shared" si="54"/>
        <v/>
      </c>
      <c r="BH52" s="48" t="str">
        <f t="shared" si="55"/>
        <v/>
      </c>
      <c r="BI52" s="48" t="str">
        <f t="shared" si="56"/>
        <v/>
      </c>
      <c r="BJ52" s="48" t="str">
        <f t="shared" si="57"/>
        <v/>
      </c>
      <c r="BK52" s="48" t="str">
        <f t="shared" si="58"/>
        <v/>
      </c>
      <c r="BL52" s="48" t="str">
        <f t="shared" si="59"/>
        <v/>
      </c>
      <c r="BM52" s="48" t="str">
        <f t="shared" si="60"/>
        <v/>
      </c>
      <c r="BN52" s="48" t="str">
        <f t="shared" si="61"/>
        <v/>
      </c>
      <c r="BO52" s="48" t="str">
        <f t="shared" si="62"/>
        <v/>
      </c>
      <c r="BP52" s="48" t="str">
        <f t="shared" si="63"/>
        <v/>
      </c>
    </row>
    <row r="53" spans="1:68" x14ac:dyDescent="0.15">
      <c r="A53" s="46">
        <f>IF(OR(Main!C63="",Main!C63=""),"",Main!C63)</f>
        <v>1.05</v>
      </c>
      <c r="B53" s="48">
        <f>IF(OR(Main!D63="",Main!D$13="Scaled Shifts"),"",IF(Main!D$13="Unscaled Shifts",Main!D63,IF(AND(Main!D$13="Shielding Tensors",Main!$A63="C"),'Chemical Shifts'!$G$1-Main!D63,'Chemical Shifts'!$G$2-Main!D63)))</f>
        <v>0.88962499999999878</v>
      </c>
      <c r="C53" s="48">
        <f>IF(OR(Main!E63="",Main!E$13="Scaled Shifts"),"",IF(Main!E$13="Unscaled Shifts",Main!E63,IF(AND(Main!E$13="Shielding Tensors",Main!$A63="C"),'Chemical Shifts'!$G$1-Main!E63,'Chemical Shifts'!$G$2-Main!E63)))</f>
        <v>1.0662349999999989</v>
      </c>
      <c r="D53" s="48">
        <f>IF(OR(Main!F63="",Main!F$13="Scaled Shifts"),"",IF(Main!F$13="Unscaled Shifts",Main!F63,IF(AND(Main!F$13="Shielding Tensors",Main!$A63="C"),'Chemical Shifts'!$G$1-Main!F63,'Chemical Shifts'!$G$2-Main!F63)))</f>
        <v>1.027001666666699</v>
      </c>
      <c r="E53" s="48">
        <f>IF(OR(Main!G63="",Main!G$13="Scaled Shifts"),"",IF(Main!G$13="Unscaled Shifts",Main!G63,IF(AND(Main!G$13="Shielding Tensors",Main!$A63="C"),'Chemical Shifts'!$G$1-Main!G63,'Chemical Shifts'!$G$2-Main!G63)))</f>
        <v>0.93448833333329873</v>
      </c>
      <c r="F53" s="48" t="str">
        <f>IF(OR(Main!H63="",Main!H$13="Scaled Shifts"),"",IF(Main!H$13="Unscaled Shifts",Main!H63,IF(AND(Main!H$13="Shielding Tensors",Main!$A63="C"),'Chemical Shifts'!$G$1-Main!H63,'Chemical Shifts'!$G$2-Main!H63)))</f>
        <v/>
      </c>
      <c r="G53" s="48" t="str">
        <f>IF(OR(Main!I63="",Main!I$13="Scaled Shifts"),"",IF(Main!I$13="Unscaled Shifts",Main!I63,IF(AND(Main!I$13="Shielding Tensors",Main!$A63="C"),'Chemical Shifts'!$G$1-Main!I63,'Chemical Shifts'!$G$2-Main!I63)))</f>
        <v/>
      </c>
      <c r="H53" s="48" t="str">
        <f>IF(OR(Main!J63="",Main!J$13="Scaled Shifts"),"",IF(Main!J$13="Unscaled Shifts",Main!J63,IF(AND(Main!J$13="Shielding Tensors",Main!$A63="C"),'Chemical Shifts'!$G$1-Main!J63,'Chemical Shifts'!$G$2-Main!J63)))</f>
        <v/>
      </c>
      <c r="I53" s="48" t="str">
        <f>IF(OR(Main!K63="",Main!K$13="Scaled Shifts"),"",IF(Main!K$13="Unscaled Shifts",Main!K63,IF(AND(Main!K$13="Shielding Tensors",Main!$A63="C"),'Chemical Shifts'!$G$1-Main!K63,'Chemical Shifts'!$G$2-Main!K63)))</f>
        <v/>
      </c>
      <c r="J53" s="48" t="str">
        <f>IF(OR(Main!L63="",Main!L$13="Scaled Shifts"),"",IF(Main!L$13="Unscaled Shifts",Main!L63,IF(AND(Main!L$13="Shielding Tensors",Main!$A63="C"),'Chemical Shifts'!$G$1-Main!L63,'Chemical Shifts'!$G$2-Main!L63)))</f>
        <v/>
      </c>
      <c r="K53" s="48" t="str">
        <f>IF(OR(Main!M63="",Main!M$13="Scaled Shifts"),"",IF(Main!M$13="Unscaled Shifts",Main!M63,IF(AND(Main!M$13="Shielding Tensors",Main!$A63="C"),'Chemical Shifts'!$G$1-Main!M63,'Chemical Shifts'!$G$2-Main!M63)))</f>
        <v/>
      </c>
      <c r="L53" s="48" t="str">
        <f>IF(OR(Main!N63="",Main!N$13="Scaled Shifts"),"",IF(Main!N$13="Unscaled Shifts",Main!N63,IF(AND(Main!N$13="Shielding Tensors",Main!$A63="C"),'Chemical Shifts'!$G$1-Main!N63,'Chemical Shifts'!$G$2-Main!N63)))</f>
        <v/>
      </c>
      <c r="M53" s="48" t="str">
        <f>IF(OR(Main!O63="",Main!O$13="Scaled Shifts"),"",IF(Main!O$13="Unscaled Shifts",Main!O63,IF(AND(Main!O$13="Shielding Tensors",Main!$A63="C"),'Chemical Shifts'!$G$1-Main!O63,'Chemical Shifts'!$G$2-Main!O63)))</f>
        <v/>
      </c>
      <c r="N53" s="48" t="str">
        <f>IF(OR(Main!P63="",Main!P$13="Scaled Shifts"),"",IF(Main!P$13="Unscaled Shifts",Main!P63,IF(AND(Main!P$13="Shielding Tensors",Main!$A63="C"),'Chemical Shifts'!$G$1-Main!P63,'Chemical Shifts'!$G$2-Main!P63)))</f>
        <v/>
      </c>
      <c r="O53" s="48" t="str">
        <f>IF(OR(Main!Q63="",Main!Q$13="Scaled Shifts"),"",IF(Main!Q$13="Unscaled Shifts",Main!Q63,IF(AND(Main!Q$13="Shielding Tensors",Main!$A63="C"),'Chemical Shifts'!$G$1-Main!Q63,'Chemical Shifts'!$G$2-Main!Q63)))</f>
        <v/>
      </c>
      <c r="P53" s="48" t="str">
        <f>IF(OR(Main!R63="",Main!R$13="Scaled Shifts"),"",IF(Main!R$13="Unscaled Shifts",Main!R63,IF(AND(Main!R$13="Shielding Tensors",Main!$A63="C"),'Chemical Shifts'!$G$1-Main!R63,'Chemical Shifts'!$G$2-Main!R63)))</f>
        <v/>
      </c>
      <c r="Q53" s="48" t="str">
        <f>IF(OR(Main!S63="",Main!S$13="Scaled Shifts"),"",IF(Main!S$13="Unscaled Shifts",Main!S63,IF(AND(Main!S$13="Shielding Tensors",Main!$A63="C"),'Chemical Shifts'!$G$1-Main!S63,'Chemical Shifts'!$G$2-Main!S63)))</f>
        <v/>
      </c>
      <c r="S53" s="48">
        <f t="shared" si="32"/>
        <v>-0.16037500000000127</v>
      </c>
      <c r="T53" s="48">
        <f t="shared" si="33"/>
        <v>1.6234999999998889E-2</v>
      </c>
      <c r="U53" s="48">
        <f t="shared" si="34"/>
        <v>-2.2998333333301035E-2</v>
      </c>
      <c r="V53" s="48">
        <f t="shared" si="35"/>
        <v>-0.11551166666670132</v>
      </c>
      <c r="W53" s="48" t="str">
        <f t="shared" si="36"/>
        <v/>
      </c>
      <c r="X53" s="48" t="str">
        <f t="shared" si="37"/>
        <v/>
      </c>
      <c r="Y53" s="48" t="str">
        <f t="shared" si="38"/>
        <v/>
      </c>
      <c r="Z53" s="48" t="str">
        <f t="shared" si="39"/>
        <v/>
      </c>
      <c r="AA53" s="48" t="str">
        <f t="shared" si="40"/>
        <v/>
      </c>
      <c r="AB53" s="48" t="str">
        <f t="shared" si="41"/>
        <v/>
      </c>
      <c r="AC53" s="48" t="str">
        <f t="shared" si="42"/>
        <v/>
      </c>
      <c r="AD53" s="48" t="str">
        <f t="shared" si="43"/>
        <v/>
      </c>
      <c r="AE53" s="48" t="str">
        <f t="shared" si="44"/>
        <v/>
      </c>
      <c r="AF53" s="48" t="str">
        <f t="shared" si="45"/>
        <v/>
      </c>
      <c r="AG53" s="48" t="str">
        <f t="shared" si="46"/>
        <v/>
      </c>
      <c r="AH53" s="48" t="str">
        <f t="shared" si="47"/>
        <v/>
      </c>
      <c r="AJ53" s="48">
        <f>IF(Main!D$13="Scaled Shifts",Main!D63,IF(OR(B53="",B53=""),"",IF(Main!$A63="C",(B53-'Calculo DP4'!BC$5)/'Calculo DP4'!BC$3,(B53-'Calculo DP4'!CN$5)/'Calculo DP4'!CN$3)))</f>
        <v>0.40230190479558131</v>
      </c>
      <c r="AK53" s="48">
        <f>IF(Main!E$13="Scaled Shifts",Main!E63,IF(OR(C53="",C53=""),"",IF(Main!$A63="C",(C53-'Calculo DP4'!BD$5)/'Calculo DP4'!BD$3,(C53-'Calculo DP4'!CO$5)/'Calculo DP4'!CO$3)))</f>
        <v>1.07489364288029</v>
      </c>
      <c r="AL53" s="48">
        <f>IF(Main!F$13="Scaled Shifts",Main!F63,IF(OR(D53="",D53=""),"",IF(Main!$A63="C",(D53-'Calculo DP4'!BE$5)/'Calculo DP4'!BE$3,(D53-'Calculo DP4'!CP$5)/'Calculo DP4'!CP$3)))</f>
        <v>0.33099570614179058</v>
      </c>
      <c r="AM53" s="48">
        <f>IF(Main!G$13="Scaled Shifts",Main!G63,IF(OR(E53="",E53=""),"",IF(Main!$A63="C",(E53-'Calculo DP4'!BF$5)/'Calculo DP4'!BF$3,(E53-'Calculo DP4'!CQ$5)/'Calculo DP4'!CQ$3)))</f>
        <v>0.5698444409850586</v>
      </c>
      <c r="AN53" s="48" t="str">
        <f>IF(Main!H$13="Scaled Shifts",Main!H63,IF(OR(F53="",F53=""),"",IF(Main!$A63="C",(F53-'Calculo DP4'!BG$5)/'Calculo DP4'!BG$3,(F53-'Calculo DP4'!CR$5)/'Calculo DP4'!CR$3)))</f>
        <v/>
      </c>
      <c r="AO53" s="48" t="str">
        <f>IF(Main!I$13="Scaled Shifts",Main!I63,IF(OR(G53="",G53=""),"",IF(Main!$A63="C",(G53-'Calculo DP4'!BH$5)/'Calculo DP4'!BH$3,(G53-'Calculo DP4'!CS$5)/'Calculo DP4'!CS$3)))</f>
        <v/>
      </c>
      <c r="AP53" s="48" t="str">
        <f>IF(Main!J$13="Scaled Shifts",Main!J63,IF(OR(H53="",H53=""),"",IF(Main!$A63="C",(H53-'Calculo DP4'!BI$5)/'Calculo DP4'!BI$3,(H53-'Calculo DP4'!CT$5)/'Calculo DP4'!CT$3)))</f>
        <v/>
      </c>
      <c r="AQ53" s="48" t="str">
        <f>IF(Main!K$13="Scaled Shifts",Main!K63,IF(OR(I53="",I53=""),"",IF(Main!$A63="C",(I53-'Calculo DP4'!BJ$5)/'Calculo DP4'!BJ$3,(I53-'Calculo DP4'!CU$5)/'Calculo DP4'!CU$3)))</f>
        <v/>
      </c>
      <c r="AR53" s="48" t="str">
        <f>IF(Main!L$13="Scaled Shifts",Main!L63,IF(OR(J53="",J53=""),"",IF(Main!$A63="C",(J53-'Calculo DP4'!BK$5)/'Calculo DP4'!BK$3,(J53-'Calculo DP4'!CV$5)/'Calculo DP4'!CV$3)))</f>
        <v/>
      </c>
      <c r="AS53" s="48" t="str">
        <f>IF(Main!M$13="Scaled Shifts",Main!M63,IF(OR(K53="",K53=""),"",IF(Main!$A63="C",(K53-'Calculo DP4'!BL$5)/'Calculo DP4'!BL$3,(K53-'Calculo DP4'!CW$5)/'Calculo DP4'!CW$3)))</f>
        <v/>
      </c>
      <c r="AT53" s="48" t="str">
        <f>IF(Main!N$13="Scaled Shifts",Main!N63,IF(OR(L53="",L53=""),"",IF(Main!$A63="C",(L53-'Calculo DP4'!BM$5)/'Calculo DP4'!BM$3,(L53-'Calculo DP4'!CX$5)/'Calculo DP4'!CX$3)))</f>
        <v/>
      </c>
      <c r="AU53" s="48" t="str">
        <f>IF(Main!O$13="Scaled Shifts",Main!O63,IF(OR(M53="",M53=""),"",IF(Main!$A63="C",(M53-'Calculo DP4'!BN$5)/'Calculo DP4'!BN$3,(M53-'Calculo DP4'!CY$5)/'Calculo DP4'!CY$3)))</f>
        <v/>
      </c>
      <c r="AV53" s="48" t="str">
        <f>IF(Main!P$13="Scaled Shifts",Main!P63,IF(OR(N53="",N53=""),"",IF(Main!$A63="C",(N53-'Calculo DP4'!BO$5)/'Calculo DP4'!BO$3,(N53-'Calculo DP4'!CZ$5)/'Calculo DP4'!CZ$3)))</f>
        <v/>
      </c>
      <c r="AW53" s="48" t="str">
        <f>IF(Main!Q$13="Scaled Shifts",Main!Q63,IF(OR(O53="",O53=""),"",IF(Main!$A63="C",(O53-'Calculo DP4'!BP$5)/'Calculo DP4'!BP$3,(O53-'Calculo DP4'!DA$5)/'Calculo DP4'!DA$3)))</f>
        <v/>
      </c>
      <c r="AX53" s="48" t="str">
        <f>IF(Main!R$13="Scaled Shifts",Main!R63,IF(OR(P53="",P53=""),"",IF(Main!$A63="C",(P53-'Calculo DP4'!BQ$5)/'Calculo DP4'!BQ$3,(P53-'Calculo DP4'!DB$5)/'Calculo DP4'!DB$3)))</f>
        <v/>
      </c>
      <c r="AY53" s="48" t="str">
        <f>IF(Main!S$13="Scaled Shifts",Main!S63,IF(OR(Q53="",Q53=""),"",IF(Main!$A63="C",(Q53-'Calculo DP4'!BR$5)/'Calculo DP4'!BR$3,(Q53-'Calculo DP4'!DC$5)/'Calculo DP4'!DC$3)))</f>
        <v/>
      </c>
      <c r="BA53" s="48">
        <f t="shared" si="48"/>
        <v>0.64769809520441868</v>
      </c>
      <c r="BB53" s="48">
        <f t="shared" si="49"/>
        <v>-2.4893642880289946E-2</v>
      </c>
      <c r="BC53" s="48">
        <f t="shared" si="50"/>
        <v>0.71900429385820952</v>
      </c>
      <c r="BD53" s="48">
        <f t="shared" si="51"/>
        <v>0.48015555901494145</v>
      </c>
      <c r="BE53" s="48" t="str">
        <f t="shared" si="52"/>
        <v/>
      </c>
      <c r="BF53" s="48" t="str">
        <f t="shared" si="53"/>
        <v/>
      </c>
      <c r="BG53" s="48" t="str">
        <f t="shared" si="54"/>
        <v/>
      </c>
      <c r="BH53" s="48" t="str">
        <f t="shared" si="55"/>
        <v/>
      </c>
      <c r="BI53" s="48" t="str">
        <f t="shared" si="56"/>
        <v/>
      </c>
      <c r="BJ53" s="48" t="str">
        <f t="shared" si="57"/>
        <v/>
      </c>
      <c r="BK53" s="48" t="str">
        <f t="shared" si="58"/>
        <v/>
      </c>
      <c r="BL53" s="48" t="str">
        <f t="shared" si="59"/>
        <v/>
      </c>
      <c r="BM53" s="48" t="str">
        <f t="shared" si="60"/>
        <v/>
      </c>
      <c r="BN53" s="48" t="str">
        <f t="shared" si="61"/>
        <v/>
      </c>
      <c r="BO53" s="48" t="str">
        <f t="shared" si="62"/>
        <v/>
      </c>
      <c r="BP53" s="48" t="str">
        <f t="shared" si="63"/>
        <v/>
      </c>
    </row>
    <row r="54" spans="1:68" x14ac:dyDescent="0.15">
      <c r="A54" s="46">
        <f>IF(OR(Main!C64="",Main!C64=""),"",Main!C64)</f>
        <v>1.1599999999999999</v>
      </c>
      <c r="B54" s="48">
        <f>IF(OR(Main!D64="",Main!D$13="Scaled Shifts"),"",IF(Main!D$13="Unscaled Shifts",Main!D64,IF(AND(Main!D$13="Shielding Tensors",Main!$A64="C"),'Chemical Shifts'!$G$1-Main!D64,'Chemical Shifts'!$G$2-Main!D64)))</f>
        <v>1.1450616666666988</v>
      </c>
      <c r="C54" s="48">
        <f>IF(OR(Main!E64="",Main!E$13="Scaled Shifts"),"",IF(Main!E$13="Unscaled Shifts",Main!E64,IF(AND(Main!E$13="Shielding Tensors",Main!$A64="C"),'Chemical Shifts'!$G$1-Main!E64,'Chemical Shifts'!$G$2-Main!E64)))</f>
        <v>0.81916833333329819</v>
      </c>
      <c r="D54" s="48">
        <f>IF(OR(Main!F64="",Main!F$13="Scaled Shifts"),"",IF(Main!F$13="Unscaled Shifts",Main!F64,IF(AND(Main!F$13="Shielding Tensors",Main!$A64="C"),'Chemical Shifts'!$G$1-Main!F64,'Chemical Shifts'!$G$2-Main!F64)))</f>
        <v>0.93748499999999879</v>
      </c>
      <c r="E54" s="48">
        <f>IF(OR(Main!G64="",Main!G$13="Scaled Shifts"),"",IF(Main!G$13="Unscaled Shifts",Main!G64,IF(AND(Main!G$13="Shielding Tensors",Main!$A64="C"),'Chemical Shifts'!$G$1-Main!G64,'Chemical Shifts'!$G$2-Main!G64)))</f>
        <v>1.077964999999999</v>
      </c>
      <c r="F54" s="48" t="str">
        <f>IF(OR(Main!H64="",Main!H$13="Scaled Shifts"),"",IF(Main!H$13="Unscaled Shifts",Main!H64,IF(AND(Main!H$13="Shielding Tensors",Main!$A64="C"),'Chemical Shifts'!$G$1-Main!H64,'Chemical Shifts'!$G$2-Main!H64)))</f>
        <v/>
      </c>
      <c r="G54" s="48" t="str">
        <f>IF(OR(Main!I64="",Main!I$13="Scaled Shifts"),"",IF(Main!I$13="Unscaled Shifts",Main!I64,IF(AND(Main!I$13="Shielding Tensors",Main!$A64="C"),'Chemical Shifts'!$G$1-Main!I64,'Chemical Shifts'!$G$2-Main!I64)))</f>
        <v/>
      </c>
      <c r="H54" s="48" t="str">
        <f>IF(OR(Main!J64="",Main!J$13="Scaled Shifts"),"",IF(Main!J$13="Unscaled Shifts",Main!J64,IF(AND(Main!J$13="Shielding Tensors",Main!$A64="C"),'Chemical Shifts'!$G$1-Main!J64,'Chemical Shifts'!$G$2-Main!J64)))</f>
        <v/>
      </c>
      <c r="I54" s="48" t="str">
        <f>IF(OR(Main!K64="",Main!K$13="Scaled Shifts"),"",IF(Main!K$13="Unscaled Shifts",Main!K64,IF(AND(Main!K$13="Shielding Tensors",Main!$A64="C"),'Chemical Shifts'!$G$1-Main!K64,'Chemical Shifts'!$G$2-Main!K64)))</f>
        <v/>
      </c>
      <c r="J54" s="48" t="str">
        <f>IF(OR(Main!L64="",Main!L$13="Scaled Shifts"),"",IF(Main!L$13="Unscaled Shifts",Main!L64,IF(AND(Main!L$13="Shielding Tensors",Main!$A64="C"),'Chemical Shifts'!$G$1-Main!L64,'Chemical Shifts'!$G$2-Main!L64)))</f>
        <v/>
      </c>
      <c r="K54" s="48" t="str">
        <f>IF(OR(Main!M64="",Main!M$13="Scaled Shifts"),"",IF(Main!M$13="Unscaled Shifts",Main!M64,IF(AND(Main!M$13="Shielding Tensors",Main!$A64="C"),'Chemical Shifts'!$G$1-Main!M64,'Chemical Shifts'!$G$2-Main!M64)))</f>
        <v/>
      </c>
      <c r="L54" s="48" t="str">
        <f>IF(OR(Main!N64="",Main!N$13="Scaled Shifts"),"",IF(Main!N$13="Unscaled Shifts",Main!N64,IF(AND(Main!N$13="Shielding Tensors",Main!$A64="C"),'Chemical Shifts'!$G$1-Main!N64,'Chemical Shifts'!$G$2-Main!N64)))</f>
        <v/>
      </c>
      <c r="M54" s="48" t="str">
        <f>IF(OR(Main!O64="",Main!O$13="Scaled Shifts"),"",IF(Main!O$13="Unscaled Shifts",Main!O64,IF(AND(Main!O$13="Shielding Tensors",Main!$A64="C"),'Chemical Shifts'!$G$1-Main!O64,'Chemical Shifts'!$G$2-Main!O64)))</f>
        <v/>
      </c>
      <c r="N54" s="48" t="str">
        <f>IF(OR(Main!P64="",Main!P$13="Scaled Shifts"),"",IF(Main!P$13="Unscaled Shifts",Main!P64,IF(AND(Main!P$13="Shielding Tensors",Main!$A64="C"),'Chemical Shifts'!$G$1-Main!P64,'Chemical Shifts'!$G$2-Main!P64)))</f>
        <v/>
      </c>
      <c r="O54" s="48" t="str">
        <f>IF(OR(Main!Q64="",Main!Q$13="Scaled Shifts"),"",IF(Main!Q$13="Unscaled Shifts",Main!Q64,IF(AND(Main!Q$13="Shielding Tensors",Main!$A64="C"),'Chemical Shifts'!$G$1-Main!Q64,'Chemical Shifts'!$G$2-Main!Q64)))</f>
        <v/>
      </c>
      <c r="P54" s="48" t="str">
        <f>IF(OR(Main!R64="",Main!R$13="Scaled Shifts"),"",IF(Main!R$13="Unscaled Shifts",Main!R64,IF(AND(Main!R$13="Shielding Tensors",Main!$A64="C"),'Chemical Shifts'!$G$1-Main!R64,'Chemical Shifts'!$G$2-Main!R64)))</f>
        <v/>
      </c>
      <c r="Q54" s="48" t="str">
        <f>IF(OR(Main!S64="",Main!S$13="Scaled Shifts"),"",IF(Main!S$13="Unscaled Shifts",Main!S64,IF(AND(Main!S$13="Shielding Tensors",Main!$A64="C"),'Chemical Shifts'!$G$1-Main!S64,'Chemical Shifts'!$G$2-Main!S64)))</f>
        <v/>
      </c>
      <c r="S54" s="48">
        <f t="shared" si="32"/>
        <v>-1.4938333333301079E-2</v>
      </c>
      <c r="T54" s="48">
        <f t="shared" si="33"/>
        <v>-0.34083166666670173</v>
      </c>
      <c r="U54" s="48">
        <f t="shared" si="34"/>
        <v>-0.22251500000000113</v>
      </c>
      <c r="V54" s="48">
        <f t="shared" si="35"/>
        <v>-8.2035000000000968E-2</v>
      </c>
      <c r="W54" s="48" t="str">
        <f t="shared" si="36"/>
        <v/>
      </c>
      <c r="X54" s="48" t="str">
        <f t="shared" si="37"/>
        <v/>
      </c>
      <c r="Y54" s="48" t="str">
        <f t="shared" si="38"/>
        <v/>
      </c>
      <c r="Z54" s="48" t="str">
        <f t="shared" si="39"/>
        <v/>
      </c>
      <c r="AA54" s="48" t="str">
        <f t="shared" si="40"/>
        <v/>
      </c>
      <c r="AB54" s="48" t="str">
        <f t="shared" si="41"/>
        <v/>
      </c>
      <c r="AC54" s="48" t="str">
        <f t="shared" si="42"/>
        <v/>
      </c>
      <c r="AD54" s="48" t="str">
        <f t="shared" si="43"/>
        <v/>
      </c>
      <c r="AE54" s="48" t="str">
        <f t="shared" si="44"/>
        <v/>
      </c>
      <c r="AF54" s="48" t="str">
        <f t="shared" si="45"/>
        <v/>
      </c>
      <c r="AG54" s="48" t="str">
        <f t="shared" si="46"/>
        <v/>
      </c>
      <c r="AH54" s="48" t="str">
        <f t="shared" si="47"/>
        <v/>
      </c>
      <c r="AJ54" s="48">
        <f>IF(Main!D$13="Scaled Shifts",Main!D64,IF(OR(B54="",B54=""),"",IF(Main!$A64="C",(B54-'Calculo DP4'!BC$5)/'Calculo DP4'!BC$3,(B54-'Calculo DP4'!CN$5)/'Calculo DP4'!CN$3)))</f>
        <v>0.70461378732921487</v>
      </c>
      <c r="AK54" s="48">
        <f>IF(Main!E$13="Scaled Shifts",Main!E64,IF(OR(C54="",C54=""),"",IF(Main!$A64="C",(C54-'Calculo DP4'!BD$5)/'Calculo DP4'!BD$3,(C54-'Calculo DP4'!CO$5)/'Calculo DP4'!CO$3)))</f>
        <v>0.82009635046774765</v>
      </c>
      <c r="AL54" s="48">
        <f>IF(Main!F$13="Scaled Shifts",Main!F64,IF(OR(D54="",D54=""),"",IF(Main!$A64="C",(D54-'Calculo DP4'!BE$5)/'Calculo DP4'!BE$3,(D54-'Calculo DP4'!CP$5)/'Calculo DP4'!CP$3)))</f>
        <v>0.21524429855364122</v>
      </c>
      <c r="AM54" s="48">
        <f>IF(Main!G$13="Scaled Shifts",Main!G64,IF(OR(E54="",E54=""),"",IF(Main!$A64="C",(E54-'Calculo DP4'!BF$5)/'Calculo DP4'!BF$3,(E54-'Calculo DP4'!CQ$5)/'Calculo DP4'!CQ$3)))</f>
        <v>0.73322237672633694</v>
      </c>
      <c r="AN54" s="48" t="str">
        <f>IF(Main!H$13="Scaled Shifts",Main!H64,IF(OR(F54="",F54=""),"",IF(Main!$A64="C",(F54-'Calculo DP4'!BG$5)/'Calculo DP4'!BG$3,(F54-'Calculo DP4'!CR$5)/'Calculo DP4'!CR$3)))</f>
        <v/>
      </c>
      <c r="AO54" s="48" t="str">
        <f>IF(Main!I$13="Scaled Shifts",Main!I64,IF(OR(G54="",G54=""),"",IF(Main!$A64="C",(G54-'Calculo DP4'!BH$5)/'Calculo DP4'!BH$3,(G54-'Calculo DP4'!CS$5)/'Calculo DP4'!CS$3)))</f>
        <v/>
      </c>
      <c r="AP54" s="48" t="str">
        <f>IF(Main!J$13="Scaled Shifts",Main!J64,IF(OR(H54="",H54=""),"",IF(Main!$A64="C",(H54-'Calculo DP4'!BI$5)/'Calculo DP4'!BI$3,(H54-'Calculo DP4'!CT$5)/'Calculo DP4'!CT$3)))</f>
        <v/>
      </c>
      <c r="AQ54" s="48" t="str">
        <f>IF(Main!K$13="Scaled Shifts",Main!K64,IF(OR(I54="",I54=""),"",IF(Main!$A64="C",(I54-'Calculo DP4'!BJ$5)/'Calculo DP4'!BJ$3,(I54-'Calculo DP4'!CU$5)/'Calculo DP4'!CU$3)))</f>
        <v/>
      </c>
      <c r="AR54" s="48" t="str">
        <f>IF(Main!L$13="Scaled Shifts",Main!L64,IF(OR(J54="",J54=""),"",IF(Main!$A64="C",(J54-'Calculo DP4'!BK$5)/'Calculo DP4'!BK$3,(J54-'Calculo DP4'!CV$5)/'Calculo DP4'!CV$3)))</f>
        <v/>
      </c>
      <c r="AS54" s="48" t="str">
        <f>IF(Main!M$13="Scaled Shifts",Main!M64,IF(OR(K54="",K54=""),"",IF(Main!$A64="C",(K54-'Calculo DP4'!BL$5)/'Calculo DP4'!BL$3,(K54-'Calculo DP4'!CW$5)/'Calculo DP4'!CW$3)))</f>
        <v/>
      </c>
      <c r="AT54" s="48" t="str">
        <f>IF(Main!N$13="Scaled Shifts",Main!N64,IF(OR(L54="",L54=""),"",IF(Main!$A64="C",(L54-'Calculo DP4'!BM$5)/'Calculo DP4'!BM$3,(L54-'Calculo DP4'!CX$5)/'Calculo DP4'!CX$3)))</f>
        <v/>
      </c>
      <c r="AU54" s="48" t="str">
        <f>IF(Main!O$13="Scaled Shifts",Main!O64,IF(OR(M54="",M54=""),"",IF(Main!$A64="C",(M54-'Calculo DP4'!BN$5)/'Calculo DP4'!BN$3,(M54-'Calculo DP4'!CY$5)/'Calculo DP4'!CY$3)))</f>
        <v/>
      </c>
      <c r="AV54" s="48" t="str">
        <f>IF(Main!P$13="Scaled Shifts",Main!P64,IF(OR(N54="",N54=""),"",IF(Main!$A64="C",(N54-'Calculo DP4'!BO$5)/'Calculo DP4'!BO$3,(N54-'Calculo DP4'!CZ$5)/'Calculo DP4'!CZ$3)))</f>
        <v/>
      </c>
      <c r="AW54" s="48" t="str">
        <f>IF(Main!Q$13="Scaled Shifts",Main!Q64,IF(OR(O54="",O54=""),"",IF(Main!$A64="C",(O54-'Calculo DP4'!BP$5)/'Calculo DP4'!BP$3,(O54-'Calculo DP4'!DA$5)/'Calculo DP4'!DA$3)))</f>
        <v/>
      </c>
      <c r="AX54" s="48" t="str">
        <f>IF(Main!R$13="Scaled Shifts",Main!R64,IF(OR(P54="",P54=""),"",IF(Main!$A64="C",(P54-'Calculo DP4'!BQ$5)/'Calculo DP4'!BQ$3,(P54-'Calculo DP4'!DB$5)/'Calculo DP4'!DB$3)))</f>
        <v/>
      </c>
      <c r="AY54" s="48" t="str">
        <f>IF(Main!S$13="Scaled Shifts",Main!S64,IF(OR(Q54="",Q54=""),"",IF(Main!$A64="C",(Q54-'Calculo DP4'!BR$5)/'Calculo DP4'!BR$3,(Q54-'Calculo DP4'!DC$5)/'Calculo DP4'!DC$3)))</f>
        <v/>
      </c>
      <c r="BA54" s="48">
        <f t="shared" si="48"/>
        <v>0.45538621267078505</v>
      </c>
      <c r="BB54" s="48">
        <f t="shared" si="49"/>
        <v>0.33990364953225227</v>
      </c>
      <c r="BC54" s="48">
        <f t="shared" si="50"/>
        <v>0.94475570144635868</v>
      </c>
      <c r="BD54" s="48">
        <f t="shared" si="51"/>
        <v>0.42677762327366298</v>
      </c>
      <c r="BE54" s="48" t="str">
        <f t="shared" si="52"/>
        <v/>
      </c>
      <c r="BF54" s="48" t="str">
        <f t="shared" si="53"/>
        <v/>
      </c>
      <c r="BG54" s="48" t="str">
        <f t="shared" si="54"/>
        <v/>
      </c>
      <c r="BH54" s="48" t="str">
        <f t="shared" si="55"/>
        <v/>
      </c>
      <c r="BI54" s="48" t="str">
        <f t="shared" si="56"/>
        <v/>
      </c>
      <c r="BJ54" s="48" t="str">
        <f t="shared" si="57"/>
        <v/>
      </c>
      <c r="BK54" s="48" t="str">
        <f t="shared" si="58"/>
        <v/>
      </c>
      <c r="BL54" s="48" t="str">
        <f t="shared" si="59"/>
        <v/>
      </c>
      <c r="BM54" s="48" t="str">
        <f t="shared" si="60"/>
        <v/>
      </c>
      <c r="BN54" s="48" t="str">
        <f t="shared" si="61"/>
        <v/>
      </c>
      <c r="BO54" s="48" t="str">
        <f t="shared" si="62"/>
        <v/>
      </c>
      <c r="BP54" s="48" t="str">
        <f t="shared" si="63"/>
        <v/>
      </c>
    </row>
    <row r="55" spans="1:68" x14ac:dyDescent="0.15">
      <c r="A55" s="46">
        <f>IF(OR(Main!C65="",Main!C65=""),"",Main!C65)</f>
        <v>6.62</v>
      </c>
      <c r="B55" s="48">
        <f>IF(OR(Main!D65="",Main!D$13="Scaled Shifts"),"",IF(Main!D$13="Unscaled Shifts",Main!D65,IF(AND(Main!D$13="Shielding Tensors",Main!$A65="C"),'Chemical Shifts'!$G$1-Main!D65,'Chemical Shifts'!$G$2-Main!D65)))</f>
        <v>6.9404749999999993</v>
      </c>
      <c r="C55" s="48">
        <f>IF(OR(Main!E65="",Main!E$13="Scaled Shifts"),"",IF(Main!E$13="Unscaled Shifts",Main!E65,IF(AND(Main!E$13="Shielding Tensors",Main!$A65="C"),'Chemical Shifts'!$G$1-Main!E65,'Chemical Shifts'!$G$2-Main!E65)))</f>
        <v>6.2172850000000004</v>
      </c>
      <c r="D55" s="48">
        <f>IF(OR(Main!F65="",Main!F$13="Scaled Shifts"),"",IF(Main!F$13="Unscaled Shifts",Main!F65,IF(AND(Main!F$13="Shielding Tensors",Main!$A65="C"),'Chemical Shifts'!$G$1-Main!F65,'Chemical Shifts'!$G$2-Main!F65)))</f>
        <v>6.8366749999999996</v>
      </c>
      <c r="E55" s="48">
        <f>IF(OR(Main!G65="",Main!G$13="Scaled Shifts"),"",IF(Main!G$13="Unscaled Shifts",Main!G65,IF(AND(Main!G$13="Shielding Tensors",Main!$A65="C"),'Chemical Shifts'!$G$1-Main!G65,'Chemical Shifts'!$G$2-Main!G65)))</f>
        <v>6.9277249999999988</v>
      </c>
      <c r="F55" s="48" t="str">
        <f>IF(OR(Main!H65="",Main!H$13="Scaled Shifts"),"",IF(Main!H$13="Unscaled Shifts",Main!H65,IF(AND(Main!H$13="Shielding Tensors",Main!$A65="C"),'Chemical Shifts'!$G$1-Main!H65,'Chemical Shifts'!$G$2-Main!H65)))</f>
        <v/>
      </c>
      <c r="G55" s="48" t="str">
        <f>IF(OR(Main!I65="",Main!I$13="Scaled Shifts"),"",IF(Main!I$13="Unscaled Shifts",Main!I65,IF(AND(Main!I$13="Shielding Tensors",Main!$A65="C"),'Chemical Shifts'!$G$1-Main!I65,'Chemical Shifts'!$G$2-Main!I65)))</f>
        <v/>
      </c>
      <c r="H55" s="48" t="str">
        <f>IF(OR(Main!J65="",Main!J$13="Scaled Shifts"),"",IF(Main!J$13="Unscaled Shifts",Main!J65,IF(AND(Main!J$13="Shielding Tensors",Main!$A65="C"),'Chemical Shifts'!$G$1-Main!J65,'Chemical Shifts'!$G$2-Main!J65)))</f>
        <v/>
      </c>
      <c r="I55" s="48" t="str">
        <f>IF(OR(Main!K65="",Main!K$13="Scaled Shifts"),"",IF(Main!K$13="Unscaled Shifts",Main!K65,IF(AND(Main!K$13="Shielding Tensors",Main!$A65="C"),'Chemical Shifts'!$G$1-Main!K65,'Chemical Shifts'!$G$2-Main!K65)))</f>
        <v/>
      </c>
      <c r="J55" s="48" t="str">
        <f>IF(OR(Main!L65="",Main!L$13="Scaled Shifts"),"",IF(Main!L$13="Unscaled Shifts",Main!L65,IF(AND(Main!L$13="Shielding Tensors",Main!$A65="C"),'Chemical Shifts'!$G$1-Main!L65,'Chemical Shifts'!$G$2-Main!L65)))</f>
        <v/>
      </c>
      <c r="K55" s="48" t="str">
        <f>IF(OR(Main!M65="",Main!M$13="Scaled Shifts"),"",IF(Main!M$13="Unscaled Shifts",Main!M65,IF(AND(Main!M$13="Shielding Tensors",Main!$A65="C"),'Chemical Shifts'!$G$1-Main!M65,'Chemical Shifts'!$G$2-Main!M65)))</f>
        <v/>
      </c>
      <c r="L55" s="48" t="str">
        <f>IF(OR(Main!N65="",Main!N$13="Scaled Shifts"),"",IF(Main!N$13="Unscaled Shifts",Main!N65,IF(AND(Main!N$13="Shielding Tensors",Main!$A65="C"),'Chemical Shifts'!$G$1-Main!N65,'Chemical Shifts'!$G$2-Main!N65)))</f>
        <v/>
      </c>
      <c r="M55" s="48" t="str">
        <f>IF(OR(Main!O65="",Main!O$13="Scaled Shifts"),"",IF(Main!O$13="Unscaled Shifts",Main!O65,IF(AND(Main!O$13="Shielding Tensors",Main!$A65="C"),'Chemical Shifts'!$G$1-Main!O65,'Chemical Shifts'!$G$2-Main!O65)))</f>
        <v/>
      </c>
      <c r="N55" s="48" t="str">
        <f>IF(OR(Main!P65="",Main!P$13="Scaled Shifts"),"",IF(Main!P$13="Unscaled Shifts",Main!P65,IF(AND(Main!P$13="Shielding Tensors",Main!$A65="C"),'Chemical Shifts'!$G$1-Main!P65,'Chemical Shifts'!$G$2-Main!P65)))</f>
        <v/>
      </c>
      <c r="O55" s="48" t="str">
        <f>IF(OR(Main!Q65="",Main!Q$13="Scaled Shifts"),"",IF(Main!Q$13="Unscaled Shifts",Main!Q65,IF(AND(Main!Q$13="Shielding Tensors",Main!$A65="C"),'Chemical Shifts'!$G$1-Main!Q65,'Chemical Shifts'!$G$2-Main!Q65)))</f>
        <v/>
      </c>
      <c r="P55" s="48" t="str">
        <f>IF(OR(Main!R65="",Main!R$13="Scaled Shifts"),"",IF(Main!R$13="Unscaled Shifts",Main!R65,IF(AND(Main!R$13="Shielding Tensors",Main!$A65="C"),'Chemical Shifts'!$G$1-Main!R65,'Chemical Shifts'!$G$2-Main!R65)))</f>
        <v/>
      </c>
      <c r="Q55" s="48" t="str">
        <f>IF(OR(Main!S65="",Main!S$13="Scaled Shifts"),"",IF(Main!S$13="Unscaled Shifts",Main!S65,IF(AND(Main!S$13="Shielding Tensors",Main!$A65="C"),'Chemical Shifts'!$G$1-Main!S65,'Chemical Shifts'!$G$2-Main!S65)))</f>
        <v/>
      </c>
      <c r="S55" s="48">
        <f t="shared" si="32"/>
        <v>0.32047499999999918</v>
      </c>
      <c r="T55" s="48">
        <f t="shared" si="33"/>
        <v>-0.40271499999999971</v>
      </c>
      <c r="U55" s="48">
        <f t="shared" si="34"/>
        <v>0.21667499999999951</v>
      </c>
      <c r="V55" s="48">
        <f t="shared" si="35"/>
        <v>0.30772499999999869</v>
      </c>
      <c r="W55" s="48" t="str">
        <f t="shared" si="36"/>
        <v/>
      </c>
      <c r="X55" s="48" t="str">
        <f t="shared" si="37"/>
        <v/>
      </c>
      <c r="Y55" s="48" t="str">
        <f t="shared" si="38"/>
        <v/>
      </c>
      <c r="Z55" s="48" t="str">
        <f t="shared" si="39"/>
        <v/>
      </c>
      <c r="AA55" s="48" t="str">
        <f t="shared" si="40"/>
        <v/>
      </c>
      <c r="AB55" s="48" t="str">
        <f t="shared" si="41"/>
        <v/>
      </c>
      <c r="AC55" s="48" t="str">
        <f t="shared" si="42"/>
        <v/>
      </c>
      <c r="AD55" s="48" t="str">
        <f t="shared" si="43"/>
        <v/>
      </c>
      <c r="AE55" s="48" t="str">
        <f t="shared" si="44"/>
        <v/>
      </c>
      <c r="AF55" s="48" t="str">
        <f t="shared" si="45"/>
        <v/>
      </c>
      <c r="AG55" s="48" t="str">
        <f t="shared" si="46"/>
        <v/>
      </c>
      <c r="AH55" s="48" t="str">
        <f t="shared" si="47"/>
        <v/>
      </c>
      <c r="AJ55" s="48">
        <f>IF(Main!D$13="Scaled Shifts",Main!D65,IF(OR(B55="",B55=""),"",IF(Main!$A65="C",(B55-'Calculo DP4'!BC$5)/'Calculo DP4'!BC$3,(B55-'Calculo DP4'!CN$5)/'Calculo DP4'!CN$3)))</f>
        <v>7.5635441739623577</v>
      </c>
      <c r="AK55" s="48">
        <f>IF(Main!E$13="Scaled Shifts",Main!E65,IF(OR(C55="",C55=""),"",IF(Main!$A65="C",(C55-'Calculo DP4'!BD$5)/'Calculo DP4'!BD$3,(C55-'Calculo DP4'!CO$5)/'Calculo DP4'!CO$3)))</f>
        <v>6.387118115687004</v>
      </c>
      <c r="AL55" s="48">
        <f>IF(Main!F$13="Scaled Shifts",Main!F65,IF(OR(D55="",D55=""),"",IF(Main!$A65="C",(D55-'Calculo DP4'!BE$5)/'Calculo DP4'!BE$3,(D55-'Calculo DP4'!CP$5)/'Calculo DP4'!CP$3)))</f>
        <v>7.843315936569045</v>
      </c>
      <c r="AM55" s="48">
        <f>IF(Main!G$13="Scaled Shifts",Main!G65,IF(OR(E55="",E55=""),"",IF(Main!$A65="C",(E55-'Calculo DP4'!BF$5)/'Calculo DP4'!BF$3,(E55-'Calculo DP4'!CQ$5)/'Calculo DP4'!CQ$3)))</f>
        <v>7.3943871192977859</v>
      </c>
      <c r="AN55" s="48" t="str">
        <f>IF(Main!H$13="Scaled Shifts",Main!H65,IF(OR(F55="",F55=""),"",IF(Main!$A65="C",(F55-'Calculo DP4'!BG$5)/'Calculo DP4'!BG$3,(F55-'Calculo DP4'!CR$5)/'Calculo DP4'!CR$3)))</f>
        <v/>
      </c>
      <c r="AO55" s="48" t="str">
        <f>IF(Main!I$13="Scaled Shifts",Main!I65,IF(OR(G55="",G55=""),"",IF(Main!$A65="C",(G55-'Calculo DP4'!BH$5)/'Calculo DP4'!BH$3,(G55-'Calculo DP4'!CS$5)/'Calculo DP4'!CS$3)))</f>
        <v/>
      </c>
      <c r="AP55" s="48" t="str">
        <f>IF(Main!J$13="Scaled Shifts",Main!J65,IF(OR(H55="",H55=""),"",IF(Main!$A65="C",(H55-'Calculo DP4'!BI$5)/'Calculo DP4'!BI$3,(H55-'Calculo DP4'!CT$5)/'Calculo DP4'!CT$3)))</f>
        <v/>
      </c>
      <c r="AQ55" s="48" t="str">
        <f>IF(Main!K$13="Scaled Shifts",Main!K65,IF(OR(I55="",I55=""),"",IF(Main!$A65="C",(I55-'Calculo DP4'!BJ$5)/'Calculo DP4'!BJ$3,(I55-'Calculo DP4'!CU$5)/'Calculo DP4'!CU$3)))</f>
        <v/>
      </c>
      <c r="AR55" s="48" t="str">
        <f>IF(Main!L$13="Scaled Shifts",Main!L65,IF(OR(J55="",J55=""),"",IF(Main!$A65="C",(J55-'Calculo DP4'!BK$5)/'Calculo DP4'!BK$3,(J55-'Calculo DP4'!CV$5)/'Calculo DP4'!CV$3)))</f>
        <v/>
      </c>
      <c r="AS55" s="48" t="str">
        <f>IF(Main!M$13="Scaled Shifts",Main!M65,IF(OR(K55="",K55=""),"",IF(Main!$A65="C",(K55-'Calculo DP4'!BL$5)/'Calculo DP4'!BL$3,(K55-'Calculo DP4'!CW$5)/'Calculo DP4'!CW$3)))</f>
        <v/>
      </c>
      <c r="AT55" s="48" t="str">
        <f>IF(Main!N$13="Scaled Shifts",Main!N65,IF(OR(L55="",L55=""),"",IF(Main!$A65="C",(L55-'Calculo DP4'!BM$5)/'Calculo DP4'!BM$3,(L55-'Calculo DP4'!CX$5)/'Calculo DP4'!CX$3)))</f>
        <v/>
      </c>
      <c r="AU55" s="48" t="str">
        <f>IF(Main!O$13="Scaled Shifts",Main!O65,IF(OR(M55="",M55=""),"",IF(Main!$A65="C",(M55-'Calculo DP4'!BN$5)/'Calculo DP4'!BN$3,(M55-'Calculo DP4'!CY$5)/'Calculo DP4'!CY$3)))</f>
        <v/>
      </c>
      <c r="AV55" s="48" t="str">
        <f>IF(Main!P$13="Scaled Shifts",Main!P65,IF(OR(N55="",N55=""),"",IF(Main!$A65="C",(N55-'Calculo DP4'!BO$5)/'Calculo DP4'!BO$3,(N55-'Calculo DP4'!CZ$5)/'Calculo DP4'!CZ$3)))</f>
        <v/>
      </c>
      <c r="AW55" s="48" t="str">
        <f>IF(Main!Q$13="Scaled Shifts",Main!Q65,IF(OR(O55="",O55=""),"",IF(Main!$A65="C",(O55-'Calculo DP4'!BP$5)/'Calculo DP4'!BP$3,(O55-'Calculo DP4'!DA$5)/'Calculo DP4'!DA$3)))</f>
        <v/>
      </c>
      <c r="AX55" s="48" t="str">
        <f>IF(Main!R$13="Scaled Shifts",Main!R65,IF(OR(P55="",P55=""),"",IF(Main!$A65="C",(P55-'Calculo DP4'!BQ$5)/'Calculo DP4'!BQ$3,(P55-'Calculo DP4'!DB$5)/'Calculo DP4'!DB$3)))</f>
        <v/>
      </c>
      <c r="AY55" s="48" t="str">
        <f>IF(Main!S$13="Scaled Shifts",Main!S65,IF(OR(Q55="",Q55=""),"",IF(Main!$A65="C",(Q55-'Calculo DP4'!BR$5)/'Calculo DP4'!BR$3,(Q55-'Calculo DP4'!DC$5)/'Calculo DP4'!DC$3)))</f>
        <v/>
      </c>
      <c r="BA55" s="48">
        <f t="shared" si="48"/>
        <v>-0.94354417396235757</v>
      </c>
      <c r="BB55" s="48">
        <f t="shared" si="49"/>
        <v>0.23288188431299606</v>
      </c>
      <c r="BC55" s="48">
        <f t="shared" si="50"/>
        <v>-1.2233159365690449</v>
      </c>
      <c r="BD55" s="48">
        <f t="shared" si="51"/>
        <v>-0.77438711929778581</v>
      </c>
      <c r="BE55" s="48" t="str">
        <f t="shared" si="52"/>
        <v/>
      </c>
      <c r="BF55" s="48" t="str">
        <f t="shared" si="53"/>
        <v/>
      </c>
      <c r="BG55" s="48" t="str">
        <f t="shared" si="54"/>
        <v/>
      </c>
      <c r="BH55" s="48" t="str">
        <f t="shared" si="55"/>
        <v/>
      </c>
      <c r="BI55" s="48" t="str">
        <f t="shared" si="56"/>
        <v/>
      </c>
      <c r="BJ55" s="48" t="str">
        <f t="shared" si="57"/>
        <v/>
      </c>
      <c r="BK55" s="48" t="str">
        <f t="shared" si="58"/>
        <v/>
      </c>
      <c r="BL55" s="48" t="str">
        <f t="shared" si="59"/>
        <v/>
      </c>
      <c r="BM55" s="48" t="str">
        <f t="shared" si="60"/>
        <v/>
      </c>
      <c r="BN55" s="48" t="str">
        <f t="shared" si="61"/>
        <v/>
      </c>
      <c r="BO55" s="48" t="str">
        <f t="shared" si="62"/>
        <v/>
      </c>
      <c r="BP55" s="48" t="str">
        <f t="shared" si="63"/>
        <v/>
      </c>
    </row>
    <row r="56" spans="1:68" x14ac:dyDescent="0.15">
      <c r="A56" s="46">
        <f>IF(OR(Main!C66="",Main!C66=""),"",Main!C66)</f>
        <v>7.29</v>
      </c>
      <c r="B56" s="48">
        <f>IF(OR(Main!D66="",Main!D$13="Scaled Shifts"),"",IF(Main!D$13="Unscaled Shifts",Main!D66,IF(AND(Main!D$13="Shielding Tensors",Main!$A66="C"),'Chemical Shifts'!$G$1-Main!D66,'Chemical Shifts'!$G$2-Main!D66)))</f>
        <v>7.5613049999999973</v>
      </c>
      <c r="C56" s="48">
        <f>IF(OR(Main!E66="",Main!E$13="Scaled Shifts"),"",IF(Main!E$13="Unscaled Shifts",Main!E66,IF(AND(Main!E$13="Shielding Tensors",Main!$A66="C"),'Chemical Shifts'!$G$1-Main!E66,'Chemical Shifts'!$G$2-Main!E66)))</f>
        <v>7.662585</v>
      </c>
      <c r="D56" s="48">
        <f>IF(OR(Main!F66="",Main!F$13="Scaled Shifts"),"",IF(Main!F$13="Unscaled Shifts",Main!F66,IF(AND(Main!F$13="Shielding Tensors",Main!$A66="C"),'Chemical Shifts'!$G$1-Main!F66,'Chemical Shifts'!$G$2-Main!F66)))</f>
        <v>7.5556249999999991</v>
      </c>
      <c r="E56" s="48">
        <f>IF(OR(Main!G66="",Main!G$13="Scaled Shifts"),"",IF(Main!G$13="Unscaled Shifts",Main!G66,IF(AND(Main!G$13="Shielding Tensors",Main!$A66="C"),'Chemical Shifts'!$G$1-Main!G66,'Chemical Shifts'!$G$2-Main!G66)))</f>
        <v>7.5028849999999991</v>
      </c>
      <c r="F56" s="48" t="str">
        <f>IF(OR(Main!H66="",Main!H$13="Scaled Shifts"),"",IF(Main!H$13="Unscaled Shifts",Main!H66,IF(AND(Main!H$13="Shielding Tensors",Main!$A66="C"),'Chemical Shifts'!$G$1-Main!H66,'Chemical Shifts'!$G$2-Main!H66)))</f>
        <v/>
      </c>
      <c r="G56" s="48" t="str">
        <f>IF(OR(Main!I66="",Main!I$13="Scaled Shifts"),"",IF(Main!I$13="Unscaled Shifts",Main!I66,IF(AND(Main!I$13="Shielding Tensors",Main!$A66="C"),'Chemical Shifts'!$G$1-Main!I66,'Chemical Shifts'!$G$2-Main!I66)))</f>
        <v/>
      </c>
      <c r="H56" s="48" t="str">
        <f>IF(OR(Main!J66="",Main!J$13="Scaled Shifts"),"",IF(Main!J$13="Unscaled Shifts",Main!J66,IF(AND(Main!J$13="Shielding Tensors",Main!$A66="C"),'Chemical Shifts'!$G$1-Main!J66,'Chemical Shifts'!$G$2-Main!J66)))</f>
        <v/>
      </c>
      <c r="I56" s="48" t="str">
        <f>IF(OR(Main!K66="",Main!K$13="Scaled Shifts"),"",IF(Main!K$13="Unscaled Shifts",Main!K66,IF(AND(Main!K$13="Shielding Tensors",Main!$A66="C"),'Chemical Shifts'!$G$1-Main!K66,'Chemical Shifts'!$G$2-Main!K66)))</f>
        <v/>
      </c>
      <c r="J56" s="48" t="str">
        <f>IF(OR(Main!L66="",Main!L$13="Scaled Shifts"),"",IF(Main!L$13="Unscaled Shifts",Main!L66,IF(AND(Main!L$13="Shielding Tensors",Main!$A66="C"),'Chemical Shifts'!$G$1-Main!L66,'Chemical Shifts'!$G$2-Main!L66)))</f>
        <v/>
      </c>
      <c r="K56" s="48" t="str">
        <f>IF(OR(Main!M66="",Main!M$13="Scaled Shifts"),"",IF(Main!M$13="Unscaled Shifts",Main!M66,IF(AND(Main!M$13="Shielding Tensors",Main!$A66="C"),'Chemical Shifts'!$G$1-Main!M66,'Chemical Shifts'!$G$2-Main!M66)))</f>
        <v/>
      </c>
      <c r="L56" s="48" t="str">
        <f>IF(OR(Main!N66="",Main!N$13="Scaled Shifts"),"",IF(Main!N$13="Unscaled Shifts",Main!N66,IF(AND(Main!N$13="Shielding Tensors",Main!$A66="C"),'Chemical Shifts'!$G$1-Main!N66,'Chemical Shifts'!$G$2-Main!N66)))</f>
        <v/>
      </c>
      <c r="M56" s="48" t="str">
        <f>IF(OR(Main!O66="",Main!O$13="Scaled Shifts"),"",IF(Main!O$13="Unscaled Shifts",Main!O66,IF(AND(Main!O$13="Shielding Tensors",Main!$A66="C"),'Chemical Shifts'!$G$1-Main!O66,'Chemical Shifts'!$G$2-Main!O66)))</f>
        <v/>
      </c>
      <c r="N56" s="48" t="str">
        <f>IF(OR(Main!P66="",Main!P$13="Scaled Shifts"),"",IF(Main!P$13="Unscaled Shifts",Main!P66,IF(AND(Main!P$13="Shielding Tensors",Main!$A66="C"),'Chemical Shifts'!$G$1-Main!P66,'Chemical Shifts'!$G$2-Main!P66)))</f>
        <v/>
      </c>
      <c r="O56" s="48" t="str">
        <f>IF(OR(Main!Q66="",Main!Q$13="Scaled Shifts"),"",IF(Main!Q$13="Unscaled Shifts",Main!Q66,IF(AND(Main!Q$13="Shielding Tensors",Main!$A66="C"),'Chemical Shifts'!$G$1-Main!Q66,'Chemical Shifts'!$G$2-Main!Q66)))</f>
        <v/>
      </c>
      <c r="P56" s="48" t="str">
        <f>IF(OR(Main!R66="",Main!R$13="Scaled Shifts"),"",IF(Main!R$13="Unscaled Shifts",Main!R66,IF(AND(Main!R$13="Shielding Tensors",Main!$A66="C"),'Chemical Shifts'!$G$1-Main!R66,'Chemical Shifts'!$G$2-Main!R66)))</f>
        <v/>
      </c>
      <c r="Q56" s="48" t="str">
        <f>IF(OR(Main!S66="",Main!S$13="Scaled Shifts"),"",IF(Main!S$13="Unscaled Shifts",Main!S66,IF(AND(Main!S$13="Shielding Tensors",Main!$A66="C"),'Chemical Shifts'!$G$1-Main!S66,'Chemical Shifts'!$G$2-Main!S66)))</f>
        <v/>
      </c>
      <c r="S56" s="48">
        <f t="shared" si="32"/>
        <v>0.27130499999999724</v>
      </c>
      <c r="T56" s="48">
        <f t="shared" si="33"/>
        <v>0.37258499999999994</v>
      </c>
      <c r="U56" s="48">
        <f t="shared" si="34"/>
        <v>0.26562499999999911</v>
      </c>
      <c r="V56" s="48">
        <f t="shared" si="35"/>
        <v>0.2128849999999991</v>
      </c>
      <c r="W56" s="48" t="str">
        <f t="shared" si="36"/>
        <v/>
      </c>
      <c r="X56" s="48" t="str">
        <f t="shared" si="37"/>
        <v/>
      </c>
      <c r="Y56" s="48" t="str">
        <f t="shared" si="38"/>
        <v/>
      </c>
      <c r="Z56" s="48" t="str">
        <f t="shared" si="39"/>
        <v/>
      </c>
      <c r="AA56" s="48" t="str">
        <f t="shared" si="40"/>
        <v/>
      </c>
      <c r="AB56" s="48" t="str">
        <f t="shared" si="41"/>
        <v/>
      </c>
      <c r="AC56" s="48" t="str">
        <f t="shared" si="42"/>
        <v/>
      </c>
      <c r="AD56" s="48" t="str">
        <f t="shared" si="43"/>
        <v/>
      </c>
      <c r="AE56" s="48" t="str">
        <f t="shared" si="44"/>
        <v/>
      </c>
      <c r="AF56" s="48" t="str">
        <f t="shared" si="45"/>
        <v/>
      </c>
      <c r="AG56" s="48" t="str">
        <f t="shared" si="46"/>
        <v/>
      </c>
      <c r="AH56" s="48" t="str">
        <f t="shared" si="47"/>
        <v/>
      </c>
      <c r="AJ56" s="48">
        <f>IF(Main!D$13="Scaled Shifts",Main!D66,IF(OR(B56="",B56=""),"",IF(Main!$A66="C",(B56-'Calculo DP4'!BC$5)/'Calculo DP4'!BC$3,(B56-'Calculo DP4'!CN$5)/'Calculo DP4'!CN$3)))</f>
        <v>8.2983027678734267</v>
      </c>
      <c r="AK56" s="48">
        <f>IF(Main!E$13="Scaled Shifts",Main!E66,IF(OR(C56="",C56=""),"",IF(Main!$A66="C",(C56-'Calculo DP4'!BD$5)/'Calculo DP4'!BD$3,(C56-'Calculo DP4'!CO$5)/'Calculo DP4'!CO$3)))</f>
        <v>7.8776410247147828</v>
      </c>
      <c r="AL56" s="48">
        <f>IF(Main!F$13="Scaled Shifts",Main!F66,IF(OR(D56="",D56=""),"",IF(Main!$A66="C",(D56-'Calculo DP4'!BE$5)/'Calculo DP4'!BE$3,(D56-'Calculo DP4'!CP$5)/'Calculo DP4'!CP$3)))</f>
        <v>8.7729693473171597</v>
      </c>
      <c r="AM56" s="48">
        <f>IF(Main!G$13="Scaled Shifts",Main!G66,IF(OR(E56="",E56=""),"",IF(Main!$A66="C",(E56-'Calculo DP4'!BF$5)/'Calculo DP4'!BF$3,(E56-'Calculo DP4'!CQ$5)/'Calculo DP4'!CQ$3)))</f>
        <v>8.049326042148877</v>
      </c>
      <c r="AN56" s="48" t="str">
        <f>IF(Main!H$13="Scaled Shifts",Main!H66,IF(OR(F56="",F56=""),"",IF(Main!$A66="C",(F56-'Calculo DP4'!BG$5)/'Calculo DP4'!BG$3,(F56-'Calculo DP4'!CR$5)/'Calculo DP4'!CR$3)))</f>
        <v/>
      </c>
      <c r="AO56" s="48" t="str">
        <f>IF(Main!I$13="Scaled Shifts",Main!I66,IF(OR(G56="",G56=""),"",IF(Main!$A66="C",(G56-'Calculo DP4'!BH$5)/'Calculo DP4'!BH$3,(G56-'Calculo DP4'!CS$5)/'Calculo DP4'!CS$3)))</f>
        <v/>
      </c>
      <c r="AP56" s="48" t="str">
        <f>IF(Main!J$13="Scaled Shifts",Main!J66,IF(OR(H56="",H56=""),"",IF(Main!$A66="C",(H56-'Calculo DP4'!BI$5)/'Calculo DP4'!BI$3,(H56-'Calculo DP4'!CT$5)/'Calculo DP4'!CT$3)))</f>
        <v/>
      </c>
      <c r="AQ56" s="48" t="str">
        <f>IF(Main!K$13="Scaled Shifts",Main!K66,IF(OR(I56="",I56=""),"",IF(Main!$A66="C",(I56-'Calculo DP4'!BJ$5)/'Calculo DP4'!BJ$3,(I56-'Calculo DP4'!CU$5)/'Calculo DP4'!CU$3)))</f>
        <v/>
      </c>
      <c r="AR56" s="48" t="str">
        <f>IF(Main!L$13="Scaled Shifts",Main!L66,IF(OR(J56="",J56=""),"",IF(Main!$A66="C",(J56-'Calculo DP4'!BK$5)/'Calculo DP4'!BK$3,(J56-'Calculo DP4'!CV$5)/'Calculo DP4'!CV$3)))</f>
        <v/>
      </c>
      <c r="AS56" s="48" t="str">
        <f>IF(Main!M$13="Scaled Shifts",Main!M66,IF(OR(K56="",K56=""),"",IF(Main!$A66="C",(K56-'Calculo DP4'!BL$5)/'Calculo DP4'!BL$3,(K56-'Calculo DP4'!CW$5)/'Calculo DP4'!CW$3)))</f>
        <v/>
      </c>
      <c r="AT56" s="48" t="str">
        <f>IF(Main!N$13="Scaled Shifts",Main!N66,IF(OR(L56="",L56=""),"",IF(Main!$A66="C",(L56-'Calculo DP4'!BM$5)/'Calculo DP4'!BM$3,(L56-'Calculo DP4'!CX$5)/'Calculo DP4'!CX$3)))</f>
        <v/>
      </c>
      <c r="AU56" s="48" t="str">
        <f>IF(Main!O$13="Scaled Shifts",Main!O66,IF(OR(M56="",M56=""),"",IF(Main!$A66="C",(M56-'Calculo DP4'!BN$5)/'Calculo DP4'!BN$3,(M56-'Calculo DP4'!CY$5)/'Calculo DP4'!CY$3)))</f>
        <v/>
      </c>
      <c r="AV56" s="48" t="str">
        <f>IF(Main!P$13="Scaled Shifts",Main!P66,IF(OR(N56="",N56=""),"",IF(Main!$A66="C",(N56-'Calculo DP4'!BO$5)/'Calculo DP4'!BO$3,(N56-'Calculo DP4'!CZ$5)/'Calculo DP4'!CZ$3)))</f>
        <v/>
      </c>
      <c r="AW56" s="48" t="str">
        <f>IF(Main!Q$13="Scaled Shifts",Main!Q66,IF(OR(O56="",O56=""),"",IF(Main!$A66="C",(O56-'Calculo DP4'!BP$5)/'Calculo DP4'!BP$3,(O56-'Calculo DP4'!DA$5)/'Calculo DP4'!DA$3)))</f>
        <v/>
      </c>
      <c r="AX56" s="48" t="str">
        <f>IF(Main!R$13="Scaled Shifts",Main!R66,IF(OR(P56="",P56=""),"",IF(Main!$A66="C",(P56-'Calculo DP4'!BQ$5)/'Calculo DP4'!BQ$3,(P56-'Calculo DP4'!DB$5)/'Calculo DP4'!DB$3)))</f>
        <v/>
      </c>
      <c r="AY56" s="48" t="str">
        <f>IF(Main!S$13="Scaled Shifts",Main!S66,IF(OR(Q56="",Q56=""),"",IF(Main!$A66="C",(Q56-'Calculo DP4'!BR$5)/'Calculo DP4'!BR$3,(Q56-'Calculo DP4'!DC$5)/'Calculo DP4'!DC$3)))</f>
        <v/>
      </c>
      <c r="BA56" s="48">
        <f t="shared" si="48"/>
        <v>-1.0083027678734267</v>
      </c>
      <c r="BB56" s="48">
        <f t="shared" si="49"/>
        <v>-0.58764102471478274</v>
      </c>
      <c r="BC56" s="48">
        <f t="shared" si="50"/>
        <v>-1.4829693473171597</v>
      </c>
      <c r="BD56" s="48">
        <f t="shared" si="51"/>
        <v>-0.759326042148877</v>
      </c>
      <c r="BE56" s="48" t="str">
        <f t="shared" si="52"/>
        <v/>
      </c>
      <c r="BF56" s="48" t="str">
        <f t="shared" si="53"/>
        <v/>
      </c>
      <c r="BG56" s="48" t="str">
        <f t="shared" si="54"/>
        <v/>
      </c>
      <c r="BH56" s="48" t="str">
        <f t="shared" si="55"/>
        <v/>
      </c>
      <c r="BI56" s="48" t="str">
        <f t="shared" si="56"/>
        <v/>
      </c>
      <c r="BJ56" s="48" t="str">
        <f t="shared" si="57"/>
        <v/>
      </c>
      <c r="BK56" s="48" t="str">
        <f t="shared" si="58"/>
        <v/>
      </c>
      <c r="BL56" s="48" t="str">
        <f t="shared" si="59"/>
        <v/>
      </c>
      <c r="BM56" s="48" t="str">
        <f t="shared" si="60"/>
        <v/>
      </c>
      <c r="BN56" s="48" t="str">
        <f t="shared" si="61"/>
        <v/>
      </c>
      <c r="BO56" s="48" t="str">
        <f t="shared" si="62"/>
        <v/>
      </c>
      <c r="BP56" s="48" t="str">
        <f t="shared" si="63"/>
        <v/>
      </c>
    </row>
    <row r="57" spans="1:68" x14ac:dyDescent="0.15">
      <c r="A57" s="46">
        <f>IF(OR(Main!C67="",Main!C67=""),"",Main!C67)</f>
        <v>6.94</v>
      </c>
      <c r="B57" s="48">
        <f>IF(OR(Main!D67="",Main!D$13="Scaled Shifts"),"",IF(Main!D$13="Unscaled Shifts",Main!D67,IF(AND(Main!D$13="Shielding Tensors",Main!$A67="C"),'Chemical Shifts'!$G$1-Main!D67,'Chemical Shifts'!$G$2-Main!D67)))</f>
        <v>6.4772449999999999</v>
      </c>
      <c r="C57" s="48">
        <f>IF(OR(Main!E67="",Main!E$13="Scaled Shifts"),"",IF(Main!E$13="Unscaled Shifts",Main!E67,IF(AND(Main!E$13="Shielding Tensors",Main!$A67="C"),'Chemical Shifts'!$G$1-Main!E67,'Chemical Shifts'!$G$2-Main!E67)))</f>
        <v>6.2200449999999989</v>
      </c>
      <c r="D57" s="48">
        <f>IF(OR(Main!F67="",Main!F$13="Scaled Shifts"),"",IF(Main!F$13="Unscaled Shifts",Main!F67,IF(AND(Main!F$13="Shielding Tensors",Main!$A67="C"),'Chemical Shifts'!$G$1-Main!F67,'Chemical Shifts'!$G$2-Main!F67)))</f>
        <v>5.9193250000000006</v>
      </c>
      <c r="E57" s="48">
        <f>IF(OR(Main!G67="",Main!G$13="Scaled Shifts"),"",IF(Main!G$13="Unscaled Shifts",Main!G67,IF(AND(Main!G$13="Shielding Tensors",Main!$A67="C"),'Chemical Shifts'!$G$1-Main!G67,'Chemical Shifts'!$G$2-Main!G67)))</f>
        <v>6.4964249999999986</v>
      </c>
      <c r="F57" s="48" t="str">
        <f>IF(OR(Main!H67="",Main!H$13="Scaled Shifts"),"",IF(Main!H$13="Unscaled Shifts",Main!H67,IF(AND(Main!H$13="Shielding Tensors",Main!$A67="C"),'Chemical Shifts'!$G$1-Main!H67,'Chemical Shifts'!$G$2-Main!H67)))</f>
        <v/>
      </c>
      <c r="G57" s="48" t="str">
        <f>IF(OR(Main!I67="",Main!I$13="Scaled Shifts"),"",IF(Main!I$13="Unscaled Shifts",Main!I67,IF(AND(Main!I$13="Shielding Tensors",Main!$A67="C"),'Chemical Shifts'!$G$1-Main!I67,'Chemical Shifts'!$G$2-Main!I67)))</f>
        <v/>
      </c>
      <c r="H57" s="48" t="str">
        <f>IF(OR(Main!J67="",Main!J$13="Scaled Shifts"),"",IF(Main!J$13="Unscaled Shifts",Main!J67,IF(AND(Main!J$13="Shielding Tensors",Main!$A67="C"),'Chemical Shifts'!$G$1-Main!J67,'Chemical Shifts'!$G$2-Main!J67)))</f>
        <v/>
      </c>
      <c r="I57" s="48" t="str">
        <f>IF(OR(Main!K67="",Main!K$13="Scaled Shifts"),"",IF(Main!K$13="Unscaled Shifts",Main!K67,IF(AND(Main!K$13="Shielding Tensors",Main!$A67="C"),'Chemical Shifts'!$G$1-Main!K67,'Chemical Shifts'!$G$2-Main!K67)))</f>
        <v/>
      </c>
      <c r="J57" s="48" t="str">
        <f>IF(OR(Main!L67="",Main!L$13="Scaled Shifts"),"",IF(Main!L$13="Unscaled Shifts",Main!L67,IF(AND(Main!L$13="Shielding Tensors",Main!$A67="C"),'Chemical Shifts'!$G$1-Main!L67,'Chemical Shifts'!$G$2-Main!L67)))</f>
        <v/>
      </c>
      <c r="K57" s="48" t="str">
        <f>IF(OR(Main!M67="",Main!M$13="Scaled Shifts"),"",IF(Main!M$13="Unscaled Shifts",Main!M67,IF(AND(Main!M$13="Shielding Tensors",Main!$A67="C"),'Chemical Shifts'!$G$1-Main!M67,'Chemical Shifts'!$G$2-Main!M67)))</f>
        <v/>
      </c>
      <c r="L57" s="48" t="str">
        <f>IF(OR(Main!N67="",Main!N$13="Scaled Shifts"),"",IF(Main!N$13="Unscaled Shifts",Main!N67,IF(AND(Main!N$13="Shielding Tensors",Main!$A67="C"),'Chemical Shifts'!$G$1-Main!N67,'Chemical Shifts'!$G$2-Main!N67)))</f>
        <v/>
      </c>
      <c r="M57" s="48" t="str">
        <f>IF(OR(Main!O67="",Main!O$13="Scaled Shifts"),"",IF(Main!O$13="Unscaled Shifts",Main!O67,IF(AND(Main!O$13="Shielding Tensors",Main!$A67="C"),'Chemical Shifts'!$G$1-Main!O67,'Chemical Shifts'!$G$2-Main!O67)))</f>
        <v/>
      </c>
      <c r="N57" s="48" t="str">
        <f>IF(OR(Main!P67="",Main!P$13="Scaled Shifts"),"",IF(Main!P$13="Unscaled Shifts",Main!P67,IF(AND(Main!P$13="Shielding Tensors",Main!$A67="C"),'Chemical Shifts'!$G$1-Main!P67,'Chemical Shifts'!$G$2-Main!P67)))</f>
        <v/>
      </c>
      <c r="O57" s="48" t="str">
        <f>IF(OR(Main!Q67="",Main!Q$13="Scaled Shifts"),"",IF(Main!Q$13="Unscaled Shifts",Main!Q67,IF(AND(Main!Q$13="Shielding Tensors",Main!$A67="C"),'Chemical Shifts'!$G$1-Main!Q67,'Chemical Shifts'!$G$2-Main!Q67)))</f>
        <v/>
      </c>
      <c r="P57" s="48" t="str">
        <f>IF(OR(Main!R67="",Main!R$13="Scaled Shifts"),"",IF(Main!R$13="Unscaled Shifts",Main!R67,IF(AND(Main!R$13="Shielding Tensors",Main!$A67="C"),'Chemical Shifts'!$G$1-Main!R67,'Chemical Shifts'!$G$2-Main!R67)))</f>
        <v/>
      </c>
      <c r="Q57" s="48" t="str">
        <f>IF(OR(Main!S67="",Main!S$13="Scaled Shifts"),"",IF(Main!S$13="Unscaled Shifts",Main!S67,IF(AND(Main!S$13="Shielding Tensors",Main!$A67="C"),'Chemical Shifts'!$G$1-Main!S67,'Chemical Shifts'!$G$2-Main!S67)))</f>
        <v/>
      </c>
      <c r="S57" s="48">
        <f t="shared" si="32"/>
        <v>-0.46275500000000047</v>
      </c>
      <c r="T57" s="48">
        <f t="shared" si="33"/>
        <v>-0.71995500000000145</v>
      </c>
      <c r="U57" s="48">
        <f t="shared" si="34"/>
        <v>-1.0206749999999998</v>
      </c>
      <c r="V57" s="48">
        <f t="shared" si="35"/>
        <v>-0.44357500000000183</v>
      </c>
      <c r="W57" s="48" t="str">
        <f t="shared" si="36"/>
        <v/>
      </c>
      <c r="X57" s="48" t="str">
        <f t="shared" si="37"/>
        <v/>
      </c>
      <c r="Y57" s="48" t="str">
        <f t="shared" si="38"/>
        <v/>
      </c>
      <c r="Z57" s="48" t="str">
        <f t="shared" si="39"/>
        <v/>
      </c>
      <c r="AA57" s="48" t="str">
        <f t="shared" si="40"/>
        <v/>
      </c>
      <c r="AB57" s="48" t="str">
        <f t="shared" si="41"/>
        <v/>
      </c>
      <c r="AC57" s="48" t="str">
        <f t="shared" si="42"/>
        <v/>
      </c>
      <c r="AD57" s="48" t="str">
        <f t="shared" si="43"/>
        <v/>
      </c>
      <c r="AE57" s="48" t="str">
        <f t="shared" si="44"/>
        <v/>
      </c>
      <c r="AF57" s="48" t="str">
        <f t="shared" si="45"/>
        <v/>
      </c>
      <c r="AG57" s="48" t="str">
        <f t="shared" si="46"/>
        <v/>
      </c>
      <c r="AH57" s="48" t="str">
        <f t="shared" si="47"/>
        <v/>
      </c>
      <c r="AJ57" s="48">
        <f>IF(Main!D$13="Scaled Shifts",Main!D67,IF(OR(B57="",B57=""),"",IF(Main!$A67="C",(B57-'Calculo DP4'!BC$5)/'Calculo DP4'!BC$3,(B57-'Calculo DP4'!CN$5)/'Calculo DP4'!CN$3)))</f>
        <v>7.0153067765147066</v>
      </c>
      <c r="AK57" s="48">
        <f>IF(Main!E$13="Scaled Shifts",Main!E67,IF(OR(C57="",C57=""),"",IF(Main!$A67="C",(C57-'Calculo DP4'!BD$5)/'Calculo DP4'!BD$3,(C57-'Calculo DP4'!CO$5)/'Calculo DP4'!CO$3)))</f>
        <v>6.3899644750787665</v>
      </c>
      <c r="AL57" s="48">
        <f>IF(Main!F$13="Scaled Shifts",Main!F67,IF(OR(D57="",D57=""),"",IF(Main!$A67="C",(D57-'Calculo DP4'!BE$5)/'Calculo DP4'!BE$3,(D57-'Calculo DP4'!CP$5)/'Calculo DP4'!CP$3)))</f>
        <v>6.6571172351992942</v>
      </c>
      <c r="AM57" s="48">
        <f>IF(Main!G$13="Scaled Shifts",Main!G67,IF(OR(E57="",E57=""),"",IF(Main!$A67="C",(E57-'Calculo DP4'!BF$5)/'Calculo DP4'!BF$3,(E57-'Calculo DP4'!CQ$5)/'Calculo DP4'!CQ$3)))</f>
        <v>6.903262636674385</v>
      </c>
      <c r="AN57" s="48" t="str">
        <f>IF(Main!H$13="Scaled Shifts",Main!H67,IF(OR(F57="",F57=""),"",IF(Main!$A67="C",(F57-'Calculo DP4'!BG$5)/'Calculo DP4'!BG$3,(F57-'Calculo DP4'!CR$5)/'Calculo DP4'!CR$3)))</f>
        <v/>
      </c>
      <c r="AO57" s="48" t="str">
        <f>IF(Main!I$13="Scaled Shifts",Main!I67,IF(OR(G57="",G57=""),"",IF(Main!$A67="C",(G57-'Calculo DP4'!BH$5)/'Calculo DP4'!BH$3,(G57-'Calculo DP4'!CS$5)/'Calculo DP4'!CS$3)))</f>
        <v/>
      </c>
      <c r="AP57" s="48" t="str">
        <f>IF(Main!J$13="Scaled Shifts",Main!J67,IF(OR(H57="",H57=""),"",IF(Main!$A67="C",(H57-'Calculo DP4'!BI$5)/'Calculo DP4'!BI$3,(H57-'Calculo DP4'!CT$5)/'Calculo DP4'!CT$3)))</f>
        <v/>
      </c>
      <c r="AQ57" s="48" t="str">
        <f>IF(Main!K$13="Scaled Shifts",Main!K67,IF(OR(I57="",I57=""),"",IF(Main!$A67="C",(I57-'Calculo DP4'!BJ$5)/'Calculo DP4'!BJ$3,(I57-'Calculo DP4'!CU$5)/'Calculo DP4'!CU$3)))</f>
        <v/>
      </c>
      <c r="AR57" s="48" t="str">
        <f>IF(Main!L$13="Scaled Shifts",Main!L67,IF(OR(J57="",J57=""),"",IF(Main!$A67="C",(J57-'Calculo DP4'!BK$5)/'Calculo DP4'!BK$3,(J57-'Calculo DP4'!CV$5)/'Calculo DP4'!CV$3)))</f>
        <v/>
      </c>
      <c r="AS57" s="48" t="str">
        <f>IF(Main!M$13="Scaled Shifts",Main!M67,IF(OR(K57="",K57=""),"",IF(Main!$A67="C",(K57-'Calculo DP4'!BL$5)/'Calculo DP4'!BL$3,(K57-'Calculo DP4'!CW$5)/'Calculo DP4'!CW$3)))</f>
        <v/>
      </c>
      <c r="AT57" s="48" t="str">
        <f>IF(Main!N$13="Scaled Shifts",Main!N67,IF(OR(L57="",L57=""),"",IF(Main!$A67="C",(L57-'Calculo DP4'!BM$5)/'Calculo DP4'!BM$3,(L57-'Calculo DP4'!CX$5)/'Calculo DP4'!CX$3)))</f>
        <v/>
      </c>
      <c r="AU57" s="48" t="str">
        <f>IF(Main!O$13="Scaled Shifts",Main!O67,IF(OR(M57="",M57=""),"",IF(Main!$A67="C",(M57-'Calculo DP4'!BN$5)/'Calculo DP4'!BN$3,(M57-'Calculo DP4'!CY$5)/'Calculo DP4'!CY$3)))</f>
        <v/>
      </c>
      <c r="AV57" s="48" t="str">
        <f>IF(Main!P$13="Scaled Shifts",Main!P67,IF(OR(N57="",N57=""),"",IF(Main!$A67="C",(N57-'Calculo DP4'!BO$5)/'Calculo DP4'!BO$3,(N57-'Calculo DP4'!CZ$5)/'Calculo DP4'!CZ$3)))</f>
        <v/>
      </c>
      <c r="AW57" s="48" t="str">
        <f>IF(Main!Q$13="Scaled Shifts",Main!Q67,IF(OR(O57="",O57=""),"",IF(Main!$A67="C",(O57-'Calculo DP4'!BP$5)/'Calculo DP4'!BP$3,(O57-'Calculo DP4'!DA$5)/'Calculo DP4'!DA$3)))</f>
        <v/>
      </c>
      <c r="AX57" s="48" t="str">
        <f>IF(Main!R$13="Scaled Shifts",Main!R67,IF(OR(P57="",P57=""),"",IF(Main!$A67="C",(P57-'Calculo DP4'!BQ$5)/'Calculo DP4'!BQ$3,(P57-'Calculo DP4'!DB$5)/'Calculo DP4'!DB$3)))</f>
        <v/>
      </c>
      <c r="AY57" s="48" t="str">
        <f>IF(Main!S$13="Scaled Shifts",Main!S67,IF(OR(Q57="",Q57=""),"",IF(Main!$A67="C",(Q57-'Calculo DP4'!BR$5)/'Calculo DP4'!BR$3,(Q57-'Calculo DP4'!DC$5)/'Calculo DP4'!DC$3)))</f>
        <v/>
      </c>
      <c r="BA57" s="48">
        <f t="shared" si="48"/>
        <v>-7.5306776514706186E-2</v>
      </c>
      <c r="BB57" s="48">
        <f t="shared" si="49"/>
        <v>0.55003552492123386</v>
      </c>
      <c r="BC57" s="48">
        <f t="shared" si="50"/>
        <v>0.28288276480070618</v>
      </c>
      <c r="BD57" s="48">
        <f t="shared" si="51"/>
        <v>3.6737363325615391E-2</v>
      </c>
      <c r="BE57" s="48" t="str">
        <f t="shared" si="52"/>
        <v/>
      </c>
      <c r="BF57" s="48" t="str">
        <f t="shared" si="53"/>
        <v/>
      </c>
      <c r="BG57" s="48" t="str">
        <f t="shared" si="54"/>
        <v/>
      </c>
      <c r="BH57" s="48" t="str">
        <f t="shared" si="55"/>
        <v/>
      </c>
      <c r="BI57" s="48" t="str">
        <f t="shared" si="56"/>
        <v/>
      </c>
      <c r="BJ57" s="48" t="str">
        <f t="shared" si="57"/>
        <v/>
      </c>
      <c r="BK57" s="48" t="str">
        <f t="shared" si="58"/>
        <v/>
      </c>
      <c r="BL57" s="48" t="str">
        <f t="shared" si="59"/>
        <v/>
      </c>
      <c r="BM57" s="48" t="str">
        <f t="shared" si="60"/>
        <v/>
      </c>
      <c r="BN57" s="48" t="str">
        <f t="shared" si="61"/>
        <v/>
      </c>
      <c r="BO57" s="48" t="str">
        <f t="shared" si="62"/>
        <v/>
      </c>
      <c r="BP57" s="48" t="str">
        <f t="shared" si="63"/>
        <v/>
      </c>
    </row>
    <row r="58" spans="1:68" x14ac:dyDescent="0.15">
      <c r="A58" s="46">
        <f>IF(OR(Main!C68="",Main!C68=""),"",Main!C68)</f>
        <v>5.38</v>
      </c>
      <c r="B58" s="48">
        <f>IF(OR(Main!D68="",Main!D$13="Scaled Shifts"),"",IF(Main!D$13="Unscaled Shifts",Main!D68,IF(AND(Main!D$13="Shielding Tensors",Main!$A68="C"),'Chemical Shifts'!$G$1-Main!D68,'Chemical Shifts'!$G$2-Main!D68)))</f>
        <v>4.5418249999999993</v>
      </c>
      <c r="C58" s="48">
        <f>IF(OR(Main!E68="",Main!E$13="Scaled Shifts"),"",IF(Main!E$13="Unscaled Shifts",Main!E68,IF(AND(Main!E$13="Shielding Tensors",Main!$A68="C"),'Chemical Shifts'!$G$1-Main!E68,'Chemical Shifts'!$G$2-Main!E68)))</f>
        <v>4.4837649999999982</v>
      </c>
      <c r="D58" s="48">
        <f>IF(OR(Main!F68="",Main!F$13="Scaled Shifts"),"",IF(Main!F$13="Unscaled Shifts",Main!F68,IF(AND(Main!F$13="Shielding Tensors",Main!$A68="C"),'Chemical Shifts'!$G$1-Main!F68,'Chemical Shifts'!$G$2-Main!F68)))</f>
        <v>4.0985349999999983</v>
      </c>
      <c r="E58" s="48">
        <f>IF(OR(Main!G68="",Main!G$13="Scaled Shifts"),"",IF(Main!G$13="Unscaled Shifts",Main!G68,IF(AND(Main!G$13="Shielding Tensors",Main!$A68="C"),'Chemical Shifts'!$G$1-Main!G68,'Chemical Shifts'!$G$2-Main!G68)))</f>
        <v>4.099145</v>
      </c>
      <c r="F58" s="48" t="str">
        <f>IF(OR(Main!H68="",Main!H$13="Scaled Shifts"),"",IF(Main!H$13="Unscaled Shifts",Main!H68,IF(AND(Main!H$13="Shielding Tensors",Main!$A68="C"),'Chemical Shifts'!$G$1-Main!H68,'Chemical Shifts'!$G$2-Main!H68)))</f>
        <v/>
      </c>
      <c r="G58" s="48" t="str">
        <f>IF(OR(Main!I68="",Main!I$13="Scaled Shifts"),"",IF(Main!I$13="Unscaled Shifts",Main!I68,IF(AND(Main!I$13="Shielding Tensors",Main!$A68="C"),'Chemical Shifts'!$G$1-Main!I68,'Chemical Shifts'!$G$2-Main!I68)))</f>
        <v/>
      </c>
      <c r="H58" s="48" t="str">
        <f>IF(OR(Main!J68="",Main!J$13="Scaled Shifts"),"",IF(Main!J$13="Unscaled Shifts",Main!J68,IF(AND(Main!J$13="Shielding Tensors",Main!$A68="C"),'Chemical Shifts'!$G$1-Main!J68,'Chemical Shifts'!$G$2-Main!J68)))</f>
        <v/>
      </c>
      <c r="I58" s="48" t="str">
        <f>IF(OR(Main!K68="",Main!K$13="Scaled Shifts"),"",IF(Main!K$13="Unscaled Shifts",Main!K68,IF(AND(Main!K$13="Shielding Tensors",Main!$A68="C"),'Chemical Shifts'!$G$1-Main!K68,'Chemical Shifts'!$G$2-Main!K68)))</f>
        <v/>
      </c>
      <c r="J58" s="48" t="str">
        <f>IF(OR(Main!L68="",Main!L$13="Scaled Shifts"),"",IF(Main!L$13="Unscaled Shifts",Main!L68,IF(AND(Main!L$13="Shielding Tensors",Main!$A68="C"),'Chemical Shifts'!$G$1-Main!L68,'Chemical Shifts'!$G$2-Main!L68)))</f>
        <v/>
      </c>
      <c r="K58" s="48" t="str">
        <f>IF(OR(Main!M68="",Main!M$13="Scaled Shifts"),"",IF(Main!M$13="Unscaled Shifts",Main!M68,IF(AND(Main!M$13="Shielding Tensors",Main!$A68="C"),'Chemical Shifts'!$G$1-Main!M68,'Chemical Shifts'!$G$2-Main!M68)))</f>
        <v/>
      </c>
      <c r="L58" s="48" t="str">
        <f>IF(OR(Main!N68="",Main!N$13="Scaled Shifts"),"",IF(Main!N$13="Unscaled Shifts",Main!N68,IF(AND(Main!N$13="Shielding Tensors",Main!$A68="C"),'Chemical Shifts'!$G$1-Main!N68,'Chemical Shifts'!$G$2-Main!N68)))</f>
        <v/>
      </c>
      <c r="M58" s="48" t="str">
        <f>IF(OR(Main!O68="",Main!O$13="Scaled Shifts"),"",IF(Main!O$13="Unscaled Shifts",Main!O68,IF(AND(Main!O$13="Shielding Tensors",Main!$A68="C"),'Chemical Shifts'!$G$1-Main!O68,'Chemical Shifts'!$G$2-Main!O68)))</f>
        <v/>
      </c>
      <c r="N58" s="48" t="str">
        <f>IF(OR(Main!P68="",Main!P$13="Scaled Shifts"),"",IF(Main!P$13="Unscaled Shifts",Main!P68,IF(AND(Main!P$13="Shielding Tensors",Main!$A68="C"),'Chemical Shifts'!$G$1-Main!P68,'Chemical Shifts'!$G$2-Main!P68)))</f>
        <v/>
      </c>
      <c r="O58" s="48" t="str">
        <f>IF(OR(Main!Q68="",Main!Q$13="Scaled Shifts"),"",IF(Main!Q$13="Unscaled Shifts",Main!Q68,IF(AND(Main!Q$13="Shielding Tensors",Main!$A68="C"),'Chemical Shifts'!$G$1-Main!Q68,'Chemical Shifts'!$G$2-Main!Q68)))</f>
        <v/>
      </c>
      <c r="P58" s="48" t="str">
        <f>IF(OR(Main!R68="",Main!R$13="Scaled Shifts"),"",IF(Main!R$13="Unscaled Shifts",Main!R68,IF(AND(Main!R$13="Shielding Tensors",Main!$A68="C"),'Chemical Shifts'!$G$1-Main!R68,'Chemical Shifts'!$G$2-Main!R68)))</f>
        <v/>
      </c>
      <c r="Q58" s="48" t="str">
        <f>IF(OR(Main!S68="",Main!S$13="Scaled Shifts"),"",IF(Main!S$13="Unscaled Shifts",Main!S68,IF(AND(Main!S$13="Shielding Tensors",Main!$A68="C"),'Chemical Shifts'!$G$1-Main!S68,'Chemical Shifts'!$G$2-Main!S68)))</f>
        <v/>
      </c>
      <c r="S58" s="48">
        <f t="shared" si="32"/>
        <v>-0.83817500000000056</v>
      </c>
      <c r="T58" s="48">
        <f t="shared" si="33"/>
        <v>-0.89623500000000167</v>
      </c>
      <c r="U58" s="48">
        <f t="shared" si="34"/>
        <v>-1.2814650000000016</v>
      </c>
      <c r="V58" s="48">
        <f t="shared" si="35"/>
        <v>-1.2808549999999999</v>
      </c>
      <c r="W58" s="48" t="str">
        <f t="shared" si="36"/>
        <v/>
      </c>
      <c r="X58" s="48" t="str">
        <f t="shared" si="37"/>
        <v/>
      </c>
      <c r="Y58" s="48" t="str">
        <f t="shared" si="38"/>
        <v/>
      </c>
      <c r="Z58" s="48" t="str">
        <f t="shared" si="39"/>
        <v/>
      </c>
      <c r="AA58" s="48" t="str">
        <f t="shared" si="40"/>
        <v/>
      </c>
      <c r="AB58" s="48" t="str">
        <f t="shared" si="41"/>
        <v/>
      </c>
      <c r="AC58" s="48" t="str">
        <f t="shared" si="42"/>
        <v/>
      </c>
      <c r="AD58" s="48" t="str">
        <f t="shared" si="43"/>
        <v/>
      </c>
      <c r="AE58" s="48" t="str">
        <f t="shared" si="44"/>
        <v/>
      </c>
      <c r="AF58" s="48" t="str">
        <f t="shared" si="45"/>
        <v/>
      </c>
      <c r="AG58" s="48" t="str">
        <f t="shared" si="46"/>
        <v/>
      </c>
      <c r="AH58" s="48" t="str">
        <f t="shared" si="47"/>
        <v/>
      </c>
      <c r="AJ58" s="48">
        <f>IF(Main!D$13="Scaled Shifts",Main!D68,IF(OR(B58="",B58=""),"",IF(Main!$A68="C",(B58-'Calculo DP4'!BC$5)/'Calculo DP4'!BC$3,(B58-'Calculo DP4'!CN$5)/'Calculo DP4'!CN$3)))</f>
        <v>4.7247176010119647</v>
      </c>
      <c r="AK58" s="48">
        <f>IF(Main!E$13="Scaled Shifts",Main!E68,IF(OR(C58="",C58=""),"",IF(Main!$A68="C",(C58-'Calculo DP4'!BD$5)/'Calculo DP4'!BD$3,(C58-'Calculo DP4'!CO$5)/'Calculo DP4'!CO$3)))</f>
        <v>4.5993569081468131</v>
      </c>
      <c r="AL58" s="48">
        <f>IF(Main!F$13="Scaled Shifts",Main!F68,IF(OR(D58="",D58=""),"",IF(Main!$A68="C",(D58-'Calculo DP4'!BE$5)/'Calculo DP4'!BE$3,(D58-'Calculo DP4'!CP$5)/'Calculo DP4'!CP$3)))</f>
        <v>4.3027064503657684</v>
      </c>
      <c r="AM58" s="48">
        <f>IF(Main!G$13="Scaled Shifts",Main!G68,IF(OR(E58="",E58=""),"",IF(Main!$A68="C",(E58-'Calculo DP4'!BF$5)/'Calculo DP4'!BF$3,(E58-'Calculo DP4'!CQ$5)/'Calculo DP4'!CQ$3)))</f>
        <v>4.1734622663905316</v>
      </c>
      <c r="AN58" s="48" t="str">
        <f>IF(Main!H$13="Scaled Shifts",Main!H68,IF(OR(F58="",F58=""),"",IF(Main!$A68="C",(F58-'Calculo DP4'!BG$5)/'Calculo DP4'!BG$3,(F58-'Calculo DP4'!CR$5)/'Calculo DP4'!CR$3)))</f>
        <v/>
      </c>
      <c r="AO58" s="48" t="str">
        <f>IF(Main!I$13="Scaled Shifts",Main!I68,IF(OR(G58="",G58=""),"",IF(Main!$A68="C",(G58-'Calculo DP4'!BH$5)/'Calculo DP4'!BH$3,(G58-'Calculo DP4'!CS$5)/'Calculo DP4'!CS$3)))</f>
        <v/>
      </c>
      <c r="AP58" s="48" t="str">
        <f>IF(Main!J$13="Scaled Shifts",Main!J68,IF(OR(H58="",H58=""),"",IF(Main!$A68="C",(H58-'Calculo DP4'!BI$5)/'Calculo DP4'!BI$3,(H58-'Calculo DP4'!CT$5)/'Calculo DP4'!CT$3)))</f>
        <v/>
      </c>
      <c r="AQ58" s="48" t="str">
        <f>IF(Main!K$13="Scaled Shifts",Main!K68,IF(OR(I58="",I58=""),"",IF(Main!$A68="C",(I58-'Calculo DP4'!BJ$5)/'Calculo DP4'!BJ$3,(I58-'Calculo DP4'!CU$5)/'Calculo DP4'!CU$3)))</f>
        <v/>
      </c>
      <c r="AR58" s="48" t="str">
        <f>IF(Main!L$13="Scaled Shifts",Main!L68,IF(OR(J58="",J58=""),"",IF(Main!$A68="C",(J58-'Calculo DP4'!BK$5)/'Calculo DP4'!BK$3,(J58-'Calculo DP4'!CV$5)/'Calculo DP4'!CV$3)))</f>
        <v/>
      </c>
      <c r="AS58" s="48" t="str">
        <f>IF(Main!M$13="Scaled Shifts",Main!M68,IF(OR(K58="",K58=""),"",IF(Main!$A68="C",(K58-'Calculo DP4'!BL$5)/'Calculo DP4'!BL$3,(K58-'Calculo DP4'!CW$5)/'Calculo DP4'!CW$3)))</f>
        <v/>
      </c>
      <c r="AT58" s="48" t="str">
        <f>IF(Main!N$13="Scaled Shifts",Main!N68,IF(OR(L58="",L58=""),"",IF(Main!$A68="C",(L58-'Calculo DP4'!BM$5)/'Calculo DP4'!BM$3,(L58-'Calculo DP4'!CX$5)/'Calculo DP4'!CX$3)))</f>
        <v/>
      </c>
      <c r="AU58" s="48" t="str">
        <f>IF(Main!O$13="Scaled Shifts",Main!O68,IF(OR(M58="",M58=""),"",IF(Main!$A68="C",(M58-'Calculo DP4'!BN$5)/'Calculo DP4'!BN$3,(M58-'Calculo DP4'!CY$5)/'Calculo DP4'!CY$3)))</f>
        <v/>
      </c>
      <c r="AV58" s="48" t="str">
        <f>IF(Main!P$13="Scaled Shifts",Main!P68,IF(OR(N58="",N58=""),"",IF(Main!$A68="C",(N58-'Calculo DP4'!BO$5)/'Calculo DP4'!BO$3,(N58-'Calculo DP4'!CZ$5)/'Calculo DP4'!CZ$3)))</f>
        <v/>
      </c>
      <c r="AW58" s="48" t="str">
        <f>IF(Main!Q$13="Scaled Shifts",Main!Q68,IF(OR(O58="",O58=""),"",IF(Main!$A68="C",(O58-'Calculo DP4'!BP$5)/'Calculo DP4'!BP$3,(O58-'Calculo DP4'!DA$5)/'Calculo DP4'!DA$3)))</f>
        <v/>
      </c>
      <c r="AX58" s="48" t="str">
        <f>IF(Main!R$13="Scaled Shifts",Main!R68,IF(OR(P58="",P58=""),"",IF(Main!$A68="C",(P58-'Calculo DP4'!BQ$5)/'Calculo DP4'!BQ$3,(P58-'Calculo DP4'!DB$5)/'Calculo DP4'!DB$3)))</f>
        <v/>
      </c>
      <c r="AY58" s="48" t="str">
        <f>IF(Main!S$13="Scaled Shifts",Main!S68,IF(OR(Q58="",Q58=""),"",IF(Main!$A68="C",(Q58-'Calculo DP4'!BR$5)/'Calculo DP4'!BR$3,(Q58-'Calculo DP4'!DC$5)/'Calculo DP4'!DC$3)))</f>
        <v/>
      </c>
      <c r="BA58" s="48">
        <f t="shared" si="48"/>
        <v>0.6552823989880352</v>
      </c>
      <c r="BB58" s="48">
        <f t="shared" si="49"/>
        <v>0.78064309185318681</v>
      </c>
      <c r="BC58" s="48">
        <f t="shared" si="50"/>
        <v>1.0772935496342315</v>
      </c>
      <c r="BD58" s="48">
        <f t="shared" si="51"/>
        <v>1.2065377336094683</v>
      </c>
      <c r="BE58" s="48" t="str">
        <f t="shared" si="52"/>
        <v/>
      </c>
      <c r="BF58" s="48" t="str">
        <f t="shared" si="53"/>
        <v/>
      </c>
      <c r="BG58" s="48" t="str">
        <f t="shared" si="54"/>
        <v/>
      </c>
      <c r="BH58" s="48" t="str">
        <f t="shared" si="55"/>
        <v/>
      </c>
      <c r="BI58" s="48" t="str">
        <f t="shared" si="56"/>
        <v/>
      </c>
      <c r="BJ58" s="48" t="str">
        <f t="shared" si="57"/>
        <v/>
      </c>
      <c r="BK58" s="48" t="str">
        <f t="shared" si="58"/>
        <v/>
      </c>
      <c r="BL58" s="48" t="str">
        <f t="shared" si="59"/>
        <v/>
      </c>
      <c r="BM58" s="48" t="str">
        <f t="shared" si="60"/>
        <v/>
      </c>
      <c r="BN58" s="48" t="str">
        <f t="shared" si="61"/>
        <v/>
      </c>
      <c r="BO58" s="48" t="str">
        <f t="shared" si="62"/>
        <v/>
      </c>
      <c r="BP58" s="48" t="str">
        <f t="shared" si="63"/>
        <v/>
      </c>
    </row>
    <row r="59" spans="1:68" x14ac:dyDescent="0.15">
      <c r="A59" s="46">
        <f>IF(OR(Main!C69="",Main!C69=""),"",Main!C69)</f>
        <v>1.71</v>
      </c>
      <c r="B59" s="48">
        <f>IF(OR(Main!D69="",Main!D$13="Scaled Shifts"),"",IF(Main!D$13="Unscaled Shifts",Main!D69,IF(AND(Main!D$13="Shielding Tensors",Main!$A69="C"),'Chemical Shifts'!$G$1-Main!D69,'Chemical Shifts'!$G$2-Main!D69)))</f>
        <v>1.7811850000000007</v>
      </c>
      <c r="C59" s="48">
        <f>IF(OR(Main!E69="",Main!E$13="Scaled Shifts"),"",IF(Main!E$13="Unscaled Shifts",Main!E69,IF(AND(Main!E$13="Shielding Tensors",Main!$A69="C"),'Chemical Shifts'!$G$1-Main!E69,'Chemical Shifts'!$G$2-Main!E69)))</f>
        <v>1.4431849999999997</v>
      </c>
      <c r="D59" s="48">
        <f>IF(OR(Main!F69="",Main!F$13="Scaled Shifts"),"",IF(Main!F$13="Unscaled Shifts",Main!F69,IF(AND(Main!F$13="Shielding Tensors",Main!$A69="C"),'Chemical Shifts'!$G$1-Main!F69,'Chemical Shifts'!$G$2-Main!F69)))</f>
        <v>1.6088950000000004</v>
      </c>
      <c r="E59" s="48">
        <f>IF(OR(Main!G69="",Main!G$13="Scaled Shifts"),"",IF(Main!G$13="Unscaled Shifts",Main!G69,IF(AND(Main!G$13="Shielding Tensors",Main!$A69="C"),'Chemical Shifts'!$G$1-Main!G69,'Chemical Shifts'!$G$2-Main!G69)))</f>
        <v>1.5037050000000001</v>
      </c>
      <c r="F59" s="48" t="str">
        <f>IF(OR(Main!H69="",Main!H$13="Scaled Shifts"),"",IF(Main!H$13="Unscaled Shifts",Main!H69,IF(AND(Main!H$13="Shielding Tensors",Main!$A69="C"),'Chemical Shifts'!$G$1-Main!H69,'Chemical Shifts'!$G$2-Main!H69)))</f>
        <v/>
      </c>
      <c r="G59" s="48" t="str">
        <f>IF(OR(Main!I69="",Main!I$13="Scaled Shifts"),"",IF(Main!I$13="Unscaled Shifts",Main!I69,IF(AND(Main!I$13="Shielding Tensors",Main!$A69="C"),'Chemical Shifts'!$G$1-Main!I69,'Chemical Shifts'!$G$2-Main!I69)))</f>
        <v/>
      </c>
      <c r="H59" s="48" t="str">
        <f>IF(OR(Main!J69="",Main!J$13="Scaled Shifts"),"",IF(Main!J$13="Unscaled Shifts",Main!J69,IF(AND(Main!J$13="Shielding Tensors",Main!$A69="C"),'Chemical Shifts'!$G$1-Main!J69,'Chemical Shifts'!$G$2-Main!J69)))</f>
        <v/>
      </c>
      <c r="I59" s="48" t="str">
        <f>IF(OR(Main!K69="",Main!K$13="Scaled Shifts"),"",IF(Main!K$13="Unscaled Shifts",Main!K69,IF(AND(Main!K$13="Shielding Tensors",Main!$A69="C"),'Chemical Shifts'!$G$1-Main!K69,'Chemical Shifts'!$G$2-Main!K69)))</f>
        <v/>
      </c>
      <c r="J59" s="48" t="str">
        <f>IF(OR(Main!L69="",Main!L$13="Scaled Shifts"),"",IF(Main!L$13="Unscaled Shifts",Main!L69,IF(AND(Main!L$13="Shielding Tensors",Main!$A69="C"),'Chemical Shifts'!$G$1-Main!L69,'Chemical Shifts'!$G$2-Main!L69)))</f>
        <v/>
      </c>
      <c r="K59" s="48" t="str">
        <f>IF(OR(Main!M69="",Main!M$13="Scaled Shifts"),"",IF(Main!M$13="Unscaled Shifts",Main!M69,IF(AND(Main!M$13="Shielding Tensors",Main!$A69="C"),'Chemical Shifts'!$G$1-Main!M69,'Chemical Shifts'!$G$2-Main!M69)))</f>
        <v/>
      </c>
      <c r="L59" s="48" t="str">
        <f>IF(OR(Main!N69="",Main!N$13="Scaled Shifts"),"",IF(Main!N$13="Unscaled Shifts",Main!N69,IF(AND(Main!N$13="Shielding Tensors",Main!$A69="C"),'Chemical Shifts'!$G$1-Main!N69,'Chemical Shifts'!$G$2-Main!N69)))</f>
        <v/>
      </c>
      <c r="M59" s="48" t="str">
        <f>IF(OR(Main!O69="",Main!O$13="Scaled Shifts"),"",IF(Main!O$13="Unscaled Shifts",Main!O69,IF(AND(Main!O$13="Shielding Tensors",Main!$A69="C"),'Chemical Shifts'!$G$1-Main!O69,'Chemical Shifts'!$G$2-Main!O69)))</f>
        <v/>
      </c>
      <c r="N59" s="48" t="str">
        <f>IF(OR(Main!P69="",Main!P$13="Scaled Shifts"),"",IF(Main!P$13="Unscaled Shifts",Main!P69,IF(AND(Main!P$13="Shielding Tensors",Main!$A69="C"),'Chemical Shifts'!$G$1-Main!P69,'Chemical Shifts'!$G$2-Main!P69)))</f>
        <v/>
      </c>
      <c r="O59" s="48" t="str">
        <f>IF(OR(Main!Q69="",Main!Q$13="Scaled Shifts"),"",IF(Main!Q$13="Unscaled Shifts",Main!Q69,IF(AND(Main!Q$13="Shielding Tensors",Main!$A69="C"),'Chemical Shifts'!$G$1-Main!Q69,'Chemical Shifts'!$G$2-Main!Q69)))</f>
        <v/>
      </c>
      <c r="P59" s="48" t="str">
        <f>IF(OR(Main!R69="",Main!R$13="Scaled Shifts"),"",IF(Main!R$13="Unscaled Shifts",Main!R69,IF(AND(Main!R$13="Shielding Tensors",Main!$A69="C"),'Chemical Shifts'!$G$1-Main!R69,'Chemical Shifts'!$G$2-Main!R69)))</f>
        <v/>
      </c>
      <c r="Q59" s="48" t="str">
        <f>IF(OR(Main!S69="",Main!S$13="Scaled Shifts"),"",IF(Main!S$13="Unscaled Shifts",Main!S69,IF(AND(Main!S$13="Shielding Tensors",Main!$A69="C"),'Chemical Shifts'!$G$1-Main!S69,'Chemical Shifts'!$G$2-Main!S69)))</f>
        <v/>
      </c>
      <c r="S59" s="48">
        <f t="shared" si="32"/>
        <v>7.118500000000072E-2</v>
      </c>
      <c r="T59" s="48">
        <f t="shared" si="33"/>
        <v>-0.26681500000000025</v>
      </c>
      <c r="U59" s="48">
        <f t="shared" si="34"/>
        <v>-0.10110499999999956</v>
      </c>
      <c r="V59" s="48">
        <f t="shared" si="35"/>
        <v>-0.2062949999999999</v>
      </c>
      <c r="W59" s="48" t="str">
        <f t="shared" si="36"/>
        <v/>
      </c>
      <c r="X59" s="48" t="str">
        <f t="shared" si="37"/>
        <v/>
      </c>
      <c r="Y59" s="48" t="str">
        <f t="shared" si="38"/>
        <v/>
      </c>
      <c r="Z59" s="48" t="str">
        <f t="shared" si="39"/>
        <v/>
      </c>
      <c r="AA59" s="48" t="str">
        <f t="shared" si="40"/>
        <v/>
      </c>
      <c r="AB59" s="48" t="str">
        <f t="shared" si="41"/>
        <v/>
      </c>
      <c r="AC59" s="48" t="str">
        <f t="shared" si="42"/>
        <v/>
      </c>
      <c r="AD59" s="48" t="str">
        <f t="shared" si="43"/>
        <v/>
      </c>
      <c r="AE59" s="48" t="str">
        <f t="shared" si="44"/>
        <v/>
      </c>
      <c r="AF59" s="48" t="str">
        <f t="shared" si="45"/>
        <v/>
      </c>
      <c r="AG59" s="48" t="str">
        <f t="shared" si="46"/>
        <v/>
      </c>
      <c r="AH59" s="48" t="str">
        <f t="shared" si="47"/>
        <v/>
      </c>
      <c r="AJ59" s="48">
        <f>IF(Main!D$13="Scaled Shifts",Main!D69,IF(OR(B59="",B59=""),"",IF(Main!$A69="C",(B59-'Calculo DP4'!BC$5)/'Calculo DP4'!BC$3,(B59-'Calculo DP4'!CN$5)/'Calculo DP4'!CN$3)))</f>
        <v>1.4574721961593309</v>
      </c>
      <c r="AK59" s="48">
        <f>IF(Main!E$13="Scaled Shifts",Main!E69,IF(OR(C59="",C59=""),"",IF(Main!$A69="C",(C59-'Calculo DP4'!BD$5)/'Calculo DP4'!BD$3,(C59-'Calculo DP4'!CO$5)/'Calculo DP4'!CO$3)))</f>
        <v>1.4636382706793785</v>
      </c>
      <c r="AL59" s="48">
        <f>IF(Main!F$13="Scaled Shifts",Main!F69,IF(OR(D59="",D59=""),"",IF(Main!$A69="C",(D59-'Calculo DP4'!BE$5)/'Calculo DP4'!BE$3,(D59-'Calculo DP4'!CP$5)/'Calculo DP4'!CP$3)))</f>
        <v>1.0834251129501826</v>
      </c>
      <c r="AM59" s="48">
        <f>IF(Main!G$13="Scaled Shifts",Main!G69,IF(OR(E59="",E59=""),"",IF(Main!$A69="C",(E59-'Calculo DP4'!BF$5)/'Calculo DP4'!BF$3,(E59-'Calculo DP4'!CQ$5)/'Calculo DP4'!CQ$3)))</f>
        <v>1.2180156464506293</v>
      </c>
      <c r="AN59" s="48" t="str">
        <f>IF(Main!H$13="Scaled Shifts",Main!H69,IF(OR(F59="",F59=""),"",IF(Main!$A69="C",(F59-'Calculo DP4'!BG$5)/'Calculo DP4'!BG$3,(F59-'Calculo DP4'!CR$5)/'Calculo DP4'!CR$3)))</f>
        <v/>
      </c>
      <c r="AO59" s="48" t="str">
        <f>IF(Main!I$13="Scaled Shifts",Main!I69,IF(OR(G59="",G59=""),"",IF(Main!$A69="C",(G59-'Calculo DP4'!BH$5)/'Calculo DP4'!BH$3,(G59-'Calculo DP4'!CS$5)/'Calculo DP4'!CS$3)))</f>
        <v/>
      </c>
      <c r="AP59" s="48" t="str">
        <f>IF(Main!J$13="Scaled Shifts",Main!J69,IF(OR(H59="",H59=""),"",IF(Main!$A69="C",(H59-'Calculo DP4'!BI$5)/'Calculo DP4'!BI$3,(H59-'Calculo DP4'!CT$5)/'Calculo DP4'!CT$3)))</f>
        <v/>
      </c>
      <c r="AQ59" s="48" t="str">
        <f>IF(Main!K$13="Scaled Shifts",Main!K69,IF(OR(I59="",I59=""),"",IF(Main!$A69="C",(I59-'Calculo DP4'!BJ$5)/'Calculo DP4'!BJ$3,(I59-'Calculo DP4'!CU$5)/'Calculo DP4'!CU$3)))</f>
        <v/>
      </c>
      <c r="AR59" s="48" t="str">
        <f>IF(Main!L$13="Scaled Shifts",Main!L69,IF(OR(J59="",J59=""),"",IF(Main!$A69="C",(J59-'Calculo DP4'!BK$5)/'Calculo DP4'!BK$3,(J59-'Calculo DP4'!CV$5)/'Calculo DP4'!CV$3)))</f>
        <v/>
      </c>
      <c r="AS59" s="48" t="str">
        <f>IF(Main!M$13="Scaled Shifts",Main!M69,IF(OR(K59="",K59=""),"",IF(Main!$A69="C",(K59-'Calculo DP4'!BL$5)/'Calculo DP4'!BL$3,(K59-'Calculo DP4'!CW$5)/'Calculo DP4'!CW$3)))</f>
        <v/>
      </c>
      <c r="AT59" s="48" t="str">
        <f>IF(Main!N$13="Scaled Shifts",Main!N69,IF(OR(L59="",L59=""),"",IF(Main!$A69="C",(L59-'Calculo DP4'!BM$5)/'Calculo DP4'!BM$3,(L59-'Calculo DP4'!CX$5)/'Calculo DP4'!CX$3)))</f>
        <v/>
      </c>
      <c r="AU59" s="48" t="str">
        <f>IF(Main!O$13="Scaled Shifts",Main!O69,IF(OR(M59="",M59=""),"",IF(Main!$A69="C",(M59-'Calculo DP4'!BN$5)/'Calculo DP4'!BN$3,(M59-'Calculo DP4'!CY$5)/'Calculo DP4'!CY$3)))</f>
        <v/>
      </c>
      <c r="AV59" s="48" t="str">
        <f>IF(Main!P$13="Scaled Shifts",Main!P69,IF(OR(N59="",N59=""),"",IF(Main!$A69="C",(N59-'Calculo DP4'!BO$5)/'Calculo DP4'!BO$3,(N59-'Calculo DP4'!CZ$5)/'Calculo DP4'!CZ$3)))</f>
        <v/>
      </c>
      <c r="AW59" s="48" t="str">
        <f>IF(Main!Q$13="Scaled Shifts",Main!Q69,IF(OR(O59="",O59=""),"",IF(Main!$A69="C",(O59-'Calculo DP4'!BP$5)/'Calculo DP4'!BP$3,(O59-'Calculo DP4'!DA$5)/'Calculo DP4'!DA$3)))</f>
        <v/>
      </c>
      <c r="AX59" s="48" t="str">
        <f>IF(Main!R$13="Scaled Shifts",Main!R69,IF(OR(P59="",P59=""),"",IF(Main!$A69="C",(P59-'Calculo DP4'!BQ$5)/'Calculo DP4'!BQ$3,(P59-'Calculo DP4'!DB$5)/'Calculo DP4'!DB$3)))</f>
        <v/>
      </c>
      <c r="AY59" s="48" t="str">
        <f>IF(Main!S$13="Scaled Shifts",Main!S69,IF(OR(Q59="",Q59=""),"",IF(Main!$A69="C",(Q59-'Calculo DP4'!BR$5)/'Calculo DP4'!BR$3,(Q59-'Calculo DP4'!DC$5)/'Calculo DP4'!DC$3)))</f>
        <v/>
      </c>
      <c r="BA59" s="48">
        <f t="shared" si="48"/>
        <v>0.25252780384066909</v>
      </c>
      <c r="BB59" s="48">
        <f t="shared" si="49"/>
        <v>0.2463617293206215</v>
      </c>
      <c r="BC59" s="48">
        <f t="shared" si="50"/>
        <v>0.62657488704981734</v>
      </c>
      <c r="BD59" s="48">
        <f t="shared" si="51"/>
        <v>0.49198435354937065</v>
      </c>
      <c r="BE59" s="48" t="str">
        <f t="shared" si="52"/>
        <v/>
      </c>
      <c r="BF59" s="48" t="str">
        <f t="shared" si="53"/>
        <v/>
      </c>
      <c r="BG59" s="48" t="str">
        <f t="shared" si="54"/>
        <v/>
      </c>
      <c r="BH59" s="48" t="str">
        <f t="shared" si="55"/>
        <v/>
      </c>
      <c r="BI59" s="48" t="str">
        <f t="shared" si="56"/>
        <v/>
      </c>
      <c r="BJ59" s="48" t="str">
        <f t="shared" si="57"/>
        <v/>
      </c>
      <c r="BK59" s="48" t="str">
        <f t="shared" si="58"/>
        <v/>
      </c>
      <c r="BL59" s="48" t="str">
        <f t="shared" si="59"/>
        <v/>
      </c>
      <c r="BM59" s="48" t="str">
        <f t="shared" si="60"/>
        <v/>
      </c>
      <c r="BN59" s="48" t="str">
        <f t="shared" si="61"/>
        <v/>
      </c>
      <c r="BO59" s="48" t="str">
        <f t="shared" si="62"/>
        <v/>
      </c>
      <c r="BP59" s="48" t="str">
        <f t="shared" si="63"/>
        <v/>
      </c>
    </row>
    <row r="60" spans="1:68" x14ac:dyDescent="0.15">
      <c r="A60" s="46">
        <f>IF(OR(Main!C70="",Main!C70=""),"",Main!C70)</f>
        <v>1.96</v>
      </c>
      <c r="B60" s="48">
        <f>IF(OR(Main!D70="",Main!D$13="Scaled Shifts"),"",IF(Main!D$13="Unscaled Shifts",Main!D70,IF(AND(Main!D$13="Shielding Tensors",Main!$A70="C"),'Chemical Shifts'!$G$1-Main!D70,'Chemical Shifts'!$G$2-Main!D70)))</f>
        <v>2.0507649999999984</v>
      </c>
      <c r="C60" s="48">
        <f>IF(OR(Main!E70="",Main!E$13="Scaled Shifts"),"",IF(Main!E$13="Unscaled Shifts",Main!E70,IF(AND(Main!E$13="Shielding Tensors",Main!$A70="C"),'Chemical Shifts'!$G$1-Main!E70,'Chemical Shifts'!$G$2-Main!E70)))</f>
        <v>1.7537249999999993</v>
      </c>
      <c r="D60" s="48">
        <f>IF(OR(Main!F70="",Main!F$13="Scaled Shifts"),"",IF(Main!F$13="Unscaled Shifts",Main!F70,IF(AND(Main!F$13="Shielding Tensors",Main!$A70="C"),'Chemical Shifts'!$G$1-Main!F70,'Chemical Shifts'!$G$2-Main!F70)))</f>
        <v>1.9545349999999999</v>
      </c>
      <c r="E60" s="48">
        <f>IF(OR(Main!G70="",Main!G$13="Scaled Shifts"),"",IF(Main!G$13="Unscaled Shifts",Main!G70,IF(AND(Main!G$13="Shielding Tensors",Main!$A70="C"),'Chemical Shifts'!$G$1-Main!G70,'Chemical Shifts'!$G$2-Main!G70)))</f>
        <v>2.2669350000000001</v>
      </c>
      <c r="F60" s="48" t="str">
        <f>IF(OR(Main!H70="",Main!H$13="Scaled Shifts"),"",IF(Main!H$13="Unscaled Shifts",Main!H70,IF(AND(Main!H$13="Shielding Tensors",Main!$A70="C"),'Chemical Shifts'!$G$1-Main!H70,'Chemical Shifts'!$G$2-Main!H70)))</f>
        <v/>
      </c>
      <c r="G60" s="48" t="str">
        <f>IF(OR(Main!I70="",Main!I$13="Scaled Shifts"),"",IF(Main!I$13="Unscaled Shifts",Main!I70,IF(AND(Main!I$13="Shielding Tensors",Main!$A70="C"),'Chemical Shifts'!$G$1-Main!I70,'Chemical Shifts'!$G$2-Main!I70)))</f>
        <v/>
      </c>
      <c r="H60" s="48" t="str">
        <f>IF(OR(Main!J70="",Main!J$13="Scaled Shifts"),"",IF(Main!J$13="Unscaled Shifts",Main!J70,IF(AND(Main!J$13="Shielding Tensors",Main!$A70="C"),'Chemical Shifts'!$G$1-Main!J70,'Chemical Shifts'!$G$2-Main!J70)))</f>
        <v/>
      </c>
      <c r="I60" s="48" t="str">
        <f>IF(OR(Main!K70="",Main!K$13="Scaled Shifts"),"",IF(Main!K$13="Unscaled Shifts",Main!K70,IF(AND(Main!K$13="Shielding Tensors",Main!$A70="C"),'Chemical Shifts'!$G$1-Main!K70,'Chemical Shifts'!$G$2-Main!K70)))</f>
        <v/>
      </c>
      <c r="J60" s="48" t="str">
        <f>IF(OR(Main!L70="",Main!L$13="Scaled Shifts"),"",IF(Main!L$13="Unscaled Shifts",Main!L70,IF(AND(Main!L$13="Shielding Tensors",Main!$A70="C"),'Chemical Shifts'!$G$1-Main!L70,'Chemical Shifts'!$G$2-Main!L70)))</f>
        <v/>
      </c>
      <c r="K60" s="48" t="str">
        <f>IF(OR(Main!M70="",Main!M$13="Scaled Shifts"),"",IF(Main!M$13="Unscaled Shifts",Main!M70,IF(AND(Main!M$13="Shielding Tensors",Main!$A70="C"),'Chemical Shifts'!$G$1-Main!M70,'Chemical Shifts'!$G$2-Main!M70)))</f>
        <v/>
      </c>
      <c r="L60" s="48" t="str">
        <f>IF(OR(Main!N70="",Main!N$13="Scaled Shifts"),"",IF(Main!N$13="Unscaled Shifts",Main!N70,IF(AND(Main!N$13="Shielding Tensors",Main!$A70="C"),'Chemical Shifts'!$G$1-Main!N70,'Chemical Shifts'!$G$2-Main!N70)))</f>
        <v/>
      </c>
      <c r="M60" s="48" t="str">
        <f>IF(OR(Main!O70="",Main!O$13="Scaled Shifts"),"",IF(Main!O$13="Unscaled Shifts",Main!O70,IF(AND(Main!O$13="Shielding Tensors",Main!$A70="C"),'Chemical Shifts'!$G$1-Main!O70,'Chemical Shifts'!$G$2-Main!O70)))</f>
        <v/>
      </c>
      <c r="N60" s="48" t="str">
        <f>IF(OR(Main!P70="",Main!P$13="Scaled Shifts"),"",IF(Main!P$13="Unscaled Shifts",Main!P70,IF(AND(Main!P$13="Shielding Tensors",Main!$A70="C"),'Chemical Shifts'!$G$1-Main!P70,'Chemical Shifts'!$G$2-Main!P70)))</f>
        <v/>
      </c>
      <c r="O60" s="48" t="str">
        <f>IF(OR(Main!Q70="",Main!Q$13="Scaled Shifts"),"",IF(Main!Q$13="Unscaled Shifts",Main!Q70,IF(AND(Main!Q$13="Shielding Tensors",Main!$A70="C"),'Chemical Shifts'!$G$1-Main!Q70,'Chemical Shifts'!$G$2-Main!Q70)))</f>
        <v/>
      </c>
      <c r="P60" s="48" t="str">
        <f>IF(OR(Main!R70="",Main!R$13="Scaled Shifts"),"",IF(Main!R$13="Unscaled Shifts",Main!R70,IF(AND(Main!R$13="Shielding Tensors",Main!$A70="C"),'Chemical Shifts'!$G$1-Main!R70,'Chemical Shifts'!$G$2-Main!R70)))</f>
        <v/>
      </c>
      <c r="Q60" s="48" t="str">
        <f>IF(OR(Main!S70="",Main!S$13="Scaled Shifts"),"",IF(Main!S$13="Unscaled Shifts",Main!S70,IF(AND(Main!S$13="Shielding Tensors",Main!$A70="C"),'Chemical Shifts'!$G$1-Main!S70,'Chemical Shifts'!$G$2-Main!S70)))</f>
        <v/>
      </c>
      <c r="S60" s="48">
        <f t="shared" si="32"/>
        <v>9.076499999999843E-2</v>
      </c>
      <c r="T60" s="48">
        <f t="shared" si="33"/>
        <v>-0.20627500000000065</v>
      </c>
      <c r="U60" s="48">
        <f t="shared" si="34"/>
        <v>-5.4650000000000531E-3</v>
      </c>
      <c r="V60" s="48">
        <f t="shared" si="35"/>
        <v>0.30693500000000018</v>
      </c>
      <c r="W60" s="48" t="str">
        <f t="shared" si="36"/>
        <v/>
      </c>
      <c r="X60" s="48" t="str">
        <f t="shared" si="37"/>
        <v/>
      </c>
      <c r="Y60" s="48" t="str">
        <f t="shared" si="38"/>
        <v/>
      </c>
      <c r="Z60" s="48" t="str">
        <f t="shared" si="39"/>
        <v/>
      </c>
      <c r="AA60" s="48" t="str">
        <f t="shared" si="40"/>
        <v/>
      </c>
      <c r="AB60" s="48" t="str">
        <f t="shared" si="41"/>
        <v/>
      </c>
      <c r="AC60" s="48" t="str">
        <f t="shared" si="42"/>
        <v/>
      </c>
      <c r="AD60" s="48" t="str">
        <f t="shared" si="43"/>
        <v/>
      </c>
      <c r="AE60" s="48" t="str">
        <f t="shared" si="44"/>
        <v/>
      </c>
      <c r="AF60" s="48" t="str">
        <f t="shared" si="45"/>
        <v/>
      </c>
      <c r="AG60" s="48" t="str">
        <f t="shared" si="46"/>
        <v/>
      </c>
      <c r="AH60" s="48" t="str">
        <f t="shared" si="47"/>
        <v/>
      </c>
      <c r="AJ60" s="48">
        <f>IF(Main!D$13="Scaled Shifts",Main!D70,IF(OR(B60="",B60=""),"",IF(Main!$A70="C",(B60-'Calculo DP4'!BC$5)/'Calculo DP4'!BC$3,(B60-'Calculo DP4'!CN$5)/'Calculo DP4'!CN$3)))</f>
        <v>1.776522856962683</v>
      </c>
      <c r="AK60" s="48">
        <f>IF(Main!E$13="Scaled Shifts",Main!E70,IF(OR(C60="",C60=""),"",IF(Main!$A70="C",(C60-'Calculo DP4'!BD$5)/'Calculo DP4'!BD$3,(C60-'Calculo DP4'!CO$5)/'Calculo DP4'!CO$3)))</f>
        <v>1.7838949538382285</v>
      </c>
      <c r="AL60" s="48">
        <f>IF(Main!F$13="Scaled Shifts",Main!F70,IF(OR(D60="",D60=""),"",IF(Main!$A70="C",(D60-'Calculo DP4'!BE$5)/'Calculo DP4'!BE$3,(D60-'Calculo DP4'!CP$5)/'Calculo DP4'!CP$3)))</f>
        <v>1.5303621807448529</v>
      </c>
      <c r="AM60" s="48">
        <f>IF(Main!G$13="Scaled Shifts",Main!G70,IF(OR(E60="",E60=""),"",IF(Main!$A70="C",(E60-'Calculo DP4'!BF$5)/'Calculo DP4'!BF$3,(E60-'Calculo DP4'!CQ$5)/'Calculo DP4'!CQ$3)))</f>
        <v>2.0871112617361809</v>
      </c>
      <c r="AN60" s="48" t="str">
        <f>IF(Main!H$13="Scaled Shifts",Main!H70,IF(OR(F60="",F60=""),"",IF(Main!$A70="C",(F60-'Calculo DP4'!BG$5)/'Calculo DP4'!BG$3,(F60-'Calculo DP4'!CR$5)/'Calculo DP4'!CR$3)))</f>
        <v/>
      </c>
      <c r="AO60" s="48" t="str">
        <f>IF(Main!I$13="Scaled Shifts",Main!I70,IF(OR(G60="",G60=""),"",IF(Main!$A70="C",(G60-'Calculo DP4'!BH$5)/'Calculo DP4'!BH$3,(G60-'Calculo DP4'!CS$5)/'Calculo DP4'!CS$3)))</f>
        <v/>
      </c>
      <c r="AP60" s="48" t="str">
        <f>IF(Main!J$13="Scaled Shifts",Main!J70,IF(OR(H60="",H60=""),"",IF(Main!$A70="C",(H60-'Calculo DP4'!BI$5)/'Calculo DP4'!BI$3,(H60-'Calculo DP4'!CT$5)/'Calculo DP4'!CT$3)))</f>
        <v/>
      </c>
      <c r="AQ60" s="48" t="str">
        <f>IF(Main!K$13="Scaled Shifts",Main!K70,IF(OR(I60="",I60=""),"",IF(Main!$A70="C",(I60-'Calculo DP4'!BJ$5)/'Calculo DP4'!BJ$3,(I60-'Calculo DP4'!CU$5)/'Calculo DP4'!CU$3)))</f>
        <v/>
      </c>
      <c r="AR60" s="48" t="str">
        <f>IF(Main!L$13="Scaled Shifts",Main!L70,IF(OR(J60="",J60=""),"",IF(Main!$A70="C",(J60-'Calculo DP4'!BK$5)/'Calculo DP4'!BK$3,(J60-'Calculo DP4'!CV$5)/'Calculo DP4'!CV$3)))</f>
        <v/>
      </c>
      <c r="AS60" s="48" t="str">
        <f>IF(Main!M$13="Scaled Shifts",Main!M70,IF(OR(K60="",K60=""),"",IF(Main!$A70="C",(K60-'Calculo DP4'!BL$5)/'Calculo DP4'!BL$3,(K60-'Calculo DP4'!CW$5)/'Calculo DP4'!CW$3)))</f>
        <v/>
      </c>
      <c r="AT60" s="48" t="str">
        <f>IF(Main!N$13="Scaled Shifts",Main!N70,IF(OR(L60="",L60=""),"",IF(Main!$A70="C",(L60-'Calculo DP4'!BM$5)/'Calculo DP4'!BM$3,(L60-'Calculo DP4'!CX$5)/'Calculo DP4'!CX$3)))</f>
        <v/>
      </c>
      <c r="AU60" s="48" t="str">
        <f>IF(Main!O$13="Scaled Shifts",Main!O70,IF(OR(M60="",M60=""),"",IF(Main!$A70="C",(M60-'Calculo DP4'!BN$5)/'Calculo DP4'!BN$3,(M60-'Calculo DP4'!CY$5)/'Calculo DP4'!CY$3)))</f>
        <v/>
      </c>
      <c r="AV60" s="48" t="str">
        <f>IF(Main!P$13="Scaled Shifts",Main!P70,IF(OR(N60="",N60=""),"",IF(Main!$A70="C",(N60-'Calculo DP4'!BO$5)/'Calculo DP4'!BO$3,(N60-'Calculo DP4'!CZ$5)/'Calculo DP4'!CZ$3)))</f>
        <v/>
      </c>
      <c r="AW60" s="48" t="str">
        <f>IF(Main!Q$13="Scaled Shifts",Main!Q70,IF(OR(O60="",O60=""),"",IF(Main!$A70="C",(O60-'Calculo DP4'!BP$5)/'Calculo DP4'!BP$3,(O60-'Calculo DP4'!DA$5)/'Calculo DP4'!DA$3)))</f>
        <v/>
      </c>
      <c r="AX60" s="48" t="str">
        <f>IF(Main!R$13="Scaled Shifts",Main!R70,IF(OR(P60="",P60=""),"",IF(Main!$A70="C",(P60-'Calculo DP4'!BQ$5)/'Calculo DP4'!BQ$3,(P60-'Calculo DP4'!DB$5)/'Calculo DP4'!DB$3)))</f>
        <v/>
      </c>
      <c r="AY60" s="48" t="str">
        <f>IF(Main!S$13="Scaled Shifts",Main!S70,IF(OR(Q60="",Q60=""),"",IF(Main!$A70="C",(Q60-'Calculo DP4'!BR$5)/'Calculo DP4'!BR$3,(Q60-'Calculo DP4'!DC$5)/'Calculo DP4'!DC$3)))</f>
        <v/>
      </c>
      <c r="BA60" s="48">
        <f t="shared" si="48"/>
        <v>0.18347714303731699</v>
      </c>
      <c r="BB60" s="48">
        <f t="shared" si="49"/>
        <v>0.17610504616177147</v>
      </c>
      <c r="BC60" s="48">
        <f t="shared" si="50"/>
        <v>0.4296378192551471</v>
      </c>
      <c r="BD60" s="48">
        <f t="shared" si="51"/>
        <v>-0.12711126173618092</v>
      </c>
      <c r="BE60" s="48" t="str">
        <f t="shared" si="52"/>
        <v/>
      </c>
      <c r="BF60" s="48" t="str">
        <f t="shared" si="53"/>
        <v/>
      </c>
      <c r="BG60" s="48" t="str">
        <f t="shared" si="54"/>
        <v/>
      </c>
      <c r="BH60" s="48" t="str">
        <f t="shared" si="55"/>
        <v/>
      </c>
      <c r="BI60" s="48" t="str">
        <f t="shared" si="56"/>
        <v/>
      </c>
      <c r="BJ60" s="48" t="str">
        <f t="shared" si="57"/>
        <v/>
      </c>
      <c r="BK60" s="48" t="str">
        <f t="shared" si="58"/>
        <v/>
      </c>
      <c r="BL60" s="48" t="str">
        <f t="shared" si="59"/>
        <v/>
      </c>
      <c r="BM60" s="48" t="str">
        <f t="shared" si="60"/>
        <v/>
      </c>
      <c r="BN60" s="48" t="str">
        <f t="shared" si="61"/>
        <v/>
      </c>
      <c r="BO60" s="48" t="str">
        <f t="shared" si="62"/>
        <v/>
      </c>
      <c r="BP60" s="48" t="str">
        <f t="shared" si="63"/>
        <v/>
      </c>
    </row>
    <row r="61" spans="1:68" x14ac:dyDescent="0.15">
      <c r="A61" s="46">
        <f>IF(OR(Main!C71="",Main!C71=""),"",Main!C71)</f>
        <v>1.59</v>
      </c>
      <c r="B61" s="48">
        <f>IF(OR(Main!D71="",Main!D$13="Scaled Shifts"),"",IF(Main!D$13="Unscaled Shifts",Main!D71,IF(AND(Main!D$13="Shielding Tensors",Main!$A71="C"),'Chemical Shifts'!$G$1-Main!D71,'Chemical Shifts'!$G$2-Main!D71)))</f>
        <v>1.8204049999999974</v>
      </c>
      <c r="C61" s="48">
        <f>IF(OR(Main!E71="",Main!E$13="Scaled Shifts"),"",IF(Main!E$13="Unscaled Shifts",Main!E71,IF(AND(Main!E$13="Shielding Tensors",Main!$A71="C"),'Chemical Shifts'!$G$1-Main!E71,'Chemical Shifts'!$G$2-Main!E71)))</f>
        <v>1.7339349999999989</v>
      </c>
      <c r="D61" s="48">
        <f>IF(OR(Main!F71="",Main!F$13="Scaled Shifts"),"",IF(Main!F$13="Unscaled Shifts",Main!F71,IF(AND(Main!F$13="Shielding Tensors",Main!$A71="C"),'Chemical Shifts'!$G$1-Main!F71,'Chemical Shifts'!$G$2-Main!F71)))</f>
        <v>1.7635100000000001</v>
      </c>
      <c r="E61" s="48">
        <f>IF(OR(Main!G71="",Main!G$13="Scaled Shifts"),"",IF(Main!G$13="Unscaled Shifts",Main!G71,IF(AND(Main!G$13="Shielding Tensors",Main!$A71="C"),'Chemical Shifts'!$G$1-Main!G71,'Chemical Shifts'!$G$2-Main!G71)))</f>
        <v>1.8078000000000003</v>
      </c>
      <c r="F61" s="48" t="str">
        <f>IF(OR(Main!H71="",Main!H$13="Scaled Shifts"),"",IF(Main!H$13="Unscaled Shifts",Main!H71,IF(AND(Main!H$13="Shielding Tensors",Main!$A71="C"),'Chemical Shifts'!$G$1-Main!H71,'Chemical Shifts'!$G$2-Main!H71)))</f>
        <v/>
      </c>
      <c r="G61" s="48" t="str">
        <f>IF(OR(Main!I71="",Main!I$13="Scaled Shifts"),"",IF(Main!I$13="Unscaled Shifts",Main!I71,IF(AND(Main!I$13="Shielding Tensors",Main!$A71="C"),'Chemical Shifts'!$G$1-Main!I71,'Chemical Shifts'!$G$2-Main!I71)))</f>
        <v/>
      </c>
      <c r="H61" s="48" t="str">
        <f>IF(OR(Main!J71="",Main!J$13="Scaled Shifts"),"",IF(Main!J$13="Unscaled Shifts",Main!J71,IF(AND(Main!J$13="Shielding Tensors",Main!$A71="C"),'Chemical Shifts'!$G$1-Main!J71,'Chemical Shifts'!$G$2-Main!J71)))</f>
        <v/>
      </c>
      <c r="I61" s="48" t="str">
        <f>IF(OR(Main!K71="",Main!K$13="Scaled Shifts"),"",IF(Main!K$13="Unscaled Shifts",Main!K71,IF(AND(Main!K$13="Shielding Tensors",Main!$A71="C"),'Chemical Shifts'!$G$1-Main!K71,'Chemical Shifts'!$G$2-Main!K71)))</f>
        <v/>
      </c>
      <c r="J61" s="48" t="str">
        <f>IF(OR(Main!L71="",Main!L$13="Scaled Shifts"),"",IF(Main!L$13="Unscaled Shifts",Main!L71,IF(AND(Main!L$13="Shielding Tensors",Main!$A71="C"),'Chemical Shifts'!$G$1-Main!L71,'Chemical Shifts'!$G$2-Main!L71)))</f>
        <v/>
      </c>
      <c r="K61" s="48" t="str">
        <f>IF(OR(Main!M71="",Main!M$13="Scaled Shifts"),"",IF(Main!M$13="Unscaled Shifts",Main!M71,IF(AND(Main!M$13="Shielding Tensors",Main!$A71="C"),'Chemical Shifts'!$G$1-Main!M71,'Chemical Shifts'!$G$2-Main!M71)))</f>
        <v/>
      </c>
      <c r="L61" s="48" t="str">
        <f>IF(OR(Main!N71="",Main!N$13="Scaled Shifts"),"",IF(Main!N$13="Unscaled Shifts",Main!N71,IF(AND(Main!N$13="Shielding Tensors",Main!$A71="C"),'Chemical Shifts'!$G$1-Main!N71,'Chemical Shifts'!$G$2-Main!N71)))</f>
        <v/>
      </c>
      <c r="M61" s="48" t="str">
        <f>IF(OR(Main!O71="",Main!O$13="Scaled Shifts"),"",IF(Main!O$13="Unscaled Shifts",Main!O71,IF(AND(Main!O$13="Shielding Tensors",Main!$A71="C"),'Chemical Shifts'!$G$1-Main!O71,'Chemical Shifts'!$G$2-Main!O71)))</f>
        <v/>
      </c>
      <c r="N61" s="48" t="str">
        <f>IF(OR(Main!P71="",Main!P$13="Scaled Shifts"),"",IF(Main!P$13="Unscaled Shifts",Main!P71,IF(AND(Main!P$13="Shielding Tensors",Main!$A71="C"),'Chemical Shifts'!$G$1-Main!P71,'Chemical Shifts'!$G$2-Main!P71)))</f>
        <v/>
      </c>
      <c r="O61" s="48" t="str">
        <f>IF(OR(Main!Q71="",Main!Q$13="Scaled Shifts"),"",IF(Main!Q$13="Unscaled Shifts",Main!Q71,IF(AND(Main!Q$13="Shielding Tensors",Main!$A71="C"),'Chemical Shifts'!$G$1-Main!Q71,'Chemical Shifts'!$G$2-Main!Q71)))</f>
        <v/>
      </c>
      <c r="P61" s="48" t="str">
        <f>IF(OR(Main!R71="",Main!R$13="Scaled Shifts"),"",IF(Main!R$13="Unscaled Shifts",Main!R71,IF(AND(Main!R$13="Shielding Tensors",Main!$A71="C"),'Chemical Shifts'!$G$1-Main!R71,'Chemical Shifts'!$G$2-Main!R71)))</f>
        <v/>
      </c>
      <c r="Q61" s="48" t="str">
        <f>IF(OR(Main!S71="",Main!S$13="Scaled Shifts"),"",IF(Main!S$13="Unscaled Shifts",Main!S71,IF(AND(Main!S$13="Shielding Tensors",Main!$A71="C"),'Chemical Shifts'!$G$1-Main!S71,'Chemical Shifts'!$G$2-Main!S71)))</f>
        <v/>
      </c>
      <c r="S61" s="48">
        <f t="shared" si="32"/>
        <v>0.23040499999999731</v>
      </c>
      <c r="T61" s="48">
        <f t="shared" si="33"/>
        <v>0.14393499999999881</v>
      </c>
      <c r="U61" s="48">
        <f t="shared" si="34"/>
        <v>0.17351000000000005</v>
      </c>
      <c r="V61" s="48">
        <f t="shared" si="35"/>
        <v>0.21780000000000022</v>
      </c>
      <c r="W61" s="48" t="str">
        <f t="shared" si="36"/>
        <v/>
      </c>
      <c r="X61" s="48" t="str">
        <f t="shared" si="37"/>
        <v/>
      </c>
      <c r="Y61" s="48" t="str">
        <f t="shared" si="38"/>
        <v/>
      </c>
      <c r="Z61" s="48" t="str">
        <f t="shared" si="39"/>
        <v/>
      </c>
      <c r="AA61" s="48" t="str">
        <f t="shared" si="40"/>
        <v/>
      </c>
      <c r="AB61" s="48" t="str">
        <f t="shared" si="41"/>
        <v/>
      </c>
      <c r="AC61" s="48" t="str">
        <f t="shared" si="42"/>
        <v/>
      </c>
      <c r="AD61" s="48" t="str">
        <f t="shared" si="43"/>
        <v/>
      </c>
      <c r="AE61" s="48" t="str">
        <f t="shared" si="44"/>
        <v/>
      </c>
      <c r="AF61" s="48" t="str">
        <f t="shared" si="45"/>
        <v/>
      </c>
      <c r="AG61" s="48" t="str">
        <f t="shared" si="46"/>
        <v/>
      </c>
      <c r="AH61" s="48" t="str">
        <f t="shared" si="47"/>
        <v/>
      </c>
      <c r="AJ61" s="48">
        <f>IF(Main!D$13="Scaled Shifts",Main!D71,IF(OR(B61="",B61=""),"",IF(Main!$A71="C",(B61-'Calculo DP4'!BC$5)/'Calculo DP4'!BC$3,(B61-'Calculo DP4'!CN$5)/'Calculo DP4'!CN$3)))</f>
        <v>1.5038894634518101</v>
      </c>
      <c r="AK61" s="48">
        <f>IF(Main!E$13="Scaled Shifts",Main!E71,IF(OR(C61="",C61=""),"",IF(Main!$A71="C",(C61-'Calculo DP4'!BD$5)/'Calculo DP4'!BD$3,(C61-'Calculo DP4'!CO$5)/'Calculo DP4'!CO$3)))</f>
        <v>1.7634857319675716</v>
      </c>
      <c r="AL61" s="48">
        <f>IF(Main!F$13="Scaled Shifts",Main!F71,IF(OR(D61="",D61=""),"",IF(Main!$A71="C",(D61-'Calculo DP4'!BE$5)/'Calculo DP4'!BE$3,(D61-'Calculo DP4'!CP$5)/'Calculo DP4'!CP$3)))</f>
        <v>1.2833532889051442</v>
      </c>
      <c r="AM61" s="48">
        <f>IF(Main!G$13="Scaled Shifts",Main!G71,IF(OR(E61="",E61=""),"",IF(Main!$A71="C",(E61-'Calculo DP4'!BF$5)/'Calculo DP4'!BF$3,(E61-'Calculo DP4'!CQ$5)/'Calculo DP4'!CQ$3)))</f>
        <v>1.5642908598597718</v>
      </c>
      <c r="AN61" s="48" t="str">
        <f>IF(Main!H$13="Scaled Shifts",Main!H71,IF(OR(F61="",F61=""),"",IF(Main!$A71="C",(F61-'Calculo DP4'!BG$5)/'Calculo DP4'!BG$3,(F61-'Calculo DP4'!CR$5)/'Calculo DP4'!CR$3)))</f>
        <v/>
      </c>
      <c r="AO61" s="48" t="str">
        <f>IF(Main!I$13="Scaled Shifts",Main!I71,IF(OR(G61="",G61=""),"",IF(Main!$A71="C",(G61-'Calculo DP4'!BH$5)/'Calculo DP4'!BH$3,(G61-'Calculo DP4'!CS$5)/'Calculo DP4'!CS$3)))</f>
        <v/>
      </c>
      <c r="AP61" s="48" t="str">
        <f>IF(Main!J$13="Scaled Shifts",Main!J71,IF(OR(H61="",H61=""),"",IF(Main!$A71="C",(H61-'Calculo DP4'!BI$5)/'Calculo DP4'!BI$3,(H61-'Calculo DP4'!CT$5)/'Calculo DP4'!CT$3)))</f>
        <v/>
      </c>
      <c r="AQ61" s="48" t="str">
        <f>IF(Main!K$13="Scaled Shifts",Main!K71,IF(OR(I61="",I61=""),"",IF(Main!$A71="C",(I61-'Calculo DP4'!BJ$5)/'Calculo DP4'!BJ$3,(I61-'Calculo DP4'!CU$5)/'Calculo DP4'!CU$3)))</f>
        <v/>
      </c>
      <c r="AR61" s="48" t="str">
        <f>IF(Main!L$13="Scaled Shifts",Main!L71,IF(OR(J61="",J61=""),"",IF(Main!$A71="C",(J61-'Calculo DP4'!BK$5)/'Calculo DP4'!BK$3,(J61-'Calculo DP4'!CV$5)/'Calculo DP4'!CV$3)))</f>
        <v/>
      </c>
      <c r="AS61" s="48" t="str">
        <f>IF(Main!M$13="Scaled Shifts",Main!M71,IF(OR(K61="",K61=""),"",IF(Main!$A71="C",(K61-'Calculo DP4'!BL$5)/'Calculo DP4'!BL$3,(K61-'Calculo DP4'!CW$5)/'Calculo DP4'!CW$3)))</f>
        <v/>
      </c>
      <c r="AT61" s="48" t="str">
        <f>IF(Main!N$13="Scaled Shifts",Main!N71,IF(OR(L61="",L61=""),"",IF(Main!$A71="C",(L61-'Calculo DP4'!BM$5)/'Calculo DP4'!BM$3,(L61-'Calculo DP4'!CX$5)/'Calculo DP4'!CX$3)))</f>
        <v/>
      </c>
      <c r="AU61" s="48" t="str">
        <f>IF(Main!O$13="Scaled Shifts",Main!O71,IF(OR(M61="",M61=""),"",IF(Main!$A71="C",(M61-'Calculo DP4'!BN$5)/'Calculo DP4'!BN$3,(M61-'Calculo DP4'!CY$5)/'Calculo DP4'!CY$3)))</f>
        <v/>
      </c>
      <c r="AV61" s="48" t="str">
        <f>IF(Main!P$13="Scaled Shifts",Main!P71,IF(OR(N61="",N61=""),"",IF(Main!$A71="C",(N61-'Calculo DP4'!BO$5)/'Calculo DP4'!BO$3,(N61-'Calculo DP4'!CZ$5)/'Calculo DP4'!CZ$3)))</f>
        <v/>
      </c>
      <c r="AW61" s="48" t="str">
        <f>IF(Main!Q$13="Scaled Shifts",Main!Q71,IF(OR(O61="",O61=""),"",IF(Main!$A71="C",(O61-'Calculo DP4'!BP$5)/'Calculo DP4'!BP$3,(O61-'Calculo DP4'!DA$5)/'Calculo DP4'!DA$3)))</f>
        <v/>
      </c>
      <c r="AX61" s="48" t="str">
        <f>IF(Main!R$13="Scaled Shifts",Main!R71,IF(OR(P61="",P61=""),"",IF(Main!$A71="C",(P61-'Calculo DP4'!BQ$5)/'Calculo DP4'!BQ$3,(P61-'Calculo DP4'!DB$5)/'Calculo DP4'!DB$3)))</f>
        <v/>
      </c>
      <c r="AY61" s="48" t="str">
        <f>IF(Main!S$13="Scaled Shifts",Main!S71,IF(OR(Q61="",Q61=""),"",IF(Main!$A71="C",(Q61-'Calculo DP4'!BR$5)/'Calculo DP4'!BR$3,(Q61-'Calculo DP4'!DC$5)/'Calculo DP4'!DC$3)))</f>
        <v/>
      </c>
      <c r="BA61" s="48">
        <f t="shared" si="48"/>
        <v>8.6110536548190009E-2</v>
      </c>
      <c r="BB61" s="48">
        <f t="shared" si="49"/>
        <v>-0.17348573196757155</v>
      </c>
      <c r="BC61" s="48">
        <f t="shared" si="50"/>
        <v>0.30664671109485586</v>
      </c>
      <c r="BD61" s="48">
        <f t="shared" si="51"/>
        <v>2.5709140140228293E-2</v>
      </c>
      <c r="BE61" s="48" t="str">
        <f t="shared" si="52"/>
        <v/>
      </c>
      <c r="BF61" s="48" t="str">
        <f t="shared" si="53"/>
        <v/>
      </c>
      <c r="BG61" s="48" t="str">
        <f t="shared" si="54"/>
        <v/>
      </c>
      <c r="BH61" s="48" t="str">
        <f t="shared" si="55"/>
        <v/>
      </c>
      <c r="BI61" s="48" t="str">
        <f t="shared" si="56"/>
        <v/>
      </c>
      <c r="BJ61" s="48" t="str">
        <f t="shared" si="57"/>
        <v/>
      </c>
      <c r="BK61" s="48" t="str">
        <f t="shared" si="58"/>
        <v/>
      </c>
      <c r="BL61" s="48" t="str">
        <f t="shared" si="59"/>
        <v/>
      </c>
      <c r="BM61" s="48" t="str">
        <f t="shared" si="60"/>
        <v/>
      </c>
      <c r="BN61" s="48" t="str">
        <f t="shared" si="61"/>
        <v/>
      </c>
      <c r="BO61" s="48" t="str">
        <f t="shared" si="62"/>
        <v/>
      </c>
      <c r="BP61" s="48" t="str">
        <f t="shared" si="63"/>
        <v/>
      </c>
    </row>
    <row r="62" spans="1:68" x14ac:dyDescent="0.15">
      <c r="A62" s="46">
        <f>IF(OR(Main!C72="",Main!C72=""),"",Main!C72)</f>
        <v>1.59</v>
      </c>
      <c r="B62" s="48">
        <f>IF(OR(Main!D72="",Main!D$13="Scaled Shifts"),"",IF(Main!D$13="Unscaled Shifts",Main!D72,IF(AND(Main!D$13="Shielding Tensors",Main!$A72="C"),'Chemical Shifts'!$G$1-Main!D72,'Chemical Shifts'!$G$2-Main!D72)))</f>
        <v>1.5895650000000003</v>
      </c>
      <c r="C62" s="48">
        <f>IF(OR(Main!E72="",Main!E$13="Scaled Shifts"),"",IF(Main!E$13="Unscaled Shifts",Main!E72,IF(AND(Main!E$13="Shielding Tensors",Main!$A72="C"),'Chemical Shifts'!$G$1-Main!E72,'Chemical Shifts'!$G$2-Main!E72)))</f>
        <v>1.6677849999999985</v>
      </c>
      <c r="D62" s="48">
        <f>IF(OR(Main!F72="",Main!F$13="Scaled Shifts"),"",IF(Main!F$13="Unscaled Shifts",Main!F72,IF(AND(Main!F$13="Shielding Tensors",Main!$A72="C"),'Chemical Shifts'!$G$1-Main!F72,'Chemical Shifts'!$G$2-Main!F72)))</f>
        <v>1.6181149999999995</v>
      </c>
      <c r="E62" s="48">
        <f>IF(OR(Main!G72="",Main!G$13="Scaled Shifts"),"",IF(Main!G$13="Unscaled Shifts",Main!G72,IF(AND(Main!G$13="Shielding Tensors",Main!$A72="C"),'Chemical Shifts'!$G$1-Main!G72,'Chemical Shifts'!$G$2-Main!G72)))</f>
        <v>1.6922049999999977</v>
      </c>
      <c r="F62" s="48" t="str">
        <f>IF(OR(Main!H72="",Main!H$13="Scaled Shifts"),"",IF(Main!H$13="Unscaled Shifts",Main!H72,IF(AND(Main!H$13="Shielding Tensors",Main!$A72="C"),'Chemical Shifts'!$G$1-Main!H72,'Chemical Shifts'!$G$2-Main!H72)))</f>
        <v/>
      </c>
      <c r="G62" s="48" t="str">
        <f>IF(OR(Main!I72="",Main!I$13="Scaled Shifts"),"",IF(Main!I$13="Unscaled Shifts",Main!I72,IF(AND(Main!I$13="Shielding Tensors",Main!$A72="C"),'Chemical Shifts'!$G$1-Main!I72,'Chemical Shifts'!$G$2-Main!I72)))</f>
        <v/>
      </c>
      <c r="H62" s="48" t="str">
        <f>IF(OR(Main!J72="",Main!J$13="Scaled Shifts"),"",IF(Main!J$13="Unscaled Shifts",Main!J72,IF(AND(Main!J$13="Shielding Tensors",Main!$A72="C"),'Chemical Shifts'!$G$1-Main!J72,'Chemical Shifts'!$G$2-Main!J72)))</f>
        <v/>
      </c>
      <c r="I62" s="48" t="str">
        <f>IF(OR(Main!K72="",Main!K$13="Scaled Shifts"),"",IF(Main!K$13="Unscaled Shifts",Main!K72,IF(AND(Main!K$13="Shielding Tensors",Main!$A72="C"),'Chemical Shifts'!$G$1-Main!K72,'Chemical Shifts'!$G$2-Main!K72)))</f>
        <v/>
      </c>
      <c r="J62" s="48" t="str">
        <f>IF(OR(Main!L72="",Main!L$13="Scaled Shifts"),"",IF(Main!L$13="Unscaled Shifts",Main!L72,IF(AND(Main!L$13="Shielding Tensors",Main!$A72="C"),'Chemical Shifts'!$G$1-Main!L72,'Chemical Shifts'!$G$2-Main!L72)))</f>
        <v/>
      </c>
      <c r="K62" s="48" t="str">
        <f>IF(OR(Main!M72="",Main!M$13="Scaled Shifts"),"",IF(Main!M$13="Unscaled Shifts",Main!M72,IF(AND(Main!M$13="Shielding Tensors",Main!$A72="C"),'Chemical Shifts'!$G$1-Main!M72,'Chemical Shifts'!$G$2-Main!M72)))</f>
        <v/>
      </c>
      <c r="L62" s="48" t="str">
        <f>IF(OR(Main!N72="",Main!N$13="Scaled Shifts"),"",IF(Main!N$13="Unscaled Shifts",Main!N72,IF(AND(Main!N$13="Shielding Tensors",Main!$A72="C"),'Chemical Shifts'!$G$1-Main!N72,'Chemical Shifts'!$G$2-Main!N72)))</f>
        <v/>
      </c>
      <c r="M62" s="48" t="str">
        <f>IF(OR(Main!O72="",Main!O$13="Scaled Shifts"),"",IF(Main!O$13="Unscaled Shifts",Main!O72,IF(AND(Main!O$13="Shielding Tensors",Main!$A72="C"),'Chemical Shifts'!$G$1-Main!O72,'Chemical Shifts'!$G$2-Main!O72)))</f>
        <v/>
      </c>
      <c r="N62" s="48" t="str">
        <f>IF(OR(Main!P72="",Main!P$13="Scaled Shifts"),"",IF(Main!P$13="Unscaled Shifts",Main!P72,IF(AND(Main!P$13="Shielding Tensors",Main!$A72="C"),'Chemical Shifts'!$G$1-Main!P72,'Chemical Shifts'!$G$2-Main!P72)))</f>
        <v/>
      </c>
      <c r="O62" s="48" t="str">
        <f>IF(OR(Main!Q72="",Main!Q$13="Scaled Shifts"),"",IF(Main!Q$13="Unscaled Shifts",Main!Q72,IF(AND(Main!Q$13="Shielding Tensors",Main!$A72="C"),'Chemical Shifts'!$G$1-Main!Q72,'Chemical Shifts'!$G$2-Main!Q72)))</f>
        <v/>
      </c>
      <c r="P62" s="48" t="str">
        <f>IF(OR(Main!R72="",Main!R$13="Scaled Shifts"),"",IF(Main!R$13="Unscaled Shifts",Main!R72,IF(AND(Main!R$13="Shielding Tensors",Main!$A72="C"),'Chemical Shifts'!$G$1-Main!R72,'Chemical Shifts'!$G$2-Main!R72)))</f>
        <v/>
      </c>
      <c r="Q62" s="48" t="str">
        <f>IF(OR(Main!S72="",Main!S$13="Scaled Shifts"),"",IF(Main!S$13="Unscaled Shifts",Main!S72,IF(AND(Main!S$13="Shielding Tensors",Main!$A72="C"),'Chemical Shifts'!$G$1-Main!S72,'Chemical Shifts'!$G$2-Main!S72)))</f>
        <v/>
      </c>
      <c r="S62" s="48">
        <f t="shared" si="32"/>
        <v>-4.3499999999974115E-4</v>
      </c>
      <c r="T62" s="48">
        <f t="shared" si="33"/>
        <v>7.7784999999998439E-2</v>
      </c>
      <c r="U62" s="48">
        <f t="shared" si="34"/>
        <v>2.8114999999999446E-2</v>
      </c>
      <c r="V62" s="48">
        <f t="shared" si="35"/>
        <v>0.10220499999999766</v>
      </c>
      <c r="W62" s="48" t="str">
        <f t="shared" si="36"/>
        <v/>
      </c>
      <c r="X62" s="48" t="str">
        <f t="shared" si="37"/>
        <v/>
      </c>
      <c r="Y62" s="48" t="str">
        <f t="shared" si="38"/>
        <v/>
      </c>
      <c r="Z62" s="48" t="str">
        <f t="shared" si="39"/>
        <v/>
      </c>
      <c r="AA62" s="48" t="str">
        <f t="shared" si="40"/>
        <v/>
      </c>
      <c r="AB62" s="48" t="str">
        <f t="shared" si="41"/>
        <v/>
      </c>
      <c r="AC62" s="48" t="str">
        <f t="shared" si="42"/>
        <v/>
      </c>
      <c r="AD62" s="48" t="str">
        <f t="shared" si="43"/>
        <v/>
      </c>
      <c r="AE62" s="48" t="str">
        <f t="shared" si="44"/>
        <v/>
      </c>
      <c r="AF62" s="48" t="str">
        <f t="shared" si="45"/>
        <v/>
      </c>
      <c r="AG62" s="48" t="str">
        <f t="shared" si="46"/>
        <v/>
      </c>
      <c r="AH62" s="48" t="str">
        <f t="shared" si="47"/>
        <v/>
      </c>
      <c r="AJ62" s="48">
        <f>IF(Main!D$13="Scaled Shifts",Main!D72,IF(OR(B62="",B62=""),"",IF(Main!$A72="C",(B62-'Calculo DP4'!BC$5)/'Calculo DP4'!BC$3,(B62-'Calculo DP4'!CN$5)/'Calculo DP4'!CN$3)))</f>
        <v>1.2306879850786165</v>
      </c>
      <c r="AK62" s="48">
        <f>IF(Main!E$13="Scaled Shifts",Main!E72,IF(OR(C62="",C62=""),"",IF(Main!$A72="C",(C62-'Calculo DP4'!BD$5)/'Calculo DP4'!BD$3,(C62-'Calculo DP4'!CO$5)/'Calculo DP4'!CO$3)))</f>
        <v>1.6952659226323552</v>
      </c>
      <c r="AL62" s="48">
        <f>IF(Main!F$13="Scaled Shifts",Main!F72,IF(OR(D62="",D62=""),"",IF(Main!$A72="C",(D62-'Calculo DP4'!BE$5)/'Calculo DP4'!BE$3,(D62-'Calculo DP4'!CP$5)/'Calculo DP4'!CP$3)))</f>
        <v>1.0953472277663685</v>
      </c>
      <c r="AM62" s="48">
        <f>IF(Main!G$13="Scaled Shifts",Main!G72,IF(OR(E62="",E62=""),"",IF(Main!$A72="C",(E62-'Calculo DP4'!BF$5)/'Calculo DP4'!BF$3,(E62-'Calculo DP4'!CQ$5)/'Calculo DP4'!CQ$3)))</f>
        <v>1.4326619830481482</v>
      </c>
      <c r="AN62" s="48" t="str">
        <f>IF(Main!H$13="Scaled Shifts",Main!H72,IF(OR(F62="",F62=""),"",IF(Main!$A72="C",(F62-'Calculo DP4'!BG$5)/'Calculo DP4'!BG$3,(F62-'Calculo DP4'!CR$5)/'Calculo DP4'!CR$3)))</f>
        <v/>
      </c>
      <c r="AO62" s="48" t="str">
        <f>IF(Main!I$13="Scaled Shifts",Main!I72,IF(OR(G62="",G62=""),"",IF(Main!$A72="C",(G62-'Calculo DP4'!BH$5)/'Calculo DP4'!BH$3,(G62-'Calculo DP4'!CS$5)/'Calculo DP4'!CS$3)))</f>
        <v/>
      </c>
      <c r="AP62" s="48" t="str">
        <f>IF(Main!J$13="Scaled Shifts",Main!J72,IF(OR(H62="",H62=""),"",IF(Main!$A72="C",(H62-'Calculo DP4'!BI$5)/'Calculo DP4'!BI$3,(H62-'Calculo DP4'!CT$5)/'Calculo DP4'!CT$3)))</f>
        <v/>
      </c>
      <c r="AQ62" s="48" t="str">
        <f>IF(Main!K$13="Scaled Shifts",Main!K72,IF(OR(I62="",I62=""),"",IF(Main!$A72="C",(I62-'Calculo DP4'!BJ$5)/'Calculo DP4'!BJ$3,(I62-'Calculo DP4'!CU$5)/'Calculo DP4'!CU$3)))</f>
        <v/>
      </c>
      <c r="AR62" s="48" t="str">
        <f>IF(Main!L$13="Scaled Shifts",Main!L72,IF(OR(J62="",J62=""),"",IF(Main!$A72="C",(J62-'Calculo DP4'!BK$5)/'Calculo DP4'!BK$3,(J62-'Calculo DP4'!CV$5)/'Calculo DP4'!CV$3)))</f>
        <v/>
      </c>
      <c r="AS62" s="48" t="str">
        <f>IF(Main!M$13="Scaled Shifts",Main!M72,IF(OR(K62="",K62=""),"",IF(Main!$A72="C",(K62-'Calculo DP4'!BL$5)/'Calculo DP4'!BL$3,(K62-'Calculo DP4'!CW$5)/'Calculo DP4'!CW$3)))</f>
        <v/>
      </c>
      <c r="AT62" s="48" t="str">
        <f>IF(Main!N$13="Scaled Shifts",Main!N72,IF(OR(L62="",L62=""),"",IF(Main!$A72="C",(L62-'Calculo DP4'!BM$5)/'Calculo DP4'!BM$3,(L62-'Calculo DP4'!CX$5)/'Calculo DP4'!CX$3)))</f>
        <v/>
      </c>
      <c r="AU62" s="48" t="str">
        <f>IF(Main!O$13="Scaled Shifts",Main!O72,IF(OR(M62="",M62=""),"",IF(Main!$A72="C",(M62-'Calculo DP4'!BN$5)/'Calculo DP4'!BN$3,(M62-'Calculo DP4'!CY$5)/'Calculo DP4'!CY$3)))</f>
        <v/>
      </c>
      <c r="AV62" s="48" t="str">
        <f>IF(Main!P$13="Scaled Shifts",Main!P72,IF(OR(N62="",N62=""),"",IF(Main!$A72="C",(N62-'Calculo DP4'!BO$5)/'Calculo DP4'!BO$3,(N62-'Calculo DP4'!CZ$5)/'Calculo DP4'!CZ$3)))</f>
        <v/>
      </c>
      <c r="AW62" s="48" t="str">
        <f>IF(Main!Q$13="Scaled Shifts",Main!Q72,IF(OR(O62="",O62=""),"",IF(Main!$A72="C",(O62-'Calculo DP4'!BP$5)/'Calculo DP4'!BP$3,(O62-'Calculo DP4'!DA$5)/'Calculo DP4'!DA$3)))</f>
        <v/>
      </c>
      <c r="AX62" s="48" t="str">
        <f>IF(Main!R$13="Scaled Shifts",Main!R72,IF(OR(P62="",P62=""),"",IF(Main!$A72="C",(P62-'Calculo DP4'!BQ$5)/'Calculo DP4'!BQ$3,(P62-'Calculo DP4'!DB$5)/'Calculo DP4'!DB$3)))</f>
        <v/>
      </c>
      <c r="AY62" s="48" t="str">
        <f>IF(Main!S$13="Scaled Shifts",Main!S72,IF(OR(Q62="",Q62=""),"",IF(Main!$A72="C",(Q62-'Calculo DP4'!BR$5)/'Calculo DP4'!BR$3,(Q62-'Calculo DP4'!DC$5)/'Calculo DP4'!DC$3)))</f>
        <v/>
      </c>
      <c r="BA62" s="48">
        <f t="shared" si="48"/>
        <v>0.35931201492138354</v>
      </c>
      <c r="BB62" s="48">
        <f t="shared" si="49"/>
        <v>-0.10526592263235512</v>
      </c>
      <c r="BC62" s="48">
        <f t="shared" si="50"/>
        <v>0.49465277223363158</v>
      </c>
      <c r="BD62" s="48">
        <f t="shared" si="51"/>
        <v>0.1573380169518519</v>
      </c>
      <c r="BE62" s="48" t="str">
        <f t="shared" si="52"/>
        <v/>
      </c>
      <c r="BF62" s="48" t="str">
        <f t="shared" si="53"/>
        <v/>
      </c>
      <c r="BG62" s="48" t="str">
        <f t="shared" si="54"/>
        <v/>
      </c>
      <c r="BH62" s="48" t="str">
        <f t="shared" si="55"/>
        <v/>
      </c>
      <c r="BI62" s="48" t="str">
        <f t="shared" si="56"/>
        <v/>
      </c>
      <c r="BJ62" s="48" t="str">
        <f t="shared" si="57"/>
        <v/>
      </c>
      <c r="BK62" s="48" t="str">
        <f t="shared" si="58"/>
        <v/>
      </c>
      <c r="BL62" s="48" t="str">
        <f t="shared" si="59"/>
        <v/>
      </c>
      <c r="BM62" s="48" t="str">
        <f t="shared" si="60"/>
        <v/>
      </c>
      <c r="BN62" s="48" t="str">
        <f t="shared" si="61"/>
        <v/>
      </c>
      <c r="BO62" s="48" t="str">
        <f t="shared" si="62"/>
        <v/>
      </c>
      <c r="BP62" s="48" t="str">
        <f t="shared" si="63"/>
        <v/>
      </c>
    </row>
    <row r="63" spans="1:68" x14ac:dyDescent="0.15">
      <c r="A63" s="46">
        <f>IF(OR(Main!C73="",Main!C73=""),"",Main!C73)</f>
        <v>1.79</v>
      </c>
      <c r="B63" s="48">
        <f>IF(OR(Main!D73="",Main!D$13="Scaled Shifts"),"",IF(Main!D$13="Unscaled Shifts",Main!D73,IF(AND(Main!D$13="Shielding Tensors",Main!$A73="C"),'Chemical Shifts'!$G$1-Main!D73,'Chemical Shifts'!$G$2-Main!D73)))</f>
        <v>1.8963549999999998</v>
      </c>
      <c r="C63" s="48">
        <f>IF(OR(Main!E73="",Main!E$13="Scaled Shifts"),"",IF(Main!E$13="Unscaled Shifts",Main!E73,IF(AND(Main!E$13="Shielding Tensors",Main!$A73="C"),'Chemical Shifts'!$G$1-Main!E73,'Chemical Shifts'!$G$2-Main!E73)))</f>
        <v>1.8222549999999984</v>
      </c>
      <c r="D63" s="48">
        <f>IF(OR(Main!F73="",Main!F$13="Scaled Shifts"),"",IF(Main!F$13="Unscaled Shifts",Main!F73,IF(AND(Main!F$13="Shielding Tensors",Main!$A73="C"),'Chemical Shifts'!$G$1-Main!F73,'Chemical Shifts'!$G$2-Main!F73)))</f>
        <v>1.9123950000000001</v>
      </c>
      <c r="E63" s="48">
        <f>IF(OR(Main!G73="",Main!G$13="Scaled Shifts"),"",IF(Main!G$13="Unscaled Shifts",Main!G73,IF(AND(Main!G$13="Shielding Tensors",Main!$A73="C"),'Chemical Shifts'!$G$1-Main!G73,'Chemical Shifts'!$G$2-Main!G73)))</f>
        <v>1.7492850000000004</v>
      </c>
      <c r="F63" s="48" t="str">
        <f>IF(OR(Main!H73="",Main!H$13="Scaled Shifts"),"",IF(Main!H$13="Unscaled Shifts",Main!H73,IF(AND(Main!H$13="Shielding Tensors",Main!$A73="C"),'Chemical Shifts'!$G$1-Main!H73,'Chemical Shifts'!$G$2-Main!H73)))</f>
        <v/>
      </c>
      <c r="G63" s="48" t="str">
        <f>IF(OR(Main!I73="",Main!I$13="Scaled Shifts"),"",IF(Main!I$13="Unscaled Shifts",Main!I73,IF(AND(Main!I$13="Shielding Tensors",Main!$A73="C"),'Chemical Shifts'!$G$1-Main!I73,'Chemical Shifts'!$G$2-Main!I73)))</f>
        <v/>
      </c>
      <c r="H63" s="48" t="str">
        <f>IF(OR(Main!J73="",Main!J$13="Scaled Shifts"),"",IF(Main!J$13="Unscaled Shifts",Main!J73,IF(AND(Main!J$13="Shielding Tensors",Main!$A73="C"),'Chemical Shifts'!$G$1-Main!J73,'Chemical Shifts'!$G$2-Main!J73)))</f>
        <v/>
      </c>
      <c r="I63" s="48" t="str">
        <f>IF(OR(Main!K73="",Main!K$13="Scaled Shifts"),"",IF(Main!K$13="Unscaled Shifts",Main!K73,IF(AND(Main!K$13="Shielding Tensors",Main!$A73="C"),'Chemical Shifts'!$G$1-Main!K73,'Chemical Shifts'!$G$2-Main!K73)))</f>
        <v/>
      </c>
      <c r="J63" s="48" t="str">
        <f>IF(OR(Main!L73="",Main!L$13="Scaled Shifts"),"",IF(Main!L$13="Unscaled Shifts",Main!L73,IF(AND(Main!L$13="Shielding Tensors",Main!$A73="C"),'Chemical Shifts'!$G$1-Main!L73,'Chemical Shifts'!$G$2-Main!L73)))</f>
        <v/>
      </c>
      <c r="K63" s="48" t="str">
        <f>IF(OR(Main!M73="",Main!M$13="Scaled Shifts"),"",IF(Main!M$13="Unscaled Shifts",Main!M73,IF(AND(Main!M$13="Shielding Tensors",Main!$A73="C"),'Chemical Shifts'!$G$1-Main!M73,'Chemical Shifts'!$G$2-Main!M73)))</f>
        <v/>
      </c>
      <c r="L63" s="48" t="str">
        <f>IF(OR(Main!N73="",Main!N$13="Scaled Shifts"),"",IF(Main!N$13="Unscaled Shifts",Main!N73,IF(AND(Main!N$13="Shielding Tensors",Main!$A73="C"),'Chemical Shifts'!$G$1-Main!N73,'Chemical Shifts'!$G$2-Main!N73)))</f>
        <v/>
      </c>
      <c r="M63" s="48" t="str">
        <f>IF(OR(Main!O73="",Main!O$13="Scaled Shifts"),"",IF(Main!O$13="Unscaled Shifts",Main!O73,IF(AND(Main!O$13="Shielding Tensors",Main!$A73="C"),'Chemical Shifts'!$G$1-Main!O73,'Chemical Shifts'!$G$2-Main!O73)))</f>
        <v/>
      </c>
      <c r="N63" s="48" t="str">
        <f>IF(OR(Main!P73="",Main!P$13="Scaled Shifts"),"",IF(Main!P$13="Unscaled Shifts",Main!P73,IF(AND(Main!P$13="Shielding Tensors",Main!$A73="C"),'Chemical Shifts'!$G$1-Main!P73,'Chemical Shifts'!$G$2-Main!P73)))</f>
        <v/>
      </c>
      <c r="O63" s="48" t="str">
        <f>IF(OR(Main!Q73="",Main!Q$13="Scaled Shifts"),"",IF(Main!Q$13="Unscaled Shifts",Main!Q73,IF(AND(Main!Q$13="Shielding Tensors",Main!$A73="C"),'Chemical Shifts'!$G$1-Main!Q73,'Chemical Shifts'!$G$2-Main!Q73)))</f>
        <v/>
      </c>
      <c r="P63" s="48" t="str">
        <f>IF(OR(Main!R73="",Main!R$13="Scaled Shifts"),"",IF(Main!R$13="Unscaled Shifts",Main!R73,IF(AND(Main!R$13="Shielding Tensors",Main!$A73="C"),'Chemical Shifts'!$G$1-Main!R73,'Chemical Shifts'!$G$2-Main!R73)))</f>
        <v/>
      </c>
      <c r="Q63" s="48" t="str">
        <f>IF(OR(Main!S73="",Main!S$13="Scaled Shifts"),"",IF(Main!S$13="Unscaled Shifts",Main!S73,IF(AND(Main!S$13="Shielding Tensors",Main!$A73="C"),'Chemical Shifts'!$G$1-Main!S73,'Chemical Shifts'!$G$2-Main!S73)))</f>
        <v/>
      </c>
      <c r="S63" s="48">
        <f t="shared" si="32"/>
        <v>0.10635499999999976</v>
      </c>
      <c r="T63" s="48">
        <f t="shared" si="33"/>
        <v>3.2254999999998368E-2</v>
      </c>
      <c r="U63" s="48">
        <f t="shared" si="34"/>
        <v>0.12239500000000003</v>
      </c>
      <c r="V63" s="48">
        <f t="shared" si="35"/>
        <v>-4.0714999999999613E-2</v>
      </c>
      <c r="W63" s="48" t="str">
        <f t="shared" si="36"/>
        <v/>
      </c>
      <c r="X63" s="48" t="str">
        <f t="shared" si="37"/>
        <v/>
      </c>
      <c r="Y63" s="48" t="str">
        <f t="shared" si="38"/>
        <v/>
      </c>
      <c r="Z63" s="48" t="str">
        <f t="shared" si="39"/>
        <v/>
      </c>
      <c r="AA63" s="48" t="str">
        <f t="shared" si="40"/>
        <v/>
      </c>
      <c r="AB63" s="48" t="str">
        <f t="shared" si="41"/>
        <v/>
      </c>
      <c r="AC63" s="48" t="str">
        <f t="shared" si="42"/>
        <v/>
      </c>
      <c r="AD63" s="48" t="str">
        <f t="shared" si="43"/>
        <v/>
      </c>
      <c r="AE63" s="48" t="str">
        <f t="shared" si="44"/>
        <v/>
      </c>
      <c r="AF63" s="48" t="str">
        <f t="shared" si="45"/>
        <v/>
      </c>
      <c r="AG63" s="48" t="str">
        <f t="shared" si="46"/>
        <v/>
      </c>
      <c r="AH63" s="48" t="str">
        <f t="shared" si="47"/>
        <v/>
      </c>
      <c r="AJ63" s="48">
        <f>IF(Main!D$13="Scaled Shifts",Main!D73,IF(OR(B63="",B63=""),"",IF(Main!$A73="C",(B63-'Calculo DP4'!BC$5)/'Calculo DP4'!BC$3,(B63-'Calculo DP4'!CN$5)/'Calculo DP4'!CN$3)))</f>
        <v>1.5937770578134673</v>
      </c>
      <c r="AK63" s="48">
        <f>IF(Main!E$13="Scaled Shifts",Main!E73,IF(OR(C63="",C63=""),"",IF(Main!$A73="C",(C63-'Calculo DP4'!BD$5)/'Calculo DP4'!BD$3,(C63-'Calculo DP4'!CO$5)/'Calculo DP4'!CO$3)))</f>
        <v>1.8545692325040226</v>
      </c>
      <c r="AL63" s="48">
        <f>IF(Main!F$13="Scaled Shifts",Main!F73,IF(OR(D63="",D63=""),"",IF(Main!$A73="C",(D63-'Calculo DP4'!BE$5)/'Calculo DP4'!BE$3,(D63-'Calculo DP4'!CP$5)/'Calculo DP4'!CP$3)))</f>
        <v>1.4758721679081805</v>
      </c>
      <c r="AM63" s="48">
        <f>IF(Main!G$13="Scaled Shifts",Main!G73,IF(OR(E63="",E63=""),"",IF(Main!$A73="C",(E63-'Calculo DP4'!BF$5)/'Calculo DP4'!BF$3,(E63-'Calculo DP4'!CQ$5)/'Calculo DP4'!CQ$3)))</f>
        <v>1.497659398926064</v>
      </c>
      <c r="AN63" s="48" t="str">
        <f>IF(Main!H$13="Scaled Shifts",Main!H73,IF(OR(F63="",F63=""),"",IF(Main!$A73="C",(F63-'Calculo DP4'!BG$5)/'Calculo DP4'!BG$3,(F63-'Calculo DP4'!CR$5)/'Calculo DP4'!CR$3)))</f>
        <v/>
      </c>
      <c r="AO63" s="48" t="str">
        <f>IF(Main!I$13="Scaled Shifts",Main!I73,IF(OR(G63="",G63=""),"",IF(Main!$A73="C",(G63-'Calculo DP4'!BH$5)/'Calculo DP4'!BH$3,(G63-'Calculo DP4'!CS$5)/'Calculo DP4'!CS$3)))</f>
        <v/>
      </c>
      <c r="AP63" s="48" t="str">
        <f>IF(Main!J$13="Scaled Shifts",Main!J73,IF(OR(H63="",H63=""),"",IF(Main!$A73="C",(H63-'Calculo DP4'!BI$5)/'Calculo DP4'!BI$3,(H63-'Calculo DP4'!CT$5)/'Calculo DP4'!CT$3)))</f>
        <v/>
      </c>
      <c r="AQ63" s="48" t="str">
        <f>IF(Main!K$13="Scaled Shifts",Main!K73,IF(OR(I63="",I63=""),"",IF(Main!$A73="C",(I63-'Calculo DP4'!BJ$5)/'Calculo DP4'!BJ$3,(I63-'Calculo DP4'!CU$5)/'Calculo DP4'!CU$3)))</f>
        <v/>
      </c>
      <c r="AR63" s="48" t="str">
        <f>IF(Main!L$13="Scaled Shifts",Main!L73,IF(OR(J63="",J63=""),"",IF(Main!$A73="C",(J63-'Calculo DP4'!BK$5)/'Calculo DP4'!BK$3,(J63-'Calculo DP4'!CV$5)/'Calculo DP4'!CV$3)))</f>
        <v/>
      </c>
      <c r="AS63" s="48" t="str">
        <f>IF(Main!M$13="Scaled Shifts",Main!M73,IF(OR(K63="",K63=""),"",IF(Main!$A73="C",(K63-'Calculo DP4'!BL$5)/'Calculo DP4'!BL$3,(K63-'Calculo DP4'!CW$5)/'Calculo DP4'!CW$3)))</f>
        <v/>
      </c>
      <c r="AT63" s="48" t="str">
        <f>IF(Main!N$13="Scaled Shifts",Main!N73,IF(OR(L63="",L63=""),"",IF(Main!$A73="C",(L63-'Calculo DP4'!BM$5)/'Calculo DP4'!BM$3,(L63-'Calculo DP4'!CX$5)/'Calculo DP4'!CX$3)))</f>
        <v/>
      </c>
      <c r="AU63" s="48" t="str">
        <f>IF(Main!O$13="Scaled Shifts",Main!O73,IF(OR(M63="",M63=""),"",IF(Main!$A73="C",(M63-'Calculo DP4'!BN$5)/'Calculo DP4'!BN$3,(M63-'Calculo DP4'!CY$5)/'Calculo DP4'!CY$3)))</f>
        <v/>
      </c>
      <c r="AV63" s="48" t="str">
        <f>IF(Main!P$13="Scaled Shifts",Main!P73,IF(OR(N63="",N63=""),"",IF(Main!$A73="C",(N63-'Calculo DP4'!BO$5)/'Calculo DP4'!BO$3,(N63-'Calculo DP4'!CZ$5)/'Calculo DP4'!CZ$3)))</f>
        <v/>
      </c>
      <c r="AW63" s="48" t="str">
        <f>IF(Main!Q$13="Scaled Shifts",Main!Q73,IF(OR(O63="",O63=""),"",IF(Main!$A73="C",(O63-'Calculo DP4'!BP$5)/'Calculo DP4'!BP$3,(O63-'Calculo DP4'!DA$5)/'Calculo DP4'!DA$3)))</f>
        <v/>
      </c>
      <c r="AX63" s="48" t="str">
        <f>IF(Main!R$13="Scaled Shifts",Main!R73,IF(OR(P63="",P63=""),"",IF(Main!$A73="C",(P63-'Calculo DP4'!BQ$5)/'Calculo DP4'!BQ$3,(P63-'Calculo DP4'!DB$5)/'Calculo DP4'!DB$3)))</f>
        <v/>
      </c>
      <c r="AY63" s="48" t="str">
        <f>IF(Main!S$13="Scaled Shifts",Main!S73,IF(OR(Q63="",Q63=""),"",IF(Main!$A73="C",(Q63-'Calculo DP4'!BR$5)/'Calculo DP4'!BR$3,(Q63-'Calculo DP4'!DC$5)/'Calculo DP4'!DC$3)))</f>
        <v/>
      </c>
      <c r="BA63" s="48">
        <f t="shared" si="48"/>
        <v>0.19622294218653269</v>
      </c>
      <c r="BB63" s="48">
        <f t="shared" si="49"/>
        <v>-6.4569232504022578E-2</v>
      </c>
      <c r="BC63" s="48">
        <f t="shared" si="50"/>
        <v>0.31412783209181949</v>
      </c>
      <c r="BD63" s="48">
        <f t="shared" si="51"/>
        <v>0.292340601073936</v>
      </c>
      <c r="BE63" s="48" t="str">
        <f t="shared" si="52"/>
        <v/>
      </c>
      <c r="BF63" s="48" t="str">
        <f t="shared" si="53"/>
        <v/>
      </c>
      <c r="BG63" s="48" t="str">
        <f t="shared" si="54"/>
        <v/>
      </c>
      <c r="BH63" s="48" t="str">
        <f t="shared" si="55"/>
        <v/>
      </c>
      <c r="BI63" s="48" t="str">
        <f t="shared" si="56"/>
        <v/>
      </c>
      <c r="BJ63" s="48" t="str">
        <f t="shared" si="57"/>
        <v/>
      </c>
      <c r="BK63" s="48" t="str">
        <f t="shared" si="58"/>
        <v/>
      </c>
      <c r="BL63" s="48" t="str">
        <f t="shared" si="59"/>
        <v/>
      </c>
      <c r="BM63" s="48" t="str">
        <f t="shared" si="60"/>
        <v/>
      </c>
      <c r="BN63" s="48" t="str">
        <f t="shared" si="61"/>
        <v/>
      </c>
      <c r="BO63" s="48" t="str">
        <f t="shared" si="62"/>
        <v/>
      </c>
      <c r="BP63" s="48" t="str">
        <f t="shared" si="63"/>
        <v/>
      </c>
    </row>
    <row r="64" spans="1:68" x14ac:dyDescent="0.15">
      <c r="A64" s="46">
        <f>IF(OR(Main!C74="",Main!C74=""),"",Main!C74)</f>
        <v>5.14</v>
      </c>
      <c r="B64" s="48">
        <f>IF(OR(Main!D74="",Main!D$13="Scaled Shifts"),"",IF(Main!D$13="Unscaled Shifts",Main!D74,IF(AND(Main!D$13="Shielding Tensors",Main!$A74="C"),'Chemical Shifts'!$G$1-Main!D74,'Chemical Shifts'!$G$2-Main!D74)))</f>
        <v>5.8221249999999998</v>
      </c>
      <c r="C64" s="48">
        <f>IF(OR(Main!E74="",Main!E$13="Scaled Shifts"),"",IF(Main!E$13="Unscaled Shifts",Main!E74,IF(AND(Main!E$13="Shielding Tensors",Main!$A74="C"),'Chemical Shifts'!$G$1-Main!E74,'Chemical Shifts'!$G$2-Main!E74)))</f>
        <v>6.1574050000000007</v>
      </c>
      <c r="D64" s="48">
        <f>IF(OR(Main!F74="",Main!F$13="Scaled Shifts"),"",IF(Main!F$13="Unscaled Shifts",Main!F74,IF(AND(Main!F$13="Shielding Tensors",Main!$A74="C"),'Chemical Shifts'!$G$1-Main!F74,'Chemical Shifts'!$G$2-Main!F74)))</f>
        <v>5.5420850000000002</v>
      </c>
      <c r="E64" s="48">
        <f>IF(OR(Main!G74="",Main!G$13="Scaled Shifts"),"",IF(Main!G$13="Unscaled Shifts",Main!G74,IF(AND(Main!G$13="Shielding Tensors",Main!$A74="C"),'Chemical Shifts'!$G$1-Main!G74,'Chemical Shifts'!$G$2-Main!G74)))</f>
        <v>5.5263649999999984</v>
      </c>
      <c r="F64" s="48" t="str">
        <f>IF(OR(Main!H74="",Main!H$13="Scaled Shifts"),"",IF(Main!H$13="Unscaled Shifts",Main!H74,IF(AND(Main!H$13="Shielding Tensors",Main!$A74="C"),'Chemical Shifts'!$G$1-Main!H74,'Chemical Shifts'!$G$2-Main!H74)))</f>
        <v/>
      </c>
      <c r="G64" s="48" t="str">
        <f>IF(OR(Main!I74="",Main!I$13="Scaled Shifts"),"",IF(Main!I$13="Unscaled Shifts",Main!I74,IF(AND(Main!I$13="Shielding Tensors",Main!$A74="C"),'Chemical Shifts'!$G$1-Main!I74,'Chemical Shifts'!$G$2-Main!I74)))</f>
        <v/>
      </c>
      <c r="H64" s="48" t="str">
        <f>IF(OR(Main!J74="",Main!J$13="Scaled Shifts"),"",IF(Main!J$13="Unscaled Shifts",Main!J74,IF(AND(Main!J$13="Shielding Tensors",Main!$A74="C"),'Chemical Shifts'!$G$1-Main!J74,'Chemical Shifts'!$G$2-Main!J74)))</f>
        <v/>
      </c>
      <c r="I64" s="48" t="str">
        <f>IF(OR(Main!K74="",Main!K$13="Scaled Shifts"),"",IF(Main!K$13="Unscaled Shifts",Main!K74,IF(AND(Main!K$13="Shielding Tensors",Main!$A74="C"),'Chemical Shifts'!$G$1-Main!K74,'Chemical Shifts'!$G$2-Main!K74)))</f>
        <v/>
      </c>
      <c r="J64" s="48" t="str">
        <f>IF(OR(Main!L74="",Main!L$13="Scaled Shifts"),"",IF(Main!L$13="Unscaled Shifts",Main!L74,IF(AND(Main!L$13="Shielding Tensors",Main!$A74="C"),'Chemical Shifts'!$G$1-Main!L74,'Chemical Shifts'!$G$2-Main!L74)))</f>
        <v/>
      </c>
      <c r="K64" s="48" t="str">
        <f>IF(OR(Main!M74="",Main!M$13="Scaled Shifts"),"",IF(Main!M$13="Unscaled Shifts",Main!M74,IF(AND(Main!M$13="Shielding Tensors",Main!$A74="C"),'Chemical Shifts'!$G$1-Main!M74,'Chemical Shifts'!$G$2-Main!M74)))</f>
        <v/>
      </c>
      <c r="L64" s="48" t="str">
        <f>IF(OR(Main!N74="",Main!N$13="Scaled Shifts"),"",IF(Main!N$13="Unscaled Shifts",Main!N74,IF(AND(Main!N$13="Shielding Tensors",Main!$A74="C"),'Chemical Shifts'!$G$1-Main!N74,'Chemical Shifts'!$G$2-Main!N74)))</f>
        <v/>
      </c>
      <c r="M64" s="48" t="str">
        <f>IF(OR(Main!O74="",Main!O$13="Scaled Shifts"),"",IF(Main!O$13="Unscaled Shifts",Main!O74,IF(AND(Main!O$13="Shielding Tensors",Main!$A74="C"),'Chemical Shifts'!$G$1-Main!O74,'Chemical Shifts'!$G$2-Main!O74)))</f>
        <v/>
      </c>
      <c r="N64" s="48" t="str">
        <f>IF(OR(Main!P74="",Main!P$13="Scaled Shifts"),"",IF(Main!P$13="Unscaled Shifts",Main!P74,IF(AND(Main!P$13="Shielding Tensors",Main!$A74="C"),'Chemical Shifts'!$G$1-Main!P74,'Chemical Shifts'!$G$2-Main!P74)))</f>
        <v/>
      </c>
      <c r="O64" s="48" t="str">
        <f>IF(OR(Main!Q74="",Main!Q$13="Scaled Shifts"),"",IF(Main!Q$13="Unscaled Shifts",Main!Q74,IF(AND(Main!Q$13="Shielding Tensors",Main!$A74="C"),'Chemical Shifts'!$G$1-Main!Q74,'Chemical Shifts'!$G$2-Main!Q74)))</f>
        <v/>
      </c>
      <c r="P64" s="48" t="str">
        <f>IF(OR(Main!R74="",Main!R$13="Scaled Shifts"),"",IF(Main!R$13="Unscaled Shifts",Main!R74,IF(AND(Main!R$13="Shielding Tensors",Main!$A74="C"),'Chemical Shifts'!$G$1-Main!R74,'Chemical Shifts'!$G$2-Main!R74)))</f>
        <v/>
      </c>
      <c r="Q64" s="48" t="str">
        <f>IF(OR(Main!S74="",Main!S$13="Scaled Shifts"),"",IF(Main!S$13="Unscaled Shifts",Main!S74,IF(AND(Main!S$13="Shielding Tensors",Main!$A74="C"),'Chemical Shifts'!$G$1-Main!S74,'Chemical Shifts'!$G$2-Main!S74)))</f>
        <v/>
      </c>
      <c r="S64" s="48">
        <f t="shared" si="32"/>
        <v>0.68212500000000009</v>
      </c>
      <c r="T64" s="48">
        <f t="shared" si="33"/>
        <v>1.017405000000001</v>
      </c>
      <c r="U64" s="48">
        <f t="shared" si="34"/>
        <v>0.40208500000000047</v>
      </c>
      <c r="V64" s="48">
        <f t="shared" si="35"/>
        <v>0.38636499999999874</v>
      </c>
      <c r="W64" s="48" t="str">
        <f t="shared" si="36"/>
        <v/>
      </c>
      <c r="X64" s="48" t="str">
        <f t="shared" si="37"/>
        <v/>
      </c>
      <c r="Y64" s="48" t="str">
        <f t="shared" si="38"/>
        <v/>
      </c>
      <c r="Z64" s="48" t="str">
        <f t="shared" si="39"/>
        <v/>
      </c>
      <c r="AA64" s="48" t="str">
        <f t="shared" si="40"/>
        <v/>
      </c>
      <c r="AB64" s="48" t="str">
        <f t="shared" si="41"/>
        <v/>
      </c>
      <c r="AC64" s="48" t="str">
        <f t="shared" si="42"/>
        <v/>
      </c>
      <c r="AD64" s="48" t="str">
        <f t="shared" si="43"/>
        <v/>
      </c>
      <c r="AE64" s="48" t="str">
        <f t="shared" si="44"/>
        <v/>
      </c>
      <c r="AF64" s="48" t="str">
        <f t="shared" si="45"/>
        <v/>
      </c>
      <c r="AG64" s="48" t="str">
        <f t="shared" si="46"/>
        <v/>
      </c>
      <c r="AH64" s="48" t="str">
        <f t="shared" si="47"/>
        <v/>
      </c>
      <c r="AJ64" s="48">
        <f>IF(Main!D$13="Scaled Shifts",Main!D74,IF(OR(B64="",B64=""),"",IF(Main!$A74="C",(B64-'Calculo DP4'!BC$5)/'Calculo DP4'!BC$3,(B64-'Calculo DP4'!CN$5)/'Calculo DP4'!CN$3)))</f>
        <v>6.2399656202512821</v>
      </c>
      <c r="AK64" s="48">
        <f>IF(Main!E$13="Scaled Shifts",Main!E74,IF(OR(C64="",C64=""),"",IF(Main!$A74="C",(C64-'Calculo DP4'!BD$5)/'Calculo DP4'!BD$3,(C64-'Calculo DP4'!CO$5)/'Calculo DP4'!CO$3)))</f>
        <v>6.3253644923613397</v>
      </c>
      <c r="AL64" s="48">
        <f>IF(Main!F$13="Scaled Shifts",Main!F74,IF(OR(D64="",D64=""),"",IF(Main!$A74="C",(D64-'Calculo DP4'!BE$5)/'Calculo DP4'!BE$3,(D64-'Calculo DP4'!CP$5)/'Calculo DP4'!CP$3)))</f>
        <v>6.1693191231322251</v>
      </c>
      <c r="AM64" s="48">
        <f>IF(Main!G$13="Scaled Shifts",Main!G74,IF(OR(E64="",E64=""),"",IF(Main!$A74="C",(E64-'Calculo DP4'!BF$5)/'Calculo DP4'!BF$3,(E64-'Calculo DP4'!CQ$5)/'Calculo DP4'!CQ$3)))</f>
        <v>5.7986481789566557</v>
      </c>
      <c r="AN64" s="48" t="str">
        <f>IF(Main!H$13="Scaled Shifts",Main!H74,IF(OR(F64="",F64=""),"",IF(Main!$A74="C",(F64-'Calculo DP4'!BG$5)/'Calculo DP4'!BG$3,(F64-'Calculo DP4'!CR$5)/'Calculo DP4'!CR$3)))</f>
        <v/>
      </c>
      <c r="AO64" s="48" t="str">
        <f>IF(Main!I$13="Scaled Shifts",Main!I74,IF(OR(G64="",G64=""),"",IF(Main!$A74="C",(G64-'Calculo DP4'!BH$5)/'Calculo DP4'!BH$3,(G64-'Calculo DP4'!CS$5)/'Calculo DP4'!CS$3)))</f>
        <v/>
      </c>
      <c r="AP64" s="48" t="str">
        <f>IF(Main!J$13="Scaled Shifts",Main!J74,IF(OR(H64="",H64=""),"",IF(Main!$A74="C",(H64-'Calculo DP4'!BI$5)/'Calculo DP4'!BI$3,(H64-'Calculo DP4'!CT$5)/'Calculo DP4'!CT$3)))</f>
        <v/>
      </c>
      <c r="AQ64" s="48" t="str">
        <f>IF(Main!K$13="Scaled Shifts",Main!K74,IF(OR(I64="",I64=""),"",IF(Main!$A74="C",(I64-'Calculo DP4'!BJ$5)/'Calculo DP4'!BJ$3,(I64-'Calculo DP4'!CU$5)/'Calculo DP4'!CU$3)))</f>
        <v/>
      </c>
      <c r="AR64" s="48" t="str">
        <f>IF(Main!L$13="Scaled Shifts",Main!L74,IF(OR(J64="",J64=""),"",IF(Main!$A74="C",(J64-'Calculo DP4'!BK$5)/'Calculo DP4'!BK$3,(J64-'Calculo DP4'!CV$5)/'Calculo DP4'!CV$3)))</f>
        <v/>
      </c>
      <c r="AS64" s="48" t="str">
        <f>IF(Main!M$13="Scaled Shifts",Main!M74,IF(OR(K64="",K64=""),"",IF(Main!$A74="C",(K64-'Calculo DP4'!BL$5)/'Calculo DP4'!BL$3,(K64-'Calculo DP4'!CW$5)/'Calculo DP4'!CW$3)))</f>
        <v/>
      </c>
      <c r="AT64" s="48" t="str">
        <f>IF(Main!N$13="Scaled Shifts",Main!N74,IF(OR(L64="",L64=""),"",IF(Main!$A74="C",(L64-'Calculo DP4'!BM$5)/'Calculo DP4'!BM$3,(L64-'Calculo DP4'!CX$5)/'Calculo DP4'!CX$3)))</f>
        <v/>
      </c>
      <c r="AU64" s="48" t="str">
        <f>IF(Main!O$13="Scaled Shifts",Main!O74,IF(OR(M64="",M64=""),"",IF(Main!$A74="C",(M64-'Calculo DP4'!BN$5)/'Calculo DP4'!BN$3,(M64-'Calculo DP4'!CY$5)/'Calculo DP4'!CY$3)))</f>
        <v/>
      </c>
      <c r="AV64" s="48" t="str">
        <f>IF(Main!P$13="Scaled Shifts",Main!P74,IF(OR(N64="",N64=""),"",IF(Main!$A74="C",(N64-'Calculo DP4'!BO$5)/'Calculo DP4'!BO$3,(N64-'Calculo DP4'!CZ$5)/'Calculo DP4'!CZ$3)))</f>
        <v/>
      </c>
      <c r="AW64" s="48" t="str">
        <f>IF(Main!Q$13="Scaled Shifts",Main!Q74,IF(OR(O64="",O64=""),"",IF(Main!$A74="C",(O64-'Calculo DP4'!BP$5)/'Calculo DP4'!BP$3,(O64-'Calculo DP4'!DA$5)/'Calculo DP4'!DA$3)))</f>
        <v/>
      </c>
      <c r="AX64" s="48" t="str">
        <f>IF(Main!R$13="Scaled Shifts",Main!R74,IF(OR(P64="",P64=""),"",IF(Main!$A74="C",(P64-'Calculo DP4'!BQ$5)/'Calculo DP4'!BQ$3,(P64-'Calculo DP4'!DB$5)/'Calculo DP4'!DB$3)))</f>
        <v/>
      </c>
      <c r="AY64" s="48" t="str">
        <f>IF(Main!S$13="Scaled Shifts",Main!S74,IF(OR(Q64="",Q64=""),"",IF(Main!$A74="C",(Q64-'Calculo DP4'!BR$5)/'Calculo DP4'!BR$3,(Q64-'Calculo DP4'!DC$5)/'Calculo DP4'!DC$3)))</f>
        <v/>
      </c>
      <c r="BA64" s="48">
        <f t="shared" si="48"/>
        <v>-1.0999656202512824</v>
      </c>
      <c r="BB64" s="48">
        <f t="shared" si="49"/>
        <v>-1.18536449236134</v>
      </c>
      <c r="BC64" s="48">
        <f t="shared" si="50"/>
        <v>-1.0293191231322254</v>
      </c>
      <c r="BD64" s="48">
        <f t="shared" si="51"/>
        <v>-0.65864817895665606</v>
      </c>
      <c r="BE64" s="48" t="str">
        <f t="shared" si="52"/>
        <v/>
      </c>
      <c r="BF64" s="48" t="str">
        <f t="shared" si="53"/>
        <v/>
      </c>
      <c r="BG64" s="48" t="str">
        <f t="shared" si="54"/>
        <v/>
      </c>
      <c r="BH64" s="48" t="str">
        <f t="shared" si="55"/>
        <v/>
      </c>
      <c r="BI64" s="48" t="str">
        <f t="shared" si="56"/>
        <v/>
      </c>
      <c r="BJ64" s="48" t="str">
        <f t="shared" si="57"/>
        <v/>
      </c>
      <c r="BK64" s="48" t="str">
        <f t="shared" si="58"/>
        <v/>
      </c>
      <c r="BL64" s="48" t="str">
        <f t="shared" si="59"/>
        <v/>
      </c>
      <c r="BM64" s="48" t="str">
        <f t="shared" si="60"/>
        <v/>
      </c>
      <c r="BN64" s="48" t="str">
        <f t="shared" si="61"/>
        <v/>
      </c>
      <c r="BO64" s="48" t="str">
        <f t="shared" si="62"/>
        <v/>
      </c>
      <c r="BP64" s="48" t="str">
        <f t="shared" si="63"/>
        <v/>
      </c>
    </row>
    <row r="65" spans="1:68" x14ac:dyDescent="0.15">
      <c r="A65" s="46">
        <f>IF(OR(Main!C75="",Main!C75=""),"",Main!C75)</f>
        <v>6.56</v>
      </c>
      <c r="B65" s="48">
        <f>IF(OR(Main!D75="",Main!D$13="Scaled Shifts"),"",IF(Main!D$13="Unscaled Shifts",Main!D75,IF(AND(Main!D$13="Shielding Tensors",Main!$A75="C"),'Chemical Shifts'!$G$1-Main!D75,'Chemical Shifts'!$G$2-Main!D75)))</f>
        <v>6.1699549999999981</v>
      </c>
      <c r="C65" s="48">
        <f>IF(OR(Main!E75="",Main!E$13="Scaled Shifts"),"",IF(Main!E$13="Unscaled Shifts",Main!E75,IF(AND(Main!E$13="Shielding Tensors",Main!$A75="C"),'Chemical Shifts'!$G$1-Main!E75,'Chemical Shifts'!$G$2-Main!E75)))</f>
        <v>6.4323249999999987</v>
      </c>
      <c r="D65" s="48">
        <f>IF(OR(Main!F75="",Main!F$13="Scaled Shifts"),"",IF(Main!F$13="Unscaled Shifts",Main!F75,IF(AND(Main!F$13="Shielding Tensors",Main!$A75="C"),'Chemical Shifts'!$G$1-Main!F75,'Chemical Shifts'!$G$2-Main!F75)))</f>
        <v>6.3760549999999974</v>
      </c>
      <c r="E65" s="48">
        <f>IF(OR(Main!G75="",Main!G$13="Scaled Shifts"),"",IF(Main!G$13="Unscaled Shifts",Main!G75,IF(AND(Main!G$13="Shielding Tensors",Main!$A75="C"),'Chemical Shifts'!$G$1-Main!G75,'Chemical Shifts'!$G$2-Main!G75)))</f>
        <v>6.2657950000000007</v>
      </c>
      <c r="F65" s="48" t="str">
        <f>IF(OR(Main!H75="",Main!H$13="Scaled Shifts"),"",IF(Main!H$13="Unscaled Shifts",Main!H75,IF(AND(Main!H$13="Shielding Tensors",Main!$A75="C"),'Chemical Shifts'!$G$1-Main!H75,'Chemical Shifts'!$G$2-Main!H75)))</f>
        <v/>
      </c>
      <c r="G65" s="48" t="str">
        <f>IF(OR(Main!I75="",Main!I$13="Scaled Shifts"),"",IF(Main!I$13="Unscaled Shifts",Main!I75,IF(AND(Main!I$13="Shielding Tensors",Main!$A75="C"),'Chemical Shifts'!$G$1-Main!I75,'Chemical Shifts'!$G$2-Main!I75)))</f>
        <v/>
      </c>
      <c r="H65" s="48" t="str">
        <f>IF(OR(Main!J75="",Main!J$13="Scaled Shifts"),"",IF(Main!J$13="Unscaled Shifts",Main!J75,IF(AND(Main!J$13="Shielding Tensors",Main!$A75="C"),'Chemical Shifts'!$G$1-Main!J75,'Chemical Shifts'!$G$2-Main!J75)))</f>
        <v/>
      </c>
      <c r="I65" s="48" t="str">
        <f>IF(OR(Main!K75="",Main!K$13="Scaled Shifts"),"",IF(Main!K$13="Unscaled Shifts",Main!K75,IF(AND(Main!K$13="Shielding Tensors",Main!$A75="C"),'Chemical Shifts'!$G$1-Main!K75,'Chemical Shifts'!$G$2-Main!K75)))</f>
        <v/>
      </c>
      <c r="J65" s="48" t="str">
        <f>IF(OR(Main!L75="",Main!L$13="Scaled Shifts"),"",IF(Main!L$13="Unscaled Shifts",Main!L75,IF(AND(Main!L$13="Shielding Tensors",Main!$A75="C"),'Chemical Shifts'!$G$1-Main!L75,'Chemical Shifts'!$G$2-Main!L75)))</f>
        <v/>
      </c>
      <c r="K65" s="48" t="str">
        <f>IF(OR(Main!M75="",Main!M$13="Scaled Shifts"),"",IF(Main!M$13="Unscaled Shifts",Main!M75,IF(AND(Main!M$13="Shielding Tensors",Main!$A75="C"),'Chemical Shifts'!$G$1-Main!M75,'Chemical Shifts'!$G$2-Main!M75)))</f>
        <v/>
      </c>
      <c r="L65" s="48" t="str">
        <f>IF(OR(Main!N75="",Main!N$13="Scaled Shifts"),"",IF(Main!N$13="Unscaled Shifts",Main!N75,IF(AND(Main!N$13="Shielding Tensors",Main!$A75="C"),'Chemical Shifts'!$G$1-Main!N75,'Chemical Shifts'!$G$2-Main!N75)))</f>
        <v/>
      </c>
      <c r="M65" s="48" t="str">
        <f>IF(OR(Main!O75="",Main!O$13="Scaled Shifts"),"",IF(Main!O$13="Unscaled Shifts",Main!O75,IF(AND(Main!O$13="Shielding Tensors",Main!$A75="C"),'Chemical Shifts'!$G$1-Main!O75,'Chemical Shifts'!$G$2-Main!O75)))</f>
        <v/>
      </c>
      <c r="N65" s="48" t="str">
        <f>IF(OR(Main!P75="",Main!P$13="Scaled Shifts"),"",IF(Main!P$13="Unscaled Shifts",Main!P75,IF(AND(Main!P$13="Shielding Tensors",Main!$A75="C"),'Chemical Shifts'!$G$1-Main!P75,'Chemical Shifts'!$G$2-Main!P75)))</f>
        <v/>
      </c>
      <c r="O65" s="48" t="str">
        <f>IF(OR(Main!Q75="",Main!Q$13="Scaled Shifts"),"",IF(Main!Q$13="Unscaled Shifts",Main!Q75,IF(AND(Main!Q$13="Shielding Tensors",Main!$A75="C"),'Chemical Shifts'!$G$1-Main!Q75,'Chemical Shifts'!$G$2-Main!Q75)))</f>
        <v/>
      </c>
      <c r="P65" s="48" t="str">
        <f>IF(OR(Main!R75="",Main!R$13="Scaled Shifts"),"",IF(Main!R$13="Unscaled Shifts",Main!R75,IF(AND(Main!R$13="Shielding Tensors",Main!$A75="C"),'Chemical Shifts'!$G$1-Main!R75,'Chemical Shifts'!$G$2-Main!R75)))</f>
        <v/>
      </c>
      <c r="Q65" s="48" t="str">
        <f>IF(OR(Main!S75="",Main!S$13="Scaled Shifts"),"",IF(Main!S$13="Unscaled Shifts",Main!S75,IF(AND(Main!S$13="Shielding Tensors",Main!$A75="C"),'Chemical Shifts'!$G$1-Main!S75,'Chemical Shifts'!$G$2-Main!S75)))</f>
        <v/>
      </c>
      <c r="S65" s="48">
        <f t="shared" si="32"/>
        <v>-0.39004500000000153</v>
      </c>
      <c r="T65" s="48">
        <f t="shared" si="33"/>
        <v>-0.12767500000000087</v>
      </c>
      <c r="U65" s="48">
        <f t="shared" si="34"/>
        <v>-0.18394500000000225</v>
      </c>
      <c r="V65" s="48">
        <f t="shared" si="35"/>
        <v>-0.29420499999999894</v>
      </c>
      <c r="W65" s="48" t="str">
        <f t="shared" si="36"/>
        <v/>
      </c>
      <c r="X65" s="48" t="str">
        <f t="shared" si="37"/>
        <v/>
      </c>
      <c r="Y65" s="48" t="str">
        <f t="shared" si="38"/>
        <v/>
      </c>
      <c r="Z65" s="48" t="str">
        <f t="shared" si="39"/>
        <v/>
      </c>
      <c r="AA65" s="48" t="str">
        <f t="shared" si="40"/>
        <v/>
      </c>
      <c r="AB65" s="48" t="str">
        <f t="shared" si="41"/>
        <v/>
      </c>
      <c r="AC65" s="48" t="str">
        <f t="shared" si="42"/>
        <v/>
      </c>
      <c r="AD65" s="48" t="str">
        <f t="shared" si="43"/>
        <v/>
      </c>
      <c r="AE65" s="48" t="str">
        <f t="shared" si="44"/>
        <v/>
      </c>
      <c r="AF65" s="48" t="str">
        <f t="shared" si="45"/>
        <v/>
      </c>
      <c r="AG65" s="48" t="str">
        <f t="shared" si="46"/>
        <v/>
      </c>
      <c r="AH65" s="48" t="str">
        <f t="shared" si="47"/>
        <v/>
      </c>
      <c r="AJ65" s="48">
        <f>IF(Main!D$13="Scaled Shifts",Main!D75,IF(OR(B65="",B65=""),"",IF(Main!$A75="C",(B65-'Calculo DP4'!BC$5)/'Calculo DP4'!BC$3,(B65-'Calculo DP4'!CN$5)/'Calculo DP4'!CN$3)))</f>
        <v>6.6516259487149307</v>
      </c>
      <c r="AK65" s="48">
        <f>IF(Main!E$13="Scaled Shifts",Main!E75,IF(OR(C65="",C65=""),"",IF(Main!$A75="C",(C65-'Calculo DP4'!BD$5)/'Calculo DP4'!BD$3,(C65-'Calculo DP4'!CO$5)/'Calculo DP4'!CO$3)))</f>
        <v>6.608886638732276</v>
      </c>
      <c r="AL65" s="48">
        <f>IF(Main!F$13="Scaled Shifts",Main!F75,IF(OR(D65="",D65=""),"",IF(Main!$A75="C",(D65-'Calculo DP4'!BE$5)/'Calculo DP4'!BE$3,(D65-'Calculo DP4'!CP$5)/'Calculo DP4'!CP$3)))</f>
        <v>7.2477015627477792</v>
      </c>
      <c r="AM65" s="48">
        <f>IF(Main!G$13="Scaled Shifts",Main!G75,IF(OR(E65="",E65=""),"",IF(Main!$A75="C",(E65-'Calculo DP4'!BF$5)/'Calculo DP4'!BF$3,(E65-'Calculo DP4'!CQ$5)/'Calculo DP4'!CQ$3)))</f>
        <v>6.6406425591704803</v>
      </c>
      <c r="AN65" s="48" t="str">
        <f>IF(Main!H$13="Scaled Shifts",Main!H75,IF(OR(F65="",F65=""),"",IF(Main!$A75="C",(F65-'Calculo DP4'!BG$5)/'Calculo DP4'!BG$3,(F65-'Calculo DP4'!CR$5)/'Calculo DP4'!CR$3)))</f>
        <v/>
      </c>
      <c r="AO65" s="48" t="str">
        <f>IF(Main!I$13="Scaled Shifts",Main!I75,IF(OR(G65="",G65=""),"",IF(Main!$A75="C",(G65-'Calculo DP4'!BH$5)/'Calculo DP4'!BH$3,(G65-'Calculo DP4'!CS$5)/'Calculo DP4'!CS$3)))</f>
        <v/>
      </c>
      <c r="AP65" s="48" t="str">
        <f>IF(Main!J$13="Scaled Shifts",Main!J75,IF(OR(H65="",H65=""),"",IF(Main!$A75="C",(H65-'Calculo DP4'!BI$5)/'Calculo DP4'!BI$3,(H65-'Calculo DP4'!CT$5)/'Calculo DP4'!CT$3)))</f>
        <v/>
      </c>
      <c r="AQ65" s="48" t="str">
        <f>IF(Main!K$13="Scaled Shifts",Main!K75,IF(OR(I65="",I65=""),"",IF(Main!$A75="C",(I65-'Calculo DP4'!BJ$5)/'Calculo DP4'!BJ$3,(I65-'Calculo DP4'!CU$5)/'Calculo DP4'!CU$3)))</f>
        <v/>
      </c>
      <c r="AR65" s="48" t="str">
        <f>IF(Main!L$13="Scaled Shifts",Main!L75,IF(OR(J65="",J65=""),"",IF(Main!$A75="C",(J65-'Calculo DP4'!BK$5)/'Calculo DP4'!BK$3,(J65-'Calculo DP4'!CV$5)/'Calculo DP4'!CV$3)))</f>
        <v/>
      </c>
      <c r="AS65" s="48" t="str">
        <f>IF(Main!M$13="Scaled Shifts",Main!M75,IF(OR(K65="",K65=""),"",IF(Main!$A75="C",(K65-'Calculo DP4'!BL$5)/'Calculo DP4'!BL$3,(K65-'Calculo DP4'!CW$5)/'Calculo DP4'!CW$3)))</f>
        <v/>
      </c>
      <c r="AT65" s="48" t="str">
        <f>IF(Main!N$13="Scaled Shifts",Main!N75,IF(OR(L65="",L65=""),"",IF(Main!$A75="C",(L65-'Calculo DP4'!BM$5)/'Calculo DP4'!BM$3,(L65-'Calculo DP4'!CX$5)/'Calculo DP4'!CX$3)))</f>
        <v/>
      </c>
      <c r="AU65" s="48" t="str">
        <f>IF(Main!O$13="Scaled Shifts",Main!O75,IF(OR(M65="",M65=""),"",IF(Main!$A75="C",(M65-'Calculo DP4'!BN$5)/'Calculo DP4'!BN$3,(M65-'Calculo DP4'!CY$5)/'Calculo DP4'!CY$3)))</f>
        <v/>
      </c>
      <c r="AV65" s="48" t="str">
        <f>IF(Main!P$13="Scaled Shifts",Main!P75,IF(OR(N65="",N65=""),"",IF(Main!$A75="C",(N65-'Calculo DP4'!BO$5)/'Calculo DP4'!BO$3,(N65-'Calculo DP4'!CZ$5)/'Calculo DP4'!CZ$3)))</f>
        <v/>
      </c>
      <c r="AW65" s="48" t="str">
        <f>IF(Main!Q$13="Scaled Shifts",Main!Q75,IF(OR(O65="",O65=""),"",IF(Main!$A75="C",(O65-'Calculo DP4'!BP$5)/'Calculo DP4'!BP$3,(O65-'Calculo DP4'!DA$5)/'Calculo DP4'!DA$3)))</f>
        <v/>
      </c>
      <c r="AX65" s="48" t="str">
        <f>IF(Main!R$13="Scaled Shifts",Main!R75,IF(OR(P65="",P65=""),"",IF(Main!$A75="C",(P65-'Calculo DP4'!BQ$5)/'Calculo DP4'!BQ$3,(P65-'Calculo DP4'!DB$5)/'Calculo DP4'!DB$3)))</f>
        <v/>
      </c>
      <c r="AY65" s="48" t="str">
        <f>IF(Main!S$13="Scaled Shifts",Main!S75,IF(OR(Q65="",Q65=""),"",IF(Main!$A75="C",(Q65-'Calculo DP4'!BR$5)/'Calculo DP4'!BR$3,(Q65-'Calculo DP4'!DC$5)/'Calculo DP4'!DC$3)))</f>
        <v/>
      </c>
      <c r="BA65" s="48">
        <f t="shared" si="48"/>
        <v>-9.1625948714931127E-2</v>
      </c>
      <c r="BB65" s="48">
        <f t="shared" si="49"/>
        <v>-4.8886638732276388E-2</v>
      </c>
      <c r="BC65" s="48">
        <f t="shared" si="50"/>
        <v>-0.6877015627477796</v>
      </c>
      <c r="BD65" s="48">
        <f t="shared" si="51"/>
        <v>-8.0642559170480688E-2</v>
      </c>
      <c r="BE65" s="48" t="str">
        <f t="shared" si="52"/>
        <v/>
      </c>
      <c r="BF65" s="48" t="str">
        <f t="shared" si="53"/>
        <v/>
      </c>
      <c r="BG65" s="48" t="str">
        <f t="shared" si="54"/>
        <v/>
      </c>
      <c r="BH65" s="48" t="str">
        <f t="shared" si="55"/>
        <v/>
      </c>
      <c r="BI65" s="48" t="str">
        <f t="shared" si="56"/>
        <v/>
      </c>
      <c r="BJ65" s="48" t="str">
        <f t="shared" si="57"/>
        <v/>
      </c>
      <c r="BK65" s="48" t="str">
        <f t="shared" si="58"/>
        <v/>
      </c>
      <c r="BL65" s="48" t="str">
        <f t="shared" si="59"/>
        <v/>
      </c>
      <c r="BM65" s="48" t="str">
        <f t="shared" si="60"/>
        <v/>
      </c>
      <c r="BN65" s="48" t="str">
        <f t="shared" si="61"/>
        <v/>
      </c>
      <c r="BO65" s="48" t="str">
        <f t="shared" si="62"/>
        <v/>
      </c>
      <c r="BP65" s="48" t="str">
        <f t="shared" si="63"/>
        <v/>
      </c>
    </row>
    <row r="66" spans="1:68" x14ac:dyDescent="0.15">
      <c r="A66" s="46">
        <f>IF(OR(Main!C76="",Main!C76=""),"",Main!C76)</f>
        <v>6.18</v>
      </c>
      <c r="B66" s="48">
        <f>IF(OR(Main!D76="",Main!D$13="Scaled Shifts"),"",IF(Main!D$13="Unscaled Shifts",Main!D76,IF(AND(Main!D$13="Shielding Tensors",Main!$A76="C"),'Chemical Shifts'!$G$1-Main!D76,'Chemical Shifts'!$G$2-Main!D76)))</f>
        <v>7.0804249999999982</v>
      </c>
      <c r="C66" s="48">
        <f>IF(OR(Main!E76="",Main!E$13="Scaled Shifts"),"",IF(Main!E$13="Unscaled Shifts",Main!E76,IF(AND(Main!E$13="Shielding Tensors",Main!$A76="C"),'Chemical Shifts'!$G$1-Main!E76,'Chemical Shifts'!$G$2-Main!E76)))</f>
        <v>6.3860549999999989</v>
      </c>
      <c r="D66" s="48">
        <f>IF(OR(Main!F76="",Main!F$13="Scaled Shifts"),"",IF(Main!F$13="Unscaled Shifts",Main!F76,IF(AND(Main!F$13="Shielding Tensors",Main!$A76="C"),'Chemical Shifts'!$G$1-Main!F76,'Chemical Shifts'!$G$2-Main!F76)))</f>
        <v>6.6272349999999989</v>
      </c>
      <c r="E66" s="48">
        <f>IF(OR(Main!G76="",Main!G$13="Scaled Shifts"),"",IF(Main!G$13="Unscaled Shifts",Main!G76,IF(AND(Main!G$13="Shielding Tensors",Main!$A76="C"),'Chemical Shifts'!$G$1-Main!G76,'Chemical Shifts'!$G$2-Main!G76)))</f>
        <v>7.4701549999999983</v>
      </c>
      <c r="F66" s="48" t="str">
        <f>IF(OR(Main!H76="",Main!H$13="Scaled Shifts"),"",IF(Main!H$13="Unscaled Shifts",Main!H76,IF(AND(Main!H$13="Shielding Tensors",Main!$A76="C"),'Chemical Shifts'!$G$1-Main!H76,'Chemical Shifts'!$G$2-Main!H76)))</f>
        <v/>
      </c>
      <c r="G66" s="48" t="str">
        <f>IF(OR(Main!I76="",Main!I$13="Scaled Shifts"),"",IF(Main!I$13="Unscaled Shifts",Main!I76,IF(AND(Main!I$13="Shielding Tensors",Main!$A76="C"),'Chemical Shifts'!$G$1-Main!I76,'Chemical Shifts'!$G$2-Main!I76)))</f>
        <v/>
      </c>
      <c r="H66" s="48" t="str">
        <f>IF(OR(Main!J76="",Main!J$13="Scaled Shifts"),"",IF(Main!J$13="Unscaled Shifts",Main!J76,IF(AND(Main!J$13="Shielding Tensors",Main!$A76="C"),'Chemical Shifts'!$G$1-Main!J76,'Chemical Shifts'!$G$2-Main!J76)))</f>
        <v/>
      </c>
      <c r="I66" s="48" t="str">
        <f>IF(OR(Main!K76="",Main!K$13="Scaled Shifts"),"",IF(Main!K$13="Unscaled Shifts",Main!K76,IF(AND(Main!K$13="Shielding Tensors",Main!$A76="C"),'Chemical Shifts'!$G$1-Main!K76,'Chemical Shifts'!$G$2-Main!K76)))</f>
        <v/>
      </c>
      <c r="J66" s="48" t="str">
        <f>IF(OR(Main!L76="",Main!L$13="Scaled Shifts"),"",IF(Main!L$13="Unscaled Shifts",Main!L76,IF(AND(Main!L$13="Shielding Tensors",Main!$A76="C"),'Chemical Shifts'!$G$1-Main!L76,'Chemical Shifts'!$G$2-Main!L76)))</f>
        <v/>
      </c>
      <c r="K66" s="48" t="str">
        <f>IF(OR(Main!M76="",Main!M$13="Scaled Shifts"),"",IF(Main!M$13="Unscaled Shifts",Main!M76,IF(AND(Main!M$13="Shielding Tensors",Main!$A76="C"),'Chemical Shifts'!$G$1-Main!M76,'Chemical Shifts'!$G$2-Main!M76)))</f>
        <v/>
      </c>
      <c r="L66" s="48" t="str">
        <f>IF(OR(Main!N76="",Main!N$13="Scaled Shifts"),"",IF(Main!N$13="Unscaled Shifts",Main!N76,IF(AND(Main!N$13="Shielding Tensors",Main!$A76="C"),'Chemical Shifts'!$G$1-Main!N76,'Chemical Shifts'!$G$2-Main!N76)))</f>
        <v/>
      </c>
      <c r="M66" s="48" t="str">
        <f>IF(OR(Main!O76="",Main!O$13="Scaled Shifts"),"",IF(Main!O$13="Unscaled Shifts",Main!O76,IF(AND(Main!O$13="Shielding Tensors",Main!$A76="C"),'Chemical Shifts'!$G$1-Main!O76,'Chemical Shifts'!$G$2-Main!O76)))</f>
        <v/>
      </c>
      <c r="N66" s="48" t="str">
        <f>IF(OR(Main!P76="",Main!P$13="Scaled Shifts"),"",IF(Main!P$13="Unscaled Shifts",Main!P76,IF(AND(Main!P$13="Shielding Tensors",Main!$A76="C"),'Chemical Shifts'!$G$1-Main!P76,'Chemical Shifts'!$G$2-Main!P76)))</f>
        <v/>
      </c>
      <c r="O66" s="48" t="str">
        <f>IF(OR(Main!Q76="",Main!Q$13="Scaled Shifts"),"",IF(Main!Q$13="Unscaled Shifts",Main!Q76,IF(AND(Main!Q$13="Shielding Tensors",Main!$A76="C"),'Chemical Shifts'!$G$1-Main!Q76,'Chemical Shifts'!$G$2-Main!Q76)))</f>
        <v/>
      </c>
      <c r="P66" s="48" t="str">
        <f>IF(OR(Main!R76="",Main!R$13="Scaled Shifts"),"",IF(Main!R$13="Unscaled Shifts",Main!R76,IF(AND(Main!R$13="Shielding Tensors",Main!$A76="C"),'Chemical Shifts'!$G$1-Main!R76,'Chemical Shifts'!$G$2-Main!R76)))</f>
        <v/>
      </c>
      <c r="Q66" s="48" t="str">
        <f>IF(OR(Main!S76="",Main!S$13="Scaled Shifts"),"",IF(Main!S$13="Unscaled Shifts",Main!S76,IF(AND(Main!S$13="Shielding Tensors",Main!$A76="C"),'Chemical Shifts'!$G$1-Main!S76,'Chemical Shifts'!$G$2-Main!S76)))</f>
        <v/>
      </c>
      <c r="S66" s="48">
        <f t="shared" si="32"/>
        <v>0.90042499999999848</v>
      </c>
      <c r="T66" s="48">
        <f t="shared" si="33"/>
        <v>0.20605499999999921</v>
      </c>
      <c r="U66" s="48">
        <f t="shared" si="34"/>
        <v>0.44723499999999916</v>
      </c>
      <c r="V66" s="48">
        <f t="shared" si="35"/>
        <v>1.2901549999999986</v>
      </c>
      <c r="W66" s="48" t="str">
        <f t="shared" si="36"/>
        <v/>
      </c>
      <c r="X66" s="48" t="str">
        <f t="shared" si="37"/>
        <v/>
      </c>
      <c r="Y66" s="48" t="str">
        <f t="shared" si="38"/>
        <v/>
      </c>
      <c r="Z66" s="48" t="str">
        <f t="shared" si="39"/>
        <v/>
      </c>
      <c r="AA66" s="48" t="str">
        <f t="shared" si="40"/>
        <v/>
      </c>
      <c r="AB66" s="48" t="str">
        <f t="shared" si="41"/>
        <v/>
      </c>
      <c r="AC66" s="48" t="str">
        <f t="shared" si="42"/>
        <v/>
      </c>
      <c r="AD66" s="48" t="str">
        <f t="shared" si="43"/>
        <v/>
      </c>
      <c r="AE66" s="48" t="str">
        <f t="shared" si="44"/>
        <v/>
      </c>
      <c r="AF66" s="48" t="str">
        <f t="shared" si="45"/>
        <v/>
      </c>
      <c r="AG66" s="48" t="str">
        <f t="shared" si="46"/>
        <v/>
      </c>
      <c r="AH66" s="48" t="str">
        <f t="shared" si="47"/>
        <v/>
      </c>
      <c r="AJ66" s="48">
        <f>IF(Main!D$13="Scaled Shifts",Main!D76,IF(OR(B66="",B66=""),"",IF(Main!$A76="C",(B66-'Calculo DP4'!BC$5)/'Calculo DP4'!BC$3,(B66-'Calculo DP4'!CN$5)/'Calculo DP4'!CN$3)))</f>
        <v>7.7291764166340293</v>
      </c>
      <c r="AK66" s="48">
        <f>IF(Main!E$13="Scaled Shifts",Main!E76,IF(OR(C66="",C66=""),"",IF(Main!$A76="C",(C66-'Calculo DP4'!BD$5)/'Calculo DP4'!BD$3,(C66-'Calculo DP4'!CO$5)/'Calculo DP4'!CO$3)))</f>
        <v>6.5611688673348398</v>
      </c>
      <c r="AL66" s="48">
        <f>IF(Main!F$13="Scaled Shifts",Main!F76,IF(OR(D66="",D66=""),"",IF(Main!$A76="C",(D66-'Calculo DP4'!BE$5)/'Calculo DP4'!BE$3,(D66-'Calculo DP4'!CP$5)/'Calculo DP4'!CP$3)))</f>
        <v>7.5724951418724933</v>
      </c>
      <c r="AM66" s="48">
        <f>IF(Main!G$13="Scaled Shifts",Main!G76,IF(OR(E66="",E66=""),"",IF(Main!$A76="C",(E66-'Calculo DP4'!BF$5)/'Calculo DP4'!BF$3,(E66-'Calculo DP4'!CQ$5)/'Calculo DP4'!CQ$3)))</f>
        <v>8.0120561503884673</v>
      </c>
      <c r="AN66" s="48" t="str">
        <f>IF(Main!H$13="Scaled Shifts",Main!H76,IF(OR(F66="",F66=""),"",IF(Main!$A76="C",(F66-'Calculo DP4'!BG$5)/'Calculo DP4'!BG$3,(F66-'Calculo DP4'!CR$5)/'Calculo DP4'!CR$3)))</f>
        <v/>
      </c>
      <c r="AO66" s="48" t="str">
        <f>IF(Main!I$13="Scaled Shifts",Main!I76,IF(OR(G66="",G66=""),"",IF(Main!$A76="C",(G66-'Calculo DP4'!BH$5)/'Calculo DP4'!BH$3,(G66-'Calculo DP4'!CS$5)/'Calculo DP4'!CS$3)))</f>
        <v/>
      </c>
      <c r="AP66" s="48" t="str">
        <f>IF(Main!J$13="Scaled Shifts",Main!J76,IF(OR(H66="",H66=""),"",IF(Main!$A76="C",(H66-'Calculo DP4'!BI$5)/'Calculo DP4'!BI$3,(H66-'Calculo DP4'!CT$5)/'Calculo DP4'!CT$3)))</f>
        <v/>
      </c>
      <c r="AQ66" s="48" t="str">
        <f>IF(Main!K$13="Scaled Shifts",Main!K76,IF(OR(I66="",I66=""),"",IF(Main!$A76="C",(I66-'Calculo DP4'!BJ$5)/'Calculo DP4'!BJ$3,(I66-'Calculo DP4'!CU$5)/'Calculo DP4'!CU$3)))</f>
        <v/>
      </c>
      <c r="AR66" s="48" t="str">
        <f>IF(Main!L$13="Scaled Shifts",Main!L76,IF(OR(J66="",J66=""),"",IF(Main!$A76="C",(J66-'Calculo DP4'!BK$5)/'Calculo DP4'!BK$3,(J66-'Calculo DP4'!CV$5)/'Calculo DP4'!CV$3)))</f>
        <v/>
      </c>
      <c r="AS66" s="48" t="str">
        <f>IF(Main!M$13="Scaled Shifts",Main!M76,IF(OR(K66="",K66=""),"",IF(Main!$A76="C",(K66-'Calculo DP4'!BL$5)/'Calculo DP4'!BL$3,(K66-'Calculo DP4'!CW$5)/'Calculo DP4'!CW$3)))</f>
        <v/>
      </c>
      <c r="AT66" s="48" t="str">
        <f>IF(Main!N$13="Scaled Shifts",Main!N76,IF(OR(L66="",L66=""),"",IF(Main!$A76="C",(L66-'Calculo DP4'!BM$5)/'Calculo DP4'!BM$3,(L66-'Calculo DP4'!CX$5)/'Calculo DP4'!CX$3)))</f>
        <v/>
      </c>
      <c r="AU66" s="48" t="str">
        <f>IF(Main!O$13="Scaled Shifts",Main!O76,IF(OR(M66="",M66=""),"",IF(Main!$A76="C",(M66-'Calculo DP4'!BN$5)/'Calculo DP4'!BN$3,(M66-'Calculo DP4'!CY$5)/'Calculo DP4'!CY$3)))</f>
        <v/>
      </c>
      <c r="AV66" s="48" t="str">
        <f>IF(Main!P$13="Scaled Shifts",Main!P76,IF(OR(N66="",N66=""),"",IF(Main!$A76="C",(N66-'Calculo DP4'!BO$5)/'Calculo DP4'!BO$3,(N66-'Calculo DP4'!CZ$5)/'Calculo DP4'!CZ$3)))</f>
        <v/>
      </c>
      <c r="AW66" s="48" t="str">
        <f>IF(Main!Q$13="Scaled Shifts",Main!Q76,IF(OR(O66="",O66=""),"",IF(Main!$A76="C",(O66-'Calculo DP4'!BP$5)/'Calculo DP4'!BP$3,(O66-'Calculo DP4'!DA$5)/'Calculo DP4'!DA$3)))</f>
        <v/>
      </c>
      <c r="AX66" s="48" t="str">
        <f>IF(Main!R$13="Scaled Shifts",Main!R76,IF(OR(P66="",P66=""),"",IF(Main!$A76="C",(P66-'Calculo DP4'!BQ$5)/'Calculo DP4'!BQ$3,(P66-'Calculo DP4'!DB$5)/'Calculo DP4'!DB$3)))</f>
        <v/>
      </c>
      <c r="AY66" s="48" t="str">
        <f>IF(Main!S$13="Scaled Shifts",Main!S76,IF(OR(Q66="",Q66=""),"",IF(Main!$A76="C",(Q66-'Calculo DP4'!BR$5)/'Calculo DP4'!BR$3,(Q66-'Calculo DP4'!DC$5)/'Calculo DP4'!DC$3)))</f>
        <v/>
      </c>
      <c r="BA66" s="48">
        <f t="shared" si="48"/>
        <v>-1.5491764166340296</v>
      </c>
      <c r="BB66" s="48">
        <f t="shared" si="49"/>
        <v>-0.38116886733484012</v>
      </c>
      <c r="BC66" s="48">
        <f t="shared" si="50"/>
        <v>-1.3924951418724936</v>
      </c>
      <c r="BD66" s="48">
        <f t="shared" si="51"/>
        <v>-1.8320561503884676</v>
      </c>
      <c r="BE66" s="48" t="str">
        <f t="shared" si="52"/>
        <v/>
      </c>
      <c r="BF66" s="48" t="str">
        <f t="shared" si="53"/>
        <v/>
      </c>
      <c r="BG66" s="48" t="str">
        <f t="shared" si="54"/>
        <v/>
      </c>
      <c r="BH66" s="48" t="str">
        <f t="shared" si="55"/>
        <v/>
      </c>
      <c r="BI66" s="48" t="str">
        <f t="shared" si="56"/>
        <v/>
      </c>
      <c r="BJ66" s="48" t="str">
        <f t="shared" si="57"/>
        <v/>
      </c>
      <c r="BK66" s="48" t="str">
        <f t="shared" si="58"/>
        <v/>
      </c>
      <c r="BL66" s="48" t="str">
        <f t="shared" si="59"/>
        <v/>
      </c>
      <c r="BM66" s="48" t="str">
        <f t="shared" si="60"/>
        <v/>
      </c>
      <c r="BN66" s="48" t="str">
        <f t="shared" si="61"/>
        <v/>
      </c>
      <c r="BO66" s="48" t="str">
        <f t="shared" si="62"/>
        <v/>
      </c>
      <c r="BP66" s="48" t="str">
        <f t="shared" si="63"/>
        <v/>
      </c>
    </row>
    <row r="67" spans="1:68" x14ac:dyDescent="0.15">
      <c r="A67" s="46">
        <f>IF(OR(Main!C77="",Main!C77=""),"",Main!C77)</f>
        <v>3.63</v>
      </c>
      <c r="B67" s="48">
        <f>IF(OR(Main!D77="",Main!D$13="Scaled Shifts"),"",IF(Main!D$13="Unscaled Shifts",Main!D77,IF(AND(Main!D$13="Shielding Tensors",Main!$A77="C"),'Chemical Shifts'!$G$1-Main!D77,'Chemical Shifts'!$G$2-Main!D77)))</f>
        <v>3.1615249999999975</v>
      </c>
      <c r="C67" s="48">
        <f>IF(OR(Main!E77="",Main!E$13="Scaled Shifts"),"",IF(Main!E$13="Unscaled Shifts",Main!E77,IF(AND(Main!E$13="Shielding Tensors",Main!$A77="C"),'Chemical Shifts'!$G$1-Main!E77,'Chemical Shifts'!$G$2-Main!E77)))</f>
        <v>3.0724449999999983</v>
      </c>
      <c r="D67" s="48">
        <f>IF(OR(Main!F77="",Main!F$13="Scaled Shifts"),"",IF(Main!F$13="Unscaled Shifts",Main!F77,IF(AND(Main!F$13="Shielding Tensors",Main!$A77="C"),'Chemical Shifts'!$G$1-Main!F77,'Chemical Shifts'!$G$2-Main!F77)))</f>
        <v>3.0520049999999976</v>
      </c>
      <c r="E67" s="48">
        <f>IF(OR(Main!G77="",Main!G$13="Scaled Shifts"),"",IF(Main!G$13="Unscaled Shifts",Main!G77,IF(AND(Main!G$13="Shielding Tensors",Main!$A77="C"),'Chemical Shifts'!$G$1-Main!G77,'Chemical Shifts'!$G$2-Main!G77)))</f>
        <v>3.1054649999999988</v>
      </c>
      <c r="F67" s="48" t="str">
        <f>IF(OR(Main!H77="",Main!H$13="Scaled Shifts"),"",IF(Main!H$13="Unscaled Shifts",Main!H77,IF(AND(Main!H$13="Shielding Tensors",Main!$A77="C"),'Chemical Shifts'!$G$1-Main!H77,'Chemical Shifts'!$G$2-Main!H77)))</f>
        <v/>
      </c>
      <c r="G67" s="48" t="str">
        <f>IF(OR(Main!I77="",Main!I$13="Scaled Shifts"),"",IF(Main!I$13="Unscaled Shifts",Main!I77,IF(AND(Main!I$13="Shielding Tensors",Main!$A77="C"),'Chemical Shifts'!$G$1-Main!I77,'Chemical Shifts'!$G$2-Main!I77)))</f>
        <v/>
      </c>
      <c r="H67" s="48" t="str">
        <f>IF(OR(Main!J77="",Main!J$13="Scaled Shifts"),"",IF(Main!J$13="Unscaled Shifts",Main!J77,IF(AND(Main!J$13="Shielding Tensors",Main!$A77="C"),'Chemical Shifts'!$G$1-Main!J77,'Chemical Shifts'!$G$2-Main!J77)))</f>
        <v/>
      </c>
      <c r="I67" s="48" t="str">
        <f>IF(OR(Main!K77="",Main!K$13="Scaled Shifts"),"",IF(Main!K$13="Unscaled Shifts",Main!K77,IF(AND(Main!K$13="Shielding Tensors",Main!$A77="C"),'Chemical Shifts'!$G$1-Main!K77,'Chemical Shifts'!$G$2-Main!K77)))</f>
        <v/>
      </c>
      <c r="J67" s="48" t="str">
        <f>IF(OR(Main!L77="",Main!L$13="Scaled Shifts"),"",IF(Main!L$13="Unscaled Shifts",Main!L77,IF(AND(Main!L$13="Shielding Tensors",Main!$A77="C"),'Chemical Shifts'!$G$1-Main!L77,'Chemical Shifts'!$G$2-Main!L77)))</f>
        <v/>
      </c>
      <c r="K67" s="48" t="str">
        <f>IF(OR(Main!M77="",Main!M$13="Scaled Shifts"),"",IF(Main!M$13="Unscaled Shifts",Main!M77,IF(AND(Main!M$13="Shielding Tensors",Main!$A77="C"),'Chemical Shifts'!$G$1-Main!M77,'Chemical Shifts'!$G$2-Main!M77)))</f>
        <v/>
      </c>
      <c r="L67" s="48" t="str">
        <f>IF(OR(Main!N77="",Main!N$13="Scaled Shifts"),"",IF(Main!N$13="Unscaled Shifts",Main!N77,IF(AND(Main!N$13="Shielding Tensors",Main!$A77="C"),'Chemical Shifts'!$G$1-Main!N77,'Chemical Shifts'!$G$2-Main!N77)))</f>
        <v/>
      </c>
      <c r="M67" s="48" t="str">
        <f>IF(OR(Main!O77="",Main!O$13="Scaled Shifts"),"",IF(Main!O$13="Unscaled Shifts",Main!O77,IF(AND(Main!O$13="Shielding Tensors",Main!$A77="C"),'Chemical Shifts'!$G$1-Main!O77,'Chemical Shifts'!$G$2-Main!O77)))</f>
        <v/>
      </c>
      <c r="N67" s="48" t="str">
        <f>IF(OR(Main!P77="",Main!P$13="Scaled Shifts"),"",IF(Main!P$13="Unscaled Shifts",Main!P77,IF(AND(Main!P$13="Shielding Tensors",Main!$A77="C"),'Chemical Shifts'!$G$1-Main!P77,'Chemical Shifts'!$G$2-Main!P77)))</f>
        <v/>
      </c>
      <c r="O67" s="48" t="str">
        <f>IF(OR(Main!Q77="",Main!Q$13="Scaled Shifts"),"",IF(Main!Q$13="Unscaled Shifts",Main!Q77,IF(AND(Main!Q$13="Shielding Tensors",Main!$A77="C"),'Chemical Shifts'!$G$1-Main!Q77,'Chemical Shifts'!$G$2-Main!Q77)))</f>
        <v/>
      </c>
      <c r="P67" s="48" t="str">
        <f>IF(OR(Main!R77="",Main!R$13="Scaled Shifts"),"",IF(Main!R$13="Unscaled Shifts",Main!R77,IF(AND(Main!R$13="Shielding Tensors",Main!$A77="C"),'Chemical Shifts'!$G$1-Main!R77,'Chemical Shifts'!$G$2-Main!R77)))</f>
        <v/>
      </c>
      <c r="Q67" s="48" t="str">
        <f>IF(OR(Main!S77="",Main!S$13="Scaled Shifts"),"",IF(Main!S$13="Unscaled Shifts",Main!S77,IF(AND(Main!S$13="Shielding Tensors",Main!$A77="C"),'Chemical Shifts'!$G$1-Main!S77,'Chemical Shifts'!$G$2-Main!S77)))</f>
        <v/>
      </c>
      <c r="S67" s="48">
        <f t="shared" si="32"/>
        <v>-0.46847500000000242</v>
      </c>
      <c r="T67" s="48">
        <f t="shared" si="33"/>
        <v>-0.55755500000000158</v>
      </c>
      <c r="U67" s="48">
        <f t="shared" si="34"/>
        <v>-0.57799500000000226</v>
      </c>
      <c r="V67" s="48">
        <f t="shared" si="35"/>
        <v>-0.52453500000000108</v>
      </c>
      <c r="W67" s="48" t="str">
        <f t="shared" si="36"/>
        <v/>
      </c>
      <c r="X67" s="48" t="str">
        <f t="shared" si="37"/>
        <v/>
      </c>
      <c r="Y67" s="48" t="str">
        <f t="shared" si="38"/>
        <v/>
      </c>
      <c r="Z67" s="48" t="str">
        <f t="shared" si="39"/>
        <v/>
      </c>
      <c r="AA67" s="48" t="str">
        <f t="shared" si="40"/>
        <v/>
      </c>
      <c r="AB67" s="48" t="str">
        <f t="shared" si="41"/>
        <v/>
      </c>
      <c r="AC67" s="48" t="str">
        <f t="shared" si="42"/>
        <v/>
      </c>
      <c r="AD67" s="48" t="str">
        <f t="shared" si="43"/>
        <v/>
      </c>
      <c r="AE67" s="48" t="str">
        <f t="shared" si="44"/>
        <v/>
      </c>
      <c r="AF67" s="48" t="str">
        <f t="shared" si="45"/>
        <v/>
      </c>
      <c r="AG67" s="48" t="str">
        <f t="shared" si="46"/>
        <v/>
      </c>
      <c r="AH67" s="48" t="str">
        <f t="shared" si="47"/>
        <v/>
      </c>
      <c r="AJ67" s="48">
        <f>IF(Main!D$13="Scaled Shifts",Main!D77,IF(OR(B67="",B67=""),"",IF(Main!$A77="C",(B67-'Calculo DP4'!BC$5)/'Calculo DP4'!BC$3,(B67-'Calculo DP4'!CN$5)/'Calculo DP4'!CN$3)))</f>
        <v>3.0911185687882416</v>
      </c>
      <c r="AK67" s="48">
        <f>IF(Main!E$13="Scaled Shifts",Main!E77,IF(OR(C67="",C67=""),"",IF(Main!$A77="C",(C67-'Calculo DP4'!BD$5)/'Calculo DP4'!BD$3,(C67-'Calculo DP4'!CO$5)/'Calculo DP4'!CO$3)))</f>
        <v>3.1438772209060426</v>
      </c>
      <c r="AL67" s="48">
        <f>IF(Main!F$13="Scaled Shifts",Main!F77,IF(OR(D67="",D67=""),"",IF(Main!$A77="C",(D67-'Calculo DP4'!BE$5)/'Calculo DP4'!BE$3,(D67-'Calculo DP4'!CP$5)/'Calculo DP4'!CP$3)))</f>
        <v>2.9494688344672699</v>
      </c>
      <c r="AM67" s="48">
        <f>IF(Main!G$13="Scaled Shifts",Main!G77,IF(OR(E67="",E67=""),"",IF(Main!$A77="C",(E67-'Calculo DP4'!BF$5)/'Calculo DP4'!BF$3,(E67-'Calculo DP4'!CQ$5)/'Calculo DP4'!CQ$3)))</f>
        <v>3.0419515409251439</v>
      </c>
      <c r="AN67" s="48" t="str">
        <f>IF(Main!H$13="Scaled Shifts",Main!H77,IF(OR(F67="",F67=""),"",IF(Main!$A77="C",(F67-'Calculo DP4'!BG$5)/'Calculo DP4'!BG$3,(F67-'Calculo DP4'!CR$5)/'Calculo DP4'!CR$3)))</f>
        <v/>
      </c>
      <c r="AO67" s="48" t="str">
        <f>IF(Main!I$13="Scaled Shifts",Main!I77,IF(OR(G67="",G67=""),"",IF(Main!$A77="C",(G67-'Calculo DP4'!BH$5)/'Calculo DP4'!BH$3,(G67-'Calculo DP4'!CS$5)/'Calculo DP4'!CS$3)))</f>
        <v/>
      </c>
      <c r="AP67" s="48" t="str">
        <f>IF(Main!J$13="Scaled Shifts",Main!J77,IF(OR(H67="",H67=""),"",IF(Main!$A77="C",(H67-'Calculo DP4'!BI$5)/'Calculo DP4'!BI$3,(H67-'Calculo DP4'!CT$5)/'Calculo DP4'!CT$3)))</f>
        <v/>
      </c>
      <c r="AQ67" s="48" t="str">
        <f>IF(Main!K$13="Scaled Shifts",Main!K77,IF(OR(I67="",I67=""),"",IF(Main!$A77="C",(I67-'Calculo DP4'!BJ$5)/'Calculo DP4'!BJ$3,(I67-'Calculo DP4'!CU$5)/'Calculo DP4'!CU$3)))</f>
        <v/>
      </c>
      <c r="AR67" s="48" t="str">
        <f>IF(Main!L$13="Scaled Shifts",Main!L77,IF(OR(J67="",J67=""),"",IF(Main!$A77="C",(J67-'Calculo DP4'!BK$5)/'Calculo DP4'!BK$3,(J67-'Calculo DP4'!CV$5)/'Calculo DP4'!CV$3)))</f>
        <v/>
      </c>
      <c r="AS67" s="48" t="str">
        <f>IF(Main!M$13="Scaled Shifts",Main!M77,IF(OR(K67="",K67=""),"",IF(Main!$A77="C",(K67-'Calculo DP4'!BL$5)/'Calculo DP4'!BL$3,(K67-'Calculo DP4'!CW$5)/'Calculo DP4'!CW$3)))</f>
        <v/>
      </c>
      <c r="AT67" s="48" t="str">
        <f>IF(Main!N$13="Scaled Shifts",Main!N77,IF(OR(L67="",L67=""),"",IF(Main!$A77="C",(L67-'Calculo DP4'!BM$5)/'Calculo DP4'!BM$3,(L67-'Calculo DP4'!CX$5)/'Calculo DP4'!CX$3)))</f>
        <v/>
      </c>
      <c r="AU67" s="48" t="str">
        <f>IF(Main!O$13="Scaled Shifts",Main!O77,IF(OR(M67="",M67=""),"",IF(Main!$A77="C",(M67-'Calculo DP4'!BN$5)/'Calculo DP4'!BN$3,(M67-'Calculo DP4'!CY$5)/'Calculo DP4'!CY$3)))</f>
        <v/>
      </c>
      <c r="AV67" s="48" t="str">
        <f>IF(Main!P$13="Scaled Shifts",Main!P77,IF(OR(N67="",N67=""),"",IF(Main!$A77="C",(N67-'Calculo DP4'!BO$5)/'Calculo DP4'!BO$3,(N67-'Calculo DP4'!CZ$5)/'Calculo DP4'!CZ$3)))</f>
        <v/>
      </c>
      <c r="AW67" s="48" t="str">
        <f>IF(Main!Q$13="Scaled Shifts",Main!Q77,IF(OR(O67="",O67=""),"",IF(Main!$A77="C",(O67-'Calculo DP4'!BP$5)/'Calculo DP4'!BP$3,(O67-'Calculo DP4'!DA$5)/'Calculo DP4'!DA$3)))</f>
        <v/>
      </c>
      <c r="AX67" s="48" t="str">
        <f>IF(Main!R$13="Scaled Shifts",Main!R77,IF(OR(P67="",P67=""),"",IF(Main!$A77="C",(P67-'Calculo DP4'!BQ$5)/'Calculo DP4'!BQ$3,(P67-'Calculo DP4'!DB$5)/'Calculo DP4'!DB$3)))</f>
        <v/>
      </c>
      <c r="AY67" s="48" t="str">
        <f>IF(Main!S$13="Scaled Shifts",Main!S77,IF(OR(Q67="",Q67=""),"",IF(Main!$A77="C",(Q67-'Calculo DP4'!BR$5)/'Calculo DP4'!BR$3,(Q67-'Calculo DP4'!DC$5)/'Calculo DP4'!DC$3)))</f>
        <v/>
      </c>
      <c r="BA67" s="48">
        <f t="shared" si="48"/>
        <v>0.53888143121175824</v>
      </c>
      <c r="BB67" s="48">
        <f t="shared" si="49"/>
        <v>0.48612277909395729</v>
      </c>
      <c r="BC67" s="48">
        <f t="shared" si="50"/>
        <v>0.68053116553272996</v>
      </c>
      <c r="BD67" s="48">
        <f t="shared" si="51"/>
        <v>0.58804845907485603</v>
      </c>
      <c r="BE67" s="48" t="str">
        <f t="shared" si="52"/>
        <v/>
      </c>
      <c r="BF67" s="48" t="str">
        <f t="shared" si="53"/>
        <v/>
      </c>
      <c r="BG67" s="48" t="str">
        <f t="shared" si="54"/>
        <v/>
      </c>
      <c r="BH67" s="48" t="str">
        <f t="shared" si="55"/>
        <v/>
      </c>
      <c r="BI67" s="48" t="str">
        <f t="shared" si="56"/>
        <v/>
      </c>
      <c r="BJ67" s="48" t="str">
        <f t="shared" si="57"/>
        <v/>
      </c>
      <c r="BK67" s="48" t="str">
        <f t="shared" si="58"/>
        <v/>
      </c>
      <c r="BL67" s="48" t="str">
        <f t="shared" si="59"/>
        <v/>
      </c>
      <c r="BM67" s="48" t="str">
        <f t="shared" si="60"/>
        <v/>
      </c>
      <c r="BN67" s="48" t="str">
        <f t="shared" si="61"/>
        <v/>
      </c>
      <c r="BO67" s="48" t="str">
        <f t="shared" si="62"/>
        <v/>
      </c>
      <c r="BP67" s="48" t="str">
        <f t="shared" si="63"/>
        <v/>
      </c>
    </row>
    <row r="68" spans="1:68" x14ac:dyDescent="0.15">
      <c r="A68" s="46">
        <f>IF(OR(Main!C78="",Main!C78=""),"",Main!C78)</f>
        <v>4.7</v>
      </c>
      <c r="B68" s="48">
        <f>IF(OR(Main!D78="",Main!D$13="Scaled Shifts"),"",IF(Main!D$13="Unscaled Shifts",Main!D78,IF(AND(Main!D$13="Shielding Tensors",Main!$A78="C"),'Chemical Shifts'!$G$1-Main!D78,'Chemical Shifts'!$G$2-Main!D78)))</f>
        <v>4.5052950000000003</v>
      </c>
      <c r="C68" s="48">
        <f>IF(OR(Main!E78="",Main!E$13="Scaled Shifts"),"",IF(Main!E$13="Unscaled Shifts",Main!E78,IF(AND(Main!E$13="Shielding Tensors",Main!$A78="C"),'Chemical Shifts'!$G$1-Main!E78,'Chemical Shifts'!$G$2-Main!E78)))</f>
        <v>4.7451049999999988</v>
      </c>
      <c r="D68" s="48">
        <f>IF(OR(Main!F78="",Main!F$13="Scaled Shifts"),"",IF(Main!F$13="Unscaled Shifts",Main!F78,IF(AND(Main!F$13="Shielding Tensors",Main!$A78="C"),'Chemical Shifts'!$G$1-Main!F78,'Chemical Shifts'!$G$2-Main!F78)))</f>
        <v>5.307974999999999</v>
      </c>
      <c r="E68" s="48">
        <f>IF(OR(Main!G78="",Main!G$13="Scaled Shifts"),"",IF(Main!G$13="Unscaled Shifts",Main!G78,IF(AND(Main!G$13="Shielding Tensors",Main!$A78="C"),'Chemical Shifts'!$G$1-Main!G78,'Chemical Shifts'!$G$2-Main!G78)))</f>
        <v>5.1026749999999979</v>
      </c>
      <c r="F68" s="48" t="str">
        <f>IF(OR(Main!H78="",Main!H$13="Scaled Shifts"),"",IF(Main!H$13="Unscaled Shifts",Main!H78,IF(AND(Main!H$13="Shielding Tensors",Main!$A78="C"),'Chemical Shifts'!$G$1-Main!H78,'Chemical Shifts'!$G$2-Main!H78)))</f>
        <v/>
      </c>
      <c r="G68" s="48" t="str">
        <f>IF(OR(Main!I78="",Main!I$13="Scaled Shifts"),"",IF(Main!I$13="Unscaled Shifts",Main!I78,IF(AND(Main!I$13="Shielding Tensors",Main!$A78="C"),'Chemical Shifts'!$G$1-Main!I78,'Chemical Shifts'!$G$2-Main!I78)))</f>
        <v/>
      </c>
      <c r="H68" s="48" t="str">
        <f>IF(OR(Main!J78="",Main!J$13="Scaled Shifts"),"",IF(Main!J$13="Unscaled Shifts",Main!J78,IF(AND(Main!J$13="Shielding Tensors",Main!$A78="C"),'Chemical Shifts'!$G$1-Main!J78,'Chemical Shifts'!$G$2-Main!J78)))</f>
        <v/>
      </c>
      <c r="I68" s="48" t="str">
        <f>IF(OR(Main!K78="",Main!K$13="Scaled Shifts"),"",IF(Main!K$13="Unscaled Shifts",Main!K78,IF(AND(Main!K$13="Shielding Tensors",Main!$A78="C"),'Chemical Shifts'!$G$1-Main!K78,'Chemical Shifts'!$G$2-Main!K78)))</f>
        <v/>
      </c>
      <c r="J68" s="48" t="str">
        <f>IF(OR(Main!L78="",Main!L$13="Scaled Shifts"),"",IF(Main!L$13="Unscaled Shifts",Main!L78,IF(AND(Main!L$13="Shielding Tensors",Main!$A78="C"),'Chemical Shifts'!$G$1-Main!L78,'Chemical Shifts'!$G$2-Main!L78)))</f>
        <v/>
      </c>
      <c r="K68" s="48" t="str">
        <f>IF(OR(Main!M78="",Main!M$13="Scaled Shifts"),"",IF(Main!M$13="Unscaled Shifts",Main!M78,IF(AND(Main!M$13="Shielding Tensors",Main!$A78="C"),'Chemical Shifts'!$G$1-Main!M78,'Chemical Shifts'!$G$2-Main!M78)))</f>
        <v/>
      </c>
      <c r="L68" s="48" t="str">
        <f>IF(OR(Main!N78="",Main!N$13="Scaled Shifts"),"",IF(Main!N$13="Unscaled Shifts",Main!N78,IF(AND(Main!N$13="Shielding Tensors",Main!$A78="C"),'Chemical Shifts'!$G$1-Main!N78,'Chemical Shifts'!$G$2-Main!N78)))</f>
        <v/>
      </c>
      <c r="M68" s="48" t="str">
        <f>IF(OR(Main!O78="",Main!O$13="Scaled Shifts"),"",IF(Main!O$13="Unscaled Shifts",Main!O78,IF(AND(Main!O$13="Shielding Tensors",Main!$A78="C"),'Chemical Shifts'!$G$1-Main!O78,'Chemical Shifts'!$G$2-Main!O78)))</f>
        <v/>
      </c>
      <c r="N68" s="48" t="str">
        <f>IF(OR(Main!P78="",Main!P$13="Scaled Shifts"),"",IF(Main!P$13="Unscaled Shifts",Main!P78,IF(AND(Main!P$13="Shielding Tensors",Main!$A78="C"),'Chemical Shifts'!$G$1-Main!P78,'Chemical Shifts'!$G$2-Main!P78)))</f>
        <v/>
      </c>
      <c r="O68" s="48" t="str">
        <f>IF(OR(Main!Q78="",Main!Q$13="Scaled Shifts"),"",IF(Main!Q$13="Unscaled Shifts",Main!Q78,IF(AND(Main!Q$13="Shielding Tensors",Main!$A78="C"),'Chemical Shifts'!$G$1-Main!Q78,'Chemical Shifts'!$G$2-Main!Q78)))</f>
        <v/>
      </c>
      <c r="P68" s="48" t="str">
        <f>IF(OR(Main!R78="",Main!R$13="Scaled Shifts"),"",IF(Main!R$13="Unscaled Shifts",Main!R78,IF(AND(Main!R$13="Shielding Tensors",Main!$A78="C"),'Chemical Shifts'!$G$1-Main!R78,'Chemical Shifts'!$G$2-Main!R78)))</f>
        <v/>
      </c>
      <c r="Q68" s="48" t="str">
        <f>IF(OR(Main!S78="",Main!S$13="Scaled Shifts"),"",IF(Main!S$13="Unscaled Shifts",Main!S78,IF(AND(Main!S$13="Shielding Tensors",Main!$A78="C"),'Chemical Shifts'!$G$1-Main!S78,'Chemical Shifts'!$G$2-Main!S78)))</f>
        <v/>
      </c>
      <c r="S68" s="48">
        <f t="shared" si="32"/>
        <v>-0.19470499999999991</v>
      </c>
      <c r="T68" s="48">
        <f t="shared" si="33"/>
        <v>4.5104999999998618E-2</v>
      </c>
      <c r="U68" s="48">
        <f t="shared" si="34"/>
        <v>0.60797499999999882</v>
      </c>
      <c r="V68" s="48">
        <f t="shared" si="35"/>
        <v>0.40267499999999767</v>
      </c>
      <c r="W68" s="48" t="str">
        <f t="shared" si="36"/>
        <v/>
      </c>
      <c r="X68" s="48" t="str">
        <f t="shared" si="37"/>
        <v/>
      </c>
      <c r="Y68" s="48" t="str">
        <f t="shared" si="38"/>
        <v/>
      </c>
      <c r="Z68" s="48" t="str">
        <f t="shared" si="39"/>
        <v/>
      </c>
      <c r="AA68" s="48" t="str">
        <f t="shared" si="40"/>
        <v/>
      </c>
      <c r="AB68" s="48" t="str">
        <f t="shared" si="41"/>
        <v/>
      </c>
      <c r="AC68" s="48" t="str">
        <f t="shared" si="42"/>
        <v/>
      </c>
      <c r="AD68" s="48" t="str">
        <f t="shared" si="43"/>
        <v/>
      </c>
      <c r="AE68" s="48" t="str">
        <f t="shared" si="44"/>
        <v/>
      </c>
      <c r="AF68" s="48" t="str">
        <f t="shared" si="45"/>
        <v/>
      </c>
      <c r="AG68" s="48" t="str">
        <f t="shared" si="46"/>
        <v/>
      </c>
      <c r="AH68" s="48" t="str">
        <f t="shared" si="47"/>
        <v/>
      </c>
      <c r="AJ68" s="48">
        <f>IF(Main!D$13="Scaled Shifts",Main!D78,IF(OR(B68="",B68=""),"",IF(Main!$A78="C",(B68-'Calculo DP4'!BC$5)/'Calculo DP4'!BC$3,(B68-'Calculo DP4'!CN$5)/'Calculo DP4'!CN$3)))</f>
        <v>4.6814839759687628</v>
      </c>
      <c r="AK68" s="48">
        <f>IF(Main!E$13="Scaled Shifts",Main!E78,IF(OR(C68="",C68=""),"",IF(Main!$A78="C",(C68-'Calculo DP4'!BD$5)/'Calculo DP4'!BD$3,(C68-'Calculo DP4'!CO$5)/'Calculo DP4'!CO$3)))</f>
        <v>4.8688741412785639</v>
      </c>
      <c r="AL68" s="48">
        <f>IF(Main!F$13="Scaled Shifts",Main!F78,IF(OR(D68="",D68=""),"",IF(Main!$A78="C",(D68-'Calculo DP4'!BE$5)/'Calculo DP4'!BE$3,(D68-'Calculo DP4'!CP$5)/'Calculo DP4'!CP$3)))</f>
        <v>5.8665982663407341</v>
      </c>
      <c r="AM68" s="48">
        <f>IF(Main!G$13="Scaled Shifts",Main!G78,IF(OR(E68="",E68=""),"",IF(Main!$A78="C",(E68-'Calculo DP4'!BF$5)/'Calculo DP4'!BF$3,(E68-'Calculo DP4'!CQ$5)/'Calculo DP4'!CQ$3)))</f>
        <v>5.3161892593120719</v>
      </c>
      <c r="AN68" s="48" t="str">
        <f>IF(Main!H$13="Scaled Shifts",Main!H78,IF(OR(F68="",F68=""),"",IF(Main!$A78="C",(F68-'Calculo DP4'!BG$5)/'Calculo DP4'!BG$3,(F68-'Calculo DP4'!CR$5)/'Calculo DP4'!CR$3)))</f>
        <v/>
      </c>
      <c r="AO68" s="48" t="str">
        <f>IF(Main!I$13="Scaled Shifts",Main!I78,IF(OR(G68="",G68=""),"",IF(Main!$A78="C",(G68-'Calculo DP4'!BH$5)/'Calculo DP4'!BH$3,(G68-'Calculo DP4'!CS$5)/'Calculo DP4'!CS$3)))</f>
        <v/>
      </c>
      <c r="AP68" s="48" t="str">
        <f>IF(Main!J$13="Scaled Shifts",Main!J78,IF(OR(H68="",H68=""),"",IF(Main!$A78="C",(H68-'Calculo DP4'!BI$5)/'Calculo DP4'!BI$3,(H68-'Calculo DP4'!CT$5)/'Calculo DP4'!CT$3)))</f>
        <v/>
      </c>
      <c r="AQ68" s="48" t="str">
        <f>IF(Main!K$13="Scaled Shifts",Main!K78,IF(OR(I68="",I68=""),"",IF(Main!$A78="C",(I68-'Calculo DP4'!BJ$5)/'Calculo DP4'!BJ$3,(I68-'Calculo DP4'!CU$5)/'Calculo DP4'!CU$3)))</f>
        <v/>
      </c>
      <c r="AR68" s="48" t="str">
        <f>IF(Main!L$13="Scaled Shifts",Main!L78,IF(OR(J68="",J68=""),"",IF(Main!$A78="C",(J68-'Calculo DP4'!BK$5)/'Calculo DP4'!BK$3,(J68-'Calculo DP4'!CV$5)/'Calculo DP4'!CV$3)))</f>
        <v/>
      </c>
      <c r="AS68" s="48" t="str">
        <f>IF(Main!M$13="Scaled Shifts",Main!M78,IF(OR(K68="",K68=""),"",IF(Main!$A78="C",(K68-'Calculo DP4'!BL$5)/'Calculo DP4'!BL$3,(K68-'Calculo DP4'!CW$5)/'Calculo DP4'!CW$3)))</f>
        <v/>
      </c>
      <c r="AT68" s="48" t="str">
        <f>IF(Main!N$13="Scaled Shifts",Main!N78,IF(OR(L68="",L68=""),"",IF(Main!$A78="C",(L68-'Calculo DP4'!BM$5)/'Calculo DP4'!BM$3,(L68-'Calculo DP4'!CX$5)/'Calculo DP4'!CX$3)))</f>
        <v/>
      </c>
      <c r="AU68" s="48" t="str">
        <f>IF(Main!O$13="Scaled Shifts",Main!O78,IF(OR(M68="",M68=""),"",IF(Main!$A78="C",(M68-'Calculo DP4'!BN$5)/'Calculo DP4'!BN$3,(M68-'Calculo DP4'!CY$5)/'Calculo DP4'!CY$3)))</f>
        <v/>
      </c>
      <c r="AV68" s="48" t="str">
        <f>IF(Main!P$13="Scaled Shifts",Main!P78,IF(OR(N68="",N68=""),"",IF(Main!$A78="C",(N68-'Calculo DP4'!BO$5)/'Calculo DP4'!BO$3,(N68-'Calculo DP4'!CZ$5)/'Calculo DP4'!CZ$3)))</f>
        <v/>
      </c>
      <c r="AW68" s="48" t="str">
        <f>IF(Main!Q$13="Scaled Shifts",Main!Q78,IF(OR(O68="",O68=""),"",IF(Main!$A78="C",(O68-'Calculo DP4'!BP$5)/'Calculo DP4'!BP$3,(O68-'Calculo DP4'!DA$5)/'Calculo DP4'!DA$3)))</f>
        <v/>
      </c>
      <c r="AX68" s="48" t="str">
        <f>IF(Main!R$13="Scaled Shifts",Main!R78,IF(OR(P68="",P68=""),"",IF(Main!$A78="C",(P68-'Calculo DP4'!BQ$5)/'Calculo DP4'!BQ$3,(P68-'Calculo DP4'!DB$5)/'Calculo DP4'!DB$3)))</f>
        <v/>
      </c>
      <c r="AY68" s="48" t="str">
        <f>IF(Main!S$13="Scaled Shifts",Main!S78,IF(OR(Q68="",Q68=""),"",IF(Main!$A78="C",(Q68-'Calculo DP4'!BR$5)/'Calculo DP4'!BR$3,(Q68-'Calculo DP4'!DC$5)/'Calculo DP4'!DC$3)))</f>
        <v/>
      </c>
      <c r="BA68" s="48">
        <f t="shared" si="48"/>
        <v>1.8516024031237421E-2</v>
      </c>
      <c r="BB68" s="48">
        <f t="shared" si="49"/>
        <v>-0.16887414127856371</v>
      </c>
      <c r="BC68" s="48">
        <f t="shared" si="50"/>
        <v>-1.1665982663407339</v>
      </c>
      <c r="BD68" s="48">
        <f t="shared" si="51"/>
        <v>-0.61618925931207169</v>
      </c>
      <c r="BE68" s="48" t="str">
        <f t="shared" si="52"/>
        <v/>
      </c>
      <c r="BF68" s="48" t="str">
        <f t="shared" si="53"/>
        <v/>
      </c>
      <c r="BG68" s="48" t="str">
        <f t="shared" si="54"/>
        <v/>
      </c>
      <c r="BH68" s="48" t="str">
        <f t="shared" si="55"/>
        <v/>
      </c>
      <c r="BI68" s="48" t="str">
        <f t="shared" si="56"/>
        <v/>
      </c>
      <c r="BJ68" s="48" t="str">
        <f t="shared" si="57"/>
        <v/>
      </c>
      <c r="BK68" s="48" t="str">
        <f t="shared" si="58"/>
        <v/>
      </c>
      <c r="BL68" s="48" t="str">
        <f t="shared" si="59"/>
        <v/>
      </c>
      <c r="BM68" s="48" t="str">
        <f t="shared" si="60"/>
        <v/>
      </c>
      <c r="BN68" s="48" t="str">
        <f t="shared" si="61"/>
        <v/>
      </c>
      <c r="BO68" s="48" t="str">
        <f t="shared" si="62"/>
        <v/>
      </c>
      <c r="BP68" s="48" t="str">
        <f t="shared" si="63"/>
        <v/>
      </c>
    </row>
    <row r="69" spans="1:68" x14ac:dyDescent="0.15">
      <c r="A69" s="46">
        <f>IF(OR(Main!C79="",Main!C79=""),"",Main!C79)</f>
        <v>3.35</v>
      </c>
      <c r="B69" s="48">
        <f>IF(OR(Main!D79="",Main!D$13="Scaled Shifts"),"",IF(Main!D$13="Unscaled Shifts",Main!D79,IF(AND(Main!D$13="Shielding Tensors",Main!$A79="C"),'Chemical Shifts'!$G$1-Main!D79,'Chemical Shifts'!$G$2-Main!D79)))</f>
        <v>3.1996149999999979</v>
      </c>
      <c r="C69" s="48">
        <f>IF(OR(Main!E79="",Main!E$13="Scaled Shifts"),"",IF(Main!E$13="Unscaled Shifts",Main!E79,IF(AND(Main!E$13="Shielding Tensors",Main!$A79="C"),'Chemical Shifts'!$G$1-Main!E79,'Chemical Shifts'!$G$2-Main!E79)))</f>
        <v>3.3178449999999984</v>
      </c>
      <c r="D69" s="48">
        <f>IF(OR(Main!F79="",Main!F$13="Scaled Shifts"),"",IF(Main!F$13="Unscaled Shifts",Main!F79,IF(AND(Main!F$13="Shielding Tensors",Main!$A79="C"),'Chemical Shifts'!$G$1-Main!F79,'Chemical Shifts'!$G$2-Main!F79)))</f>
        <v>3.1886749999999999</v>
      </c>
      <c r="E69" s="48">
        <f>IF(OR(Main!G79="",Main!G$13="Scaled Shifts"),"",IF(Main!G$13="Unscaled Shifts",Main!G79,IF(AND(Main!G$13="Shielding Tensors",Main!$A79="C"),'Chemical Shifts'!$G$1-Main!G79,'Chemical Shifts'!$G$2-Main!G79)))</f>
        <v>3.3602849999999975</v>
      </c>
      <c r="F69" s="48" t="str">
        <f>IF(OR(Main!H79="",Main!H$13="Scaled Shifts"),"",IF(Main!H$13="Unscaled Shifts",Main!H79,IF(AND(Main!H$13="Shielding Tensors",Main!$A79="C"),'Chemical Shifts'!$G$1-Main!H79,'Chemical Shifts'!$G$2-Main!H79)))</f>
        <v/>
      </c>
      <c r="G69" s="48" t="str">
        <f>IF(OR(Main!I79="",Main!I$13="Scaled Shifts"),"",IF(Main!I$13="Unscaled Shifts",Main!I79,IF(AND(Main!I$13="Shielding Tensors",Main!$A79="C"),'Chemical Shifts'!$G$1-Main!I79,'Chemical Shifts'!$G$2-Main!I79)))</f>
        <v/>
      </c>
      <c r="H69" s="48" t="str">
        <f>IF(OR(Main!J79="",Main!J$13="Scaled Shifts"),"",IF(Main!J$13="Unscaled Shifts",Main!J79,IF(AND(Main!J$13="Shielding Tensors",Main!$A79="C"),'Chemical Shifts'!$G$1-Main!J79,'Chemical Shifts'!$G$2-Main!J79)))</f>
        <v/>
      </c>
      <c r="I69" s="48" t="str">
        <f>IF(OR(Main!K79="",Main!K$13="Scaled Shifts"),"",IF(Main!K$13="Unscaled Shifts",Main!K79,IF(AND(Main!K$13="Shielding Tensors",Main!$A79="C"),'Chemical Shifts'!$G$1-Main!K79,'Chemical Shifts'!$G$2-Main!K79)))</f>
        <v/>
      </c>
      <c r="J69" s="48" t="str">
        <f>IF(OR(Main!L79="",Main!L$13="Scaled Shifts"),"",IF(Main!L$13="Unscaled Shifts",Main!L79,IF(AND(Main!L$13="Shielding Tensors",Main!$A79="C"),'Chemical Shifts'!$G$1-Main!L79,'Chemical Shifts'!$G$2-Main!L79)))</f>
        <v/>
      </c>
      <c r="K69" s="48" t="str">
        <f>IF(OR(Main!M79="",Main!M$13="Scaled Shifts"),"",IF(Main!M$13="Unscaled Shifts",Main!M79,IF(AND(Main!M$13="Shielding Tensors",Main!$A79="C"),'Chemical Shifts'!$G$1-Main!M79,'Chemical Shifts'!$G$2-Main!M79)))</f>
        <v/>
      </c>
      <c r="L69" s="48" t="str">
        <f>IF(OR(Main!N79="",Main!N$13="Scaled Shifts"),"",IF(Main!N$13="Unscaled Shifts",Main!N79,IF(AND(Main!N$13="Shielding Tensors",Main!$A79="C"),'Chemical Shifts'!$G$1-Main!N79,'Chemical Shifts'!$G$2-Main!N79)))</f>
        <v/>
      </c>
      <c r="M69" s="48" t="str">
        <f>IF(OR(Main!O79="",Main!O$13="Scaled Shifts"),"",IF(Main!O$13="Unscaled Shifts",Main!O79,IF(AND(Main!O$13="Shielding Tensors",Main!$A79="C"),'Chemical Shifts'!$G$1-Main!O79,'Chemical Shifts'!$G$2-Main!O79)))</f>
        <v/>
      </c>
      <c r="N69" s="48" t="str">
        <f>IF(OR(Main!P79="",Main!P$13="Scaled Shifts"),"",IF(Main!P$13="Unscaled Shifts",Main!P79,IF(AND(Main!P$13="Shielding Tensors",Main!$A79="C"),'Chemical Shifts'!$G$1-Main!P79,'Chemical Shifts'!$G$2-Main!P79)))</f>
        <v/>
      </c>
      <c r="O69" s="48" t="str">
        <f>IF(OR(Main!Q79="",Main!Q$13="Scaled Shifts"),"",IF(Main!Q$13="Unscaled Shifts",Main!Q79,IF(AND(Main!Q$13="Shielding Tensors",Main!$A79="C"),'Chemical Shifts'!$G$1-Main!Q79,'Chemical Shifts'!$G$2-Main!Q79)))</f>
        <v/>
      </c>
      <c r="P69" s="48" t="str">
        <f>IF(OR(Main!R79="",Main!R$13="Scaled Shifts"),"",IF(Main!R$13="Unscaled Shifts",Main!R79,IF(AND(Main!R$13="Shielding Tensors",Main!$A79="C"),'Chemical Shifts'!$G$1-Main!R79,'Chemical Shifts'!$G$2-Main!R79)))</f>
        <v/>
      </c>
      <c r="Q69" s="48" t="str">
        <f>IF(OR(Main!S79="",Main!S$13="Scaled Shifts"),"",IF(Main!S$13="Unscaled Shifts",Main!S79,IF(AND(Main!S$13="Shielding Tensors",Main!$A79="C"),'Chemical Shifts'!$G$1-Main!S79,'Chemical Shifts'!$G$2-Main!S79)))</f>
        <v/>
      </c>
      <c r="S69" s="48">
        <f t="shared" ref="S69:S100" si="64">IF(B69="","",B69-$A69)</f>
        <v>-0.15038500000000221</v>
      </c>
      <c r="T69" s="48">
        <f t="shared" ref="T69:T100" si="65">IF(C69="","",C69-$A69)</f>
        <v>-3.215500000000171E-2</v>
      </c>
      <c r="U69" s="48">
        <f t="shared" ref="U69:U100" si="66">IF(D69="","",D69-$A69)</f>
        <v>-0.16132500000000016</v>
      </c>
      <c r="V69" s="48">
        <f t="shared" ref="V69:V100" si="67">IF(E69="","",E69-$A69)</f>
        <v>1.0284999999997435E-2</v>
      </c>
      <c r="W69" s="48" t="str">
        <f t="shared" ref="W69:W100" si="68">IF(F69="","",F69-$A69)</f>
        <v/>
      </c>
      <c r="X69" s="48" t="str">
        <f t="shared" ref="X69:X100" si="69">IF(G69="","",G69-$A69)</f>
        <v/>
      </c>
      <c r="Y69" s="48" t="str">
        <f t="shared" ref="Y69:Y100" si="70">IF(H69="","",H69-$A69)</f>
        <v/>
      </c>
      <c r="Z69" s="48" t="str">
        <f t="shared" ref="Z69:Z100" si="71">IF(I69="","",I69-$A69)</f>
        <v/>
      </c>
      <c r="AA69" s="48" t="str">
        <f t="shared" ref="AA69:AA100" si="72">IF(J69="","",J69-$A69)</f>
        <v/>
      </c>
      <c r="AB69" s="48" t="str">
        <f t="shared" ref="AB69:AB100" si="73">IF(K69="","",K69-$A69)</f>
        <v/>
      </c>
      <c r="AC69" s="48" t="str">
        <f t="shared" ref="AC69:AC100" si="74">IF(L69="","",L69-$A69)</f>
        <v/>
      </c>
      <c r="AD69" s="48" t="str">
        <f t="shared" ref="AD69:AD100" si="75">IF(M69="","",M69-$A69)</f>
        <v/>
      </c>
      <c r="AE69" s="48" t="str">
        <f t="shared" ref="AE69:AE100" si="76">IF(N69="","",N69-$A69)</f>
        <v/>
      </c>
      <c r="AF69" s="48" t="str">
        <f t="shared" ref="AF69:AF100" si="77">IF(O69="","",O69-$A69)</f>
        <v/>
      </c>
      <c r="AG69" s="48" t="str">
        <f t="shared" ref="AG69:AG100" si="78">IF(P69="","",P69-$A69)</f>
        <v/>
      </c>
      <c r="AH69" s="48" t="str">
        <f t="shared" ref="AH69:AH100" si="79">IF(Q69="","",Q69-$A69)</f>
        <v/>
      </c>
      <c r="AJ69" s="48">
        <f>IF(Main!D$13="Scaled Shifts",Main!D79,IF(OR(B69="",B69=""),"",IF(Main!$A79="C",(B69-'Calculo DP4'!BC$5)/'Calculo DP4'!BC$3,(B69-'Calculo DP4'!CN$5)/'Calculo DP4'!CN$3)))</f>
        <v>3.1361984696340013</v>
      </c>
      <c r="AK69" s="48">
        <f>IF(Main!E$13="Scaled Shifts",Main!E79,IF(OR(C69="",C69=""),"",IF(Main!$A79="C",(C69-'Calculo DP4'!BD$5)/'Calculo DP4'!BD$3,(C69-'Calculo DP4'!CO$5)/'Calculo DP4'!CO$3)))</f>
        <v>3.3969556972607209</v>
      </c>
      <c r="AL69" s="48">
        <f>IF(Main!F$13="Scaled Shifts",Main!F79,IF(OR(D69="",D69=""),"",IF(Main!$A79="C",(D69-'Calculo DP4'!BE$5)/'Calculo DP4'!BE$3,(D69-'Calculo DP4'!CP$5)/'Calculo DP4'!CP$3)))</f>
        <v>3.1261928509453938</v>
      </c>
      <c r="AM69" s="48">
        <f>IF(Main!G$13="Scaled Shifts",Main!G79,IF(OR(E69="",E69=""),"",IF(Main!$A79="C",(E69-'Calculo DP4'!BF$5)/'Calculo DP4'!BF$3,(E69-'Calculo DP4'!CQ$5)/'Calculo DP4'!CQ$3)))</f>
        <v>3.3321169493696012</v>
      </c>
      <c r="AN69" s="48" t="str">
        <f>IF(Main!H$13="Scaled Shifts",Main!H79,IF(OR(F69="",F69=""),"",IF(Main!$A79="C",(F69-'Calculo DP4'!BG$5)/'Calculo DP4'!BG$3,(F69-'Calculo DP4'!CR$5)/'Calculo DP4'!CR$3)))</f>
        <v/>
      </c>
      <c r="AO69" s="48" t="str">
        <f>IF(Main!I$13="Scaled Shifts",Main!I79,IF(OR(G69="",G69=""),"",IF(Main!$A79="C",(G69-'Calculo DP4'!BH$5)/'Calculo DP4'!BH$3,(G69-'Calculo DP4'!CS$5)/'Calculo DP4'!CS$3)))</f>
        <v/>
      </c>
      <c r="AP69" s="48" t="str">
        <f>IF(Main!J$13="Scaled Shifts",Main!J79,IF(OR(H69="",H69=""),"",IF(Main!$A79="C",(H69-'Calculo DP4'!BI$5)/'Calculo DP4'!BI$3,(H69-'Calculo DP4'!CT$5)/'Calculo DP4'!CT$3)))</f>
        <v/>
      </c>
      <c r="AQ69" s="48" t="str">
        <f>IF(Main!K$13="Scaled Shifts",Main!K79,IF(OR(I69="",I69=""),"",IF(Main!$A79="C",(I69-'Calculo DP4'!BJ$5)/'Calculo DP4'!BJ$3,(I69-'Calculo DP4'!CU$5)/'Calculo DP4'!CU$3)))</f>
        <v/>
      </c>
      <c r="AR69" s="48" t="str">
        <f>IF(Main!L$13="Scaled Shifts",Main!L79,IF(OR(J69="",J69=""),"",IF(Main!$A79="C",(J69-'Calculo DP4'!BK$5)/'Calculo DP4'!BK$3,(J69-'Calculo DP4'!CV$5)/'Calculo DP4'!CV$3)))</f>
        <v/>
      </c>
      <c r="AS69" s="48" t="str">
        <f>IF(Main!M$13="Scaled Shifts",Main!M79,IF(OR(K69="",K69=""),"",IF(Main!$A79="C",(K69-'Calculo DP4'!BL$5)/'Calculo DP4'!BL$3,(K69-'Calculo DP4'!CW$5)/'Calculo DP4'!CW$3)))</f>
        <v/>
      </c>
      <c r="AT69" s="48" t="str">
        <f>IF(Main!N$13="Scaled Shifts",Main!N79,IF(OR(L69="",L69=""),"",IF(Main!$A79="C",(L69-'Calculo DP4'!BM$5)/'Calculo DP4'!BM$3,(L69-'Calculo DP4'!CX$5)/'Calculo DP4'!CX$3)))</f>
        <v/>
      </c>
      <c r="AU69" s="48" t="str">
        <f>IF(Main!O$13="Scaled Shifts",Main!O79,IF(OR(M69="",M69=""),"",IF(Main!$A79="C",(M69-'Calculo DP4'!BN$5)/'Calculo DP4'!BN$3,(M69-'Calculo DP4'!CY$5)/'Calculo DP4'!CY$3)))</f>
        <v/>
      </c>
      <c r="AV69" s="48" t="str">
        <f>IF(Main!P$13="Scaled Shifts",Main!P79,IF(OR(N69="",N69=""),"",IF(Main!$A79="C",(N69-'Calculo DP4'!BO$5)/'Calculo DP4'!BO$3,(N69-'Calculo DP4'!CZ$5)/'Calculo DP4'!CZ$3)))</f>
        <v/>
      </c>
      <c r="AW69" s="48" t="str">
        <f>IF(Main!Q$13="Scaled Shifts",Main!Q79,IF(OR(O69="",O69=""),"",IF(Main!$A79="C",(O69-'Calculo DP4'!BP$5)/'Calculo DP4'!BP$3,(O69-'Calculo DP4'!DA$5)/'Calculo DP4'!DA$3)))</f>
        <v/>
      </c>
      <c r="AX69" s="48" t="str">
        <f>IF(Main!R$13="Scaled Shifts",Main!R79,IF(OR(P69="",P69=""),"",IF(Main!$A79="C",(P69-'Calculo DP4'!BQ$5)/'Calculo DP4'!BQ$3,(P69-'Calculo DP4'!DB$5)/'Calculo DP4'!DB$3)))</f>
        <v/>
      </c>
      <c r="AY69" s="48" t="str">
        <f>IF(Main!S$13="Scaled Shifts",Main!S79,IF(OR(Q69="",Q69=""),"",IF(Main!$A79="C",(Q69-'Calculo DP4'!BR$5)/'Calculo DP4'!BR$3,(Q69-'Calculo DP4'!DC$5)/'Calculo DP4'!DC$3)))</f>
        <v/>
      </c>
      <c r="BA69" s="48">
        <f t="shared" ref="BA69:BA100" si="80">IF(OR(AJ69=0,AJ69="",AJ69=""),"",$A69-AJ69)</f>
        <v>0.2138015303659988</v>
      </c>
      <c r="BB69" s="48">
        <f t="shared" ref="BB69:BB100" si="81">IF(OR(AK69=0,AK69="",AK69=""),"",$A69-AK69)</f>
        <v>-4.6955697260720797E-2</v>
      </c>
      <c r="BC69" s="48">
        <f t="shared" ref="BC69:BC100" si="82">IF(OR(AL69=0,AL69="",AL69=""),"",$A69-AL69)</f>
        <v>0.2238071490546063</v>
      </c>
      <c r="BD69" s="48">
        <f t="shared" ref="BD69:BD100" si="83">IF(OR(AM69=0,AM69="",AM69=""),"",$A69-AM69)</f>
        <v>1.7883050630398856E-2</v>
      </c>
      <c r="BE69" s="48" t="str">
        <f t="shared" ref="BE69:BE100" si="84">IF(OR(AN69=0,AN69="",AN69=""),"",$A69-AN69)</f>
        <v/>
      </c>
      <c r="BF69" s="48" t="str">
        <f t="shared" ref="BF69:BF100" si="85">IF(OR(AO69=0,AO69="",AO69=""),"",$A69-AO69)</f>
        <v/>
      </c>
      <c r="BG69" s="48" t="str">
        <f t="shared" ref="BG69:BG100" si="86">IF(OR(AP69=0,AP69="",AP69=""),"",$A69-AP69)</f>
        <v/>
      </c>
      <c r="BH69" s="48" t="str">
        <f t="shared" ref="BH69:BH100" si="87">IF(OR(AQ69=0,AQ69="",AQ69=""),"",$A69-AQ69)</f>
        <v/>
      </c>
      <c r="BI69" s="48" t="str">
        <f t="shared" ref="BI69:BI100" si="88">IF(OR(AR69=0,AR69="",AR69=""),"",$A69-AR69)</f>
        <v/>
      </c>
      <c r="BJ69" s="48" t="str">
        <f t="shared" ref="BJ69:BJ100" si="89">IF(OR(AS69=0,AS69="",AS69=""),"",$A69-AS69)</f>
        <v/>
      </c>
      <c r="BK69" s="48" t="str">
        <f t="shared" ref="BK69:BK100" si="90">IF(OR(AT69=0,AT69="",AT69=""),"",$A69-AT69)</f>
        <v/>
      </c>
      <c r="BL69" s="48" t="str">
        <f t="shared" ref="BL69:BL100" si="91">IF(OR(AU69=0,AU69="",AU69=""),"",$A69-AU69)</f>
        <v/>
      </c>
      <c r="BM69" s="48" t="str">
        <f t="shared" ref="BM69:BM100" si="92">IF(OR(AV69=0,AV69="",AV69=""),"",$A69-AV69)</f>
        <v/>
      </c>
      <c r="BN69" s="48" t="str">
        <f t="shared" ref="BN69:BN100" si="93">IF(OR(AW69=0,AW69="",AW69=""),"",$A69-AW69)</f>
        <v/>
      </c>
      <c r="BO69" s="48" t="str">
        <f t="shared" ref="BO69:BO100" si="94">IF(OR(AX69=0,AX69="",AX69=""),"",$A69-AX69)</f>
        <v/>
      </c>
      <c r="BP69" s="48" t="str">
        <f t="shared" ref="BP69:BP100" si="95">IF(OR(AY69=0,AY69="",AY69=""),"",$A69-AY69)</f>
        <v/>
      </c>
    </row>
    <row r="70" spans="1:68" x14ac:dyDescent="0.15">
      <c r="A70" s="46">
        <f>IF(OR(Main!C80="",Main!C80=""),"",Main!C80)</f>
        <v>2.6</v>
      </c>
      <c r="B70" s="48">
        <f>IF(OR(Main!D80="",Main!D$13="Scaled Shifts"),"",IF(Main!D$13="Unscaled Shifts",Main!D80,IF(AND(Main!D$13="Shielding Tensors",Main!$A80="C"),'Chemical Shifts'!$G$1-Main!D80,'Chemical Shifts'!$G$2-Main!D80)))</f>
        <v>2.0192549999999976</v>
      </c>
      <c r="C70" s="48">
        <f>IF(OR(Main!E80="",Main!E$13="Scaled Shifts"),"",IF(Main!E$13="Unscaled Shifts",Main!E80,IF(AND(Main!E$13="Shielding Tensors",Main!$A80="C"),'Chemical Shifts'!$G$1-Main!E80,'Chemical Shifts'!$G$2-Main!E80)))</f>
        <v>2.3975049999999989</v>
      </c>
      <c r="D70" s="48">
        <f>IF(OR(Main!F80="",Main!F$13="Scaled Shifts"),"",IF(Main!F$13="Unscaled Shifts",Main!F80,IF(AND(Main!F$13="Shielding Tensors",Main!$A80="C"),'Chemical Shifts'!$G$1-Main!F80,'Chemical Shifts'!$G$2-Main!F80)))</f>
        <v>1.8466749999999976</v>
      </c>
      <c r="E70" s="48">
        <f>IF(OR(Main!G80="",Main!G$13="Scaled Shifts"),"",IF(Main!G$13="Unscaled Shifts",Main!G80,IF(AND(Main!G$13="Shielding Tensors",Main!$A80="C"),'Chemical Shifts'!$G$1-Main!G80,'Chemical Shifts'!$G$2-Main!G80)))</f>
        <v>2.2961949999999973</v>
      </c>
      <c r="F70" s="48" t="str">
        <f>IF(OR(Main!H80="",Main!H$13="Scaled Shifts"),"",IF(Main!H$13="Unscaled Shifts",Main!H80,IF(AND(Main!H$13="Shielding Tensors",Main!$A80="C"),'Chemical Shifts'!$G$1-Main!H80,'Chemical Shifts'!$G$2-Main!H80)))</f>
        <v/>
      </c>
      <c r="G70" s="48" t="str">
        <f>IF(OR(Main!I80="",Main!I$13="Scaled Shifts"),"",IF(Main!I$13="Unscaled Shifts",Main!I80,IF(AND(Main!I$13="Shielding Tensors",Main!$A80="C"),'Chemical Shifts'!$G$1-Main!I80,'Chemical Shifts'!$G$2-Main!I80)))</f>
        <v/>
      </c>
      <c r="H70" s="48" t="str">
        <f>IF(OR(Main!J80="",Main!J$13="Scaled Shifts"),"",IF(Main!J$13="Unscaled Shifts",Main!J80,IF(AND(Main!J$13="Shielding Tensors",Main!$A80="C"),'Chemical Shifts'!$G$1-Main!J80,'Chemical Shifts'!$G$2-Main!J80)))</f>
        <v/>
      </c>
      <c r="I70" s="48" t="str">
        <f>IF(OR(Main!K80="",Main!K$13="Scaled Shifts"),"",IF(Main!K$13="Unscaled Shifts",Main!K80,IF(AND(Main!K$13="Shielding Tensors",Main!$A80="C"),'Chemical Shifts'!$G$1-Main!K80,'Chemical Shifts'!$G$2-Main!K80)))</f>
        <v/>
      </c>
      <c r="J70" s="48" t="str">
        <f>IF(OR(Main!L80="",Main!L$13="Scaled Shifts"),"",IF(Main!L$13="Unscaled Shifts",Main!L80,IF(AND(Main!L$13="Shielding Tensors",Main!$A80="C"),'Chemical Shifts'!$G$1-Main!L80,'Chemical Shifts'!$G$2-Main!L80)))</f>
        <v/>
      </c>
      <c r="K70" s="48" t="str">
        <f>IF(OR(Main!M80="",Main!M$13="Scaled Shifts"),"",IF(Main!M$13="Unscaled Shifts",Main!M80,IF(AND(Main!M$13="Shielding Tensors",Main!$A80="C"),'Chemical Shifts'!$G$1-Main!M80,'Chemical Shifts'!$G$2-Main!M80)))</f>
        <v/>
      </c>
      <c r="L70" s="48" t="str">
        <f>IF(OR(Main!N80="",Main!N$13="Scaled Shifts"),"",IF(Main!N$13="Unscaled Shifts",Main!N80,IF(AND(Main!N$13="Shielding Tensors",Main!$A80="C"),'Chemical Shifts'!$G$1-Main!N80,'Chemical Shifts'!$G$2-Main!N80)))</f>
        <v/>
      </c>
      <c r="M70" s="48" t="str">
        <f>IF(OR(Main!O80="",Main!O$13="Scaled Shifts"),"",IF(Main!O$13="Unscaled Shifts",Main!O80,IF(AND(Main!O$13="Shielding Tensors",Main!$A80="C"),'Chemical Shifts'!$G$1-Main!O80,'Chemical Shifts'!$G$2-Main!O80)))</f>
        <v/>
      </c>
      <c r="N70" s="48" t="str">
        <f>IF(OR(Main!P80="",Main!P$13="Scaled Shifts"),"",IF(Main!P$13="Unscaled Shifts",Main!P80,IF(AND(Main!P$13="Shielding Tensors",Main!$A80="C"),'Chemical Shifts'!$G$1-Main!P80,'Chemical Shifts'!$G$2-Main!P80)))</f>
        <v/>
      </c>
      <c r="O70" s="48" t="str">
        <f>IF(OR(Main!Q80="",Main!Q$13="Scaled Shifts"),"",IF(Main!Q$13="Unscaled Shifts",Main!Q80,IF(AND(Main!Q$13="Shielding Tensors",Main!$A80="C"),'Chemical Shifts'!$G$1-Main!Q80,'Chemical Shifts'!$G$2-Main!Q80)))</f>
        <v/>
      </c>
      <c r="P70" s="48" t="str">
        <f>IF(OR(Main!R80="",Main!R$13="Scaled Shifts"),"",IF(Main!R$13="Unscaled Shifts",Main!R80,IF(AND(Main!R$13="Shielding Tensors",Main!$A80="C"),'Chemical Shifts'!$G$1-Main!R80,'Chemical Shifts'!$G$2-Main!R80)))</f>
        <v/>
      </c>
      <c r="Q70" s="48" t="str">
        <f>IF(OR(Main!S80="",Main!S$13="Scaled Shifts"),"",IF(Main!S$13="Unscaled Shifts",Main!S80,IF(AND(Main!S$13="Shielding Tensors",Main!$A80="C"),'Chemical Shifts'!$G$1-Main!S80,'Chemical Shifts'!$G$2-Main!S80)))</f>
        <v/>
      </c>
      <c r="S70" s="48">
        <f t="shared" si="64"/>
        <v>-0.58074500000000251</v>
      </c>
      <c r="T70" s="48">
        <f t="shared" si="65"/>
        <v>-0.2024950000000012</v>
      </c>
      <c r="U70" s="48">
        <f t="shared" si="66"/>
        <v>-0.75332500000000246</v>
      </c>
      <c r="V70" s="48">
        <f t="shared" si="67"/>
        <v>-0.30380500000000277</v>
      </c>
      <c r="W70" s="48" t="str">
        <f t="shared" si="68"/>
        <v/>
      </c>
      <c r="X70" s="48" t="str">
        <f t="shared" si="69"/>
        <v/>
      </c>
      <c r="Y70" s="48" t="str">
        <f t="shared" si="70"/>
        <v/>
      </c>
      <c r="Z70" s="48" t="str">
        <f t="shared" si="71"/>
        <v/>
      </c>
      <c r="AA70" s="48" t="str">
        <f t="shared" si="72"/>
        <v/>
      </c>
      <c r="AB70" s="48" t="str">
        <f t="shared" si="73"/>
        <v/>
      </c>
      <c r="AC70" s="48" t="str">
        <f t="shared" si="74"/>
        <v/>
      </c>
      <c r="AD70" s="48" t="str">
        <f t="shared" si="75"/>
        <v/>
      </c>
      <c r="AE70" s="48" t="str">
        <f t="shared" si="76"/>
        <v/>
      </c>
      <c r="AF70" s="48" t="str">
        <f t="shared" si="77"/>
        <v/>
      </c>
      <c r="AG70" s="48" t="str">
        <f t="shared" si="78"/>
        <v/>
      </c>
      <c r="AH70" s="48" t="str">
        <f t="shared" si="79"/>
        <v/>
      </c>
      <c r="AJ70" s="48">
        <f>IF(Main!D$13="Scaled Shifts",Main!D80,IF(OR(B70="",B70=""),"",IF(Main!$A80="C",(B70-'Calculo DP4'!BC$5)/'Calculo DP4'!BC$3,(B70-'Calculo DP4'!CN$5)/'Calculo DP4'!CN$3)))</f>
        <v>1.7392304527712965</v>
      </c>
      <c r="AK70" s="48">
        <f>IF(Main!E$13="Scaled Shifts",Main!E80,IF(OR(C70="",C70=""),"",IF(Main!$A80="C",(C70-'Calculo DP4'!BD$5)/'Calculo DP4'!BD$3,(C70-'Calculo DP4'!CO$5)/'Calculo DP4'!CO$3)))</f>
        <v>2.4478185948635542</v>
      </c>
      <c r="AL70" s="48">
        <f>IF(Main!F$13="Scaled Shifts",Main!F80,IF(OR(D70="",D70=""),"",IF(Main!$A80="C",(D70-'Calculo DP4'!BE$5)/'Calculo DP4'!BE$3,(D70-'Calculo DP4'!CP$5)/'Calculo DP4'!CP$3)))</f>
        <v>1.3908915403897602</v>
      </c>
      <c r="AM70" s="48">
        <f>IF(Main!G$13="Scaled Shifts",Main!G80,IF(OR(E70="",E70=""),"",IF(Main!$A80="C",(E70-'Calculo DP4'!BF$5)/'Calculo DP4'!BF$3,(E70-'Calculo DP4'!CQ$5)/'Calculo DP4'!CQ$3)))</f>
        <v>2.1204298389714213</v>
      </c>
      <c r="AN70" s="48" t="str">
        <f>IF(Main!H$13="Scaled Shifts",Main!H80,IF(OR(F70="",F70=""),"",IF(Main!$A80="C",(F70-'Calculo DP4'!BG$5)/'Calculo DP4'!BG$3,(F70-'Calculo DP4'!CR$5)/'Calculo DP4'!CR$3)))</f>
        <v/>
      </c>
      <c r="AO70" s="48" t="str">
        <f>IF(Main!I$13="Scaled Shifts",Main!I80,IF(OR(G70="",G70=""),"",IF(Main!$A80="C",(G70-'Calculo DP4'!BH$5)/'Calculo DP4'!BH$3,(G70-'Calculo DP4'!CS$5)/'Calculo DP4'!CS$3)))</f>
        <v/>
      </c>
      <c r="AP70" s="48" t="str">
        <f>IF(Main!J$13="Scaled Shifts",Main!J80,IF(OR(H70="",H70=""),"",IF(Main!$A80="C",(H70-'Calculo DP4'!BI$5)/'Calculo DP4'!BI$3,(H70-'Calculo DP4'!CT$5)/'Calculo DP4'!CT$3)))</f>
        <v/>
      </c>
      <c r="AQ70" s="48" t="str">
        <f>IF(Main!K$13="Scaled Shifts",Main!K80,IF(OR(I70="",I70=""),"",IF(Main!$A80="C",(I70-'Calculo DP4'!BJ$5)/'Calculo DP4'!BJ$3,(I70-'Calculo DP4'!CU$5)/'Calculo DP4'!CU$3)))</f>
        <v/>
      </c>
      <c r="AR70" s="48" t="str">
        <f>IF(Main!L$13="Scaled Shifts",Main!L80,IF(OR(J70="",J70=""),"",IF(Main!$A80="C",(J70-'Calculo DP4'!BK$5)/'Calculo DP4'!BK$3,(J70-'Calculo DP4'!CV$5)/'Calculo DP4'!CV$3)))</f>
        <v/>
      </c>
      <c r="AS70" s="48" t="str">
        <f>IF(Main!M$13="Scaled Shifts",Main!M80,IF(OR(K70="",K70=""),"",IF(Main!$A80="C",(K70-'Calculo DP4'!BL$5)/'Calculo DP4'!BL$3,(K70-'Calculo DP4'!CW$5)/'Calculo DP4'!CW$3)))</f>
        <v/>
      </c>
      <c r="AT70" s="48" t="str">
        <f>IF(Main!N$13="Scaled Shifts",Main!N80,IF(OR(L70="",L70=""),"",IF(Main!$A80="C",(L70-'Calculo DP4'!BM$5)/'Calculo DP4'!BM$3,(L70-'Calculo DP4'!CX$5)/'Calculo DP4'!CX$3)))</f>
        <v/>
      </c>
      <c r="AU70" s="48" t="str">
        <f>IF(Main!O$13="Scaled Shifts",Main!O80,IF(OR(M70="",M70=""),"",IF(Main!$A80="C",(M70-'Calculo DP4'!BN$5)/'Calculo DP4'!BN$3,(M70-'Calculo DP4'!CY$5)/'Calculo DP4'!CY$3)))</f>
        <v/>
      </c>
      <c r="AV70" s="48" t="str">
        <f>IF(Main!P$13="Scaled Shifts",Main!P80,IF(OR(N70="",N70=""),"",IF(Main!$A80="C",(N70-'Calculo DP4'!BO$5)/'Calculo DP4'!BO$3,(N70-'Calculo DP4'!CZ$5)/'Calculo DP4'!CZ$3)))</f>
        <v/>
      </c>
      <c r="AW70" s="48" t="str">
        <f>IF(Main!Q$13="Scaled Shifts",Main!Q80,IF(OR(O70="",O70=""),"",IF(Main!$A80="C",(O70-'Calculo DP4'!BP$5)/'Calculo DP4'!BP$3,(O70-'Calculo DP4'!DA$5)/'Calculo DP4'!DA$3)))</f>
        <v/>
      </c>
      <c r="AX70" s="48" t="str">
        <f>IF(Main!R$13="Scaled Shifts",Main!R80,IF(OR(P70="",P70=""),"",IF(Main!$A80="C",(P70-'Calculo DP4'!BQ$5)/'Calculo DP4'!BQ$3,(P70-'Calculo DP4'!DB$5)/'Calculo DP4'!DB$3)))</f>
        <v/>
      </c>
      <c r="AY70" s="48" t="str">
        <f>IF(Main!S$13="Scaled Shifts",Main!S80,IF(OR(Q70="",Q70=""),"",IF(Main!$A80="C",(Q70-'Calculo DP4'!BR$5)/'Calculo DP4'!BR$3,(Q70-'Calculo DP4'!DC$5)/'Calculo DP4'!DC$3)))</f>
        <v/>
      </c>
      <c r="BA70" s="48">
        <f t="shared" si="80"/>
        <v>0.86076954722870358</v>
      </c>
      <c r="BB70" s="48">
        <f t="shared" si="81"/>
        <v>0.15218140513644585</v>
      </c>
      <c r="BC70" s="48">
        <f t="shared" si="82"/>
        <v>1.2091084596102399</v>
      </c>
      <c r="BD70" s="48">
        <f t="shared" si="83"/>
        <v>0.47957016102857875</v>
      </c>
      <c r="BE70" s="48" t="str">
        <f t="shared" si="84"/>
        <v/>
      </c>
      <c r="BF70" s="48" t="str">
        <f t="shared" si="85"/>
        <v/>
      </c>
      <c r="BG70" s="48" t="str">
        <f t="shared" si="86"/>
        <v/>
      </c>
      <c r="BH70" s="48" t="str">
        <f t="shared" si="87"/>
        <v/>
      </c>
      <c r="BI70" s="48" t="str">
        <f t="shared" si="88"/>
        <v/>
      </c>
      <c r="BJ70" s="48" t="str">
        <f t="shared" si="89"/>
        <v/>
      </c>
      <c r="BK70" s="48" t="str">
        <f t="shared" si="90"/>
        <v/>
      </c>
      <c r="BL70" s="48" t="str">
        <f t="shared" si="91"/>
        <v/>
      </c>
      <c r="BM70" s="48" t="str">
        <f t="shared" si="92"/>
        <v/>
      </c>
      <c r="BN70" s="48" t="str">
        <f t="shared" si="93"/>
        <v/>
      </c>
      <c r="BO70" s="48" t="str">
        <f t="shared" si="94"/>
        <v/>
      </c>
      <c r="BP70" s="48" t="str">
        <f t="shared" si="95"/>
        <v/>
      </c>
    </row>
    <row r="71" spans="1:68" x14ac:dyDescent="0.15">
      <c r="A71" s="46">
        <f>IF(OR(Main!C81="",Main!C81=""),"",Main!C81)</f>
        <v>1.33</v>
      </c>
      <c r="B71" s="48">
        <f>IF(OR(Main!D81="",Main!D$13="Scaled Shifts"),"",IF(Main!D$13="Unscaled Shifts",Main!D81,IF(AND(Main!D$13="Shielding Tensors",Main!$A81="C"),'Chemical Shifts'!$G$1-Main!D81,'Chemical Shifts'!$G$2-Main!D81)))</f>
        <v>1.3283483333332988</v>
      </c>
      <c r="C71" s="48">
        <f>IF(OR(Main!E81="",Main!E$13="Scaled Shifts"),"",IF(Main!E$13="Unscaled Shifts",Main!E81,IF(AND(Main!E$13="Shielding Tensors",Main!$A81="C"),'Chemical Shifts'!$G$1-Main!E81,'Chemical Shifts'!$G$2-Main!E81)))</f>
        <v>1.3731349999999978</v>
      </c>
      <c r="D71" s="48">
        <f>IF(OR(Main!F81="",Main!F$13="Scaled Shifts"),"",IF(Main!F$13="Unscaled Shifts",Main!F81,IF(AND(Main!F$13="Shielding Tensors",Main!$A81="C"),'Chemical Shifts'!$G$1-Main!F81,'Chemical Shifts'!$G$2-Main!F81)))</f>
        <v>1.3299449999999986</v>
      </c>
      <c r="E71" s="48">
        <f>IF(OR(Main!G81="",Main!G$13="Scaled Shifts"),"",IF(Main!G$13="Unscaled Shifts",Main!G81,IF(AND(Main!G$13="Shielding Tensors",Main!$A81="C"),'Chemical Shifts'!$G$1-Main!G81,'Chemical Shifts'!$G$2-Main!G81)))</f>
        <v>1.3671550000000003</v>
      </c>
      <c r="F71" s="48" t="str">
        <f>IF(OR(Main!H81="",Main!H$13="Scaled Shifts"),"",IF(Main!H$13="Unscaled Shifts",Main!H81,IF(AND(Main!H$13="Shielding Tensors",Main!$A81="C"),'Chemical Shifts'!$G$1-Main!H81,'Chemical Shifts'!$G$2-Main!H81)))</f>
        <v/>
      </c>
      <c r="G71" s="48" t="str">
        <f>IF(OR(Main!I81="",Main!I$13="Scaled Shifts"),"",IF(Main!I$13="Unscaled Shifts",Main!I81,IF(AND(Main!I$13="Shielding Tensors",Main!$A81="C"),'Chemical Shifts'!$G$1-Main!I81,'Chemical Shifts'!$G$2-Main!I81)))</f>
        <v/>
      </c>
      <c r="H71" s="48" t="str">
        <f>IF(OR(Main!J81="",Main!J$13="Scaled Shifts"),"",IF(Main!J$13="Unscaled Shifts",Main!J81,IF(AND(Main!J$13="Shielding Tensors",Main!$A81="C"),'Chemical Shifts'!$G$1-Main!J81,'Chemical Shifts'!$G$2-Main!J81)))</f>
        <v/>
      </c>
      <c r="I71" s="48" t="str">
        <f>IF(OR(Main!K81="",Main!K$13="Scaled Shifts"),"",IF(Main!K$13="Unscaled Shifts",Main!K81,IF(AND(Main!K$13="Shielding Tensors",Main!$A81="C"),'Chemical Shifts'!$G$1-Main!K81,'Chemical Shifts'!$G$2-Main!K81)))</f>
        <v/>
      </c>
      <c r="J71" s="48" t="str">
        <f>IF(OR(Main!L81="",Main!L$13="Scaled Shifts"),"",IF(Main!L$13="Unscaled Shifts",Main!L81,IF(AND(Main!L$13="Shielding Tensors",Main!$A81="C"),'Chemical Shifts'!$G$1-Main!L81,'Chemical Shifts'!$G$2-Main!L81)))</f>
        <v/>
      </c>
      <c r="K71" s="48" t="str">
        <f>IF(OR(Main!M81="",Main!M$13="Scaled Shifts"),"",IF(Main!M$13="Unscaled Shifts",Main!M81,IF(AND(Main!M$13="Shielding Tensors",Main!$A81="C"),'Chemical Shifts'!$G$1-Main!M81,'Chemical Shifts'!$G$2-Main!M81)))</f>
        <v/>
      </c>
      <c r="L71" s="48" t="str">
        <f>IF(OR(Main!N81="",Main!N$13="Scaled Shifts"),"",IF(Main!N$13="Unscaled Shifts",Main!N81,IF(AND(Main!N$13="Shielding Tensors",Main!$A81="C"),'Chemical Shifts'!$G$1-Main!N81,'Chemical Shifts'!$G$2-Main!N81)))</f>
        <v/>
      </c>
      <c r="M71" s="48" t="str">
        <f>IF(OR(Main!O81="",Main!O$13="Scaled Shifts"),"",IF(Main!O$13="Unscaled Shifts",Main!O81,IF(AND(Main!O$13="Shielding Tensors",Main!$A81="C"),'Chemical Shifts'!$G$1-Main!O81,'Chemical Shifts'!$G$2-Main!O81)))</f>
        <v/>
      </c>
      <c r="N71" s="48" t="str">
        <f>IF(OR(Main!P81="",Main!P$13="Scaled Shifts"),"",IF(Main!P$13="Unscaled Shifts",Main!P81,IF(AND(Main!P$13="Shielding Tensors",Main!$A81="C"),'Chemical Shifts'!$G$1-Main!P81,'Chemical Shifts'!$G$2-Main!P81)))</f>
        <v/>
      </c>
      <c r="O71" s="48" t="str">
        <f>IF(OR(Main!Q81="",Main!Q$13="Scaled Shifts"),"",IF(Main!Q$13="Unscaled Shifts",Main!Q81,IF(AND(Main!Q$13="Shielding Tensors",Main!$A81="C"),'Chemical Shifts'!$G$1-Main!Q81,'Chemical Shifts'!$G$2-Main!Q81)))</f>
        <v/>
      </c>
      <c r="P71" s="48" t="str">
        <f>IF(OR(Main!R81="",Main!R$13="Scaled Shifts"),"",IF(Main!R$13="Unscaled Shifts",Main!R81,IF(AND(Main!R$13="Shielding Tensors",Main!$A81="C"),'Chemical Shifts'!$G$1-Main!R81,'Chemical Shifts'!$G$2-Main!R81)))</f>
        <v/>
      </c>
      <c r="Q71" s="48" t="str">
        <f>IF(OR(Main!S81="",Main!S$13="Scaled Shifts"),"",IF(Main!S$13="Unscaled Shifts",Main!S81,IF(AND(Main!S$13="Shielding Tensors",Main!$A81="C"),'Chemical Shifts'!$G$1-Main!S81,'Chemical Shifts'!$G$2-Main!S81)))</f>
        <v/>
      </c>
      <c r="S71" s="48">
        <f t="shared" si="64"/>
        <v>-1.6516666667012458E-3</v>
      </c>
      <c r="T71" s="48">
        <f t="shared" si="65"/>
        <v>4.3134999999997703E-2</v>
      </c>
      <c r="U71" s="48">
        <f t="shared" si="66"/>
        <v>-5.5000000001470539E-5</v>
      </c>
      <c r="V71" s="48">
        <f t="shared" si="67"/>
        <v>3.7155000000000271E-2</v>
      </c>
      <c r="W71" s="48" t="str">
        <f t="shared" si="68"/>
        <v/>
      </c>
      <c r="X71" s="48" t="str">
        <f t="shared" si="69"/>
        <v/>
      </c>
      <c r="Y71" s="48" t="str">
        <f t="shared" si="70"/>
        <v/>
      </c>
      <c r="Z71" s="48" t="str">
        <f t="shared" si="71"/>
        <v/>
      </c>
      <c r="AA71" s="48" t="str">
        <f t="shared" si="72"/>
        <v/>
      </c>
      <c r="AB71" s="48" t="str">
        <f t="shared" si="73"/>
        <v/>
      </c>
      <c r="AC71" s="48" t="str">
        <f t="shared" si="74"/>
        <v/>
      </c>
      <c r="AD71" s="48" t="str">
        <f t="shared" si="75"/>
        <v/>
      </c>
      <c r="AE71" s="48" t="str">
        <f t="shared" si="76"/>
        <v/>
      </c>
      <c r="AF71" s="48" t="str">
        <f t="shared" si="77"/>
        <v/>
      </c>
      <c r="AG71" s="48" t="str">
        <f t="shared" si="78"/>
        <v/>
      </c>
      <c r="AH71" s="48" t="str">
        <f t="shared" si="79"/>
        <v/>
      </c>
      <c r="AJ71" s="48">
        <f>IF(Main!D$13="Scaled Shifts",Main!D81,IF(OR(B71="",B71=""),"",IF(Main!$A81="C",(B71-'Calculo DP4'!BC$5)/'Calculo DP4'!BC$3,(B71-'Calculo DP4'!CN$5)/'Calculo DP4'!CN$3)))</f>
        <v>0.92153541399448291</v>
      </c>
      <c r="AK71" s="48">
        <f>IF(Main!E$13="Scaled Shifts",Main!E81,IF(OR(C71="",C71=""),"",IF(Main!$A81="C",(C71-'Calculo DP4'!BD$5)/'Calculo DP4'!BD$3,(C71-'Calculo DP4'!CO$5)/'Calculo DP4'!CO$3)))</f>
        <v>1.3913964317688416</v>
      </c>
      <c r="AL71" s="48">
        <f>IF(Main!F$13="Scaled Shifts",Main!F81,IF(OR(D71="",D71=""),"",IF(Main!$A81="C",(D71-'Calculo DP4'!BE$5)/'Calculo DP4'!BE$3,(D71-'Calculo DP4'!CP$5)/'Calculo DP4'!CP$3)))</f>
        <v>0.72272295156456701</v>
      </c>
      <c r="AM71" s="48">
        <f>IF(Main!G$13="Scaled Shifts",Main!G81,IF(OR(E71="",E71=""),"",IF(Main!$A81="C",(E71-'Calculo DP4'!BF$5)/'Calculo DP4'!BF$3,(E71-'Calculo DP4'!CQ$5)/'Calculo DP4'!CQ$3)))</f>
        <v>1.0625251569949712</v>
      </c>
      <c r="AN71" s="48" t="str">
        <f>IF(Main!H$13="Scaled Shifts",Main!H81,IF(OR(F71="",F71=""),"",IF(Main!$A81="C",(F71-'Calculo DP4'!BG$5)/'Calculo DP4'!BG$3,(F71-'Calculo DP4'!CR$5)/'Calculo DP4'!CR$3)))</f>
        <v/>
      </c>
      <c r="AO71" s="48" t="str">
        <f>IF(Main!I$13="Scaled Shifts",Main!I81,IF(OR(G71="",G71=""),"",IF(Main!$A81="C",(G71-'Calculo DP4'!BH$5)/'Calculo DP4'!BH$3,(G71-'Calculo DP4'!CS$5)/'Calculo DP4'!CS$3)))</f>
        <v/>
      </c>
      <c r="AP71" s="48" t="str">
        <f>IF(Main!J$13="Scaled Shifts",Main!J81,IF(OR(H71="",H71=""),"",IF(Main!$A81="C",(H71-'Calculo DP4'!BI$5)/'Calculo DP4'!BI$3,(H71-'Calculo DP4'!CT$5)/'Calculo DP4'!CT$3)))</f>
        <v/>
      </c>
      <c r="AQ71" s="48" t="str">
        <f>IF(Main!K$13="Scaled Shifts",Main!K81,IF(OR(I71="",I71=""),"",IF(Main!$A81="C",(I71-'Calculo DP4'!BJ$5)/'Calculo DP4'!BJ$3,(I71-'Calculo DP4'!CU$5)/'Calculo DP4'!CU$3)))</f>
        <v/>
      </c>
      <c r="AR71" s="48" t="str">
        <f>IF(Main!L$13="Scaled Shifts",Main!L81,IF(OR(J71="",J71=""),"",IF(Main!$A81="C",(J71-'Calculo DP4'!BK$5)/'Calculo DP4'!BK$3,(J71-'Calculo DP4'!CV$5)/'Calculo DP4'!CV$3)))</f>
        <v/>
      </c>
      <c r="AS71" s="48" t="str">
        <f>IF(Main!M$13="Scaled Shifts",Main!M81,IF(OR(K71="",K71=""),"",IF(Main!$A81="C",(K71-'Calculo DP4'!BL$5)/'Calculo DP4'!BL$3,(K71-'Calculo DP4'!CW$5)/'Calculo DP4'!CW$3)))</f>
        <v/>
      </c>
      <c r="AT71" s="48" t="str">
        <f>IF(Main!N$13="Scaled Shifts",Main!N81,IF(OR(L71="",L71=""),"",IF(Main!$A81="C",(L71-'Calculo DP4'!BM$5)/'Calculo DP4'!BM$3,(L71-'Calculo DP4'!CX$5)/'Calculo DP4'!CX$3)))</f>
        <v/>
      </c>
      <c r="AU71" s="48" t="str">
        <f>IF(Main!O$13="Scaled Shifts",Main!O81,IF(OR(M71="",M71=""),"",IF(Main!$A81="C",(M71-'Calculo DP4'!BN$5)/'Calculo DP4'!BN$3,(M71-'Calculo DP4'!CY$5)/'Calculo DP4'!CY$3)))</f>
        <v/>
      </c>
      <c r="AV71" s="48" t="str">
        <f>IF(Main!P$13="Scaled Shifts",Main!P81,IF(OR(N71="",N71=""),"",IF(Main!$A81="C",(N71-'Calculo DP4'!BO$5)/'Calculo DP4'!BO$3,(N71-'Calculo DP4'!CZ$5)/'Calculo DP4'!CZ$3)))</f>
        <v/>
      </c>
      <c r="AW71" s="48" t="str">
        <f>IF(Main!Q$13="Scaled Shifts",Main!Q81,IF(OR(O71="",O71=""),"",IF(Main!$A81="C",(O71-'Calculo DP4'!BP$5)/'Calculo DP4'!BP$3,(O71-'Calculo DP4'!DA$5)/'Calculo DP4'!DA$3)))</f>
        <v/>
      </c>
      <c r="AX71" s="48" t="str">
        <f>IF(Main!R$13="Scaled Shifts",Main!R81,IF(OR(P71="",P71=""),"",IF(Main!$A81="C",(P71-'Calculo DP4'!BQ$5)/'Calculo DP4'!BQ$3,(P71-'Calculo DP4'!DB$5)/'Calculo DP4'!DB$3)))</f>
        <v/>
      </c>
      <c r="AY71" s="48" t="str">
        <f>IF(Main!S$13="Scaled Shifts",Main!S81,IF(OR(Q71="",Q71=""),"",IF(Main!$A81="C",(Q71-'Calculo DP4'!BR$5)/'Calculo DP4'!BR$3,(Q71-'Calculo DP4'!DC$5)/'Calculo DP4'!DC$3)))</f>
        <v/>
      </c>
      <c r="BA71" s="48">
        <f t="shared" si="80"/>
        <v>0.40846458600551716</v>
      </c>
      <c r="BB71" s="48">
        <f t="shared" si="81"/>
        <v>-6.1396431768841575E-2</v>
      </c>
      <c r="BC71" s="48">
        <f t="shared" si="82"/>
        <v>0.60727704843543306</v>
      </c>
      <c r="BD71" s="48">
        <f t="shared" si="83"/>
        <v>0.26747484300502888</v>
      </c>
      <c r="BE71" s="48" t="str">
        <f t="shared" si="84"/>
        <v/>
      </c>
      <c r="BF71" s="48" t="str">
        <f t="shared" si="85"/>
        <v/>
      </c>
      <c r="BG71" s="48" t="str">
        <f t="shared" si="86"/>
        <v/>
      </c>
      <c r="BH71" s="48" t="str">
        <f t="shared" si="87"/>
        <v/>
      </c>
      <c r="BI71" s="48" t="str">
        <f t="shared" si="88"/>
        <v/>
      </c>
      <c r="BJ71" s="48" t="str">
        <f t="shared" si="89"/>
        <v/>
      </c>
      <c r="BK71" s="48" t="str">
        <f t="shared" si="90"/>
        <v/>
      </c>
      <c r="BL71" s="48" t="str">
        <f t="shared" si="91"/>
        <v/>
      </c>
      <c r="BM71" s="48" t="str">
        <f t="shared" si="92"/>
        <v/>
      </c>
      <c r="BN71" s="48" t="str">
        <f t="shared" si="93"/>
        <v/>
      </c>
      <c r="BO71" s="48" t="str">
        <f t="shared" si="94"/>
        <v/>
      </c>
      <c r="BP71" s="48" t="str">
        <f t="shared" si="95"/>
        <v/>
      </c>
    </row>
    <row r="72" spans="1:68" x14ac:dyDescent="0.15">
      <c r="A72" s="46">
        <f>IF(OR(Main!C82="",Main!C82=""),"",Main!C82)</f>
        <v>4.93</v>
      </c>
      <c r="B72" s="48">
        <f>IF(OR(Main!D82="",Main!D$13="Scaled Shifts"),"",IF(Main!D$13="Unscaled Shifts",Main!D82,IF(AND(Main!D$13="Shielding Tensors",Main!$A82="C"),'Chemical Shifts'!$G$1-Main!D82,'Chemical Shifts'!$G$2-Main!D82)))</f>
        <v>4.5128649999999979</v>
      </c>
      <c r="C72" s="48">
        <f>IF(OR(Main!E82="",Main!E$13="Scaled Shifts"),"",IF(Main!E$13="Unscaled Shifts",Main!E82,IF(AND(Main!E$13="Shielding Tensors",Main!$A82="C"),'Chemical Shifts'!$G$1-Main!E82,'Chemical Shifts'!$G$2-Main!E82)))</f>
        <v>4.3249649999999988</v>
      </c>
      <c r="D72" s="48">
        <f>IF(OR(Main!F82="",Main!F$13="Scaled Shifts"),"",IF(Main!F$13="Unscaled Shifts",Main!F82,IF(AND(Main!F$13="Shielding Tensors",Main!$A82="C"),'Chemical Shifts'!$G$1-Main!F82,'Chemical Shifts'!$G$2-Main!F82)))</f>
        <v>4.4421250000000008</v>
      </c>
      <c r="E72" s="48">
        <f>IF(OR(Main!G82="",Main!G$13="Scaled Shifts"),"",IF(Main!G$13="Unscaled Shifts",Main!G82,IF(AND(Main!G$13="Shielding Tensors",Main!$A82="C"),'Chemical Shifts'!$G$1-Main!G82,'Chemical Shifts'!$G$2-Main!G82)))</f>
        <v>4.3423349999999985</v>
      </c>
      <c r="F72" s="48" t="str">
        <f>IF(OR(Main!H82="",Main!H$13="Scaled Shifts"),"",IF(Main!H$13="Unscaled Shifts",Main!H82,IF(AND(Main!H$13="Shielding Tensors",Main!$A82="C"),'Chemical Shifts'!$G$1-Main!H82,'Chemical Shifts'!$G$2-Main!H82)))</f>
        <v/>
      </c>
      <c r="G72" s="48" t="str">
        <f>IF(OR(Main!I82="",Main!I$13="Scaled Shifts"),"",IF(Main!I$13="Unscaled Shifts",Main!I82,IF(AND(Main!I$13="Shielding Tensors",Main!$A82="C"),'Chemical Shifts'!$G$1-Main!I82,'Chemical Shifts'!$G$2-Main!I82)))</f>
        <v/>
      </c>
      <c r="H72" s="48" t="str">
        <f>IF(OR(Main!J82="",Main!J$13="Scaled Shifts"),"",IF(Main!J$13="Unscaled Shifts",Main!J82,IF(AND(Main!J$13="Shielding Tensors",Main!$A82="C"),'Chemical Shifts'!$G$1-Main!J82,'Chemical Shifts'!$G$2-Main!J82)))</f>
        <v/>
      </c>
      <c r="I72" s="48" t="str">
        <f>IF(OR(Main!K82="",Main!K$13="Scaled Shifts"),"",IF(Main!K$13="Unscaled Shifts",Main!K82,IF(AND(Main!K$13="Shielding Tensors",Main!$A82="C"),'Chemical Shifts'!$G$1-Main!K82,'Chemical Shifts'!$G$2-Main!K82)))</f>
        <v/>
      </c>
      <c r="J72" s="48" t="str">
        <f>IF(OR(Main!L82="",Main!L$13="Scaled Shifts"),"",IF(Main!L$13="Unscaled Shifts",Main!L82,IF(AND(Main!L$13="Shielding Tensors",Main!$A82="C"),'Chemical Shifts'!$G$1-Main!L82,'Chemical Shifts'!$G$2-Main!L82)))</f>
        <v/>
      </c>
      <c r="K72" s="48" t="str">
        <f>IF(OR(Main!M82="",Main!M$13="Scaled Shifts"),"",IF(Main!M$13="Unscaled Shifts",Main!M82,IF(AND(Main!M$13="Shielding Tensors",Main!$A82="C"),'Chemical Shifts'!$G$1-Main!M82,'Chemical Shifts'!$G$2-Main!M82)))</f>
        <v/>
      </c>
      <c r="L72" s="48" t="str">
        <f>IF(OR(Main!N82="",Main!N$13="Scaled Shifts"),"",IF(Main!N$13="Unscaled Shifts",Main!N82,IF(AND(Main!N$13="Shielding Tensors",Main!$A82="C"),'Chemical Shifts'!$G$1-Main!N82,'Chemical Shifts'!$G$2-Main!N82)))</f>
        <v/>
      </c>
      <c r="M72" s="48" t="str">
        <f>IF(OR(Main!O82="",Main!O$13="Scaled Shifts"),"",IF(Main!O$13="Unscaled Shifts",Main!O82,IF(AND(Main!O$13="Shielding Tensors",Main!$A82="C"),'Chemical Shifts'!$G$1-Main!O82,'Chemical Shifts'!$G$2-Main!O82)))</f>
        <v/>
      </c>
      <c r="N72" s="48" t="str">
        <f>IF(OR(Main!P82="",Main!P$13="Scaled Shifts"),"",IF(Main!P$13="Unscaled Shifts",Main!P82,IF(AND(Main!P$13="Shielding Tensors",Main!$A82="C"),'Chemical Shifts'!$G$1-Main!P82,'Chemical Shifts'!$G$2-Main!P82)))</f>
        <v/>
      </c>
      <c r="O72" s="48" t="str">
        <f>IF(OR(Main!Q82="",Main!Q$13="Scaled Shifts"),"",IF(Main!Q$13="Unscaled Shifts",Main!Q82,IF(AND(Main!Q$13="Shielding Tensors",Main!$A82="C"),'Chemical Shifts'!$G$1-Main!Q82,'Chemical Shifts'!$G$2-Main!Q82)))</f>
        <v/>
      </c>
      <c r="P72" s="48" t="str">
        <f>IF(OR(Main!R82="",Main!R$13="Scaled Shifts"),"",IF(Main!R$13="Unscaled Shifts",Main!R82,IF(AND(Main!R$13="Shielding Tensors",Main!$A82="C"),'Chemical Shifts'!$G$1-Main!R82,'Chemical Shifts'!$G$2-Main!R82)))</f>
        <v/>
      </c>
      <c r="Q72" s="48" t="str">
        <f>IF(OR(Main!S82="",Main!S$13="Scaled Shifts"),"",IF(Main!S$13="Unscaled Shifts",Main!S82,IF(AND(Main!S$13="Shielding Tensors",Main!$A82="C"),'Chemical Shifts'!$G$1-Main!S82,'Chemical Shifts'!$G$2-Main!S82)))</f>
        <v/>
      </c>
      <c r="S72" s="48">
        <f t="shared" si="64"/>
        <v>-0.41713500000000181</v>
      </c>
      <c r="T72" s="48">
        <f t="shared" si="65"/>
        <v>-0.60503500000000088</v>
      </c>
      <c r="U72" s="48">
        <f t="shared" si="66"/>
        <v>-0.48787499999999895</v>
      </c>
      <c r="V72" s="48">
        <f t="shared" si="67"/>
        <v>-0.58766500000000121</v>
      </c>
      <c r="W72" s="48" t="str">
        <f t="shared" si="68"/>
        <v/>
      </c>
      <c r="X72" s="48" t="str">
        <f t="shared" si="69"/>
        <v/>
      </c>
      <c r="Y72" s="48" t="str">
        <f t="shared" si="70"/>
        <v/>
      </c>
      <c r="Z72" s="48" t="str">
        <f t="shared" si="71"/>
        <v/>
      </c>
      <c r="AA72" s="48" t="str">
        <f t="shared" si="72"/>
        <v/>
      </c>
      <c r="AB72" s="48" t="str">
        <f t="shared" si="73"/>
        <v/>
      </c>
      <c r="AC72" s="48" t="str">
        <f t="shared" si="74"/>
        <v/>
      </c>
      <c r="AD72" s="48" t="str">
        <f t="shared" si="75"/>
        <v/>
      </c>
      <c r="AE72" s="48" t="str">
        <f t="shared" si="76"/>
        <v/>
      </c>
      <c r="AF72" s="48" t="str">
        <f t="shared" si="77"/>
        <v/>
      </c>
      <c r="AG72" s="48" t="str">
        <f t="shared" si="78"/>
        <v/>
      </c>
      <c r="AH72" s="48" t="str">
        <f t="shared" si="79"/>
        <v/>
      </c>
      <c r="AJ72" s="48">
        <f>IF(Main!D$13="Scaled Shifts",Main!D82,IF(OR(B72="",B72=""),"",IF(Main!$A82="C",(B72-'Calculo DP4'!BC$5)/'Calculo DP4'!BC$3,(B72-'Calculo DP4'!CN$5)/'Calculo DP4'!CN$3)))</f>
        <v>4.6904431476516795</v>
      </c>
      <c r="AK72" s="48">
        <f>IF(Main!E$13="Scaled Shifts",Main!E82,IF(OR(C72="",C72=""),"",IF(Main!$A82="C",(C72-'Calculo DP4'!BD$5)/'Calculo DP4'!BD$3,(C72-'Calculo DP4'!CO$5)/'Calculo DP4'!CO$3)))</f>
        <v>4.4355881141569071</v>
      </c>
      <c r="AL72" s="48">
        <f>IF(Main!F$13="Scaled Shifts",Main!F82,IF(OR(D72="",D72=""),"",IF(Main!$A82="C",(D72-'Calculo DP4'!BE$5)/'Calculo DP4'!BE$3,(D72-'Calculo DP4'!CP$5)/'Calculo DP4'!CP$3)))</f>
        <v>4.746992722566822</v>
      </c>
      <c r="AM72" s="48">
        <f>IF(Main!G$13="Scaled Shifts",Main!G82,IF(OR(E72="",E72=""),"",IF(Main!$A82="C",(E72-'Calculo DP4'!BF$5)/'Calculo DP4'!BF$3,(E72-'Calculo DP4'!CQ$5)/'Calculo DP4'!CQ$3)))</f>
        <v>4.4503845082852314</v>
      </c>
      <c r="AN72" s="48" t="str">
        <f>IF(Main!H$13="Scaled Shifts",Main!H82,IF(OR(F72="",F72=""),"",IF(Main!$A82="C",(F72-'Calculo DP4'!BG$5)/'Calculo DP4'!BG$3,(F72-'Calculo DP4'!CR$5)/'Calculo DP4'!CR$3)))</f>
        <v/>
      </c>
      <c r="AO72" s="48" t="str">
        <f>IF(Main!I$13="Scaled Shifts",Main!I82,IF(OR(G72="",G72=""),"",IF(Main!$A82="C",(G72-'Calculo DP4'!BH$5)/'Calculo DP4'!BH$3,(G72-'Calculo DP4'!CS$5)/'Calculo DP4'!CS$3)))</f>
        <v/>
      </c>
      <c r="AP72" s="48" t="str">
        <f>IF(Main!J$13="Scaled Shifts",Main!J82,IF(OR(H72="",H72=""),"",IF(Main!$A82="C",(H72-'Calculo DP4'!BI$5)/'Calculo DP4'!BI$3,(H72-'Calculo DP4'!CT$5)/'Calculo DP4'!CT$3)))</f>
        <v/>
      </c>
      <c r="AQ72" s="48" t="str">
        <f>IF(Main!K$13="Scaled Shifts",Main!K82,IF(OR(I72="",I72=""),"",IF(Main!$A82="C",(I72-'Calculo DP4'!BJ$5)/'Calculo DP4'!BJ$3,(I72-'Calculo DP4'!CU$5)/'Calculo DP4'!CU$3)))</f>
        <v/>
      </c>
      <c r="AR72" s="48" t="str">
        <f>IF(Main!L$13="Scaled Shifts",Main!L82,IF(OR(J72="",J72=""),"",IF(Main!$A82="C",(J72-'Calculo DP4'!BK$5)/'Calculo DP4'!BK$3,(J72-'Calculo DP4'!CV$5)/'Calculo DP4'!CV$3)))</f>
        <v/>
      </c>
      <c r="AS72" s="48" t="str">
        <f>IF(Main!M$13="Scaled Shifts",Main!M82,IF(OR(K72="",K72=""),"",IF(Main!$A82="C",(K72-'Calculo DP4'!BL$5)/'Calculo DP4'!BL$3,(K72-'Calculo DP4'!CW$5)/'Calculo DP4'!CW$3)))</f>
        <v/>
      </c>
      <c r="AT72" s="48" t="str">
        <f>IF(Main!N$13="Scaled Shifts",Main!N82,IF(OR(L72="",L72=""),"",IF(Main!$A82="C",(L72-'Calculo DP4'!BM$5)/'Calculo DP4'!BM$3,(L72-'Calculo DP4'!CX$5)/'Calculo DP4'!CX$3)))</f>
        <v/>
      </c>
      <c r="AU72" s="48" t="str">
        <f>IF(Main!O$13="Scaled Shifts",Main!O82,IF(OR(M72="",M72=""),"",IF(Main!$A82="C",(M72-'Calculo DP4'!BN$5)/'Calculo DP4'!BN$3,(M72-'Calculo DP4'!CY$5)/'Calculo DP4'!CY$3)))</f>
        <v/>
      </c>
      <c r="AV72" s="48" t="str">
        <f>IF(Main!P$13="Scaled Shifts",Main!P82,IF(OR(N72="",N72=""),"",IF(Main!$A82="C",(N72-'Calculo DP4'!BO$5)/'Calculo DP4'!BO$3,(N72-'Calculo DP4'!CZ$5)/'Calculo DP4'!CZ$3)))</f>
        <v/>
      </c>
      <c r="AW72" s="48" t="str">
        <f>IF(Main!Q$13="Scaled Shifts",Main!Q82,IF(OR(O72="",O72=""),"",IF(Main!$A82="C",(O72-'Calculo DP4'!BP$5)/'Calculo DP4'!BP$3,(O72-'Calculo DP4'!DA$5)/'Calculo DP4'!DA$3)))</f>
        <v/>
      </c>
      <c r="AX72" s="48" t="str">
        <f>IF(Main!R$13="Scaled Shifts",Main!R82,IF(OR(P72="",P72=""),"",IF(Main!$A82="C",(P72-'Calculo DP4'!BQ$5)/'Calculo DP4'!BQ$3,(P72-'Calculo DP4'!DB$5)/'Calculo DP4'!DB$3)))</f>
        <v/>
      </c>
      <c r="AY72" s="48" t="str">
        <f>IF(Main!S$13="Scaled Shifts",Main!S82,IF(OR(Q72="",Q72=""),"",IF(Main!$A82="C",(Q72-'Calculo DP4'!BR$5)/'Calculo DP4'!BR$3,(Q72-'Calculo DP4'!DC$5)/'Calculo DP4'!DC$3)))</f>
        <v/>
      </c>
      <c r="BA72" s="48">
        <f t="shared" si="80"/>
        <v>0.23955685234832025</v>
      </c>
      <c r="BB72" s="48">
        <f t="shared" si="81"/>
        <v>0.49441188584309259</v>
      </c>
      <c r="BC72" s="48">
        <f t="shared" si="82"/>
        <v>0.18300727743317768</v>
      </c>
      <c r="BD72" s="48">
        <f t="shared" si="83"/>
        <v>0.47961549171476836</v>
      </c>
      <c r="BE72" s="48" t="str">
        <f t="shared" si="84"/>
        <v/>
      </c>
      <c r="BF72" s="48" t="str">
        <f t="shared" si="85"/>
        <v/>
      </c>
      <c r="BG72" s="48" t="str">
        <f t="shared" si="86"/>
        <v/>
      </c>
      <c r="BH72" s="48" t="str">
        <f t="shared" si="87"/>
        <v/>
      </c>
      <c r="BI72" s="48" t="str">
        <f t="shared" si="88"/>
        <v/>
      </c>
      <c r="BJ72" s="48" t="str">
        <f t="shared" si="89"/>
        <v/>
      </c>
      <c r="BK72" s="48" t="str">
        <f t="shared" si="90"/>
        <v/>
      </c>
      <c r="BL72" s="48" t="str">
        <f t="shared" si="91"/>
        <v/>
      </c>
      <c r="BM72" s="48" t="str">
        <f t="shared" si="92"/>
        <v/>
      </c>
      <c r="BN72" s="48" t="str">
        <f t="shared" si="93"/>
        <v/>
      </c>
      <c r="BO72" s="48" t="str">
        <f t="shared" si="94"/>
        <v/>
      </c>
      <c r="BP72" s="48" t="str">
        <f t="shared" si="95"/>
        <v/>
      </c>
    </row>
    <row r="73" spans="1:68" x14ac:dyDescent="0.15">
      <c r="A73" s="46">
        <f>IF(OR(Main!C83="",Main!C83=""),"",Main!C83)</f>
        <v>12.22</v>
      </c>
      <c r="B73" s="48">
        <f>IF(OR(Main!D83="",Main!D$13="Scaled Shifts"),"",IF(Main!D$13="Unscaled Shifts",Main!D83,IF(AND(Main!D$13="Shielding Tensors",Main!$A83="C"),'Chemical Shifts'!$G$1-Main!D83,'Chemical Shifts'!$G$2-Main!D83)))</f>
        <v>6.9802149999999976</v>
      </c>
      <c r="C73" s="48">
        <f>IF(OR(Main!E83="",Main!E$13="Scaled Shifts"),"",IF(Main!E$13="Unscaled Shifts",Main!E83,IF(AND(Main!E$13="Shielding Tensors",Main!$A83="C"),'Chemical Shifts'!$G$1-Main!E83,'Chemical Shifts'!$G$2-Main!E83)))</f>
        <v>10.532024999999997</v>
      </c>
      <c r="D73" s="48">
        <f>IF(OR(Main!F83="",Main!F$13="Scaled Shifts"),"",IF(Main!F$13="Unscaled Shifts",Main!F83,IF(AND(Main!F$13="Shielding Tensors",Main!$A83="C"),'Chemical Shifts'!$G$1-Main!F83,'Chemical Shifts'!$G$2-Main!F83)))</f>
        <v>7.0577849999999991</v>
      </c>
      <c r="E73" s="48">
        <f>IF(OR(Main!G83="",Main!G$13="Scaled Shifts"),"",IF(Main!G$13="Unscaled Shifts",Main!G83,IF(AND(Main!G$13="Shielding Tensors",Main!$A83="C"),'Chemical Shifts'!$G$1-Main!G83,'Chemical Shifts'!$G$2-Main!G83)))</f>
        <v>7.9410549999999986</v>
      </c>
      <c r="F73" s="48" t="str">
        <f>IF(OR(Main!H83="",Main!H$13="Scaled Shifts"),"",IF(Main!H$13="Unscaled Shifts",Main!H83,IF(AND(Main!H$13="Shielding Tensors",Main!$A83="C"),'Chemical Shifts'!$G$1-Main!H83,'Chemical Shifts'!$G$2-Main!H83)))</f>
        <v/>
      </c>
      <c r="G73" s="48" t="str">
        <f>IF(OR(Main!I83="",Main!I$13="Scaled Shifts"),"",IF(Main!I$13="Unscaled Shifts",Main!I83,IF(AND(Main!I$13="Shielding Tensors",Main!$A83="C"),'Chemical Shifts'!$G$1-Main!I83,'Chemical Shifts'!$G$2-Main!I83)))</f>
        <v/>
      </c>
      <c r="H73" s="48" t="str">
        <f>IF(OR(Main!J83="",Main!J$13="Scaled Shifts"),"",IF(Main!J$13="Unscaled Shifts",Main!J83,IF(AND(Main!J$13="Shielding Tensors",Main!$A83="C"),'Chemical Shifts'!$G$1-Main!J83,'Chemical Shifts'!$G$2-Main!J83)))</f>
        <v/>
      </c>
      <c r="I73" s="48" t="str">
        <f>IF(OR(Main!K83="",Main!K$13="Scaled Shifts"),"",IF(Main!K$13="Unscaled Shifts",Main!K83,IF(AND(Main!K$13="Shielding Tensors",Main!$A83="C"),'Chemical Shifts'!$G$1-Main!K83,'Chemical Shifts'!$G$2-Main!K83)))</f>
        <v/>
      </c>
      <c r="J73" s="48" t="str">
        <f>IF(OR(Main!L83="",Main!L$13="Scaled Shifts"),"",IF(Main!L$13="Unscaled Shifts",Main!L83,IF(AND(Main!L$13="Shielding Tensors",Main!$A83="C"),'Chemical Shifts'!$G$1-Main!L83,'Chemical Shifts'!$G$2-Main!L83)))</f>
        <v/>
      </c>
      <c r="K73" s="48" t="str">
        <f>IF(OR(Main!M83="",Main!M$13="Scaled Shifts"),"",IF(Main!M$13="Unscaled Shifts",Main!M83,IF(AND(Main!M$13="Shielding Tensors",Main!$A83="C"),'Chemical Shifts'!$G$1-Main!M83,'Chemical Shifts'!$G$2-Main!M83)))</f>
        <v/>
      </c>
      <c r="L73" s="48" t="str">
        <f>IF(OR(Main!N83="",Main!N$13="Scaled Shifts"),"",IF(Main!N$13="Unscaled Shifts",Main!N83,IF(AND(Main!N$13="Shielding Tensors",Main!$A83="C"),'Chemical Shifts'!$G$1-Main!N83,'Chemical Shifts'!$G$2-Main!N83)))</f>
        <v/>
      </c>
      <c r="M73" s="48" t="str">
        <f>IF(OR(Main!O83="",Main!O$13="Scaled Shifts"),"",IF(Main!O$13="Unscaled Shifts",Main!O83,IF(AND(Main!O$13="Shielding Tensors",Main!$A83="C"),'Chemical Shifts'!$G$1-Main!O83,'Chemical Shifts'!$G$2-Main!O83)))</f>
        <v/>
      </c>
      <c r="N73" s="48" t="str">
        <f>IF(OR(Main!P83="",Main!P$13="Scaled Shifts"),"",IF(Main!P$13="Unscaled Shifts",Main!P83,IF(AND(Main!P$13="Shielding Tensors",Main!$A83="C"),'Chemical Shifts'!$G$1-Main!P83,'Chemical Shifts'!$G$2-Main!P83)))</f>
        <v/>
      </c>
      <c r="O73" s="48" t="str">
        <f>IF(OR(Main!Q83="",Main!Q$13="Scaled Shifts"),"",IF(Main!Q$13="Unscaled Shifts",Main!Q83,IF(AND(Main!Q$13="Shielding Tensors",Main!$A83="C"),'Chemical Shifts'!$G$1-Main!Q83,'Chemical Shifts'!$G$2-Main!Q83)))</f>
        <v/>
      </c>
      <c r="P73" s="48" t="str">
        <f>IF(OR(Main!R83="",Main!R$13="Scaled Shifts"),"",IF(Main!R$13="Unscaled Shifts",Main!R83,IF(AND(Main!R$13="Shielding Tensors",Main!$A83="C"),'Chemical Shifts'!$G$1-Main!R83,'Chemical Shifts'!$G$2-Main!R83)))</f>
        <v/>
      </c>
      <c r="Q73" s="48" t="str">
        <f>IF(OR(Main!S83="",Main!S$13="Scaled Shifts"),"",IF(Main!S$13="Unscaled Shifts",Main!S83,IF(AND(Main!S$13="Shielding Tensors",Main!$A83="C"),'Chemical Shifts'!$G$1-Main!S83,'Chemical Shifts'!$G$2-Main!S83)))</f>
        <v/>
      </c>
      <c r="S73" s="48">
        <f t="shared" si="64"/>
        <v>-5.239785000000003</v>
      </c>
      <c r="T73" s="48">
        <f t="shared" si="65"/>
        <v>-1.6879750000000033</v>
      </c>
      <c r="U73" s="48">
        <f t="shared" si="66"/>
        <v>-5.1622150000000016</v>
      </c>
      <c r="V73" s="48">
        <f t="shared" si="67"/>
        <v>-4.278945000000002</v>
      </c>
      <c r="W73" s="48" t="str">
        <f t="shared" si="68"/>
        <v/>
      </c>
      <c r="X73" s="48" t="str">
        <f t="shared" si="69"/>
        <v/>
      </c>
      <c r="Y73" s="48" t="str">
        <f t="shared" si="70"/>
        <v/>
      </c>
      <c r="Z73" s="48" t="str">
        <f t="shared" si="71"/>
        <v/>
      </c>
      <c r="AA73" s="48" t="str">
        <f t="shared" si="72"/>
        <v/>
      </c>
      <c r="AB73" s="48" t="str">
        <f t="shared" si="73"/>
        <v/>
      </c>
      <c r="AC73" s="48" t="str">
        <f t="shared" si="74"/>
        <v/>
      </c>
      <c r="AD73" s="48" t="str">
        <f t="shared" si="75"/>
        <v/>
      </c>
      <c r="AE73" s="48" t="str">
        <f t="shared" si="76"/>
        <v/>
      </c>
      <c r="AF73" s="48" t="str">
        <f t="shared" si="77"/>
        <v/>
      </c>
      <c r="AG73" s="48" t="str">
        <f t="shared" si="78"/>
        <v/>
      </c>
      <c r="AH73" s="48" t="str">
        <f t="shared" si="79"/>
        <v/>
      </c>
      <c r="AJ73" s="48">
        <f>IF(Main!D$13="Scaled Shifts",Main!D83,IF(OR(B73="",B73=""),"",IF(Main!$A83="C",(B73-'Calculo DP4'!BC$5)/'Calculo DP4'!BC$3,(B73-'Calculo DP4'!CN$5)/'Calculo DP4'!CN$3)))</f>
        <v>7.6105768665223579</v>
      </c>
      <c r="AK73" s="48">
        <f>IF(Main!E$13="Scaled Shifts",Main!E83,IF(OR(C73="",C73=""),"",IF(Main!$A83="C",(C73-'Calculo DP4'!BD$5)/'Calculo DP4'!BD$3,(C73-'Calculo DP4'!CO$5)/'Calculo DP4'!CO$3)))</f>
        <v>10.836864754100148</v>
      </c>
      <c r="AL73" s="48">
        <f>IF(Main!F$13="Scaled Shifts",Main!F83,IF(OR(D73="",D73=""),"",IF(Main!$A83="C",(D73-'Calculo DP4'!BE$5)/'Calculo DP4'!BE$3,(D73-'Calculo DP4'!CP$5)/'Calculo DP4'!CP$3)))</f>
        <v>8.1292268700839134</v>
      </c>
      <c r="AM73" s="48">
        <f>IF(Main!G$13="Scaled Shifts",Main!G83,IF(OR(E73="",E73=""),"",IF(Main!$A83="C",(E73-'Calculo DP4'!BF$5)/'Calculo DP4'!BF$3,(E73-'Calculo DP4'!CQ$5)/'Calculo DP4'!CQ$3)))</f>
        <v>8.5482734443076875</v>
      </c>
      <c r="AN73" s="48" t="str">
        <f>IF(Main!H$13="Scaled Shifts",Main!H83,IF(OR(F73="",F73=""),"",IF(Main!$A83="C",(F73-'Calculo DP4'!BG$5)/'Calculo DP4'!BG$3,(F73-'Calculo DP4'!CR$5)/'Calculo DP4'!CR$3)))</f>
        <v/>
      </c>
      <c r="AO73" s="48" t="str">
        <f>IF(Main!I$13="Scaled Shifts",Main!I83,IF(OR(G73="",G73=""),"",IF(Main!$A83="C",(G73-'Calculo DP4'!BH$5)/'Calculo DP4'!BH$3,(G73-'Calculo DP4'!CS$5)/'Calculo DP4'!CS$3)))</f>
        <v/>
      </c>
      <c r="AP73" s="48" t="str">
        <f>IF(Main!J$13="Scaled Shifts",Main!J83,IF(OR(H73="",H73=""),"",IF(Main!$A83="C",(H73-'Calculo DP4'!BI$5)/'Calculo DP4'!BI$3,(H73-'Calculo DP4'!CT$5)/'Calculo DP4'!CT$3)))</f>
        <v/>
      </c>
      <c r="AQ73" s="48" t="str">
        <f>IF(Main!K$13="Scaled Shifts",Main!K83,IF(OR(I73="",I73=""),"",IF(Main!$A83="C",(I73-'Calculo DP4'!BJ$5)/'Calculo DP4'!BJ$3,(I73-'Calculo DP4'!CU$5)/'Calculo DP4'!CU$3)))</f>
        <v/>
      </c>
      <c r="AR73" s="48" t="str">
        <f>IF(Main!L$13="Scaled Shifts",Main!L83,IF(OR(J73="",J73=""),"",IF(Main!$A83="C",(J73-'Calculo DP4'!BK$5)/'Calculo DP4'!BK$3,(J73-'Calculo DP4'!CV$5)/'Calculo DP4'!CV$3)))</f>
        <v/>
      </c>
      <c r="AS73" s="48" t="str">
        <f>IF(Main!M$13="Scaled Shifts",Main!M83,IF(OR(K73="",K73=""),"",IF(Main!$A83="C",(K73-'Calculo DP4'!BL$5)/'Calculo DP4'!BL$3,(K73-'Calculo DP4'!CW$5)/'Calculo DP4'!CW$3)))</f>
        <v/>
      </c>
      <c r="AT73" s="48" t="str">
        <f>IF(Main!N$13="Scaled Shifts",Main!N83,IF(OR(L73="",L73=""),"",IF(Main!$A83="C",(L73-'Calculo DP4'!BM$5)/'Calculo DP4'!BM$3,(L73-'Calculo DP4'!CX$5)/'Calculo DP4'!CX$3)))</f>
        <v/>
      </c>
      <c r="AU73" s="48" t="str">
        <f>IF(Main!O$13="Scaled Shifts",Main!O83,IF(OR(M73="",M73=""),"",IF(Main!$A83="C",(M73-'Calculo DP4'!BN$5)/'Calculo DP4'!BN$3,(M73-'Calculo DP4'!CY$5)/'Calculo DP4'!CY$3)))</f>
        <v/>
      </c>
      <c r="AV73" s="48" t="str">
        <f>IF(Main!P$13="Scaled Shifts",Main!P83,IF(OR(N73="",N73=""),"",IF(Main!$A83="C",(N73-'Calculo DP4'!BO$5)/'Calculo DP4'!BO$3,(N73-'Calculo DP4'!CZ$5)/'Calculo DP4'!CZ$3)))</f>
        <v/>
      </c>
      <c r="AW73" s="48" t="str">
        <f>IF(Main!Q$13="Scaled Shifts",Main!Q83,IF(OR(O73="",O73=""),"",IF(Main!$A83="C",(O73-'Calculo DP4'!BP$5)/'Calculo DP4'!BP$3,(O73-'Calculo DP4'!DA$5)/'Calculo DP4'!DA$3)))</f>
        <v/>
      </c>
      <c r="AX73" s="48" t="str">
        <f>IF(Main!R$13="Scaled Shifts",Main!R83,IF(OR(P73="",P73=""),"",IF(Main!$A83="C",(P73-'Calculo DP4'!BQ$5)/'Calculo DP4'!BQ$3,(P73-'Calculo DP4'!DB$5)/'Calculo DP4'!DB$3)))</f>
        <v/>
      </c>
      <c r="AY73" s="48" t="str">
        <f>IF(Main!S$13="Scaled Shifts",Main!S83,IF(OR(Q73="",Q73=""),"",IF(Main!$A83="C",(Q73-'Calculo DP4'!BR$5)/'Calculo DP4'!BR$3,(Q73-'Calculo DP4'!DC$5)/'Calculo DP4'!DC$3)))</f>
        <v/>
      </c>
      <c r="BA73" s="48">
        <f t="shared" si="80"/>
        <v>4.6094231334776428</v>
      </c>
      <c r="BB73" s="48">
        <f t="shared" si="81"/>
        <v>1.3831352458998527</v>
      </c>
      <c r="BC73" s="48">
        <f t="shared" si="82"/>
        <v>4.0907731299160872</v>
      </c>
      <c r="BD73" s="48">
        <f t="shared" si="83"/>
        <v>3.6717265556923131</v>
      </c>
      <c r="BE73" s="48" t="str">
        <f t="shared" si="84"/>
        <v/>
      </c>
      <c r="BF73" s="48" t="str">
        <f t="shared" si="85"/>
        <v/>
      </c>
      <c r="BG73" s="48" t="str">
        <f t="shared" si="86"/>
        <v/>
      </c>
      <c r="BH73" s="48" t="str">
        <f t="shared" si="87"/>
        <v/>
      </c>
      <c r="BI73" s="48" t="str">
        <f t="shared" si="88"/>
        <v/>
      </c>
      <c r="BJ73" s="48" t="str">
        <f t="shared" si="89"/>
        <v/>
      </c>
      <c r="BK73" s="48" t="str">
        <f t="shared" si="90"/>
        <v/>
      </c>
      <c r="BL73" s="48" t="str">
        <f t="shared" si="91"/>
        <v/>
      </c>
      <c r="BM73" s="48" t="str">
        <f t="shared" si="92"/>
        <v/>
      </c>
      <c r="BN73" s="48" t="str">
        <f t="shared" si="93"/>
        <v/>
      </c>
      <c r="BO73" s="48" t="str">
        <f t="shared" si="94"/>
        <v/>
      </c>
      <c r="BP73" s="48" t="str">
        <f t="shared" si="95"/>
        <v/>
      </c>
    </row>
    <row r="74" spans="1:68" x14ac:dyDescent="0.15">
      <c r="A74" s="46">
        <f>IF(OR(Main!C84="",Main!C84=""),"",Main!C84)</f>
        <v>11.91</v>
      </c>
      <c r="B74" s="48">
        <f>IF(OR(Main!D84="",Main!D$13="Scaled Shifts"),"",IF(Main!D$13="Unscaled Shifts",Main!D84,IF(AND(Main!D$13="Shielding Tensors",Main!$A84="C"),'Chemical Shifts'!$G$1-Main!D84,'Chemical Shifts'!$G$2-Main!D84)))</f>
        <v>11.357894999999999</v>
      </c>
      <c r="C74" s="48">
        <f>IF(OR(Main!E84="",Main!E$13="Scaled Shifts"),"",IF(Main!E$13="Unscaled Shifts",Main!E84,IF(AND(Main!E$13="Shielding Tensors",Main!$A84="C"),'Chemical Shifts'!$G$1-Main!E84,'Chemical Shifts'!$G$2-Main!E84)))</f>
        <v>12.085355</v>
      </c>
      <c r="D74" s="48">
        <f>IF(OR(Main!F84="",Main!F$13="Scaled Shifts"),"",IF(Main!F$13="Unscaled Shifts",Main!F84,IF(AND(Main!F$13="Shielding Tensors",Main!$A84="C"),'Chemical Shifts'!$G$1-Main!F84,'Chemical Shifts'!$G$2-Main!F84)))</f>
        <v>8.7890949999999997</v>
      </c>
      <c r="E74" s="48">
        <f>IF(OR(Main!G84="",Main!G$13="Scaled Shifts"),"",IF(Main!G$13="Unscaled Shifts",Main!G84,IF(AND(Main!G$13="Shielding Tensors",Main!$A84="C"),'Chemical Shifts'!$G$1-Main!G84,'Chemical Shifts'!$G$2-Main!G84)))</f>
        <v>11.577994999999998</v>
      </c>
      <c r="F74" s="48" t="str">
        <f>IF(OR(Main!H84="",Main!H$13="Scaled Shifts"),"",IF(Main!H$13="Unscaled Shifts",Main!H84,IF(AND(Main!H$13="Shielding Tensors",Main!$A84="C"),'Chemical Shifts'!$G$1-Main!H84,'Chemical Shifts'!$G$2-Main!H84)))</f>
        <v/>
      </c>
      <c r="G74" s="48" t="str">
        <f>IF(OR(Main!I84="",Main!I$13="Scaled Shifts"),"",IF(Main!I$13="Unscaled Shifts",Main!I84,IF(AND(Main!I$13="Shielding Tensors",Main!$A84="C"),'Chemical Shifts'!$G$1-Main!I84,'Chemical Shifts'!$G$2-Main!I84)))</f>
        <v/>
      </c>
      <c r="H74" s="48" t="str">
        <f>IF(OR(Main!J84="",Main!J$13="Scaled Shifts"),"",IF(Main!J$13="Unscaled Shifts",Main!J84,IF(AND(Main!J$13="Shielding Tensors",Main!$A84="C"),'Chemical Shifts'!$G$1-Main!J84,'Chemical Shifts'!$G$2-Main!J84)))</f>
        <v/>
      </c>
      <c r="I74" s="48" t="str">
        <f>IF(OR(Main!K84="",Main!K$13="Scaled Shifts"),"",IF(Main!K$13="Unscaled Shifts",Main!K84,IF(AND(Main!K$13="Shielding Tensors",Main!$A84="C"),'Chemical Shifts'!$G$1-Main!K84,'Chemical Shifts'!$G$2-Main!K84)))</f>
        <v/>
      </c>
      <c r="J74" s="48" t="str">
        <f>IF(OR(Main!L84="",Main!L$13="Scaled Shifts"),"",IF(Main!L$13="Unscaled Shifts",Main!L84,IF(AND(Main!L$13="Shielding Tensors",Main!$A84="C"),'Chemical Shifts'!$G$1-Main!L84,'Chemical Shifts'!$G$2-Main!L84)))</f>
        <v/>
      </c>
      <c r="K74" s="48" t="str">
        <f>IF(OR(Main!M84="",Main!M$13="Scaled Shifts"),"",IF(Main!M$13="Unscaled Shifts",Main!M84,IF(AND(Main!M$13="Shielding Tensors",Main!$A84="C"),'Chemical Shifts'!$G$1-Main!M84,'Chemical Shifts'!$G$2-Main!M84)))</f>
        <v/>
      </c>
      <c r="L74" s="48" t="str">
        <f>IF(OR(Main!N84="",Main!N$13="Scaled Shifts"),"",IF(Main!N$13="Unscaled Shifts",Main!N84,IF(AND(Main!N$13="Shielding Tensors",Main!$A84="C"),'Chemical Shifts'!$G$1-Main!N84,'Chemical Shifts'!$G$2-Main!N84)))</f>
        <v/>
      </c>
      <c r="M74" s="48" t="str">
        <f>IF(OR(Main!O84="",Main!O$13="Scaled Shifts"),"",IF(Main!O$13="Unscaled Shifts",Main!O84,IF(AND(Main!O$13="Shielding Tensors",Main!$A84="C"),'Chemical Shifts'!$G$1-Main!O84,'Chemical Shifts'!$G$2-Main!O84)))</f>
        <v/>
      </c>
      <c r="N74" s="48" t="str">
        <f>IF(OR(Main!P84="",Main!P$13="Scaled Shifts"),"",IF(Main!P$13="Unscaled Shifts",Main!P84,IF(AND(Main!P$13="Shielding Tensors",Main!$A84="C"),'Chemical Shifts'!$G$1-Main!P84,'Chemical Shifts'!$G$2-Main!P84)))</f>
        <v/>
      </c>
      <c r="O74" s="48" t="str">
        <f>IF(OR(Main!Q84="",Main!Q$13="Scaled Shifts"),"",IF(Main!Q$13="Unscaled Shifts",Main!Q84,IF(AND(Main!Q$13="Shielding Tensors",Main!$A84="C"),'Chemical Shifts'!$G$1-Main!Q84,'Chemical Shifts'!$G$2-Main!Q84)))</f>
        <v/>
      </c>
      <c r="P74" s="48" t="str">
        <f>IF(OR(Main!R84="",Main!R$13="Scaled Shifts"),"",IF(Main!R$13="Unscaled Shifts",Main!R84,IF(AND(Main!R$13="Shielding Tensors",Main!$A84="C"),'Chemical Shifts'!$G$1-Main!R84,'Chemical Shifts'!$G$2-Main!R84)))</f>
        <v/>
      </c>
      <c r="Q74" s="48" t="str">
        <f>IF(OR(Main!S84="",Main!S$13="Scaled Shifts"),"",IF(Main!S$13="Unscaled Shifts",Main!S84,IF(AND(Main!S$13="Shielding Tensors",Main!$A84="C"),'Chemical Shifts'!$G$1-Main!S84,'Chemical Shifts'!$G$2-Main!S84)))</f>
        <v/>
      </c>
      <c r="S74" s="48">
        <f t="shared" si="64"/>
        <v>-0.55210500000000096</v>
      </c>
      <c r="T74" s="48">
        <f t="shared" si="65"/>
        <v>0.17535499999999971</v>
      </c>
      <c r="U74" s="48">
        <f t="shared" si="66"/>
        <v>-3.1209050000000005</v>
      </c>
      <c r="V74" s="48">
        <f t="shared" si="67"/>
        <v>-0.33200500000000233</v>
      </c>
      <c r="W74" s="48" t="str">
        <f t="shared" si="68"/>
        <v/>
      </c>
      <c r="X74" s="48" t="str">
        <f t="shared" si="69"/>
        <v/>
      </c>
      <c r="Y74" s="48" t="str">
        <f t="shared" si="70"/>
        <v/>
      </c>
      <c r="Z74" s="48" t="str">
        <f t="shared" si="71"/>
        <v/>
      </c>
      <c r="AA74" s="48" t="str">
        <f t="shared" si="72"/>
        <v/>
      </c>
      <c r="AB74" s="48" t="str">
        <f t="shared" si="73"/>
        <v/>
      </c>
      <c r="AC74" s="48" t="str">
        <f t="shared" si="74"/>
        <v/>
      </c>
      <c r="AD74" s="48" t="str">
        <f t="shared" si="75"/>
        <v/>
      </c>
      <c r="AE74" s="48" t="str">
        <f t="shared" si="76"/>
        <v/>
      </c>
      <c r="AF74" s="48" t="str">
        <f t="shared" si="77"/>
        <v/>
      </c>
      <c r="AG74" s="48" t="str">
        <f t="shared" si="78"/>
        <v/>
      </c>
      <c r="AH74" s="48" t="str">
        <f t="shared" si="79"/>
        <v/>
      </c>
      <c r="AJ74" s="48">
        <f>IF(Main!D$13="Scaled Shifts",Main!D84,IF(OR(B74="",B74=""),"",IF(Main!$A84="C",(B74-'Calculo DP4'!BC$5)/'Calculo DP4'!BC$3,(B74-'Calculo DP4'!CN$5)/'Calculo DP4'!CN$3)))</f>
        <v>12.791605491737993</v>
      </c>
      <c r="AK74" s="48">
        <f>IF(Main!E$13="Scaled Shifts",Main!E84,IF(OR(C74="",C74=""),"",IF(Main!$A84="C",(C74-'Calculo DP4'!BD$5)/'Calculo DP4'!BD$3,(C74-'Calculo DP4'!CO$5)/'Calculo DP4'!CO$3)))</f>
        <v>12.438797882364263</v>
      </c>
      <c r="AL74" s="48">
        <f>IF(Main!F$13="Scaled Shifts",Main!F84,IF(OR(D74="",D74=""),"",IF(Main!$A84="C",(D74-'Calculo DP4'!BE$5)/'Calculo DP4'!BE$3,(D74-'Calculo DP4'!CP$5)/'Calculo DP4'!CP$3)))</f>
        <v>10.367933659933444</v>
      </c>
      <c r="AM74" s="48">
        <f>IF(Main!G$13="Scaled Shifts",Main!G84,IF(OR(E74="",E74=""),"",IF(Main!$A84="C",(E74-'Calculo DP4'!BF$5)/'Calculo DP4'!BF$3,(E74-'Calculo DP4'!CQ$5)/'Calculo DP4'!CQ$3)))</f>
        <v>12.689683775474744</v>
      </c>
      <c r="AN74" s="48" t="str">
        <f>IF(Main!H$13="Scaled Shifts",Main!H84,IF(OR(F74="",F74=""),"",IF(Main!$A84="C",(F74-'Calculo DP4'!BG$5)/'Calculo DP4'!BG$3,(F74-'Calculo DP4'!CR$5)/'Calculo DP4'!CR$3)))</f>
        <v/>
      </c>
      <c r="AO74" s="48" t="str">
        <f>IF(Main!I$13="Scaled Shifts",Main!I84,IF(OR(G74="",G74=""),"",IF(Main!$A84="C",(G74-'Calculo DP4'!BH$5)/'Calculo DP4'!BH$3,(G74-'Calculo DP4'!CS$5)/'Calculo DP4'!CS$3)))</f>
        <v/>
      </c>
      <c r="AP74" s="48" t="str">
        <f>IF(Main!J$13="Scaled Shifts",Main!J84,IF(OR(H74="",H74=""),"",IF(Main!$A84="C",(H74-'Calculo DP4'!BI$5)/'Calculo DP4'!BI$3,(H74-'Calculo DP4'!CT$5)/'Calculo DP4'!CT$3)))</f>
        <v/>
      </c>
      <c r="AQ74" s="48" t="str">
        <f>IF(Main!K$13="Scaled Shifts",Main!K84,IF(OR(I74="",I74=""),"",IF(Main!$A84="C",(I74-'Calculo DP4'!BJ$5)/'Calculo DP4'!BJ$3,(I74-'Calculo DP4'!CU$5)/'Calculo DP4'!CU$3)))</f>
        <v/>
      </c>
      <c r="AR74" s="48" t="str">
        <f>IF(Main!L$13="Scaled Shifts",Main!L84,IF(OR(J74="",J74=""),"",IF(Main!$A84="C",(J74-'Calculo DP4'!BK$5)/'Calculo DP4'!BK$3,(J74-'Calculo DP4'!CV$5)/'Calculo DP4'!CV$3)))</f>
        <v/>
      </c>
      <c r="AS74" s="48" t="str">
        <f>IF(Main!M$13="Scaled Shifts",Main!M84,IF(OR(K74="",K74=""),"",IF(Main!$A84="C",(K74-'Calculo DP4'!BL$5)/'Calculo DP4'!BL$3,(K74-'Calculo DP4'!CW$5)/'Calculo DP4'!CW$3)))</f>
        <v/>
      </c>
      <c r="AT74" s="48" t="str">
        <f>IF(Main!N$13="Scaled Shifts",Main!N84,IF(OR(L74="",L74=""),"",IF(Main!$A84="C",(L74-'Calculo DP4'!BM$5)/'Calculo DP4'!BM$3,(L74-'Calculo DP4'!CX$5)/'Calculo DP4'!CX$3)))</f>
        <v/>
      </c>
      <c r="AU74" s="48" t="str">
        <f>IF(Main!O$13="Scaled Shifts",Main!O84,IF(OR(M74="",M74=""),"",IF(Main!$A84="C",(M74-'Calculo DP4'!BN$5)/'Calculo DP4'!BN$3,(M74-'Calculo DP4'!CY$5)/'Calculo DP4'!CY$3)))</f>
        <v/>
      </c>
      <c r="AV74" s="48" t="str">
        <f>IF(Main!P$13="Scaled Shifts",Main!P84,IF(OR(N74="",N74=""),"",IF(Main!$A84="C",(N74-'Calculo DP4'!BO$5)/'Calculo DP4'!BO$3,(N74-'Calculo DP4'!CZ$5)/'Calculo DP4'!CZ$3)))</f>
        <v/>
      </c>
      <c r="AW74" s="48" t="str">
        <f>IF(Main!Q$13="Scaled Shifts",Main!Q84,IF(OR(O74="",O74=""),"",IF(Main!$A84="C",(O74-'Calculo DP4'!BP$5)/'Calculo DP4'!BP$3,(O74-'Calculo DP4'!DA$5)/'Calculo DP4'!DA$3)))</f>
        <v/>
      </c>
      <c r="AX74" s="48" t="str">
        <f>IF(Main!R$13="Scaled Shifts",Main!R84,IF(OR(P74="",P74=""),"",IF(Main!$A84="C",(P74-'Calculo DP4'!BQ$5)/'Calculo DP4'!BQ$3,(P74-'Calculo DP4'!DB$5)/'Calculo DP4'!DB$3)))</f>
        <v/>
      </c>
      <c r="AY74" s="48" t="str">
        <f>IF(Main!S$13="Scaled Shifts",Main!S84,IF(OR(Q74="",Q74=""),"",IF(Main!$A84="C",(Q74-'Calculo DP4'!BR$5)/'Calculo DP4'!BR$3,(Q74-'Calculo DP4'!DC$5)/'Calculo DP4'!DC$3)))</f>
        <v/>
      </c>
      <c r="BA74" s="48">
        <f t="shared" si="80"/>
        <v>-0.88160549173799296</v>
      </c>
      <c r="BB74" s="48">
        <f t="shared" si="81"/>
        <v>-0.52879788236426251</v>
      </c>
      <c r="BC74" s="48">
        <f t="shared" si="82"/>
        <v>1.5420663400665564</v>
      </c>
      <c r="BD74" s="48">
        <f t="shared" si="83"/>
        <v>-0.77968377547474432</v>
      </c>
      <c r="BE74" s="48" t="str">
        <f t="shared" si="84"/>
        <v/>
      </c>
      <c r="BF74" s="48" t="str">
        <f t="shared" si="85"/>
        <v/>
      </c>
      <c r="BG74" s="48" t="str">
        <f t="shared" si="86"/>
        <v/>
      </c>
      <c r="BH74" s="48" t="str">
        <f t="shared" si="87"/>
        <v/>
      </c>
      <c r="BI74" s="48" t="str">
        <f t="shared" si="88"/>
        <v/>
      </c>
      <c r="BJ74" s="48" t="str">
        <f t="shared" si="89"/>
        <v/>
      </c>
      <c r="BK74" s="48" t="str">
        <f t="shared" si="90"/>
        <v/>
      </c>
      <c r="BL74" s="48" t="str">
        <f t="shared" si="91"/>
        <v/>
      </c>
      <c r="BM74" s="48" t="str">
        <f t="shared" si="92"/>
        <v/>
      </c>
      <c r="BN74" s="48" t="str">
        <f t="shared" si="93"/>
        <v/>
      </c>
      <c r="BO74" s="48" t="str">
        <f t="shared" si="94"/>
        <v/>
      </c>
      <c r="BP74" s="48" t="str">
        <f t="shared" si="95"/>
        <v/>
      </c>
    </row>
    <row r="75" spans="1:68" x14ac:dyDescent="0.15">
      <c r="A75" s="46" t="str">
        <f>IF(OR(Main!C85="",Main!C85=""),"",Main!C85)</f>
        <v/>
      </c>
      <c r="B75" s="48" t="str">
        <f>IF(OR(Main!D85="",Main!D$13="Scaled Shifts"),"",IF(Main!D$13="Unscaled Shifts",Main!D85,IF(AND(Main!D$13="Shielding Tensors",Main!$A85="C"),'Chemical Shifts'!$G$1-Main!D85,'Chemical Shifts'!$G$2-Main!D85)))</f>
        <v/>
      </c>
      <c r="C75" s="48" t="str">
        <f>IF(OR(Main!E85="",Main!E$13="Scaled Shifts"),"",IF(Main!E$13="Unscaled Shifts",Main!E85,IF(AND(Main!E$13="Shielding Tensors",Main!$A85="C"),'Chemical Shifts'!$G$1-Main!E85,'Chemical Shifts'!$G$2-Main!E85)))</f>
        <v/>
      </c>
      <c r="D75" s="48" t="str">
        <f>IF(OR(Main!F85="",Main!F$13="Scaled Shifts"),"",IF(Main!F$13="Unscaled Shifts",Main!F85,IF(AND(Main!F$13="Shielding Tensors",Main!$A85="C"),'Chemical Shifts'!$G$1-Main!F85,'Chemical Shifts'!$G$2-Main!F85)))</f>
        <v/>
      </c>
      <c r="E75" s="48" t="str">
        <f>IF(OR(Main!G85="",Main!G$13="Scaled Shifts"),"",IF(Main!G$13="Unscaled Shifts",Main!G85,IF(AND(Main!G$13="Shielding Tensors",Main!$A85="C"),'Chemical Shifts'!$G$1-Main!G85,'Chemical Shifts'!$G$2-Main!G85)))</f>
        <v/>
      </c>
      <c r="F75" s="48" t="str">
        <f>IF(OR(Main!H85="",Main!H$13="Scaled Shifts"),"",IF(Main!H$13="Unscaled Shifts",Main!H85,IF(AND(Main!H$13="Shielding Tensors",Main!$A85="C"),'Chemical Shifts'!$G$1-Main!H85,'Chemical Shifts'!$G$2-Main!H85)))</f>
        <v/>
      </c>
      <c r="G75" s="48" t="str">
        <f>IF(OR(Main!I85="",Main!I$13="Scaled Shifts"),"",IF(Main!I$13="Unscaled Shifts",Main!I85,IF(AND(Main!I$13="Shielding Tensors",Main!$A85="C"),'Chemical Shifts'!$G$1-Main!I85,'Chemical Shifts'!$G$2-Main!I85)))</f>
        <v/>
      </c>
      <c r="H75" s="48" t="str">
        <f>IF(OR(Main!J85="",Main!J$13="Scaled Shifts"),"",IF(Main!J$13="Unscaled Shifts",Main!J85,IF(AND(Main!J$13="Shielding Tensors",Main!$A85="C"),'Chemical Shifts'!$G$1-Main!J85,'Chemical Shifts'!$G$2-Main!J85)))</f>
        <v/>
      </c>
      <c r="I75" s="48" t="str">
        <f>IF(OR(Main!K85="",Main!K$13="Scaled Shifts"),"",IF(Main!K$13="Unscaled Shifts",Main!K85,IF(AND(Main!K$13="Shielding Tensors",Main!$A85="C"),'Chemical Shifts'!$G$1-Main!K85,'Chemical Shifts'!$G$2-Main!K85)))</f>
        <v/>
      </c>
      <c r="J75" s="48" t="str">
        <f>IF(OR(Main!L85="",Main!L$13="Scaled Shifts"),"",IF(Main!L$13="Unscaled Shifts",Main!L85,IF(AND(Main!L$13="Shielding Tensors",Main!$A85="C"),'Chemical Shifts'!$G$1-Main!L85,'Chemical Shifts'!$G$2-Main!L85)))</f>
        <v/>
      </c>
      <c r="K75" s="48" t="str">
        <f>IF(OR(Main!M85="",Main!M$13="Scaled Shifts"),"",IF(Main!M$13="Unscaled Shifts",Main!M85,IF(AND(Main!M$13="Shielding Tensors",Main!$A85="C"),'Chemical Shifts'!$G$1-Main!M85,'Chemical Shifts'!$G$2-Main!M85)))</f>
        <v/>
      </c>
      <c r="L75" s="48" t="str">
        <f>IF(OR(Main!N85="",Main!N$13="Scaled Shifts"),"",IF(Main!N$13="Unscaled Shifts",Main!N85,IF(AND(Main!N$13="Shielding Tensors",Main!$A85="C"),'Chemical Shifts'!$G$1-Main!N85,'Chemical Shifts'!$G$2-Main!N85)))</f>
        <v/>
      </c>
      <c r="M75" s="48" t="str">
        <f>IF(OR(Main!O85="",Main!O$13="Scaled Shifts"),"",IF(Main!O$13="Unscaled Shifts",Main!O85,IF(AND(Main!O$13="Shielding Tensors",Main!$A85="C"),'Chemical Shifts'!$G$1-Main!O85,'Chemical Shifts'!$G$2-Main!O85)))</f>
        <v/>
      </c>
      <c r="N75" s="48" t="str">
        <f>IF(OR(Main!P85="",Main!P$13="Scaled Shifts"),"",IF(Main!P$13="Unscaled Shifts",Main!P85,IF(AND(Main!P$13="Shielding Tensors",Main!$A85="C"),'Chemical Shifts'!$G$1-Main!P85,'Chemical Shifts'!$G$2-Main!P85)))</f>
        <v/>
      </c>
      <c r="O75" s="48" t="str">
        <f>IF(OR(Main!Q85="",Main!Q$13="Scaled Shifts"),"",IF(Main!Q$13="Unscaled Shifts",Main!Q85,IF(AND(Main!Q$13="Shielding Tensors",Main!$A85="C"),'Chemical Shifts'!$G$1-Main!Q85,'Chemical Shifts'!$G$2-Main!Q85)))</f>
        <v/>
      </c>
      <c r="P75" s="48" t="str">
        <f>IF(OR(Main!R85="",Main!R$13="Scaled Shifts"),"",IF(Main!R$13="Unscaled Shifts",Main!R85,IF(AND(Main!R$13="Shielding Tensors",Main!$A85="C"),'Chemical Shifts'!$G$1-Main!R85,'Chemical Shifts'!$G$2-Main!R85)))</f>
        <v/>
      </c>
      <c r="Q75" s="48" t="str">
        <f>IF(OR(Main!S85="",Main!S$13="Scaled Shifts"),"",IF(Main!S$13="Unscaled Shifts",Main!S85,IF(AND(Main!S$13="Shielding Tensors",Main!$A85="C"),'Chemical Shifts'!$G$1-Main!S85,'Chemical Shifts'!$G$2-Main!S85)))</f>
        <v/>
      </c>
      <c r="S75" s="48" t="str">
        <f t="shared" si="64"/>
        <v/>
      </c>
      <c r="T75" s="48" t="str">
        <f t="shared" si="65"/>
        <v/>
      </c>
      <c r="U75" s="48" t="str">
        <f t="shared" si="66"/>
        <v/>
      </c>
      <c r="V75" s="48" t="str">
        <f t="shared" si="67"/>
        <v/>
      </c>
      <c r="W75" s="48" t="str">
        <f t="shared" si="68"/>
        <v/>
      </c>
      <c r="X75" s="48" t="str">
        <f t="shared" si="69"/>
        <v/>
      </c>
      <c r="Y75" s="48" t="str">
        <f t="shared" si="70"/>
        <v/>
      </c>
      <c r="Z75" s="48" t="str">
        <f t="shared" si="71"/>
        <v/>
      </c>
      <c r="AA75" s="48" t="str">
        <f t="shared" si="72"/>
        <v/>
      </c>
      <c r="AB75" s="48" t="str">
        <f t="shared" si="73"/>
        <v/>
      </c>
      <c r="AC75" s="48" t="str">
        <f t="shared" si="74"/>
        <v/>
      </c>
      <c r="AD75" s="48" t="str">
        <f t="shared" si="75"/>
        <v/>
      </c>
      <c r="AE75" s="48" t="str">
        <f t="shared" si="76"/>
        <v/>
      </c>
      <c r="AF75" s="48" t="str">
        <f t="shared" si="77"/>
        <v/>
      </c>
      <c r="AG75" s="48" t="str">
        <f t="shared" si="78"/>
        <v/>
      </c>
      <c r="AH75" s="48" t="str">
        <f t="shared" si="79"/>
        <v/>
      </c>
      <c r="AJ75" s="48" t="str">
        <f>IF(Main!D$13="Scaled Shifts",Main!D85,IF(OR(B75="",B75=""),"",IF(Main!$A85="C",(B75-'Calculo DP4'!BC$5)/'Calculo DP4'!BC$3,(B75-'Calculo DP4'!CN$5)/'Calculo DP4'!CN$3)))</f>
        <v/>
      </c>
      <c r="AK75" s="48" t="str">
        <f>IF(Main!E$13="Scaled Shifts",Main!E85,IF(OR(C75="",C75=""),"",IF(Main!$A85="C",(C75-'Calculo DP4'!BD$5)/'Calculo DP4'!BD$3,(C75-'Calculo DP4'!CO$5)/'Calculo DP4'!CO$3)))</f>
        <v/>
      </c>
      <c r="AL75" s="48" t="str">
        <f>IF(Main!F$13="Scaled Shifts",Main!F85,IF(OR(D75="",D75=""),"",IF(Main!$A85="C",(D75-'Calculo DP4'!BE$5)/'Calculo DP4'!BE$3,(D75-'Calculo DP4'!CP$5)/'Calculo DP4'!CP$3)))</f>
        <v/>
      </c>
      <c r="AM75" s="48" t="str">
        <f>IF(Main!G$13="Scaled Shifts",Main!G85,IF(OR(E75="",E75=""),"",IF(Main!$A85="C",(E75-'Calculo DP4'!BF$5)/'Calculo DP4'!BF$3,(E75-'Calculo DP4'!CQ$5)/'Calculo DP4'!CQ$3)))</f>
        <v/>
      </c>
      <c r="AN75" s="48" t="str">
        <f>IF(Main!H$13="Scaled Shifts",Main!H85,IF(OR(F75="",F75=""),"",IF(Main!$A85="C",(F75-'Calculo DP4'!BG$5)/'Calculo DP4'!BG$3,(F75-'Calculo DP4'!CR$5)/'Calculo DP4'!CR$3)))</f>
        <v/>
      </c>
      <c r="AO75" s="48" t="str">
        <f>IF(Main!I$13="Scaled Shifts",Main!I85,IF(OR(G75="",G75=""),"",IF(Main!$A85="C",(G75-'Calculo DP4'!BH$5)/'Calculo DP4'!BH$3,(G75-'Calculo DP4'!CS$5)/'Calculo DP4'!CS$3)))</f>
        <v/>
      </c>
      <c r="AP75" s="48" t="str">
        <f>IF(Main!J$13="Scaled Shifts",Main!J85,IF(OR(H75="",H75=""),"",IF(Main!$A85="C",(H75-'Calculo DP4'!BI$5)/'Calculo DP4'!BI$3,(H75-'Calculo DP4'!CT$5)/'Calculo DP4'!CT$3)))</f>
        <v/>
      </c>
      <c r="AQ75" s="48" t="str">
        <f>IF(Main!K$13="Scaled Shifts",Main!K85,IF(OR(I75="",I75=""),"",IF(Main!$A85="C",(I75-'Calculo DP4'!BJ$5)/'Calculo DP4'!BJ$3,(I75-'Calculo DP4'!CU$5)/'Calculo DP4'!CU$3)))</f>
        <v/>
      </c>
      <c r="AR75" s="48" t="str">
        <f>IF(Main!L$13="Scaled Shifts",Main!L85,IF(OR(J75="",J75=""),"",IF(Main!$A85="C",(J75-'Calculo DP4'!BK$5)/'Calculo DP4'!BK$3,(J75-'Calculo DP4'!CV$5)/'Calculo DP4'!CV$3)))</f>
        <v/>
      </c>
      <c r="AS75" s="48" t="str">
        <f>IF(Main!M$13="Scaled Shifts",Main!M85,IF(OR(K75="",K75=""),"",IF(Main!$A85="C",(K75-'Calculo DP4'!BL$5)/'Calculo DP4'!BL$3,(K75-'Calculo DP4'!CW$5)/'Calculo DP4'!CW$3)))</f>
        <v/>
      </c>
      <c r="AT75" s="48" t="str">
        <f>IF(Main!N$13="Scaled Shifts",Main!N85,IF(OR(L75="",L75=""),"",IF(Main!$A85="C",(L75-'Calculo DP4'!BM$5)/'Calculo DP4'!BM$3,(L75-'Calculo DP4'!CX$5)/'Calculo DP4'!CX$3)))</f>
        <v/>
      </c>
      <c r="AU75" s="48" t="str">
        <f>IF(Main!O$13="Scaled Shifts",Main!O85,IF(OR(M75="",M75=""),"",IF(Main!$A85="C",(M75-'Calculo DP4'!BN$5)/'Calculo DP4'!BN$3,(M75-'Calculo DP4'!CY$5)/'Calculo DP4'!CY$3)))</f>
        <v/>
      </c>
      <c r="AV75" s="48" t="str">
        <f>IF(Main!P$13="Scaled Shifts",Main!P85,IF(OR(N75="",N75=""),"",IF(Main!$A85="C",(N75-'Calculo DP4'!BO$5)/'Calculo DP4'!BO$3,(N75-'Calculo DP4'!CZ$5)/'Calculo DP4'!CZ$3)))</f>
        <v/>
      </c>
      <c r="AW75" s="48" t="str">
        <f>IF(Main!Q$13="Scaled Shifts",Main!Q85,IF(OR(O75="",O75=""),"",IF(Main!$A85="C",(O75-'Calculo DP4'!BP$5)/'Calculo DP4'!BP$3,(O75-'Calculo DP4'!DA$5)/'Calculo DP4'!DA$3)))</f>
        <v/>
      </c>
      <c r="AX75" s="48" t="str">
        <f>IF(Main!R$13="Scaled Shifts",Main!R85,IF(OR(P75="",P75=""),"",IF(Main!$A85="C",(P75-'Calculo DP4'!BQ$5)/'Calculo DP4'!BQ$3,(P75-'Calculo DP4'!DB$5)/'Calculo DP4'!DB$3)))</f>
        <v/>
      </c>
      <c r="AY75" s="48" t="str">
        <f>IF(Main!S$13="Scaled Shifts",Main!S85,IF(OR(Q75="",Q75=""),"",IF(Main!$A85="C",(Q75-'Calculo DP4'!BR$5)/'Calculo DP4'!BR$3,(Q75-'Calculo DP4'!DC$5)/'Calculo DP4'!DC$3)))</f>
        <v/>
      </c>
      <c r="BA75" s="48" t="str">
        <f t="shared" si="80"/>
        <v/>
      </c>
      <c r="BB75" s="48" t="str">
        <f t="shared" si="81"/>
        <v/>
      </c>
      <c r="BC75" s="48" t="str">
        <f t="shared" si="82"/>
        <v/>
      </c>
      <c r="BD75" s="48" t="str">
        <f t="shared" si="83"/>
        <v/>
      </c>
      <c r="BE75" s="48" t="str">
        <f t="shared" si="84"/>
        <v/>
      </c>
      <c r="BF75" s="48" t="str">
        <f t="shared" si="85"/>
        <v/>
      </c>
      <c r="BG75" s="48" t="str">
        <f t="shared" si="86"/>
        <v/>
      </c>
      <c r="BH75" s="48" t="str">
        <f t="shared" si="87"/>
        <v/>
      </c>
      <c r="BI75" s="48" t="str">
        <f t="shared" si="88"/>
        <v/>
      </c>
      <c r="BJ75" s="48" t="str">
        <f t="shared" si="89"/>
        <v/>
      </c>
      <c r="BK75" s="48" t="str">
        <f t="shared" si="90"/>
        <v/>
      </c>
      <c r="BL75" s="48" t="str">
        <f t="shared" si="91"/>
        <v/>
      </c>
      <c r="BM75" s="48" t="str">
        <f t="shared" si="92"/>
        <v/>
      </c>
      <c r="BN75" s="48" t="str">
        <f t="shared" si="93"/>
        <v/>
      </c>
      <c r="BO75" s="48" t="str">
        <f t="shared" si="94"/>
        <v/>
      </c>
      <c r="BP75" s="48" t="str">
        <f t="shared" si="95"/>
        <v/>
      </c>
    </row>
    <row r="76" spans="1:68" x14ac:dyDescent="0.15">
      <c r="A76" s="46" t="str">
        <f>IF(OR(Main!C86="",Main!C86=""),"",Main!C86)</f>
        <v/>
      </c>
      <c r="B76" s="48" t="str">
        <f>IF(OR(Main!D86="",Main!D$13="Scaled Shifts"),"",IF(Main!D$13="Unscaled Shifts",Main!D86,IF(AND(Main!D$13="Shielding Tensors",Main!$A86="C"),'Chemical Shifts'!$G$1-Main!D86,'Chemical Shifts'!$G$2-Main!D86)))</f>
        <v/>
      </c>
      <c r="C76" s="48" t="str">
        <f>IF(OR(Main!E86="",Main!E$13="Scaled Shifts"),"",IF(Main!E$13="Unscaled Shifts",Main!E86,IF(AND(Main!E$13="Shielding Tensors",Main!$A86="C"),'Chemical Shifts'!$G$1-Main!E86,'Chemical Shifts'!$G$2-Main!E86)))</f>
        <v/>
      </c>
      <c r="D76" s="48" t="str">
        <f>IF(OR(Main!F86="",Main!F$13="Scaled Shifts"),"",IF(Main!F$13="Unscaled Shifts",Main!F86,IF(AND(Main!F$13="Shielding Tensors",Main!$A86="C"),'Chemical Shifts'!$G$1-Main!F86,'Chemical Shifts'!$G$2-Main!F86)))</f>
        <v/>
      </c>
      <c r="E76" s="48" t="str">
        <f>IF(OR(Main!G86="",Main!G$13="Scaled Shifts"),"",IF(Main!G$13="Unscaled Shifts",Main!G86,IF(AND(Main!G$13="Shielding Tensors",Main!$A86="C"),'Chemical Shifts'!$G$1-Main!G86,'Chemical Shifts'!$G$2-Main!G86)))</f>
        <v/>
      </c>
      <c r="F76" s="48" t="str">
        <f>IF(OR(Main!H86="",Main!H$13="Scaled Shifts"),"",IF(Main!H$13="Unscaled Shifts",Main!H86,IF(AND(Main!H$13="Shielding Tensors",Main!$A86="C"),'Chemical Shifts'!$G$1-Main!H86,'Chemical Shifts'!$G$2-Main!H86)))</f>
        <v/>
      </c>
      <c r="G76" s="48" t="str">
        <f>IF(OR(Main!I86="",Main!I$13="Scaled Shifts"),"",IF(Main!I$13="Unscaled Shifts",Main!I86,IF(AND(Main!I$13="Shielding Tensors",Main!$A86="C"),'Chemical Shifts'!$G$1-Main!I86,'Chemical Shifts'!$G$2-Main!I86)))</f>
        <v/>
      </c>
      <c r="H76" s="48" t="str">
        <f>IF(OR(Main!J86="",Main!J$13="Scaled Shifts"),"",IF(Main!J$13="Unscaled Shifts",Main!J86,IF(AND(Main!J$13="Shielding Tensors",Main!$A86="C"),'Chemical Shifts'!$G$1-Main!J86,'Chemical Shifts'!$G$2-Main!J86)))</f>
        <v/>
      </c>
      <c r="I76" s="48" t="str">
        <f>IF(OR(Main!K86="",Main!K$13="Scaled Shifts"),"",IF(Main!K$13="Unscaled Shifts",Main!K86,IF(AND(Main!K$13="Shielding Tensors",Main!$A86="C"),'Chemical Shifts'!$G$1-Main!K86,'Chemical Shifts'!$G$2-Main!K86)))</f>
        <v/>
      </c>
      <c r="J76" s="48" t="str">
        <f>IF(OR(Main!L86="",Main!L$13="Scaled Shifts"),"",IF(Main!L$13="Unscaled Shifts",Main!L86,IF(AND(Main!L$13="Shielding Tensors",Main!$A86="C"),'Chemical Shifts'!$G$1-Main!L86,'Chemical Shifts'!$G$2-Main!L86)))</f>
        <v/>
      </c>
      <c r="K76" s="48" t="str">
        <f>IF(OR(Main!M86="",Main!M$13="Scaled Shifts"),"",IF(Main!M$13="Unscaled Shifts",Main!M86,IF(AND(Main!M$13="Shielding Tensors",Main!$A86="C"),'Chemical Shifts'!$G$1-Main!M86,'Chemical Shifts'!$G$2-Main!M86)))</f>
        <v/>
      </c>
      <c r="L76" s="48" t="str">
        <f>IF(OR(Main!N86="",Main!N$13="Scaled Shifts"),"",IF(Main!N$13="Unscaled Shifts",Main!N86,IF(AND(Main!N$13="Shielding Tensors",Main!$A86="C"),'Chemical Shifts'!$G$1-Main!N86,'Chemical Shifts'!$G$2-Main!N86)))</f>
        <v/>
      </c>
      <c r="M76" s="48" t="str">
        <f>IF(OR(Main!O86="",Main!O$13="Scaled Shifts"),"",IF(Main!O$13="Unscaled Shifts",Main!O86,IF(AND(Main!O$13="Shielding Tensors",Main!$A86="C"),'Chemical Shifts'!$G$1-Main!O86,'Chemical Shifts'!$G$2-Main!O86)))</f>
        <v/>
      </c>
      <c r="N76" s="48" t="str">
        <f>IF(OR(Main!P86="",Main!P$13="Scaled Shifts"),"",IF(Main!P$13="Unscaled Shifts",Main!P86,IF(AND(Main!P$13="Shielding Tensors",Main!$A86="C"),'Chemical Shifts'!$G$1-Main!P86,'Chemical Shifts'!$G$2-Main!P86)))</f>
        <v/>
      </c>
      <c r="O76" s="48" t="str">
        <f>IF(OR(Main!Q86="",Main!Q$13="Scaled Shifts"),"",IF(Main!Q$13="Unscaled Shifts",Main!Q86,IF(AND(Main!Q$13="Shielding Tensors",Main!$A86="C"),'Chemical Shifts'!$G$1-Main!Q86,'Chemical Shifts'!$G$2-Main!Q86)))</f>
        <v/>
      </c>
      <c r="P76" s="48" t="str">
        <f>IF(OR(Main!R86="",Main!R$13="Scaled Shifts"),"",IF(Main!R$13="Unscaled Shifts",Main!R86,IF(AND(Main!R$13="Shielding Tensors",Main!$A86="C"),'Chemical Shifts'!$G$1-Main!R86,'Chemical Shifts'!$G$2-Main!R86)))</f>
        <v/>
      </c>
      <c r="Q76" s="48" t="str">
        <f>IF(OR(Main!S86="",Main!S$13="Scaled Shifts"),"",IF(Main!S$13="Unscaled Shifts",Main!S86,IF(AND(Main!S$13="Shielding Tensors",Main!$A86="C"),'Chemical Shifts'!$G$1-Main!S86,'Chemical Shifts'!$G$2-Main!S86)))</f>
        <v/>
      </c>
      <c r="S76" s="48" t="str">
        <f t="shared" si="64"/>
        <v/>
      </c>
      <c r="T76" s="48" t="str">
        <f t="shared" si="65"/>
        <v/>
      </c>
      <c r="U76" s="48" t="str">
        <f t="shared" si="66"/>
        <v/>
      </c>
      <c r="V76" s="48" t="str">
        <f t="shared" si="67"/>
        <v/>
      </c>
      <c r="W76" s="48" t="str">
        <f t="shared" si="68"/>
        <v/>
      </c>
      <c r="X76" s="48" t="str">
        <f t="shared" si="69"/>
        <v/>
      </c>
      <c r="Y76" s="48" t="str">
        <f t="shared" si="70"/>
        <v/>
      </c>
      <c r="Z76" s="48" t="str">
        <f t="shared" si="71"/>
        <v/>
      </c>
      <c r="AA76" s="48" t="str">
        <f t="shared" si="72"/>
        <v/>
      </c>
      <c r="AB76" s="48" t="str">
        <f t="shared" si="73"/>
        <v/>
      </c>
      <c r="AC76" s="48" t="str">
        <f t="shared" si="74"/>
        <v/>
      </c>
      <c r="AD76" s="48" t="str">
        <f t="shared" si="75"/>
        <v/>
      </c>
      <c r="AE76" s="48" t="str">
        <f t="shared" si="76"/>
        <v/>
      </c>
      <c r="AF76" s="48" t="str">
        <f t="shared" si="77"/>
        <v/>
      </c>
      <c r="AG76" s="48" t="str">
        <f t="shared" si="78"/>
        <v/>
      </c>
      <c r="AH76" s="48" t="str">
        <f t="shared" si="79"/>
        <v/>
      </c>
      <c r="AJ76" s="48" t="str">
        <f>IF(Main!D$13="Scaled Shifts",Main!D86,IF(OR(B76="",B76=""),"",IF(Main!$A86="C",(B76-'Calculo DP4'!BC$5)/'Calculo DP4'!BC$3,(B76-'Calculo DP4'!CN$5)/'Calculo DP4'!CN$3)))</f>
        <v/>
      </c>
      <c r="AK76" s="48" t="str">
        <f>IF(Main!E$13="Scaled Shifts",Main!E86,IF(OR(C76="",C76=""),"",IF(Main!$A86="C",(C76-'Calculo DP4'!BD$5)/'Calculo DP4'!BD$3,(C76-'Calculo DP4'!CO$5)/'Calculo DP4'!CO$3)))</f>
        <v/>
      </c>
      <c r="AL76" s="48" t="str">
        <f>IF(Main!F$13="Scaled Shifts",Main!F86,IF(OR(D76="",D76=""),"",IF(Main!$A86="C",(D76-'Calculo DP4'!BE$5)/'Calculo DP4'!BE$3,(D76-'Calculo DP4'!CP$5)/'Calculo DP4'!CP$3)))</f>
        <v/>
      </c>
      <c r="AM76" s="48" t="str">
        <f>IF(Main!G$13="Scaled Shifts",Main!G86,IF(OR(E76="",E76=""),"",IF(Main!$A86="C",(E76-'Calculo DP4'!BF$5)/'Calculo DP4'!BF$3,(E76-'Calculo DP4'!CQ$5)/'Calculo DP4'!CQ$3)))</f>
        <v/>
      </c>
      <c r="AN76" s="48" t="str">
        <f>IF(Main!H$13="Scaled Shifts",Main!H86,IF(OR(F76="",F76=""),"",IF(Main!$A86="C",(F76-'Calculo DP4'!BG$5)/'Calculo DP4'!BG$3,(F76-'Calculo DP4'!CR$5)/'Calculo DP4'!CR$3)))</f>
        <v/>
      </c>
      <c r="AO76" s="48" t="str">
        <f>IF(Main!I$13="Scaled Shifts",Main!I86,IF(OR(G76="",G76=""),"",IF(Main!$A86="C",(G76-'Calculo DP4'!BH$5)/'Calculo DP4'!BH$3,(G76-'Calculo DP4'!CS$5)/'Calculo DP4'!CS$3)))</f>
        <v/>
      </c>
      <c r="AP76" s="48" t="str">
        <f>IF(Main!J$13="Scaled Shifts",Main!J86,IF(OR(H76="",H76=""),"",IF(Main!$A86="C",(H76-'Calculo DP4'!BI$5)/'Calculo DP4'!BI$3,(H76-'Calculo DP4'!CT$5)/'Calculo DP4'!CT$3)))</f>
        <v/>
      </c>
      <c r="AQ76" s="48" t="str">
        <f>IF(Main!K$13="Scaled Shifts",Main!K86,IF(OR(I76="",I76=""),"",IF(Main!$A86="C",(I76-'Calculo DP4'!BJ$5)/'Calculo DP4'!BJ$3,(I76-'Calculo DP4'!CU$5)/'Calculo DP4'!CU$3)))</f>
        <v/>
      </c>
      <c r="AR76" s="48" t="str">
        <f>IF(Main!L$13="Scaled Shifts",Main!L86,IF(OR(J76="",J76=""),"",IF(Main!$A86="C",(J76-'Calculo DP4'!BK$5)/'Calculo DP4'!BK$3,(J76-'Calculo DP4'!CV$5)/'Calculo DP4'!CV$3)))</f>
        <v/>
      </c>
      <c r="AS76" s="48" t="str">
        <f>IF(Main!M$13="Scaled Shifts",Main!M86,IF(OR(K76="",K76=""),"",IF(Main!$A86="C",(K76-'Calculo DP4'!BL$5)/'Calculo DP4'!BL$3,(K76-'Calculo DP4'!CW$5)/'Calculo DP4'!CW$3)))</f>
        <v/>
      </c>
      <c r="AT76" s="48" t="str">
        <f>IF(Main!N$13="Scaled Shifts",Main!N86,IF(OR(L76="",L76=""),"",IF(Main!$A86="C",(L76-'Calculo DP4'!BM$5)/'Calculo DP4'!BM$3,(L76-'Calculo DP4'!CX$5)/'Calculo DP4'!CX$3)))</f>
        <v/>
      </c>
      <c r="AU76" s="48" t="str">
        <f>IF(Main!O$13="Scaled Shifts",Main!O86,IF(OR(M76="",M76=""),"",IF(Main!$A86="C",(M76-'Calculo DP4'!BN$5)/'Calculo DP4'!BN$3,(M76-'Calculo DP4'!CY$5)/'Calculo DP4'!CY$3)))</f>
        <v/>
      </c>
      <c r="AV76" s="48" t="str">
        <f>IF(Main!P$13="Scaled Shifts",Main!P86,IF(OR(N76="",N76=""),"",IF(Main!$A86="C",(N76-'Calculo DP4'!BO$5)/'Calculo DP4'!BO$3,(N76-'Calculo DP4'!CZ$5)/'Calculo DP4'!CZ$3)))</f>
        <v/>
      </c>
      <c r="AW76" s="48" t="str">
        <f>IF(Main!Q$13="Scaled Shifts",Main!Q86,IF(OR(O76="",O76=""),"",IF(Main!$A86="C",(O76-'Calculo DP4'!BP$5)/'Calculo DP4'!BP$3,(O76-'Calculo DP4'!DA$5)/'Calculo DP4'!DA$3)))</f>
        <v/>
      </c>
      <c r="AX76" s="48" t="str">
        <f>IF(Main!R$13="Scaled Shifts",Main!R86,IF(OR(P76="",P76=""),"",IF(Main!$A86="C",(P76-'Calculo DP4'!BQ$5)/'Calculo DP4'!BQ$3,(P76-'Calculo DP4'!DB$5)/'Calculo DP4'!DB$3)))</f>
        <v/>
      </c>
      <c r="AY76" s="48" t="str">
        <f>IF(Main!S$13="Scaled Shifts",Main!S86,IF(OR(Q76="",Q76=""),"",IF(Main!$A86="C",(Q76-'Calculo DP4'!BR$5)/'Calculo DP4'!BR$3,(Q76-'Calculo DP4'!DC$5)/'Calculo DP4'!DC$3)))</f>
        <v/>
      </c>
      <c r="BA76" s="48" t="str">
        <f t="shared" si="80"/>
        <v/>
      </c>
      <c r="BB76" s="48" t="str">
        <f t="shared" si="81"/>
        <v/>
      </c>
      <c r="BC76" s="48" t="str">
        <f t="shared" si="82"/>
        <v/>
      </c>
      <c r="BD76" s="48" t="str">
        <f t="shared" si="83"/>
        <v/>
      </c>
      <c r="BE76" s="48" t="str">
        <f t="shared" si="84"/>
        <v/>
      </c>
      <c r="BF76" s="48" t="str">
        <f t="shared" si="85"/>
        <v/>
      </c>
      <c r="BG76" s="48" t="str">
        <f t="shared" si="86"/>
        <v/>
      </c>
      <c r="BH76" s="48" t="str">
        <f t="shared" si="87"/>
        <v/>
      </c>
      <c r="BI76" s="48" t="str">
        <f t="shared" si="88"/>
        <v/>
      </c>
      <c r="BJ76" s="48" t="str">
        <f t="shared" si="89"/>
        <v/>
      </c>
      <c r="BK76" s="48" t="str">
        <f t="shared" si="90"/>
        <v/>
      </c>
      <c r="BL76" s="48" t="str">
        <f t="shared" si="91"/>
        <v/>
      </c>
      <c r="BM76" s="48" t="str">
        <f t="shared" si="92"/>
        <v/>
      </c>
      <c r="BN76" s="48" t="str">
        <f t="shared" si="93"/>
        <v/>
      </c>
      <c r="BO76" s="48" t="str">
        <f t="shared" si="94"/>
        <v/>
      </c>
      <c r="BP76" s="48" t="str">
        <f t="shared" si="95"/>
        <v/>
      </c>
    </row>
    <row r="77" spans="1:68" x14ac:dyDescent="0.15">
      <c r="A77" s="46" t="str">
        <f>IF(OR(Main!C87="",Main!C87=""),"",Main!C87)</f>
        <v/>
      </c>
      <c r="B77" s="48" t="str">
        <f>IF(OR(Main!D87="",Main!D$13="Scaled Shifts"),"",IF(Main!D$13="Unscaled Shifts",Main!D87,IF(AND(Main!D$13="Shielding Tensors",Main!$A87="C"),'Chemical Shifts'!$G$1-Main!D87,'Chemical Shifts'!$G$2-Main!D87)))</f>
        <v/>
      </c>
      <c r="C77" s="48" t="str">
        <f>IF(OR(Main!E87="",Main!E$13="Scaled Shifts"),"",IF(Main!E$13="Unscaled Shifts",Main!E87,IF(AND(Main!E$13="Shielding Tensors",Main!$A87="C"),'Chemical Shifts'!$G$1-Main!E87,'Chemical Shifts'!$G$2-Main!E87)))</f>
        <v/>
      </c>
      <c r="D77" s="48" t="str">
        <f>IF(OR(Main!F87="",Main!F$13="Scaled Shifts"),"",IF(Main!F$13="Unscaled Shifts",Main!F87,IF(AND(Main!F$13="Shielding Tensors",Main!$A87="C"),'Chemical Shifts'!$G$1-Main!F87,'Chemical Shifts'!$G$2-Main!F87)))</f>
        <v/>
      </c>
      <c r="E77" s="48" t="str">
        <f>IF(OR(Main!G87="",Main!G$13="Scaled Shifts"),"",IF(Main!G$13="Unscaled Shifts",Main!G87,IF(AND(Main!G$13="Shielding Tensors",Main!$A87="C"),'Chemical Shifts'!$G$1-Main!G87,'Chemical Shifts'!$G$2-Main!G87)))</f>
        <v/>
      </c>
      <c r="F77" s="48" t="str">
        <f>IF(OR(Main!H87="",Main!H$13="Scaled Shifts"),"",IF(Main!H$13="Unscaled Shifts",Main!H87,IF(AND(Main!H$13="Shielding Tensors",Main!$A87="C"),'Chemical Shifts'!$G$1-Main!H87,'Chemical Shifts'!$G$2-Main!H87)))</f>
        <v/>
      </c>
      <c r="G77" s="48" t="str">
        <f>IF(OR(Main!I87="",Main!I$13="Scaled Shifts"),"",IF(Main!I$13="Unscaled Shifts",Main!I87,IF(AND(Main!I$13="Shielding Tensors",Main!$A87="C"),'Chemical Shifts'!$G$1-Main!I87,'Chemical Shifts'!$G$2-Main!I87)))</f>
        <v/>
      </c>
      <c r="H77" s="48" t="str">
        <f>IF(OR(Main!J87="",Main!J$13="Scaled Shifts"),"",IF(Main!J$13="Unscaled Shifts",Main!J87,IF(AND(Main!J$13="Shielding Tensors",Main!$A87="C"),'Chemical Shifts'!$G$1-Main!J87,'Chemical Shifts'!$G$2-Main!J87)))</f>
        <v/>
      </c>
      <c r="I77" s="48" t="str">
        <f>IF(OR(Main!K87="",Main!K$13="Scaled Shifts"),"",IF(Main!K$13="Unscaled Shifts",Main!K87,IF(AND(Main!K$13="Shielding Tensors",Main!$A87="C"),'Chemical Shifts'!$G$1-Main!K87,'Chemical Shifts'!$G$2-Main!K87)))</f>
        <v/>
      </c>
      <c r="J77" s="48" t="str">
        <f>IF(OR(Main!L87="",Main!L$13="Scaled Shifts"),"",IF(Main!L$13="Unscaled Shifts",Main!L87,IF(AND(Main!L$13="Shielding Tensors",Main!$A87="C"),'Chemical Shifts'!$G$1-Main!L87,'Chemical Shifts'!$G$2-Main!L87)))</f>
        <v/>
      </c>
      <c r="K77" s="48" t="str">
        <f>IF(OR(Main!M87="",Main!M$13="Scaled Shifts"),"",IF(Main!M$13="Unscaled Shifts",Main!M87,IF(AND(Main!M$13="Shielding Tensors",Main!$A87="C"),'Chemical Shifts'!$G$1-Main!M87,'Chemical Shifts'!$G$2-Main!M87)))</f>
        <v/>
      </c>
      <c r="L77" s="48" t="str">
        <f>IF(OR(Main!N87="",Main!N$13="Scaled Shifts"),"",IF(Main!N$13="Unscaled Shifts",Main!N87,IF(AND(Main!N$13="Shielding Tensors",Main!$A87="C"),'Chemical Shifts'!$G$1-Main!N87,'Chemical Shifts'!$G$2-Main!N87)))</f>
        <v/>
      </c>
      <c r="M77" s="48" t="str">
        <f>IF(OR(Main!O87="",Main!O$13="Scaled Shifts"),"",IF(Main!O$13="Unscaled Shifts",Main!O87,IF(AND(Main!O$13="Shielding Tensors",Main!$A87="C"),'Chemical Shifts'!$G$1-Main!O87,'Chemical Shifts'!$G$2-Main!O87)))</f>
        <v/>
      </c>
      <c r="N77" s="48" t="str">
        <f>IF(OR(Main!P87="",Main!P$13="Scaled Shifts"),"",IF(Main!P$13="Unscaled Shifts",Main!P87,IF(AND(Main!P$13="Shielding Tensors",Main!$A87="C"),'Chemical Shifts'!$G$1-Main!P87,'Chemical Shifts'!$G$2-Main!P87)))</f>
        <v/>
      </c>
      <c r="O77" s="48" t="str">
        <f>IF(OR(Main!Q87="",Main!Q$13="Scaled Shifts"),"",IF(Main!Q$13="Unscaled Shifts",Main!Q87,IF(AND(Main!Q$13="Shielding Tensors",Main!$A87="C"),'Chemical Shifts'!$G$1-Main!Q87,'Chemical Shifts'!$G$2-Main!Q87)))</f>
        <v/>
      </c>
      <c r="P77" s="48" t="str">
        <f>IF(OR(Main!R87="",Main!R$13="Scaled Shifts"),"",IF(Main!R$13="Unscaled Shifts",Main!R87,IF(AND(Main!R$13="Shielding Tensors",Main!$A87="C"),'Chemical Shifts'!$G$1-Main!R87,'Chemical Shifts'!$G$2-Main!R87)))</f>
        <v/>
      </c>
      <c r="Q77" s="48" t="str">
        <f>IF(OR(Main!S87="",Main!S$13="Scaled Shifts"),"",IF(Main!S$13="Unscaled Shifts",Main!S87,IF(AND(Main!S$13="Shielding Tensors",Main!$A87="C"),'Chemical Shifts'!$G$1-Main!S87,'Chemical Shifts'!$G$2-Main!S87)))</f>
        <v/>
      </c>
      <c r="S77" s="48" t="str">
        <f t="shared" si="64"/>
        <v/>
      </c>
      <c r="T77" s="48" t="str">
        <f t="shared" si="65"/>
        <v/>
      </c>
      <c r="U77" s="48" t="str">
        <f t="shared" si="66"/>
        <v/>
      </c>
      <c r="V77" s="48" t="str">
        <f t="shared" si="67"/>
        <v/>
      </c>
      <c r="W77" s="48" t="str">
        <f t="shared" si="68"/>
        <v/>
      </c>
      <c r="X77" s="48" t="str">
        <f t="shared" si="69"/>
        <v/>
      </c>
      <c r="Y77" s="48" t="str">
        <f t="shared" si="70"/>
        <v/>
      </c>
      <c r="Z77" s="48" t="str">
        <f t="shared" si="71"/>
        <v/>
      </c>
      <c r="AA77" s="48" t="str">
        <f t="shared" si="72"/>
        <v/>
      </c>
      <c r="AB77" s="48" t="str">
        <f t="shared" si="73"/>
        <v/>
      </c>
      <c r="AC77" s="48" t="str">
        <f t="shared" si="74"/>
        <v/>
      </c>
      <c r="AD77" s="48" t="str">
        <f t="shared" si="75"/>
        <v/>
      </c>
      <c r="AE77" s="48" t="str">
        <f t="shared" si="76"/>
        <v/>
      </c>
      <c r="AF77" s="48" t="str">
        <f t="shared" si="77"/>
        <v/>
      </c>
      <c r="AG77" s="48" t="str">
        <f t="shared" si="78"/>
        <v/>
      </c>
      <c r="AH77" s="48" t="str">
        <f t="shared" si="79"/>
        <v/>
      </c>
      <c r="AJ77" s="48" t="str">
        <f>IF(Main!D$13="Scaled Shifts",Main!D87,IF(OR(B77="",B77=""),"",IF(Main!$A87="C",(B77-'Calculo DP4'!BC$5)/'Calculo DP4'!BC$3,(B77-'Calculo DP4'!CN$5)/'Calculo DP4'!CN$3)))</f>
        <v/>
      </c>
      <c r="AK77" s="48" t="str">
        <f>IF(Main!E$13="Scaled Shifts",Main!E87,IF(OR(C77="",C77=""),"",IF(Main!$A87="C",(C77-'Calculo DP4'!BD$5)/'Calculo DP4'!BD$3,(C77-'Calculo DP4'!CO$5)/'Calculo DP4'!CO$3)))</f>
        <v/>
      </c>
      <c r="AL77" s="48" t="str">
        <f>IF(Main!F$13="Scaled Shifts",Main!F87,IF(OR(D77="",D77=""),"",IF(Main!$A87="C",(D77-'Calculo DP4'!BE$5)/'Calculo DP4'!BE$3,(D77-'Calculo DP4'!CP$5)/'Calculo DP4'!CP$3)))</f>
        <v/>
      </c>
      <c r="AM77" s="48" t="str">
        <f>IF(Main!G$13="Scaled Shifts",Main!G87,IF(OR(E77="",E77=""),"",IF(Main!$A87="C",(E77-'Calculo DP4'!BF$5)/'Calculo DP4'!BF$3,(E77-'Calculo DP4'!CQ$5)/'Calculo DP4'!CQ$3)))</f>
        <v/>
      </c>
      <c r="AN77" s="48" t="str">
        <f>IF(Main!H$13="Scaled Shifts",Main!H87,IF(OR(F77="",F77=""),"",IF(Main!$A87="C",(F77-'Calculo DP4'!BG$5)/'Calculo DP4'!BG$3,(F77-'Calculo DP4'!CR$5)/'Calculo DP4'!CR$3)))</f>
        <v/>
      </c>
      <c r="AO77" s="48" t="str">
        <f>IF(Main!I$13="Scaled Shifts",Main!I87,IF(OR(G77="",G77=""),"",IF(Main!$A87="C",(G77-'Calculo DP4'!BH$5)/'Calculo DP4'!BH$3,(G77-'Calculo DP4'!CS$5)/'Calculo DP4'!CS$3)))</f>
        <v/>
      </c>
      <c r="AP77" s="48" t="str">
        <f>IF(Main!J$13="Scaled Shifts",Main!J87,IF(OR(H77="",H77=""),"",IF(Main!$A87="C",(H77-'Calculo DP4'!BI$5)/'Calculo DP4'!BI$3,(H77-'Calculo DP4'!CT$5)/'Calculo DP4'!CT$3)))</f>
        <v/>
      </c>
      <c r="AQ77" s="48" t="str">
        <f>IF(Main!K$13="Scaled Shifts",Main!K87,IF(OR(I77="",I77=""),"",IF(Main!$A87="C",(I77-'Calculo DP4'!BJ$5)/'Calculo DP4'!BJ$3,(I77-'Calculo DP4'!CU$5)/'Calculo DP4'!CU$3)))</f>
        <v/>
      </c>
      <c r="AR77" s="48" t="str">
        <f>IF(Main!L$13="Scaled Shifts",Main!L87,IF(OR(J77="",J77=""),"",IF(Main!$A87="C",(J77-'Calculo DP4'!BK$5)/'Calculo DP4'!BK$3,(J77-'Calculo DP4'!CV$5)/'Calculo DP4'!CV$3)))</f>
        <v/>
      </c>
      <c r="AS77" s="48" t="str">
        <f>IF(Main!M$13="Scaled Shifts",Main!M87,IF(OR(K77="",K77=""),"",IF(Main!$A87="C",(K77-'Calculo DP4'!BL$5)/'Calculo DP4'!BL$3,(K77-'Calculo DP4'!CW$5)/'Calculo DP4'!CW$3)))</f>
        <v/>
      </c>
      <c r="AT77" s="48" t="str">
        <f>IF(Main!N$13="Scaled Shifts",Main!N87,IF(OR(L77="",L77=""),"",IF(Main!$A87="C",(L77-'Calculo DP4'!BM$5)/'Calculo DP4'!BM$3,(L77-'Calculo DP4'!CX$5)/'Calculo DP4'!CX$3)))</f>
        <v/>
      </c>
      <c r="AU77" s="48" t="str">
        <f>IF(Main!O$13="Scaled Shifts",Main!O87,IF(OR(M77="",M77=""),"",IF(Main!$A87="C",(M77-'Calculo DP4'!BN$5)/'Calculo DP4'!BN$3,(M77-'Calculo DP4'!CY$5)/'Calculo DP4'!CY$3)))</f>
        <v/>
      </c>
      <c r="AV77" s="48" t="str">
        <f>IF(Main!P$13="Scaled Shifts",Main!P87,IF(OR(N77="",N77=""),"",IF(Main!$A87="C",(N77-'Calculo DP4'!BO$5)/'Calculo DP4'!BO$3,(N77-'Calculo DP4'!CZ$5)/'Calculo DP4'!CZ$3)))</f>
        <v/>
      </c>
      <c r="AW77" s="48" t="str">
        <f>IF(Main!Q$13="Scaled Shifts",Main!Q87,IF(OR(O77="",O77=""),"",IF(Main!$A87="C",(O77-'Calculo DP4'!BP$5)/'Calculo DP4'!BP$3,(O77-'Calculo DP4'!DA$5)/'Calculo DP4'!DA$3)))</f>
        <v/>
      </c>
      <c r="AX77" s="48" t="str">
        <f>IF(Main!R$13="Scaled Shifts",Main!R87,IF(OR(P77="",P77=""),"",IF(Main!$A87="C",(P77-'Calculo DP4'!BQ$5)/'Calculo DP4'!BQ$3,(P77-'Calculo DP4'!DB$5)/'Calculo DP4'!DB$3)))</f>
        <v/>
      </c>
      <c r="AY77" s="48" t="str">
        <f>IF(Main!S$13="Scaled Shifts",Main!S87,IF(OR(Q77="",Q77=""),"",IF(Main!$A87="C",(Q77-'Calculo DP4'!BR$5)/'Calculo DP4'!BR$3,(Q77-'Calculo DP4'!DC$5)/'Calculo DP4'!DC$3)))</f>
        <v/>
      </c>
      <c r="BA77" s="48" t="str">
        <f t="shared" si="80"/>
        <v/>
      </c>
      <c r="BB77" s="48" t="str">
        <f t="shared" si="81"/>
        <v/>
      </c>
      <c r="BC77" s="48" t="str">
        <f t="shared" si="82"/>
        <v/>
      </c>
      <c r="BD77" s="48" t="str">
        <f t="shared" si="83"/>
        <v/>
      </c>
      <c r="BE77" s="48" t="str">
        <f t="shared" si="84"/>
        <v/>
      </c>
      <c r="BF77" s="48" t="str">
        <f t="shared" si="85"/>
        <v/>
      </c>
      <c r="BG77" s="48" t="str">
        <f t="shared" si="86"/>
        <v/>
      </c>
      <c r="BH77" s="48" t="str">
        <f t="shared" si="87"/>
        <v/>
      </c>
      <c r="BI77" s="48" t="str">
        <f t="shared" si="88"/>
        <v/>
      </c>
      <c r="BJ77" s="48" t="str">
        <f t="shared" si="89"/>
        <v/>
      </c>
      <c r="BK77" s="48" t="str">
        <f t="shared" si="90"/>
        <v/>
      </c>
      <c r="BL77" s="48" t="str">
        <f t="shared" si="91"/>
        <v/>
      </c>
      <c r="BM77" s="48" t="str">
        <f t="shared" si="92"/>
        <v/>
      </c>
      <c r="BN77" s="48" t="str">
        <f t="shared" si="93"/>
        <v/>
      </c>
      <c r="BO77" s="48" t="str">
        <f t="shared" si="94"/>
        <v/>
      </c>
      <c r="BP77" s="48" t="str">
        <f t="shared" si="95"/>
        <v/>
      </c>
    </row>
    <row r="78" spans="1:68" x14ac:dyDescent="0.15">
      <c r="A78" s="46" t="str">
        <f>IF(OR(Main!C88="",Main!C88=""),"",Main!C88)</f>
        <v/>
      </c>
      <c r="B78" s="48" t="str">
        <f>IF(OR(Main!D88="",Main!D$13="Scaled Shifts"),"",IF(Main!D$13="Unscaled Shifts",Main!D88,IF(AND(Main!D$13="Shielding Tensors",Main!$A88="C"),'Chemical Shifts'!$G$1-Main!D88,'Chemical Shifts'!$G$2-Main!D88)))</f>
        <v/>
      </c>
      <c r="C78" s="48" t="str">
        <f>IF(OR(Main!E88="",Main!E$13="Scaled Shifts"),"",IF(Main!E$13="Unscaled Shifts",Main!E88,IF(AND(Main!E$13="Shielding Tensors",Main!$A88="C"),'Chemical Shifts'!$G$1-Main!E88,'Chemical Shifts'!$G$2-Main!E88)))</f>
        <v/>
      </c>
      <c r="D78" s="48" t="str">
        <f>IF(OR(Main!F88="",Main!F$13="Scaled Shifts"),"",IF(Main!F$13="Unscaled Shifts",Main!F88,IF(AND(Main!F$13="Shielding Tensors",Main!$A88="C"),'Chemical Shifts'!$G$1-Main!F88,'Chemical Shifts'!$G$2-Main!F88)))</f>
        <v/>
      </c>
      <c r="E78" s="48" t="str">
        <f>IF(OR(Main!G88="",Main!G$13="Scaled Shifts"),"",IF(Main!G$13="Unscaled Shifts",Main!G88,IF(AND(Main!G$13="Shielding Tensors",Main!$A88="C"),'Chemical Shifts'!$G$1-Main!G88,'Chemical Shifts'!$G$2-Main!G88)))</f>
        <v/>
      </c>
      <c r="F78" s="48" t="str">
        <f>IF(OR(Main!H88="",Main!H$13="Scaled Shifts"),"",IF(Main!H$13="Unscaled Shifts",Main!H88,IF(AND(Main!H$13="Shielding Tensors",Main!$A88="C"),'Chemical Shifts'!$G$1-Main!H88,'Chemical Shifts'!$G$2-Main!H88)))</f>
        <v/>
      </c>
      <c r="G78" s="48" t="str">
        <f>IF(OR(Main!I88="",Main!I$13="Scaled Shifts"),"",IF(Main!I$13="Unscaled Shifts",Main!I88,IF(AND(Main!I$13="Shielding Tensors",Main!$A88="C"),'Chemical Shifts'!$G$1-Main!I88,'Chemical Shifts'!$G$2-Main!I88)))</f>
        <v/>
      </c>
      <c r="H78" s="48" t="str">
        <f>IF(OR(Main!J88="",Main!J$13="Scaled Shifts"),"",IF(Main!J$13="Unscaled Shifts",Main!J88,IF(AND(Main!J$13="Shielding Tensors",Main!$A88="C"),'Chemical Shifts'!$G$1-Main!J88,'Chemical Shifts'!$G$2-Main!J88)))</f>
        <v/>
      </c>
      <c r="I78" s="48" t="str">
        <f>IF(OR(Main!K88="",Main!K$13="Scaled Shifts"),"",IF(Main!K$13="Unscaled Shifts",Main!K88,IF(AND(Main!K$13="Shielding Tensors",Main!$A88="C"),'Chemical Shifts'!$G$1-Main!K88,'Chemical Shifts'!$G$2-Main!K88)))</f>
        <v/>
      </c>
      <c r="J78" s="48" t="str">
        <f>IF(OR(Main!L88="",Main!L$13="Scaled Shifts"),"",IF(Main!L$13="Unscaled Shifts",Main!L88,IF(AND(Main!L$13="Shielding Tensors",Main!$A88="C"),'Chemical Shifts'!$G$1-Main!L88,'Chemical Shifts'!$G$2-Main!L88)))</f>
        <v/>
      </c>
      <c r="K78" s="48" t="str">
        <f>IF(OR(Main!M88="",Main!M$13="Scaled Shifts"),"",IF(Main!M$13="Unscaled Shifts",Main!M88,IF(AND(Main!M$13="Shielding Tensors",Main!$A88="C"),'Chemical Shifts'!$G$1-Main!M88,'Chemical Shifts'!$G$2-Main!M88)))</f>
        <v/>
      </c>
      <c r="L78" s="48" t="str">
        <f>IF(OR(Main!N88="",Main!N$13="Scaled Shifts"),"",IF(Main!N$13="Unscaled Shifts",Main!N88,IF(AND(Main!N$13="Shielding Tensors",Main!$A88="C"),'Chemical Shifts'!$G$1-Main!N88,'Chemical Shifts'!$G$2-Main!N88)))</f>
        <v/>
      </c>
      <c r="M78" s="48" t="str">
        <f>IF(OR(Main!O88="",Main!O$13="Scaled Shifts"),"",IF(Main!O$13="Unscaled Shifts",Main!O88,IF(AND(Main!O$13="Shielding Tensors",Main!$A88="C"),'Chemical Shifts'!$G$1-Main!O88,'Chemical Shifts'!$G$2-Main!O88)))</f>
        <v/>
      </c>
      <c r="N78" s="48" t="str">
        <f>IF(OR(Main!P88="",Main!P$13="Scaled Shifts"),"",IF(Main!P$13="Unscaled Shifts",Main!P88,IF(AND(Main!P$13="Shielding Tensors",Main!$A88="C"),'Chemical Shifts'!$G$1-Main!P88,'Chemical Shifts'!$G$2-Main!P88)))</f>
        <v/>
      </c>
      <c r="O78" s="48" t="str">
        <f>IF(OR(Main!Q88="",Main!Q$13="Scaled Shifts"),"",IF(Main!Q$13="Unscaled Shifts",Main!Q88,IF(AND(Main!Q$13="Shielding Tensors",Main!$A88="C"),'Chemical Shifts'!$G$1-Main!Q88,'Chemical Shifts'!$G$2-Main!Q88)))</f>
        <v/>
      </c>
      <c r="P78" s="48" t="str">
        <f>IF(OR(Main!R88="",Main!R$13="Scaled Shifts"),"",IF(Main!R$13="Unscaled Shifts",Main!R88,IF(AND(Main!R$13="Shielding Tensors",Main!$A88="C"),'Chemical Shifts'!$G$1-Main!R88,'Chemical Shifts'!$G$2-Main!R88)))</f>
        <v/>
      </c>
      <c r="Q78" s="48" t="str">
        <f>IF(OR(Main!S88="",Main!S$13="Scaled Shifts"),"",IF(Main!S$13="Unscaled Shifts",Main!S88,IF(AND(Main!S$13="Shielding Tensors",Main!$A88="C"),'Chemical Shifts'!$G$1-Main!S88,'Chemical Shifts'!$G$2-Main!S88)))</f>
        <v/>
      </c>
      <c r="S78" s="48" t="str">
        <f t="shared" si="64"/>
        <v/>
      </c>
      <c r="T78" s="48" t="str">
        <f t="shared" si="65"/>
        <v/>
      </c>
      <c r="U78" s="48" t="str">
        <f t="shared" si="66"/>
        <v/>
      </c>
      <c r="V78" s="48" t="str">
        <f t="shared" si="67"/>
        <v/>
      </c>
      <c r="W78" s="48" t="str">
        <f t="shared" si="68"/>
        <v/>
      </c>
      <c r="X78" s="48" t="str">
        <f t="shared" si="69"/>
        <v/>
      </c>
      <c r="Y78" s="48" t="str">
        <f t="shared" si="70"/>
        <v/>
      </c>
      <c r="Z78" s="48" t="str">
        <f t="shared" si="71"/>
        <v/>
      </c>
      <c r="AA78" s="48" t="str">
        <f t="shared" si="72"/>
        <v/>
      </c>
      <c r="AB78" s="48" t="str">
        <f t="shared" si="73"/>
        <v/>
      </c>
      <c r="AC78" s="48" t="str">
        <f t="shared" si="74"/>
        <v/>
      </c>
      <c r="AD78" s="48" t="str">
        <f t="shared" si="75"/>
        <v/>
      </c>
      <c r="AE78" s="48" t="str">
        <f t="shared" si="76"/>
        <v/>
      </c>
      <c r="AF78" s="48" t="str">
        <f t="shared" si="77"/>
        <v/>
      </c>
      <c r="AG78" s="48" t="str">
        <f t="shared" si="78"/>
        <v/>
      </c>
      <c r="AH78" s="48" t="str">
        <f t="shared" si="79"/>
        <v/>
      </c>
      <c r="AJ78" s="48" t="str">
        <f>IF(Main!D$13="Scaled Shifts",Main!D88,IF(OR(B78="",B78=""),"",IF(Main!$A88="C",(B78-'Calculo DP4'!BC$5)/'Calculo DP4'!BC$3,(B78-'Calculo DP4'!CN$5)/'Calculo DP4'!CN$3)))</f>
        <v/>
      </c>
      <c r="AK78" s="48" t="str">
        <f>IF(Main!E$13="Scaled Shifts",Main!E88,IF(OR(C78="",C78=""),"",IF(Main!$A88="C",(C78-'Calculo DP4'!BD$5)/'Calculo DP4'!BD$3,(C78-'Calculo DP4'!CO$5)/'Calculo DP4'!CO$3)))</f>
        <v/>
      </c>
      <c r="AL78" s="48" t="str">
        <f>IF(Main!F$13="Scaled Shifts",Main!F88,IF(OR(D78="",D78=""),"",IF(Main!$A88="C",(D78-'Calculo DP4'!BE$5)/'Calculo DP4'!BE$3,(D78-'Calculo DP4'!CP$5)/'Calculo DP4'!CP$3)))</f>
        <v/>
      </c>
      <c r="AM78" s="48" t="str">
        <f>IF(Main!G$13="Scaled Shifts",Main!G88,IF(OR(E78="",E78=""),"",IF(Main!$A88="C",(E78-'Calculo DP4'!BF$5)/'Calculo DP4'!BF$3,(E78-'Calculo DP4'!CQ$5)/'Calculo DP4'!CQ$3)))</f>
        <v/>
      </c>
      <c r="AN78" s="48" t="str">
        <f>IF(Main!H$13="Scaled Shifts",Main!H88,IF(OR(F78="",F78=""),"",IF(Main!$A88="C",(F78-'Calculo DP4'!BG$5)/'Calculo DP4'!BG$3,(F78-'Calculo DP4'!CR$5)/'Calculo DP4'!CR$3)))</f>
        <v/>
      </c>
      <c r="AO78" s="48" t="str">
        <f>IF(Main!I$13="Scaled Shifts",Main!I88,IF(OR(G78="",G78=""),"",IF(Main!$A88="C",(G78-'Calculo DP4'!BH$5)/'Calculo DP4'!BH$3,(G78-'Calculo DP4'!CS$5)/'Calculo DP4'!CS$3)))</f>
        <v/>
      </c>
      <c r="AP78" s="48" t="str">
        <f>IF(Main!J$13="Scaled Shifts",Main!J88,IF(OR(H78="",H78=""),"",IF(Main!$A88="C",(H78-'Calculo DP4'!BI$5)/'Calculo DP4'!BI$3,(H78-'Calculo DP4'!CT$5)/'Calculo DP4'!CT$3)))</f>
        <v/>
      </c>
      <c r="AQ78" s="48" t="str">
        <f>IF(Main!K$13="Scaled Shifts",Main!K88,IF(OR(I78="",I78=""),"",IF(Main!$A88="C",(I78-'Calculo DP4'!BJ$5)/'Calculo DP4'!BJ$3,(I78-'Calculo DP4'!CU$5)/'Calculo DP4'!CU$3)))</f>
        <v/>
      </c>
      <c r="AR78" s="48" t="str">
        <f>IF(Main!L$13="Scaled Shifts",Main!L88,IF(OR(J78="",J78=""),"",IF(Main!$A88="C",(J78-'Calculo DP4'!BK$5)/'Calculo DP4'!BK$3,(J78-'Calculo DP4'!CV$5)/'Calculo DP4'!CV$3)))</f>
        <v/>
      </c>
      <c r="AS78" s="48" t="str">
        <f>IF(Main!M$13="Scaled Shifts",Main!M88,IF(OR(K78="",K78=""),"",IF(Main!$A88="C",(K78-'Calculo DP4'!BL$5)/'Calculo DP4'!BL$3,(K78-'Calculo DP4'!CW$5)/'Calculo DP4'!CW$3)))</f>
        <v/>
      </c>
      <c r="AT78" s="48" t="str">
        <f>IF(Main!N$13="Scaled Shifts",Main!N88,IF(OR(L78="",L78=""),"",IF(Main!$A88="C",(L78-'Calculo DP4'!BM$5)/'Calculo DP4'!BM$3,(L78-'Calculo DP4'!CX$5)/'Calculo DP4'!CX$3)))</f>
        <v/>
      </c>
      <c r="AU78" s="48" t="str">
        <f>IF(Main!O$13="Scaled Shifts",Main!O88,IF(OR(M78="",M78=""),"",IF(Main!$A88="C",(M78-'Calculo DP4'!BN$5)/'Calculo DP4'!BN$3,(M78-'Calculo DP4'!CY$5)/'Calculo DP4'!CY$3)))</f>
        <v/>
      </c>
      <c r="AV78" s="48" t="str">
        <f>IF(Main!P$13="Scaled Shifts",Main!P88,IF(OR(N78="",N78=""),"",IF(Main!$A88="C",(N78-'Calculo DP4'!BO$5)/'Calculo DP4'!BO$3,(N78-'Calculo DP4'!CZ$5)/'Calculo DP4'!CZ$3)))</f>
        <v/>
      </c>
      <c r="AW78" s="48" t="str">
        <f>IF(Main!Q$13="Scaled Shifts",Main!Q88,IF(OR(O78="",O78=""),"",IF(Main!$A88="C",(O78-'Calculo DP4'!BP$5)/'Calculo DP4'!BP$3,(O78-'Calculo DP4'!DA$5)/'Calculo DP4'!DA$3)))</f>
        <v/>
      </c>
      <c r="AX78" s="48" t="str">
        <f>IF(Main!R$13="Scaled Shifts",Main!R88,IF(OR(P78="",P78=""),"",IF(Main!$A88="C",(P78-'Calculo DP4'!BQ$5)/'Calculo DP4'!BQ$3,(P78-'Calculo DP4'!DB$5)/'Calculo DP4'!DB$3)))</f>
        <v/>
      </c>
      <c r="AY78" s="48" t="str">
        <f>IF(Main!S$13="Scaled Shifts",Main!S88,IF(OR(Q78="",Q78=""),"",IF(Main!$A88="C",(Q78-'Calculo DP4'!BR$5)/'Calculo DP4'!BR$3,(Q78-'Calculo DP4'!DC$5)/'Calculo DP4'!DC$3)))</f>
        <v/>
      </c>
      <c r="BA78" s="48" t="str">
        <f t="shared" si="80"/>
        <v/>
      </c>
      <c r="BB78" s="48" t="str">
        <f t="shared" si="81"/>
        <v/>
      </c>
      <c r="BC78" s="48" t="str">
        <f t="shared" si="82"/>
        <v/>
      </c>
      <c r="BD78" s="48" t="str">
        <f t="shared" si="83"/>
        <v/>
      </c>
      <c r="BE78" s="48" t="str">
        <f t="shared" si="84"/>
        <v/>
      </c>
      <c r="BF78" s="48" t="str">
        <f t="shared" si="85"/>
        <v/>
      </c>
      <c r="BG78" s="48" t="str">
        <f t="shared" si="86"/>
        <v/>
      </c>
      <c r="BH78" s="48" t="str">
        <f t="shared" si="87"/>
        <v/>
      </c>
      <c r="BI78" s="48" t="str">
        <f t="shared" si="88"/>
        <v/>
      </c>
      <c r="BJ78" s="48" t="str">
        <f t="shared" si="89"/>
        <v/>
      </c>
      <c r="BK78" s="48" t="str">
        <f t="shared" si="90"/>
        <v/>
      </c>
      <c r="BL78" s="48" t="str">
        <f t="shared" si="91"/>
        <v/>
      </c>
      <c r="BM78" s="48" t="str">
        <f t="shared" si="92"/>
        <v/>
      </c>
      <c r="BN78" s="48" t="str">
        <f t="shared" si="93"/>
        <v/>
      </c>
      <c r="BO78" s="48" t="str">
        <f t="shared" si="94"/>
        <v/>
      </c>
      <c r="BP78" s="48" t="str">
        <f t="shared" si="95"/>
        <v/>
      </c>
    </row>
    <row r="79" spans="1:68" x14ac:dyDescent="0.15">
      <c r="A79" s="46" t="str">
        <f>IF(OR(Main!C89="",Main!C89=""),"",Main!C89)</f>
        <v/>
      </c>
      <c r="B79" s="48" t="str">
        <f>IF(OR(Main!D89="",Main!D$13="Scaled Shifts"),"",IF(Main!D$13="Unscaled Shifts",Main!D89,IF(AND(Main!D$13="Shielding Tensors",Main!$A89="C"),'Chemical Shifts'!$G$1-Main!D89,'Chemical Shifts'!$G$2-Main!D89)))</f>
        <v/>
      </c>
      <c r="C79" s="48" t="str">
        <f>IF(OR(Main!E89="",Main!E$13="Scaled Shifts"),"",IF(Main!E$13="Unscaled Shifts",Main!E89,IF(AND(Main!E$13="Shielding Tensors",Main!$A89="C"),'Chemical Shifts'!$G$1-Main!E89,'Chemical Shifts'!$G$2-Main!E89)))</f>
        <v/>
      </c>
      <c r="D79" s="48" t="str">
        <f>IF(OR(Main!F89="",Main!F$13="Scaled Shifts"),"",IF(Main!F$13="Unscaled Shifts",Main!F89,IF(AND(Main!F$13="Shielding Tensors",Main!$A89="C"),'Chemical Shifts'!$G$1-Main!F89,'Chemical Shifts'!$G$2-Main!F89)))</f>
        <v/>
      </c>
      <c r="E79" s="48" t="str">
        <f>IF(OR(Main!G89="",Main!G$13="Scaled Shifts"),"",IF(Main!G$13="Unscaled Shifts",Main!G89,IF(AND(Main!G$13="Shielding Tensors",Main!$A89="C"),'Chemical Shifts'!$G$1-Main!G89,'Chemical Shifts'!$G$2-Main!G89)))</f>
        <v/>
      </c>
      <c r="F79" s="48" t="str">
        <f>IF(OR(Main!H89="",Main!H$13="Scaled Shifts"),"",IF(Main!H$13="Unscaled Shifts",Main!H89,IF(AND(Main!H$13="Shielding Tensors",Main!$A89="C"),'Chemical Shifts'!$G$1-Main!H89,'Chemical Shifts'!$G$2-Main!H89)))</f>
        <v/>
      </c>
      <c r="G79" s="48" t="str">
        <f>IF(OR(Main!I89="",Main!I$13="Scaled Shifts"),"",IF(Main!I$13="Unscaled Shifts",Main!I89,IF(AND(Main!I$13="Shielding Tensors",Main!$A89="C"),'Chemical Shifts'!$G$1-Main!I89,'Chemical Shifts'!$G$2-Main!I89)))</f>
        <v/>
      </c>
      <c r="H79" s="48" t="str">
        <f>IF(OR(Main!J89="",Main!J$13="Scaled Shifts"),"",IF(Main!J$13="Unscaled Shifts",Main!J89,IF(AND(Main!J$13="Shielding Tensors",Main!$A89="C"),'Chemical Shifts'!$G$1-Main!J89,'Chemical Shifts'!$G$2-Main!J89)))</f>
        <v/>
      </c>
      <c r="I79" s="48" t="str">
        <f>IF(OR(Main!K89="",Main!K$13="Scaled Shifts"),"",IF(Main!K$13="Unscaled Shifts",Main!K89,IF(AND(Main!K$13="Shielding Tensors",Main!$A89="C"),'Chemical Shifts'!$G$1-Main!K89,'Chemical Shifts'!$G$2-Main!K89)))</f>
        <v/>
      </c>
      <c r="J79" s="48" t="str">
        <f>IF(OR(Main!L89="",Main!L$13="Scaled Shifts"),"",IF(Main!L$13="Unscaled Shifts",Main!L89,IF(AND(Main!L$13="Shielding Tensors",Main!$A89="C"),'Chemical Shifts'!$G$1-Main!L89,'Chemical Shifts'!$G$2-Main!L89)))</f>
        <v/>
      </c>
      <c r="K79" s="48" t="str">
        <f>IF(OR(Main!M89="",Main!M$13="Scaled Shifts"),"",IF(Main!M$13="Unscaled Shifts",Main!M89,IF(AND(Main!M$13="Shielding Tensors",Main!$A89="C"),'Chemical Shifts'!$G$1-Main!M89,'Chemical Shifts'!$G$2-Main!M89)))</f>
        <v/>
      </c>
      <c r="L79" s="48" t="str">
        <f>IF(OR(Main!N89="",Main!N$13="Scaled Shifts"),"",IF(Main!N$13="Unscaled Shifts",Main!N89,IF(AND(Main!N$13="Shielding Tensors",Main!$A89="C"),'Chemical Shifts'!$G$1-Main!N89,'Chemical Shifts'!$G$2-Main!N89)))</f>
        <v/>
      </c>
      <c r="M79" s="48" t="str">
        <f>IF(OR(Main!O89="",Main!O$13="Scaled Shifts"),"",IF(Main!O$13="Unscaled Shifts",Main!O89,IF(AND(Main!O$13="Shielding Tensors",Main!$A89="C"),'Chemical Shifts'!$G$1-Main!O89,'Chemical Shifts'!$G$2-Main!O89)))</f>
        <v/>
      </c>
      <c r="N79" s="48" t="str">
        <f>IF(OR(Main!P89="",Main!P$13="Scaled Shifts"),"",IF(Main!P$13="Unscaled Shifts",Main!P89,IF(AND(Main!P$13="Shielding Tensors",Main!$A89="C"),'Chemical Shifts'!$G$1-Main!P89,'Chemical Shifts'!$G$2-Main!P89)))</f>
        <v/>
      </c>
      <c r="O79" s="48" t="str">
        <f>IF(OR(Main!Q89="",Main!Q$13="Scaled Shifts"),"",IF(Main!Q$13="Unscaled Shifts",Main!Q89,IF(AND(Main!Q$13="Shielding Tensors",Main!$A89="C"),'Chemical Shifts'!$G$1-Main!Q89,'Chemical Shifts'!$G$2-Main!Q89)))</f>
        <v/>
      </c>
      <c r="P79" s="48" t="str">
        <f>IF(OR(Main!R89="",Main!R$13="Scaled Shifts"),"",IF(Main!R$13="Unscaled Shifts",Main!R89,IF(AND(Main!R$13="Shielding Tensors",Main!$A89="C"),'Chemical Shifts'!$G$1-Main!R89,'Chemical Shifts'!$G$2-Main!R89)))</f>
        <v/>
      </c>
      <c r="Q79" s="48" t="str">
        <f>IF(OR(Main!S89="",Main!S$13="Scaled Shifts"),"",IF(Main!S$13="Unscaled Shifts",Main!S89,IF(AND(Main!S$13="Shielding Tensors",Main!$A89="C"),'Chemical Shifts'!$G$1-Main!S89,'Chemical Shifts'!$G$2-Main!S89)))</f>
        <v/>
      </c>
      <c r="S79" s="48" t="str">
        <f t="shared" si="64"/>
        <v/>
      </c>
      <c r="T79" s="48" t="str">
        <f t="shared" si="65"/>
        <v/>
      </c>
      <c r="U79" s="48" t="str">
        <f t="shared" si="66"/>
        <v/>
      </c>
      <c r="V79" s="48" t="str">
        <f t="shared" si="67"/>
        <v/>
      </c>
      <c r="W79" s="48" t="str">
        <f t="shared" si="68"/>
        <v/>
      </c>
      <c r="X79" s="48" t="str">
        <f t="shared" si="69"/>
        <v/>
      </c>
      <c r="Y79" s="48" t="str">
        <f t="shared" si="70"/>
        <v/>
      </c>
      <c r="Z79" s="48" t="str">
        <f t="shared" si="71"/>
        <v/>
      </c>
      <c r="AA79" s="48" t="str">
        <f t="shared" si="72"/>
        <v/>
      </c>
      <c r="AB79" s="48" t="str">
        <f t="shared" si="73"/>
        <v/>
      </c>
      <c r="AC79" s="48" t="str">
        <f t="shared" si="74"/>
        <v/>
      </c>
      <c r="AD79" s="48" t="str">
        <f t="shared" si="75"/>
        <v/>
      </c>
      <c r="AE79" s="48" t="str">
        <f t="shared" si="76"/>
        <v/>
      </c>
      <c r="AF79" s="48" t="str">
        <f t="shared" si="77"/>
        <v/>
      </c>
      <c r="AG79" s="48" t="str">
        <f t="shared" si="78"/>
        <v/>
      </c>
      <c r="AH79" s="48" t="str">
        <f t="shared" si="79"/>
        <v/>
      </c>
      <c r="AJ79" s="48" t="str">
        <f>IF(Main!D$13="Scaled Shifts",Main!D89,IF(OR(B79="",B79=""),"",IF(Main!$A89="C",(B79-'Calculo DP4'!BC$5)/'Calculo DP4'!BC$3,(B79-'Calculo DP4'!CN$5)/'Calculo DP4'!CN$3)))</f>
        <v/>
      </c>
      <c r="AK79" s="48" t="str">
        <f>IF(Main!E$13="Scaled Shifts",Main!E89,IF(OR(C79="",C79=""),"",IF(Main!$A89="C",(C79-'Calculo DP4'!BD$5)/'Calculo DP4'!BD$3,(C79-'Calculo DP4'!CO$5)/'Calculo DP4'!CO$3)))</f>
        <v/>
      </c>
      <c r="AL79" s="48" t="str">
        <f>IF(Main!F$13="Scaled Shifts",Main!F89,IF(OR(D79="",D79=""),"",IF(Main!$A89="C",(D79-'Calculo DP4'!BE$5)/'Calculo DP4'!BE$3,(D79-'Calculo DP4'!CP$5)/'Calculo DP4'!CP$3)))</f>
        <v/>
      </c>
      <c r="AM79" s="48" t="str">
        <f>IF(Main!G$13="Scaled Shifts",Main!G89,IF(OR(E79="",E79=""),"",IF(Main!$A89="C",(E79-'Calculo DP4'!BF$5)/'Calculo DP4'!BF$3,(E79-'Calculo DP4'!CQ$5)/'Calculo DP4'!CQ$3)))</f>
        <v/>
      </c>
      <c r="AN79" s="48" t="str">
        <f>IF(Main!H$13="Scaled Shifts",Main!H89,IF(OR(F79="",F79=""),"",IF(Main!$A89="C",(F79-'Calculo DP4'!BG$5)/'Calculo DP4'!BG$3,(F79-'Calculo DP4'!CR$5)/'Calculo DP4'!CR$3)))</f>
        <v/>
      </c>
      <c r="AO79" s="48" t="str">
        <f>IF(Main!I$13="Scaled Shifts",Main!I89,IF(OR(G79="",G79=""),"",IF(Main!$A89="C",(G79-'Calculo DP4'!BH$5)/'Calculo DP4'!BH$3,(G79-'Calculo DP4'!CS$5)/'Calculo DP4'!CS$3)))</f>
        <v/>
      </c>
      <c r="AP79" s="48" t="str">
        <f>IF(Main!J$13="Scaled Shifts",Main!J89,IF(OR(H79="",H79=""),"",IF(Main!$A89="C",(H79-'Calculo DP4'!BI$5)/'Calculo DP4'!BI$3,(H79-'Calculo DP4'!CT$5)/'Calculo DP4'!CT$3)))</f>
        <v/>
      </c>
      <c r="AQ79" s="48" t="str">
        <f>IF(Main!K$13="Scaled Shifts",Main!K89,IF(OR(I79="",I79=""),"",IF(Main!$A89="C",(I79-'Calculo DP4'!BJ$5)/'Calculo DP4'!BJ$3,(I79-'Calculo DP4'!CU$5)/'Calculo DP4'!CU$3)))</f>
        <v/>
      </c>
      <c r="AR79" s="48" t="str">
        <f>IF(Main!L$13="Scaled Shifts",Main!L89,IF(OR(J79="",J79=""),"",IF(Main!$A89="C",(J79-'Calculo DP4'!BK$5)/'Calculo DP4'!BK$3,(J79-'Calculo DP4'!CV$5)/'Calculo DP4'!CV$3)))</f>
        <v/>
      </c>
      <c r="AS79" s="48" t="str">
        <f>IF(Main!M$13="Scaled Shifts",Main!M89,IF(OR(K79="",K79=""),"",IF(Main!$A89="C",(K79-'Calculo DP4'!BL$5)/'Calculo DP4'!BL$3,(K79-'Calculo DP4'!CW$5)/'Calculo DP4'!CW$3)))</f>
        <v/>
      </c>
      <c r="AT79" s="48" t="str">
        <f>IF(Main!N$13="Scaled Shifts",Main!N89,IF(OR(L79="",L79=""),"",IF(Main!$A89="C",(L79-'Calculo DP4'!BM$5)/'Calculo DP4'!BM$3,(L79-'Calculo DP4'!CX$5)/'Calculo DP4'!CX$3)))</f>
        <v/>
      </c>
      <c r="AU79" s="48" t="str">
        <f>IF(Main!O$13="Scaled Shifts",Main!O89,IF(OR(M79="",M79=""),"",IF(Main!$A89="C",(M79-'Calculo DP4'!BN$5)/'Calculo DP4'!BN$3,(M79-'Calculo DP4'!CY$5)/'Calculo DP4'!CY$3)))</f>
        <v/>
      </c>
      <c r="AV79" s="48" t="str">
        <f>IF(Main!P$13="Scaled Shifts",Main!P89,IF(OR(N79="",N79=""),"",IF(Main!$A89="C",(N79-'Calculo DP4'!BO$5)/'Calculo DP4'!BO$3,(N79-'Calculo DP4'!CZ$5)/'Calculo DP4'!CZ$3)))</f>
        <v/>
      </c>
      <c r="AW79" s="48" t="str">
        <f>IF(Main!Q$13="Scaled Shifts",Main!Q89,IF(OR(O79="",O79=""),"",IF(Main!$A89="C",(O79-'Calculo DP4'!BP$5)/'Calculo DP4'!BP$3,(O79-'Calculo DP4'!DA$5)/'Calculo DP4'!DA$3)))</f>
        <v/>
      </c>
      <c r="AX79" s="48" t="str">
        <f>IF(Main!R$13="Scaled Shifts",Main!R89,IF(OR(P79="",P79=""),"",IF(Main!$A89="C",(P79-'Calculo DP4'!BQ$5)/'Calculo DP4'!BQ$3,(P79-'Calculo DP4'!DB$5)/'Calculo DP4'!DB$3)))</f>
        <v/>
      </c>
      <c r="AY79" s="48" t="str">
        <f>IF(Main!S$13="Scaled Shifts",Main!S89,IF(OR(Q79="",Q79=""),"",IF(Main!$A89="C",(Q79-'Calculo DP4'!BR$5)/'Calculo DP4'!BR$3,(Q79-'Calculo DP4'!DC$5)/'Calculo DP4'!DC$3)))</f>
        <v/>
      </c>
      <c r="BA79" s="48" t="str">
        <f t="shared" si="80"/>
        <v/>
      </c>
      <c r="BB79" s="48" t="str">
        <f t="shared" si="81"/>
        <v/>
      </c>
      <c r="BC79" s="48" t="str">
        <f t="shared" si="82"/>
        <v/>
      </c>
      <c r="BD79" s="48" t="str">
        <f t="shared" si="83"/>
        <v/>
      </c>
      <c r="BE79" s="48" t="str">
        <f t="shared" si="84"/>
        <v/>
      </c>
      <c r="BF79" s="48" t="str">
        <f t="shared" si="85"/>
        <v/>
      </c>
      <c r="BG79" s="48" t="str">
        <f t="shared" si="86"/>
        <v/>
      </c>
      <c r="BH79" s="48" t="str">
        <f t="shared" si="87"/>
        <v/>
      </c>
      <c r="BI79" s="48" t="str">
        <f t="shared" si="88"/>
        <v/>
      </c>
      <c r="BJ79" s="48" t="str">
        <f t="shared" si="89"/>
        <v/>
      </c>
      <c r="BK79" s="48" t="str">
        <f t="shared" si="90"/>
        <v/>
      </c>
      <c r="BL79" s="48" t="str">
        <f t="shared" si="91"/>
        <v/>
      </c>
      <c r="BM79" s="48" t="str">
        <f t="shared" si="92"/>
        <v/>
      </c>
      <c r="BN79" s="48" t="str">
        <f t="shared" si="93"/>
        <v/>
      </c>
      <c r="BO79" s="48" t="str">
        <f t="shared" si="94"/>
        <v/>
      </c>
      <c r="BP79" s="48" t="str">
        <f t="shared" si="95"/>
        <v/>
      </c>
    </row>
    <row r="80" spans="1:68" x14ac:dyDescent="0.15">
      <c r="A80" s="46" t="str">
        <f>IF(OR(Main!C90="",Main!C90=""),"",Main!C90)</f>
        <v/>
      </c>
      <c r="B80" s="48" t="str">
        <f>IF(OR(Main!D90="",Main!D$13="Scaled Shifts"),"",IF(Main!D$13="Unscaled Shifts",Main!D90,IF(AND(Main!D$13="Shielding Tensors",Main!$A90="C"),'Chemical Shifts'!$G$1-Main!D90,'Chemical Shifts'!$G$2-Main!D90)))</f>
        <v/>
      </c>
      <c r="C80" s="48" t="str">
        <f>IF(OR(Main!E90="",Main!E$13="Scaled Shifts"),"",IF(Main!E$13="Unscaled Shifts",Main!E90,IF(AND(Main!E$13="Shielding Tensors",Main!$A90="C"),'Chemical Shifts'!$G$1-Main!E90,'Chemical Shifts'!$G$2-Main!E90)))</f>
        <v/>
      </c>
      <c r="D80" s="48" t="str">
        <f>IF(OR(Main!F90="",Main!F$13="Scaled Shifts"),"",IF(Main!F$13="Unscaled Shifts",Main!F90,IF(AND(Main!F$13="Shielding Tensors",Main!$A90="C"),'Chemical Shifts'!$G$1-Main!F90,'Chemical Shifts'!$G$2-Main!F90)))</f>
        <v/>
      </c>
      <c r="E80" s="48" t="str">
        <f>IF(OR(Main!G90="",Main!G$13="Scaled Shifts"),"",IF(Main!G$13="Unscaled Shifts",Main!G90,IF(AND(Main!G$13="Shielding Tensors",Main!$A90="C"),'Chemical Shifts'!$G$1-Main!G90,'Chemical Shifts'!$G$2-Main!G90)))</f>
        <v/>
      </c>
      <c r="F80" s="48" t="str">
        <f>IF(OR(Main!H90="",Main!H$13="Scaled Shifts"),"",IF(Main!H$13="Unscaled Shifts",Main!H90,IF(AND(Main!H$13="Shielding Tensors",Main!$A90="C"),'Chemical Shifts'!$G$1-Main!H90,'Chemical Shifts'!$G$2-Main!H90)))</f>
        <v/>
      </c>
      <c r="G80" s="48" t="str">
        <f>IF(OR(Main!I90="",Main!I$13="Scaled Shifts"),"",IF(Main!I$13="Unscaled Shifts",Main!I90,IF(AND(Main!I$13="Shielding Tensors",Main!$A90="C"),'Chemical Shifts'!$G$1-Main!I90,'Chemical Shifts'!$G$2-Main!I90)))</f>
        <v/>
      </c>
      <c r="H80" s="48" t="str">
        <f>IF(OR(Main!J90="",Main!J$13="Scaled Shifts"),"",IF(Main!J$13="Unscaled Shifts",Main!J90,IF(AND(Main!J$13="Shielding Tensors",Main!$A90="C"),'Chemical Shifts'!$G$1-Main!J90,'Chemical Shifts'!$G$2-Main!J90)))</f>
        <v/>
      </c>
      <c r="I80" s="48" t="str">
        <f>IF(OR(Main!K90="",Main!K$13="Scaled Shifts"),"",IF(Main!K$13="Unscaled Shifts",Main!K90,IF(AND(Main!K$13="Shielding Tensors",Main!$A90="C"),'Chemical Shifts'!$G$1-Main!K90,'Chemical Shifts'!$G$2-Main!K90)))</f>
        <v/>
      </c>
      <c r="J80" s="48" t="str">
        <f>IF(OR(Main!L90="",Main!L$13="Scaled Shifts"),"",IF(Main!L$13="Unscaled Shifts",Main!L90,IF(AND(Main!L$13="Shielding Tensors",Main!$A90="C"),'Chemical Shifts'!$G$1-Main!L90,'Chemical Shifts'!$G$2-Main!L90)))</f>
        <v/>
      </c>
      <c r="K80" s="48" t="str">
        <f>IF(OR(Main!M90="",Main!M$13="Scaled Shifts"),"",IF(Main!M$13="Unscaled Shifts",Main!M90,IF(AND(Main!M$13="Shielding Tensors",Main!$A90="C"),'Chemical Shifts'!$G$1-Main!M90,'Chemical Shifts'!$G$2-Main!M90)))</f>
        <v/>
      </c>
      <c r="L80" s="48" t="str">
        <f>IF(OR(Main!N90="",Main!N$13="Scaled Shifts"),"",IF(Main!N$13="Unscaled Shifts",Main!N90,IF(AND(Main!N$13="Shielding Tensors",Main!$A90="C"),'Chemical Shifts'!$G$1-Main!N90,'Chemical Shifts'!$G$2-Main!N90)))</f>
        <v/>
      </c>
      <c r="M80" s="48" t="str">
        <f>IF(OR(Main!O90="",Main!O$13="Scaled Shifts"),"",IF(Main!O$13="Unscaled Shifts",Main!O90,IF(AND(Main!O$13="Shielding Tensors",Main!$A90="C"),'Chemical Shifts'!$G$1-Main!O90,'Chemical Shifts'!$G$2-Main!O90)))</f>
        <v/>
      </c>
      <c r="N80" s="48" t="str">
        <f>IF(OR(Main!P90="",Main!P$13="Scaled Shifts"),"",IF(Main!P$13="Unscaled Shifts",Main!P90,IF(AND(Main!P$13="Shielding Tensors",Main!$A90="C"),'Chemical Shifts'!$G$1-Main!P90,'Chemical Shifts'!$G$2-Main!P90)))</f>
        <v/>
      </c>
      <c r="O80" s="48" t="str">
        <f>IF(OR(Main!Q90="",Main!Q$13="Scaled Shifts"),"",IF(Main!Q$13="Unscaled Shifts",Main!Q90,IF(AND(Main!Q$13="Shielding Tensors",Main!$A90="C"),'Chemical Shifts'!$G$1-Main!Q90,'Chemical Shifts'!$G$2-Main!Q90)))</f>
        <v/>
      </c>
      <c r="P80" s="48" t="str">
        <f>IF(OR(Main!R90="",Main!R$13="Scaled Shifts"),"",IF(Main!R$13="Unscaled Shifts",Main!R90,IF(AND(Main!R$13="Shielding Tensors",Main!$A90="C"),'Chemical Shifts'!$G$1-Main!R90,'Chemical Shifts'!$G$2-Main!R90)))</f>
        <v/>
      </c>
      <c r="Q80" s="48" t="str">
        <f>IF(OR(Main!S90="",Main!S$13="Scaled Shifts"),"",IF(Main!S$13="Unscaled Shifts",Main!S90,IF(AND(Main!S$13="Shielding Tensors",Main!$A90="C"),'Chemical Shifts'!$G$1-Main!S90,'Chemical Shifts'!$G$2-Main!S90)))</f>
        <v/>
      </c>
      <c r="S80" s="48" t="str">
        <f t="shared" si="64"/>
        <v/>
      </c>
      <c r="T80" s="48" t="str">
        <f t="shared" si="65"/>
        <v/>
      </c>
      <c r="U80" s="48" t="str">
        <f t="shared" si="66"/>
        <v/>
      </c>
      <c r="V80" s="48" t="str">
        <f t="shared" si="67"/>
        <v/>
      </c>
      <c r="W80" s="48" t="str">
        <f t="shared" si="68"/>
        <v/>
      </c>
      <c r="X80" s="48" t="str">
        <f t="shared" si="69"/>
        <v/>
      </c>
      <c r="Y80" s="48" t="str">
        <f t="shared" si="70"/>
        <v/>
      </c>
      <c r="Z80" s="48" t="str">
        <f t="shared" si="71"/>
        <v/>
      </c>
      <c r="AA80" s="48" t="str">
        <f t="shared" si="72"/>
        <v/>
      </c>
      <c r="AB80" s="48" t="str">
        <f t="shared" si="73"/>
        <v/>
      </c>
      <c r="AC80" s="48" t="str">
        <f t="shared" si="74"/>
        <v/>
      </c>
      <c r="AD80" s="48" t="str">
        <f t="shared" si="75"/>
        <v/>
      </c>
      <c r="AE80" s="48" t="str">
        <f t="shared" si="76"/>
        <v/>
      </c>
      <c r="AF80" s="48" t="str">
        <f t="shared" si="77"/>
        <v/>
      </c>
      <c r="AG80" s="48" t="str">
        <f t="shared" si="78"/>
        <v/>
      </c>
      <c r="AH80" s="48" t="str">
        <f t="shared" si="79"/>
        <v/>
      </c>
      <c r="AJ80" s="48" t="str">
        <f>IF(Main!D$13="Scaled Shifts",Main!D90,IF(OR(B80="",B80=""),"",IF(Main!$A90="C",(B80-'Calculo DP4'!BC$5)/'Calculo DP4'!BC$3,(B80-'Calculo DP4'!CN$5)/'Calculo DP4'!CN$3)))</f>
        <v/>
      </c>
      <c r="AK80" s="48" t="str">
        <f>IF(Main!E$13="Scaled Shifts",Main!E90,IF(OR(C80="",C80=""),"",IF(Main!$A90="C",(C80-'Calculo DP4'!BD$5)/'Calculo DP4'!BD$3,(C80-'Calculo DP4'!CO$5)/'Calculo DP4'!CO$3)))</f>
        <v/>
      </c>
      <c r="AL80" s="48" t="str">
        <f>IF(Main!F$13="Scaled Shifts",Main!F90,IF(OR(D80="",D80=""),"",IF(Main!$A90="C",(D80-'Calculo DP4'!BE$5)/'Calculo DP4'!BE$3,(D80-'Calculo DP4'!CP$5)/'Calculo DP4'!CP$3)))</f>
        <v/>
      </c>
      <c r="AM80" s="48" t="str">
        <f>IF(Main!G$13="Scaled Shifts",Main!G90,IF(OR(E80="",E80=""),"",IF(Main!$A90="C",(E80-'Calculo DP4'!BF$5)/'Calculo DP4'!BF$3,(E80-'Calculo DP4'!CQ$5)/'Calculo DP4'!CQ$3)))</f>
        <v/>
      </c>
      <c r="AN80" s="48" t="str">
        <f>IF(Main!H$13="Scaled Shifts",Main!H90,IF(OR(F80="",F80=""),"",IF(Main!$A90="C",(F80-'Calculo DP4'!BG$5)/'Calculo DP4'!BG$3,(F80-'Calculo DP4'!CR$5)/'Calculo DP4'!CR$3)))</f>
        <v/>
      </c>
      <c r="AO80" s="48" t="str">
        <f>IF(Main!I$13="Scaled Shifts",Main!I90,IF(OR(G80="",G80=""),"",IF(Main!$A90="C",(G80-'Calculo DP4'!BH$5)/'Calculo DP4'!BH$3,(G80-'Calculo DP4'!CS$5)/'Calculo DP4'!CS$3)))</f>
        <v/>
      </c>
      <c r="AP80" s="48" t="str">
        <f>IF(Main!J$13="Scaled Shifts",Main!J90,IF(OR(H80="",H80=""),"",IF(Main!$A90="C",(H80-'Calculo DP4'!BI$5)/'Calculo DP4'!BI$3,(H80-'Calculo DP4'!CT$5)/'Calculo DP4'!CT$3)))</f>
        <v/>
      </c>
      <c r="AQ80" s="48" t="str">
        <f>IF(Main!K$13="Scaled Shifts",Main!K90,IF(OR(I80="",I80=""),"",IF(Main!$A90="C",(I80-'Calculo DP4'!BJ$5)/'Calculo DP4'!BJ$3,(I80-'Calculo DP4'!CU$5)/'Calculo DP4'!CU$3)))</f>
        <v/>
      </c>
      <c r="AR80" s="48" t="str">
        <f>IF(Main!L$13="Scaled Shifts",Main!L90,IF(OR(J80="",J80=""),"",IF(Main!$A90="C",(J80-'Calculo DP4'!BK$5)/'Calculo DP4'!BK$3,(J80-'Calculo DP4'!CV$5)/'Calculo DP4'!CV$3)))</f>
        <v/>
      </c>
      <c r="AS80" s="48" t="str">
        <f>IF(Main!M$13="Scaled Shifts",Main!M90,IF(OR(K80="",K80=""),"",IF(Main!$A90="C",(K80-'Calculo DP4'!BL$5)/'Calculo DP4'!BL$3,(K80-'Calculo DP4'!CW$5)/'Calculo DP4'!CW$3)))</f>
        <v/>
      </c>
      <c r="AT80" s="48" t="str">
        <f>IF(Main!N$13="Scaled Shifts",Main!N90,IF(OR(L80="",L80=""),"",IF(Main!$A90="C",(L80-'Calculo DP4'!BM$5)/'Calculo DP4'!BM$3,(L80-'Calculo DP4'!CX$5)/'Calculo DP4'!CX$3)))</f>
        <v/>
      </c>
      <c r="AU80" s="48" t="str">
        <f>IF(Main!O$13="Scaled Shifts",Main!O90,IF(OR(M80="",M80=""),"",IF(Main!$A90="C",(M80-'Calculo DP4'!BN$5)/'Calculo DP4'!BN$3,(M80-'Calculo DP4'!CY$5)/'Calculo DP4'!CY$3)))</f>
        <v/>
      </c>
      <c r="AV80" s="48" t="str">
        <f>IF(Main!P$13="Scaled Shifts",Main!P90,IF(OR(N80="",N80=""),"",IF(Main!$A90="C",(N80-'Calculo DP4'!BO$5)/'Calculo DP4'!BO$3,(N80-'Calculo DP4'!CZ$5)/'Calculo DP4'!CZ$3)))</f>
        <v/>
      </c>
      <c r="AW80" s="48" t="str">
        <f>IF(Main!Q$13="Scaled Shifts",Main!Q90,IF(OR(O80="",O80=""),"",IF(Main!$A90="C",(O80-'Calculo DP4'!BP$5)/'Calculo DP4'!BP$3,(O80-'Calculo DP4'!DA$5)/'Calculo DP4'!DA$3)))</f>
        <v/>
      </c>
      <c r="AX80" s="48" t="str">
        <f>IF(Main!R$13="Scaled Shifts",Main!R90,IF(OR(P80="",P80=""),"",IF(Main!$A90="C",(P80-'Calculo DP4'!BQ$5)/'Calculo DP4'!BQ$3,(P80-'Calculo DP4'!DB$5)/'Calculo DP4'!DB$3)))</f>
        <v/>
      </c>
      <c r="AY80" s="48" t="str">
        <f>IF(Main!S$13="Scaled Shifts",Main!S90,IF(OR(Q80="",Q80=""),"",IF(Main!$A90="C",(Q80-'Calculo DP4'!BR$5)/'Calculo DP4'!BR$3,(Q80-'Calculo DP4'!DC$5)/'Calculo DP4'!DC$3)))</f>
        <v/>
      </c>
      <c r="BA80" s="48" t="str">
        <f t="shared" si="80"/>
        <v/>
      </c>
      <c r="BB80" s="48" t="str">
        <f t="shared" si="81"/>
        <v/>
      </c>
      <c r="BC80" s="48" t="str">
        <f t="shared" si="82"/>
        <v/>
      </c>
      <c r="BD80" s="48" t="str">
        <f t="shared" si="83"/>
        <v/>
      </c>
      <c r="BE80" s="48" t="str">
        <f t="shared" si="84"/>
        <v/>
      </c>
      <c r="BF80" s="48" t="str">
        <f t="shared" si="85"/>
        <v/>
      </c>
      <c r="BG80" s="48" t="str">
        <f t="shared" si="86"/>
        <v/>
      </c>
      <c r="BH80" s="48" t="str">
        <f t="shared" si="87"/>
        <v/>
      </c>
      <c r="BI80" s="48" t="str">
        <f t="shared" si="88"/>
        <v/>
      </c>
      <c r="BJ80" s="48" t="str">
        <f t="shared" si="89"/>
        <v/>
      </c>
      <c r="BK80" s="48" t="str">
        <f t="shared" si="90"/>
        <v/>
      </c>
      <c r="BL80" s="48" t="str">
        <f t="shared" si="91"/>
        <v/>
      </c>
      <c r="BM80" s="48" t="str">
        <f t="shared" si="92"/>
        <v/>
      </c>
      <c r="BN80" s="48" t="str">
        <f t="shared" si="93"/>
        <v/>
      </c>
      <c r="BO80" s="48" t="str">
        <f t="shared" si="94"/>
        <v/>
      </c>
      <c r="BP80" s="48" t="str">
        <f t="shared" si="95"/>
        <v/>
      </c>
    </row>
    <row r="81" spans="1:68" x14ac:dyDescent="0.15">
      <c r="A81" s="46" t="str">
        <f>IF(OR(Main!C91="",Main!C91=""),"",Main!C91)</f>
        <v/>
      </c>
      <c r="B81" s="48" t="str">
        <f>IF(OR(Main!D91="",Main!D$13="Scaled Shifts"),"",IF(Main!D$13="Unscaled Shifts",Main!D91,IF(AND(Main!D$13="Shielding Tensors",Main!$A91="C"),'Chemical Shifts'!$G$1-Main!D91,'Chemical Shifts'!$G$2-Main!D91)))</f>
        <v/>
      </c>
      <c r="C81" s="48" t="str">
        <f>IF(OR(Main!E91="",Main!E$13="Scaled Shifts"),"",IF(Main!E$13="Unscaled Shifts",Main!E91,IF(AND(Main!E$13="Shielding Tensors",Main!$A91="C"),'Chemical Shifts'!$G$1-Main!E91,'Chemical Shifts'!$G$2-Main!E91)))</f>
        <v/>
      </c>
      <c r="D81" s="48" t="str">
        <f>IF(OR(Main!F91="",Main!F$13="Scaled Shifts"),"",IF(Main!F$13="Unscaled Shifts",Main!F91,IF(AND(Main!F$13="Shielding Tensors",Main!$A91="C"),'Chemical Shifts'!$G$1-Main!F91,'Chemical Shifts'!$G$2-Main!F91)))</f>
        <v/>
      </c>
      <c r="E81" s="48" t="str">
        <f>IF(OR(Main!G91="",Main!G$13="Scaled Shifts"),"",IF(Main!G$13="Unscaled Shifts",Main!G91,IF(AND(Main!G$13="Shielding Tensors",Main!$A91="C"),'Chemical Shifts'!$G$1-Main!G91,'Chemical Shifts'!$G$2-Main!G91)))</f>
        <v/>
      </c>
      <c r="F81" s="48" t="str">
        <f>IF(OR(Main!H91="",Main!H$13="Scaled Shifts"),"",IF(Main!H$13="Unscaled Shifts",Main!H91,IF(AND(Main!H$13="Shielding Tensors",Main!$A91="C"),'Chemical Shifts'!$G$1-Main!H91,'Chemical Shifts'!$G$2-Main!H91)))</f>
        <v/>
      </c>
      <c r="G81" s="48" t="str">
        <f>IF(OR(Main!I91="",Main!I$13="Scaled Shifts"),"",IF(Main!I$13="Unscaled Shifts",Main!I91,IF(AND(Main!I$13="Shielding Tensors",Main!$A91="C"),'Chemical Shifts'!$G$1-Main!I91,'Chemical Shifts'!$G$2-Main!I91)))</f>
        <v/>
      </c>
      <c r="H81" s="48" t="str">
        <f>IF(OR(Main!J91="",Main!J$13="Scaled Shifts"),"",IF(Main!J$13="Unscaled Shifts",Main!J91,IF(AND(Main!J$13="Shielding Tensors",Main!$A91="C"),'Chemical Shifts'!$G$1-Main!J91,'Chemical Shifts'!$G$2-Main!J91)))</f>
        <v/>
      </c>
      <c r="I81" s="48" t="str">
        <f>IF(OR(Main!K91="",Main!K$13="Scaled Shifts"),"",IF(Main!K$13="Unscaled Shifts",Main!K91,IF(AND(Main!K$13="Shielding Tensors",Main!$A91="C"),'Chemical Shifts'!$G$1-Main!K91,'Chemical Shifts'!$G$2-Main!K91)))</f>
        <v/>
      </c>
      <c r="J81" s="48" t="str">
        <f>IF(OR(Main!L91="",Main!L$13="Scaled Shifts"),"",IF(Main!L$13="Unscaled Shifts",Main!L91,IF(AND(Main!L$13="Shielding Tensors",Main!$A91="C"),'Chemical Shifts'!$G$1-Main!L91,'Chemical Shifts'!$G$2-Main!L91)))</f>
        <v/>
      </c>
      <c r="K81" s="48" t="str">
        <f>IF(OR(Main!M91="",Main!M$13="Scaled Shifts"),"",IF(Main!M$13="Unscaled Shifts",Main!M91,IF(AND(Main!M$13="Shielding Tensors",Main!$A91="C"),'Chemical Shifts'!$G$1-Main!M91,'Chemical Shifts'!$G$2-Main!M91)))</f>
        <v/>
      </c>
      <c r="L81" s="48" t="str">
        <f>IF(OR(Main!N91="",Main!N$13="Scaled Shifts"),"",IF(Main!N$13="Unscaled Shifts",Main!N91,IF(AND(Main!N$13="Shielding Tensors",Main!$A91="C"),'Chemical Shifts'!$G$1-Main!N91,'Chemical Shifts'!$G$2-Main!N91)))</f>
        <v/>
      </c>
      <c r="M81" s="48" t="str">
        <f>IF(OR(Main!O91="",Main!O$13="Scaled Shifts"),"",IF(Main!O$13="Unscaled Shifts",Main!O91,IF(AND(Main!O$13="Shielding Tensors",Main!$A91="C"),'Chemical Shifts'!$G$1-Main!O91,'Chemical Shifts'!$G$2-Main!O91)))</f>
        <v/>
      </c>
      <c r="N81" s="48" t="str">
        <f>IF(OR(Main!P91="",Main!P$13="Scaled Shifts"),"",IF(Main!P$13="Unscaled Shifts",Main!P91,IF(AND(Main!P$13="Shielding Tensors",Main!$A91="C"),'Chemical Shifts'!$G$1-Main!P91,'Chemical Shifts'!$G$2-Main!P91)))</f>
        <v/>
      </c>
      <c r="O81" s="48" t="str">
        <f>IF(OR(Main!Q91="",Main!Q$13="Scaled Shifts"),"",IF(Main!Q$13="Unscaled Shifts",Main!Q91,IF(AND(Main!Q$13="Shielding Tensors",Main!$A91="C"),'Chemical Shifts'!$G$1-Main!Q91,'Chemical Shifts'!$G$2-Main!Q91)))</f>
        <v/>
      </c>
      <c r="P81" s="48" t="str">
        <f>IF(OR(Main!R91="",Main!R$13="Scaled Shifts"),"",IF(Main!R$13="Unscaled Shifts",Main!R91,IF(AND(Main!R$13="Shielding Tensors",Main!$A91="C"),'Chemical Shifts'!$G$1-Main!R91,'Chemical Shifts'!$G$2-Main!R91)))</f>
        <v/>
      </c>
      <c r="Q81" s="48" t="str">
        <f>IF(OR(Main!S91="",Main!S$13="Scaled Shifts"),"",IF(Main!S$13="Unscaled Shifts",Main!S91,IF(AND(Main!S$13="Shielding Tensors",Main!$A91="C"),'Chemical Shifts'!$G$1-Main!S91,'Chemical Shifts'!$G$2-Main!S91)))</f>
        <v/>
      </c>
      <c r="S81" s="48" t="str">
        <f t="shared" si="64"/>
        <v/>
      </c>
      <c r="T81" s="48" t="str">
        <f t="shared" si="65"/>
        <v/>
      </c>
      <c r="U81" s="48" t="str">
        <f t="shared" si="66"/>
        <v/>
      </c>
      <c r="V81" s="48" t="str">
        <f t="shared" si="67"/>
        <v/>
      </c>
      <c r="W81" s="48" t="str">
        <f t="shared" si="68"/>
        <v/>
      </c>
      <c r="X81" s="48" t="str">
        <f t="shared" si="69"/>
        <v/>
      </c>
      <c r="Y81" s="48" t="str">
        <f t="shared" si="70"/>
        <v/>
      </c>
      <c r="Z81" s="48" t="str">
        <f t="shared" si="71"/>
        <v/>
      </c>
      <c r="AA81" s="48" t="str">
        <f t="shared" si="72"/>
        <v/>
      </c>
      <c r="AB81" s="48" t="str">
        <f t="shared" si="73"/>
        <v/>
      </c>
      <c r="AC81" s="48" t="str">
        <f t="shared" si="74"/>
        <v/>
      </c>
      <c r="AD81" s="48" t="str">
        <f t="shared" si="75"/>
        <v/>
      </c>
      <c r="AE81" s="48" t="str">
        <f t="shared" si="76"/>
        <v/>
      </c>
      <c r="AF81" s="48" t="str">
        <f t="shared" si="77"/>
        <v/>
      </c>
      <c r="AG81" s="48" t="str">
        <f t="shared" si="78"/>
        <v/>
      </c>
      <c r="AH81" s="48" t="str">
        <f t="shared" si="79"/>
        <v/>
      </c>
      <c r="AJ81" s="48" t="str">
        <f>IF(Main!D$13="Scaled Shifts",Main!D91,IF(OR(B81="",B81=""),"",IF(Main!$A91="C",(B81-'Calculo DP4'!BC$5)/'Calculo DP4'!BC$3,(B81-'Calculo DP4'!CN$5)/'Calculo DP4'!CN$3)))</f>
        <v/>
      </c>
      <c r="AK81" s="48" t="str">
        <f>IF(Main!E$13="Scaled Shifts",Main!E91,IF(OR(C81="",C81=""),"",IF(Main!$A91="C",(C81-'Calculo DP4'!BD$5)/'Calculo DP4'!BD$3,(C81-'Calculo DP4'!CO$5)/'Calculo DP4'!CO$3)))</f>
        <v/>
      </c>
      <c r="AL81" s="48" t="str">
        <f>IF(Main!F$13="Scaled Shifts",Main!F91,IF(OR(D81="",D81=""),"",IF(Main!$A91="C",(D81-'Calculo DP4'!BE$5)/'Calculo DP4'!BE$3,(D81-'Calculo DP4'!CP$5)/'Calculo DP4'!CP$3)))</f>
        <v/>
      </c>
      <c r="AM81" s="48" t="str">
        <f>IF(Main!G$13="Scaled Shifts",Main!G91,IF(OR(E81="",E81=""),"",IF(Main!$A91="C",(E81-'Calculo DP4'!BF$5)/'Calculo DP4'!BF$3,(E81-'Calculo DP4'!CQ$5)/'Calculo DP4'!CQ$3)))</f>
        <v/>
      </c>
      <c r="AN81" s="48" t="str">
        <f>IF(Main!H$13="Scaled Shifts",Main!H91,IF(OR(F81="",F81=""),"",IF(Main!$A91="C",(F81-'Calculo DP4'!BG$5)/'Calculo DP4'!BG$3,(F81-'Calculo DP4'!CR$5)/'Calculo DP4'!CR$3)))</f>
        <v/>
      </c>
      <c r="AO81" s="48" t="str">
        <f>IF(Main!I$13="Scaled Shifts",Main!I91,IF(OR(G81="",G81=""),"",IF(Main!$A91="C",(G81-'Calculo DP4'!BH$5)/'Calculo DP4'!BH$3,(G81-'Calculo DP4'!CS$5)/'Calculo DP4'!CS$3)))</f>
        <v/>
      </c>
      <c r="AP81" s="48" t="str">
        <f>IF(Main!J$13="Scaled Shifts",Main!J91,IF(OR(H81="",H81=""),"",IF(Main!$A91="C",(H81-'Calculo DP4'!BI$5)/'Calculo DP4'!BI$3,(H81-'Calculo DP4'!CT$5)/'Calculo DP4'!CT$3)))</f>
        <v/>
      </c>
      <c r="AQ81" s="48" t="str">
        <f>IF(Main!K$13="Scaled Shifts",Main!K91,IF(OR(I81="",I81=""),"",IF(Main!$A91="C",(I81-'Calculo DP4'!BJ$5)/'Calculo DP4'!BJ$3,(I81-'Calculo DP4'!CU$5)/'Calculo DP4'!CU$3)))</f>
        <v/>
      </c>
      <c r="AR81" s="48" t="str">
        <f>IF(Main!L$13="Scaled Shifts",Main!L91,IF(OR(J81="",J81=""),"",IF(Main!$A91="C",(J81-'Calculo DP4'!BK$5)/'Calculo DP4'!BK$3,(J81-'Calculo DP4'!CV$5)/'Calculo DP4'!CV$3)))</f>
        <v/>
      </c>
      <c r="AS81" s="48" t="str">
        <f>IF(Main!M$13="Scaled Shifts",Main!M91,IF(OR(K81="",K81=""),"",IF(Main!$A91="C",(K81-'Calculo DP4'!BL$5)/'Calculo DP4'!BL$3,(K81-'Calculo DP4'!CW$5)/'Calculo DP4'!CW$3)))</f>
        <v/>
      </c>
      <c r="AT81" s="48" t="str">
        <f>IF(Main!N$13="Scaled Shifts",Main!N91,IF(OR(L81="",L81=""),"",IF(Main!$A91="C",(L81-'Calculo DP4'!BM$5)/'Calculo DP4'!BM$3,(L81-'Calculo DP4'!CX$5)/'Calculo DP4'!CX$3)))</f>
        <v/>
      </c>
      <c r="AU81" s="48" t="str">
        <f>IF(Main!O$13="Scaled Shifts",Main!O91,IF(OR(M81="",M81=""),"",IF(Main!$A91="C",(M81-'Calculo DP4'!BN$5)/'Calculo DP4'!BN$3,(M81-'Calculo DP4'!CY$5)/'Calculo DP4'!CY$3)))</f>
        <v/>
      </c>
      <c r="AV81" s="48" t="str">
        <f>IF(Main!P$13="Scaled Shifts",Main!P91,IF(OR(N81="",N81=""),"",IF(Main!$A91="C",(N81-'Calculo DP4'!BO$5)/'Calculo DP4'!BO$3,(N81-'Calculo DP4'!CZ$5)/'Calculo DP4'!CZ$3)))</f>
        <v/>
      </c>
      <c r="AW81" s="48" t="str">
        <f>IF(Main!Q$13="Scaled Shifts",Main!Q91,IF(OR(O81="",O81=""),"",IF(Main!$A91="C",(O81-'Calculo DP4'!BP$5)/'Calculo DP4'!BP$3,(O81-'Calculo DP4'!DA$5)/'Calculo DP4'!DA$3)))</f>
        <v/>
      </c>
      <c r="AX81" s="48" t="str">
        <f>IF(Main!R$13="Scaled Shifts",Main!R91,IF(OR(P81="",P81=""),"",IF(Main!$A91="C",(P81-'Calculo DP4'!BQ$5)/'Calculo DP4'!BQ$3,(P81-'Calculo DP4'!DB$5)/'Calculo DP4'!DB$3)))</f>
        <v/>
      </c>
      <c r="AY81" s="48" t="str">
        <f>IF(Main!S$13="Scaled Shifts",Main!S91,IF(OR(Q81="",Q81=""),"",IF(Main!$A91="C",(Q81-'Calculo DP4'!BR$5)/'Calculo DP4'!BR$3,(Q81-'Calculo DP4'!DC$5)/'Calculo DP4'!DC$3)))</f>
        <v/>
      </c>
      <c r="BA81" s="48" t="str">
        <f t="shared" si="80"/>
        <v/>
      </c>
      <c r="BB81" s="48" t="str">
        <f t="shared" si="81"/>
        <v/>
      </c>
      <c r="BC81" s="48" t="str">
        <f t="shared" si="82"/>
        <v/>
      </c>
      <c r="BD81" s="48" t="str">
        <f t="shared" si="83"/>
        <v/>
      </c>
      <c r="BE81" s="48" t="str">
        <f t="shared" si="84"/>
        <v/>
      </c>
      <c r="BF81" s="48" t="str">
        <f t="shared" si="85"/>
        <v/>
      </c>
      <c r="BG81" s="48" t="str">
        <f t="shared" si="86"/>
        <v/>
      </c>
      <c r="BH81" s="48" t="str">
        <f t="shared" si="87"/>
        <v/>
      </c>
      <c r="BI81" s="48" t="str">
        <f t="shared" si="88"/>
        <v/>
      </c>
      <c r="BJ81" s="48" t="str">
        <f t="shared" si="89"/>
        <v/>
      </c>
      <c r="BK81" s="48" t="str">
        <f t="shared" si="90"/>
        <v/>
      </c>
      <c r="BL81" s="48" t="str">
        <f t="shared" si="91"/>
        <v/>
      </c>
      <c r="BM81" s="48" t="str">
        <f t="shared" si="92"/>
        <v/>
      </c>
      <c r="BN81" s="48" t="str">
        <f t="shared" si="93"/>
        <v/>
      </c>
      <c r="BO81" s="48" t="str">
        <f t="shared" si="94"/>
        <v/>
      </c>
      <c r="BP81" s="48" t="str">
        <f t="shared" si="95"/>
        <v/>
      </c>
    </row>
    <row r="82" spans="1:68" x14ac:dyDescent="0.15">
      <c r="A82" s="46" t="str">
        <f>IF(OR(Main!C92="",Main!C92=""),"",Main!C92)</f>
        <v/>
      </c>
      <c r="B82" s="48" t="str">
        <f>IF(OR(Main!D92="",Main!D$13="Scaled Shifts"),"",IF(Main!D$13="Unscaled Shifts",Main!D92,IF(AND(Main!D$13="Shielding Tensors",Main!$A92="C"),'Chemical Shifts'!$G$1-Main!D92,'Chemical Shifts'!$G$2-Main!D92)))</f>
        <v/>
      </c>
      <c r="C82" s="48" t="str">
        <f>IF(OR(Main!E92="",Main!E$13="Scaled Shifts"),"",IF(Main!E$13="Unscaled Shifts",Main!E92,IF(AND(Main!E$13="Shielding Tensors",Main!$A92="C"),'Chemical Shifts'!$G$1-Main!E92,'Chemical Shifts'!$G$2-Main!E92)))</f>
        <v/>
      </c>
      <c r="D82" s="48" t="str">
        <f>IF(OR(Main!F92="",Main!F$13="Scaled Shifts"),"",IF(Main!F$13="Unscaled Shifts",Main!F92,IF(AND(Main!F$13="Shielding Tensors",Main!$A92="C"),'Chemical Shifts'!$G$1-Main!F92,'Chemical Shifts'!$G$2-Main!F92)))</f>
        <v/>
      </c>
      <c r="E82" s="48" t="str">
        <f>IF(OR(Main!G92="",Main!G$13="Scaled Shifts"),"",IF(Main!G$13="Unscaled Shifts",Main!G92,IF(AND(Main!G$13="Shielding Tensors",Main!$A92="C"),'Chemical Shifts'!$G$1-Main!G92,'Chemical Shifts'!$G$2-Main!G92)))</f>
        <v/>
      </c>
      <c r="F82" s="48" t="str">
        <f>IF(OR(Main!H92="",Main!H$13="Scaled Shifts"),"",IF(Main!H$13="Unscaled Shifts",Main!H92,IF(AND(Main!H$13="Shielding Tensors",Main!$A92="C"),'Chemical Shifts'!$G$1-Main!H92,'Chemical Shifts'!$G$2-Main!H92)))</f>
        <v/>
      </c>
      <c r="G82" s="48" t="str">
        <f>IF(OR(Main!I92="",Main!I$13="Scaled Shifts"),"",IF(Main!I$13="Unscaled Shifts",Main!I92,IF(AND(Main!I$13="Shielding Tensors",Main!$A92="C"),'Chemical Shifts'!$G$1-Main!I92,'Chemical Shifts'!$G$2-Main!I92)))</f>
        <v/>
      </c>
      <c r="H82" s="48" t="str">
        <f>IF(OR(Main!J92="",Main!J$13="Scaled Shifts"),"",IF(Main!J$13="Unscaled Shifts",Main!J92,IF(AND(Main!J$13="Shielding Tensors",Main!$A92="C"),'Chemical Shifts'!$G$1-Main!J92,'Chemical Shifts'!$G$2-Main!J92)))</f>
        <v/>
      </c>
      <c r="I82" s="48" t="str">
        <f>IF(OR(Main!K92="",Main!K$13="Scaled Shifts"),"",IF(Main!K$13="Unscaled Shifts",Main!K92,IF(AND(Main!K$13="Shielding Tensors",Main!$A92="C"),'Chemical Shifts'!$G$1-Main!K92,'Chemical Shifts'!$G$2-Main!K92)))</f>
        <v/>
      </c>
      <c r="J82" s="48" t="str">
        <f>IF(OR(Main!L92="",Main!L$13="Scaled Shifts"),"",IF(Main!L$13="Unscaled Shifts",Main!L92,IF(AND(Main!L$13="Shielding Tensors",Main!$A92="C"),'Chemical Shifts'!$G$1-Main!L92,'Chemical Shifts'!$G$2-Main!L92)))</f>
        <v/>
      </c>
      <c r="K82" s="48" t="str">
        <f>IF(OR(Main!M92="",Main!M$13="Scaled Shifts"),"",IF(Main!M$13="Unscaled Shifts",Main!M92,IF(AND(Main!M$13="Shielding Tensors",Main!$A92="C"),'Chemical Shifts'!$G$1-Main!M92,'Chemical Shifts'!$G$2-Main!M92)))</f>
        <v/>
      </c>
      <c r="L82" s="48" t="str">
        <f>IF(OR(Main!N92="",Main!N$13="Scaled Shifts"),"",IF(Main!N$13="Unscaled Shifts",Main!N92,IF(AND(Main!N$13="Shielding Tensors",Main!$A92="C"),'Chemical Shifts'!$G$1-Main!N92,'Chemical Shifts'!$G$2-Main!N92)))</f>
        <v/>
      </c>
      <c r="M82" s="48" t="str">
        <f>IF(OR(Main!O92="",Main!O$13="Scaled Shifts"),"",IF(Main!O$13="Unscaled Shifts",Main!O92,IF(AND(Main!O$13="Shielding Tensors",Main!$A92="C"),'Chemical Shifts'!$G$1-Main!O92,'Chemical Shifts'!$G$2-Main!O92)))</f>
        <v/>
      </c>
      <c r="N82" s="48" t="str">
        <f>IF(OR(Main!P92="",Main!P$13="Scaled Shifts"),"",IF(Main!P$13="Unscaled Shifts",Main!P92,IF(AND(Main!P$13="Shielding Tensors",Main!$A92="C"),'Chemical Shifts'!$G$1-Main!P92,'Chemical Shifts'!$G$2-Main!P92)))</f>
        <v/>
      </c>
      <c r="O82" s="48" t="str">
        <f>IF(OR(Main!Q92="",Main!Q$13="Scaled Shifts"),"",IF(Main!Q$13="Unscaled Shifts",Main!Q92,IF(AND(Main!Q$13="Shielding Tensors",Main!$A92="C"),'Chemical Shifts'!$G$1-Main!Q92,'Chemical Shifts'!$G$2-Main!Q92)))</f>
        <v/>
      </c>
      <c r="P82" s="48" t="str">
        <f>IF(OR(Main!R92="",Main!R$13="Scaled Shifts"),"",IF(Main!R$13="Unscaled Shifts",Main!R92,IF(AND(Main!R$13="Shielding Tensors",Main!$A92="C"),'Chemical Shifts'!$G$1-Main!R92,'Chemical Shifts'!$G$2-Main!R92)))</f>
        <v/>
      </c>
      <c r="Q82" s="48" t="str">
        <f>IF(OR(Main!S92="",Main!S$13="Scaled Shifts"),"",IF(Main!S$13="Unscaled Shifts",Main!S92,IF(AND(Main!S$13="Shielding Tensors",Main!$A92="C"),'Chemical Shifts'!$G$1-Main!S92,'Chemical Shifts'!$G$2-Main!S92)))</f>
        <v/>
      </c>
      <c r="S82" s="48" t="str">
        <f t="shared" si="64"/>
        <v/>
      </c>
      <c r="T82" s="48" t="str">
        <f t="shared" si="65"/>
        <v/>
      </c>
      <c r="U82" s="48" t="str">
        <f t="shared" si="66"/>
        <v/>
      </c>
      <c r="V82" s="48" t="str">
        <f t="shared" si="67"/>
        <v/>
      </c>
      <c r="W82" s="48" t="str">
        <f t="shared" si="68"/>
        <v/>
      </c>
      <c r="X82" s="48" t="str">
        <f t="shared" si="69"/>
        <v/>
      </c>
      <c r="Y82" s="48" t="str">
        <f t="shared" si="70"/>
        <v/>
      </c>
      <c r="Z82" s="48" t="str">
        <f t="shared" si="71"/>
        <v/>
      </c>
      <c r="AA82" s="48" t="str">
        <f t="shared" si="72"/>
        <v/>
      </c>
      <c r="AB82" s="48" t="str">
        <f t="shared" si="73"/>
        <v/>
      </c>
      <c r="AC82" s="48" t="str">
        <f t="shared" si="74"/>
        <v/>
      </c>
      <c r="AD82" s="48" t="str">
        <f t="shared" si="75"/>
        <v/>
      </c>
      <c r="AE82" s="48" t="str">
        <f t="shared" si="76"/>
        <v/>
      </c>
      <c r="AF82" s="48" t="str">
        <f t="shared" si="77"/>
        <v/>
      </c>
      <c r="AG82" s="48" t="str">
        <f t="shared" si="78"/>
        <v/>
      </c>
      <c r="AH82" s="48" t="str">
        <f t="shared" si="79"/>
        <v/>
      </c>
      <c r="AJ82" s="48" t="str">
        <f>IF(Main!D$13="Scaled Shifts",Main!D92,IF(OR(B82="",B82=""),"",IF(Main!$A92="C",(B82-'Calculo DP4'!BC$5)/'Calculo DP4'!BC$3,(B82-'Calculo DP4'!CN$5)/'Calculo DP4'!CN$3)))</f>
        <v/>
      </c>
      <c r="AK82" s="48" t="str">
        <f>IF(Main!E$13="Scaled Shifts",Main!E92,IF(OR(C82="",C82=""),"",IF(Main!$A92="C",(C82-'Calculo DP4'!BD$5)/'Calculo DP4'!BD$3,(C82-'Calculo DP4'!CO$5)/'Calculo DP4'!CO$3)))</f>
        <v/>
      </c>
      <c r="AL82" s="48" t="str">
        <f>IF(Main!F$13="Scaled Shifts",Main!F92,IF(OR(D82="",D82=""),"",IF(Main!$A92="C",(D82-'Calculo DP4'!BE$5)/'Calculo DP4'!BE$3,(D82-'Calculo DP4'!CP$5)/'Calculo DP4'!CP$3)))</f>
        <v/>
      </c>
      <c r="AM82" s="48" t="str">
        <f>IF(Main!G$13="Scaled Shifts",Main!G92,IF(OR(E82="",E82=""),"",IF(Main!$A92="C",(E82-'Calculo DP4'!BF$5)/'Calculo DP4'!BF$3,(E82-'Calculo DP4'!CQ$5)/'Calculo DP4'!CQ$3)))</f>
        <v/>
      </c>
      <c r="AN82" s="48" t="str">
        <f>IF(Main!H$13="Scaled Shifts",Main!H92,IF(OR(F82="",F82=""),"",IF(Main!$A92="C",(F82-'Calculo DP4'!BG$5)/'Calculo DP4'!BG$3,(F82-'Calculo DP4'!CR$5)/'Calculo DP4'!CR$3)))</f>
        <v/>
      </c>
      <c r="AO82" s="48" t="str">
        <f>IF(Main!I$13="Scaled Shifts",Main!I92,IF(OR(G82="",G82=""),"",IF(Main!$A92="C",(G82-'Calculo DP4'!BH$5)/'Calculo DP4'!BH$3,(G82-'Calculo DP4'!CS$5)/'Calculo DP4'!CS$3)))</f>
        <v/>
      </c>
      <c r="AP82" s="48" t="str">
        <f>IF(Main!J$13="Scaled Shifts",Main!J92,IF(OR(H82="",H82=""),"",IF(Main!$A92="C",(H82-'Calculo DP4'!BI$5)/'Calculo DP4'!BI$3,(H82-'Calculo DP4'!CT$5)/'Calculo DP4'!CT$3)))</f>
        <v/>
      </c>
      <c r="AQ82" s="48" t="str">
        <f>IF(Main!K$13="Scaled Shifts",Main!K92,IF(OR(I82="",I82=""),"",IF(Main!$A92="C",(I82-'Calculo DP4'!BJ$5)/'Calculo DP4'!BJ$3,(I82-'Calculo DP4'!CU$5)/'Calculo DP4'!CU$3)))</f>
        <v/>
      </c>
      <c r="AR82" s="48" t="str">
        <f>IF(Main!L$13="Scaled Shifts",Main!L92,IF(OR(J82="",J82=""),"",IF(Main!$A92="C",(J82-'Calculo DP4'!BK$5)/'Calculo DP4'!BK$3,(J82-'Calculo DP4'!CV$5)/'Calculo DP4'!CV$3)))</f>
        <v/>
      </c>
      <c r="AS82" s="48" t="str">
        <f>IF(Main!M$13="Scaled Shifts",Main!M92,IF(OR(K82="",K82=""),"",IF(Main!$A92="C",(K82-'Calculo DP4'!BL$5)/'Calculo DP4'!BL$3,(K82-'Calculo DP4'!CW$5)/'Calculo DP4'!CW$3)))</f>
        <v/>
      </c>
      <c r="AT82" s="48" t="str">
        <f>IF(Main!N$13="Scaled Shifts",Main!N92,IF(OR(L82="",L82=""),"",IF(Main!$A92="C",(L82-'Calculo DP4'!BM$5)/'Calculo DP4'!BM$3,(L82-'Calculo DP4'!CX$5)/'Calculo DP4'!CX$3)))</f>
        <v/>
      </c>
      <c r="AU82" s="48" t="str">
        <f>IF(Main!O$13="Scaled Shifts",Main!O92,IF(OR(M82="",M82=""),"",IF(Main!$A92="C",(M82-'Calculo DP4'!BN$5)/'Calculo DP4'!BN$3,(M82-'Calculo DP4'!CY$5)/'Calculo DP4'!CY$3)))</f>
        <v/>
      </c>
      <c r="AV82" s="48" t="str">
        <f>IF(Main!P$13="Scaled Shifts",Main!P92,IF(OR(N82="",N82=""),"",IF(Main!$A92="C",(N82-'Calculo DP4'!BO$5)/'Calculo DP4'!BO$3,(N82-'Calculo DP4'!CZ$5)/'Calculo DP4'!CZ$3)))</f>
        <v/>
      </c>
      <c r="AW82" s="48" t="str">
        <f>IF(Main!Q$13="Scaled Shifts",Main!Q92,IF(OR(O82="",O82=""),"",IF(Main!$A92="C",(O82-'Calculo DP4'!BP$5)/'Calculo DP4'!BP$3,(O82-'Calculo DP4'!DA$5)/'Calculo DP4'!DA$3)))</f>
        <v/>
      </c>
      <c r="AX82" s="48" t="str">
        <f>IF(Main!R$13="Scaled Shifts",Main!R92,IF(OR(P82="",P82=""),"",IF(Main!$A92="C",(P82-'Calculo DP4'!BQ$5)/'Calculo DP4'!BQ$3,(P82-'Calculo DP4'!DB$5)/'Calculo DP4'!DB$3)))</f>
        <v/>
      </c>
      <c r="AY82" s="48" t="str">
        <f>IF(Main!S$13="Scaled Shifts",Main!S92,IF(OR(Q82="",Q82=""),"",IF(Main!$A92="C",(Q82-'Calculo DP4'!BR$5)/'Calculo DP4'!BR$3,(Q82-'Calculo DP4'!DC$5)/'Calculo DP4'!DC$3)))</f>
        <v/>
      </c>
      <c r="BA82" s="48" t="str">
        <f t="shared" si="80"/>
        <v/>
      </c>
      <c r="BB82" s="48" t="str">
        <f t="shared" si="81"/>
        <v/>
      </c>
      <c r="BC82" s="48" t="str">
        <f t="shared" si="82"/>
        <v/>
      </c>
      <c r="BD82" s="48" t="str">
        <f t="shared" si="83"/>
        <v/>
      </c>
      <c r="BE82" s="48" t="str">
        <f t="shared" si="84"/>
        <v/>
      </c>
      <c r="BF82" s="48" t="str">
        <f t="shared" si="85"/>
        <v/>
      </c>
      <c r="BG82" s="48" t="str">
        <f t="shared" si="86"/>
        <v/>
      </c>
      <c r="BH82" s="48" t="str">
        <f t="shared" si="87"/>
        <v/>
      </c>
      <c r="BI82" s="48" t="str">
        <f t="shared" si="88"/>
        <v/>
      </c>
      <c r="BJ82" s="48" t="str">
        <f t="shared" si="89"/>
        <v/>
      </c>
      <c r="BK82" s="48" t="str">
        <f t="shared" si="90"/>
        <v/>
      </c>
      <c r="BL82" s="48" t="str">
        <f t="shared" si="91"/>
        <v/>
      </c>
      <c r="BM82" s="48" t="str">
        <f t="shared" si="92"/>
        <v/>
      </c>
      <c r="BN82" s="48" t="str">
        <f t="shared" si="93"/>
        <v/>
      </c>
      <c r="BO82" s="48" t="str">
        <f t="shared" si="94"/>
        <v/>
      </c>
      <c r="BP82" s="48" t="str">
        <f t="shared" si="95"/>
        <v/>
      </c>
    </row>
    <row r="83" spans="1:68" x14ac:dyDescent="0.15">
      <c r="A83" s="46" t="str">
        <f>IF(OR(Main!C93="",Main!C93=""),"",Main!C93)</f>
        <v/>
      </c>
      <c r="B83" s="48" t="str">
        <f>IF(OR(Main!D93="",Main!D$13="Scaled Shifts"),"",IF(Main!D$13="Unscaled Shifts",Main!D93,IF(AND(Main!D$13="Shielding Tensors",Main!$A93="C"),'Chemical Shifts'!$G$1-Main!D93,'Chemical Shifts'!$G$2-Main!D93)))</f>
        <v/>
      </c>
      <c r="C83" s="48" t="str">
        <f>IF(OR(Main!E93="",Main!E$13="Scaled Shifts"),"",IF(Main!E$13="Unscaled Shifts",Main!E93,IF(AND(Main!E$13="Shielding Tensors",Main!$A93="C"),'Chemical Shifts'!$G$1-Main!E93,'Chemical Shifts'!$G$2-Main!E93)))</f>
        <v/>
      </c>
      <c r="D83" s="48" t="str">
        <f>IF(OR(Main!F93="",Main!F$13="Scaled Shifts"),"",IF(Main!F$13="Unscaled Shifts",Main!F93,IF(AND(Main!F$13="Shielding Tensors",Main!$A93="C"),'Chemical Shifts'!$G$1-Main!F93,'Chemical Shifts'!$G$2-Main!F93)))</f>
        <v/>
      </c>
      <c r="E83" s="48" t="str">
        <f>IF(OR(Main!G93="",Main!G$13="Scaled Shifts"),"",IF(Main!G$13="Unscaled Shifts",Main!G93,IF(AND(Main!G$13="Shielding Tensors",Main!$A93="C"),'Chemical Shifts'!$G$1-Main!G93,'Chemical Shifts'!$G$2-Main!G93)))</f>
        <v/>
      </c>
      <c r="F83" s="48" t="str">
        <f>IF(OR(Main!H93="",Main!H$13="Scaled Shifts"),"",IF(Main!H$13="Unscaled Shifts",Main!H93,IF(AND(Main!H$13="Shielding Tensors",Main!$A93="C"),'Chemical Shifts'!$G$1-Main!H93,'Chemical Shifts'!$G$2-Main!H93)))</f>
        <v/>
      </c>
      <c r="G83" s="48" t="str">
        <f>IF(OR(Main!I93="",Main!I$13="Scaled Shifts"),"",IF(Main!I$13="Unscaled Shifts",Main!I93,IF(AND(Main!I$13="Shielding Tensors",Main!$A93="C"),'Chemical Shifts'!$G$1-Main!I93,'Chemical Shifts'!$G$2-Main!I93)))</f>
        <v/>
      </c>
      <c r="H83" s="48" t="str">
        <f>IF(OR(Main!J93="",Main!J$13="Scaled Shifts"),"",IF(Main!J$13="Unscaled Shifts",Main!J93,IF(AND(Main!J$13="Shielding Tensors",Main!$A93="C"),'Chemical Shifts'!$G$1-Main!J93,'Chemical Shifts'!$G$2-Main!J93)))</f>
        <v/>
      </c>
      <c r="I83" s="48" t="str">
        <f>IF(OR(Main!K93="",Main!K$13="Scaled Shifts"),"",IF(Main!K$13="Unscaled Shifts",Main!K93,IF(AND(Main!K$13="Shielding Tensors",Main!$A93="C"),'Chemical Shifts'!$G$1-Main!K93,'Chemical Shifts'!$G$2-Main!K93)))</f>
        <v/>
      </c>
      <c r="J83" s="48" t="str">
        <f>IF(OR(Main!L93="",Main!L$13="Scaled Shifts"),"",IF(Main!L$13="Unscaled Shifts",Main!L93,IF(AND(Main!L$13="Shielding Tensors",Main!$A93="C"),'Chemical Shifts'!$G$1-Main!L93,'Chemical Shifts'!$G$2-Main!L93)))</f>
        <v/>
      </c>
      <c r="K83" s="48" t="str">
        <f>IF(OR(Main!M93="",Main!M$13="Scaled Shifts"),"",IF(Main!M$13="Unscaled Shifts",Main!M93,IF(AND(Main!M$13="Shielding Tensors",Main!$A93="C"),'Chemical Shifts'!$G$1-Main!M93,'Chemical Shifts'!$G$2-Main!M93)))</f>
        <v/>
      </c>
      <c r="L83" s="48" t="str">
        <f>IF(OR(Main!N93="",Main!N$13="Scaled Shifts"),"",IF(Main!N$13="Unscaled Shifts",Main!N93,IF(AND(Main!N$13="Shielding Tensors",Main!$A93="C"),'Chemical Shifts'!$G$1-Main!N93,'Chemical Shifts'!$G$2-Main!N93)))</f>
        <v/>
      </c>
      <c r="M83" s="48" t="str">
        <f>IF(OR(Main!O93="",Main!O$13="Scaled Shifts"),"",IF(Main!O$13="Unscaled Shifts",Main!O93,IF(AND(Main!O$13="Shielding Tensors",Main!$A93="C"),'Chemical Shifts'!$G$1-Main!O93,'Chemical Shifts'!$G$2-Main!O93)))</f>
        <v/>
      </c>
      <c r="N83" s="48" t="str">
        <f>IF(OR(Main!P93="",Main!P$13="Scaled Shifts"),"",IF(Main!P$13="Unscaled Shifts",Main!P93,IF(AND(Main!P$13="Shielding Tensors",Main!$A93="C"),'Chemical Shifts'!$G$1-Main!P93,'Chemical Shifts'!$G$2-Main!P93)))</f>
        <v/>
      </c>
      <c r="O83" s="48" t="str">
        <f>IF(OR(Main!Q93="",Main!Q$13="Scaled Shifts"),"",IF(Main!Q$13="Unscaled Shifts",Main!Q93,IF(AND(Main!Q$13="Shielding Tensors",Main!$A93="C"),'Chemical Shifts'!$G$1-Main!Q93,'Chemical Shifts'!$G$2-Main!Q93)))</f>
        <v/>
      </c>
      <c r="P83" s="48" t="str">
        <f>IF(OR(Main!R93="",Main!R$13="Scaled Shifts"),"",IF(Main!R$13="Unscaled Shifts",Main!R93,IF(AND(Main!R$13="Shielding Tensors",Main!$A93="C"),'Chemical Shifts'!$G$1-Main!R93,'Chemical Shifts'!$G$2-Main!R93)))</f>
        <v/>
      </c>
      <c r="Q83" s="48" t="str">
        <f>IF(OR(Main!S93="",Main!S$13="Scaled Shifts"),"",IF(Main!S$13="Unscaled Shifts",Main!S93,IF(AND(Main!S$13="Shielding Tensors",Main!$A93="C"),'Chemical Shifts'!$G$1-Main!S93,'Chemical Shifts'!$G$2-Main!S93)))</f>
        <v/>
      </c>
      <c r="S83" s="48" t="str">
        <f t="shared" si="64"/>
        <v/>
      </c>
      <c r="T83" s="48" t="str">
        <f t="shared" si="65"/>
        <v/>
      </c>
      <c r="U83" s="48" t="str">
        <f t="shared" si="66"/>
        <v/>
      </c>
      <c r="V83" s="48" t="str">
        <f t="shared" si="67"/>
        <v/>
      </c>
      <c r="W83" s="48" t="str">
        <f t="shared" si="68"/>
        <v/>
      </c>
      <c r="X83" s="48" t="str">
        <f t="shared" si="69"/>
        <v/>
      </c>
      <c r="Y83" s="48" t="str">
        <f t="shared" si="70"/>
        <v/>
      </c>
      <c r="Z83" s="48" t="str">
        <f t="shared" si="71"/>
        <v/>
      </c>
      <c r="AA83" s="48" t="str">
        <f t="shared" si="72"/>
        <v/>
      </c>
      <c r="AB83" s="48" t="str">
        <f t="shared" si="73"/>
        <v/>
      </c>
      <c r="AC83" s="48" t="str">
        <f t="shared" si="74"/>
        <v/>
      </c>
      <c r="AD83" s="48" t="str">
        <f t="shared" si="75"/>
        <v/>
      </c>
      <c r="AE83" s="48" t="str">
        <f t="shared" si="76"/>
        <v/>
      </c>
      <c r="AF83" s="48" t="str">
        <f t="shared" si="77"/>
        <v/>
      </c>
      <c r="AG83" s="48" t="str">
        <f t="shared" si="78"/>
        <v/>
      </c>
      <c r="AH83" s="48" t="str">
        <f t="shared" si="79"/>
        <v/>
      </c>
      <c r="AJ83" s="48" t="str">
        <f>IF(Main!D$13="Scaled Shifts",Main!D93,IF(OR(B83="",B83=""),"",IF(Main!$A93="C",(B83-'Calculo DP4'!BC$5)/'Calculo DP4'!BC$3,(B83-'Calculo DP4'!CN$5)/'Calculo DP4'!CN$3)))</f>
        <v/>
      </c>
      <c r="AK83" s="48" t="str">
        <f>IF(Main!E$13="Scaled Shifts",Main!E93,IF(OR(C83="",C83=""),"",IF(Main!$A93="C",(C83-'Calculo DP4'!BD$5)/'Calculo DP4'!BD$3,(C83-'Calculo DP4'!CO$5)/'Calculo DP4'!CO$3)))</f>
        <v/>
      </c>
      <c r="AL83" s="48" t="str">
        <f>IF(Main!F$13="Scaled Shifts",Main!F93,IF(OR(D83="",D83=""),"",IF(Main!$A93="C",(D83-'Calculo DP4'!BE$5)/'Calculo DP4'!BE$3,(D83-'Calculo DP4'!CP$5)/'Calculo DP4'!CP$3)))</f>
        <v/>
      </c>
      <c r="AM83" s="48" t="str">
        <f>IF(Main!G$13="Scaled Shifts",Main!G93,IF(OR(E83="",E83=""),"",IF(Main!$A93="C",(E83-'Calculo DP4'!BF$5)/'Calculo DP4'!BF$3,(E83-'Calculo DP4'!CQ$5)/'Calculo DP4'!CQ$3)))</f>
        <v/>
      </c>
      <c r="AN83" s="48" t="str">
        <f>IF(Main!H$13="Scaled Shifts",Main!H93,IF(OR(F83="",F83=""),"",IF(Main!$A93="C",(F83-'Calculo DP4'!BG$5)/'Calculo DP4'!BG$3,(F83-'Calculo DP4'!CR$5)/'Calculo DP4'!CR$3)))</f>
        <v/>
      </c>
      <c r="AO83" s="48" t="str">
        <f>IF(Main!I$13="Scaled Shifts",Main!I93,IF(OR(G83="",G83=""),"",IF(Main!$A93="C",(G83-'Calculo DP4'!BH$5)/'Calculo DP4'!BH$3,(G83-'Calculo DP4'!CS$5)/'Calculo DP4'!CS$3)))</f>
        <v/>
      </c>
      <c r="AP83" s="48" t="str">
        <f>IF(Main!J$13="Scaled Shifts",Main!J93,IF(OR(H83="",H83=""),"",IF(Main!$A93="C",(H83-'Calculo DP4'!BI$5)/'Calculo DP4'!BI$3,(H83-'Calculo DP4'!CT$5)/'Calculo DP4'!CT$3)))</f>
        <v/>
      </c>
      <c r="AQ83" s="48" t="str">
        <f>IF(Main!K$13="Scaled Shifts",Main!K93,IF(OR(I83="",I83=""),"",IF(Main!$A93="C",(I83-'Calculo DP4'!BJ$5)/'Calculo DP4'!BJ$3,(I83-'Calculo DP4'!CU$5)/'Calculo DP4'!CU$3)))</f>
        <v/>
      </c>
      <c r="AR83" s="48" t="str">
        <f>IF(Main!L$13="Scaled Shifts",Main!L93,IF(OR(J83="",J83=""),"",IF(Main!$A93="C",(J83-'Calculo DP4'!BK$5)/'Calculo DP4'!BK$3,(J83-'Calculo DP4'!CV$5)/'Calculo DP4'!CV$3)))</f>
        <v/>
      </c>
      <c r="AS83" s="48" t="str">
        <f>IF(Main!M$13="Scaled Shifts",Main!M93,IF(OR(K83="",K83=""),"",IF(Main!$A93="C",(K83-'Calculo DP4'!BL$5)/'Calculo DP4'!BL$3,(K83-'Calculo DP4'!CW$5)/'Calculo DP4'!CW$3)))</f>
        <v/>
      </c>
      <c r="AT83" s="48" t="str">
        <f>IF(Main!N$13="Scaled Shifts",Main!N93,IF(OR(L83="",L83=""),"",IF(Main!$A93="C",(L83-'Calculo DP4'!BM$5)/'Calculo DP4'!BM$3,(L83-'Calculo DP4'!CX$5)/'Calculo DP4'!CX$3)))</f>
        <v/>
      </c>
      <c r="AU83" s="48" t="str">
        <f>IF(Main!O$13="Scaled Shifts",Main!O93,IF(OR(M83="",M83=""),"",IF(Main!$A93="C",(M83-'Calculo DP4'!BN$5)/'Calculo DP4'!BN$3,(M83-'Calculo DP4'!CY$5)/'Calculo DP4'!CY$3)))</f>
        <v/>
      </c>
      <c r="AV83" s="48" t="str">
        <f>IF(Main!P$13="Scaled Shifts",Main!P93,IF(OR(N83="",N83=""),"",IF(Main!$A93="C",(N83-'Calculo DP4'!BO$5)/'Calculo DP4'!BO$3,(N83-'Calculo DP4'!CZ$5)/'Calculo DP4'!CZ$3)))</f>
        <v/>
      </c>
      <c r="AW83" s="48" t="str">
        <f>IF(Main!Q$13="Scaled Shifts",Main!Q93,IF(OR(O83="",O83=""),"",IF(Main!$A93="C",(O83-'Calculo DP4'!BP$5)/'Calculo DP4'!BP$3,(O83-'Calculo DP4'!DA$5)/'Calculo DP4'!DA$3)))</f>
        <v/>
      </c>
      <c r="AX83" s="48" t="str">
        <f>IF(Main!R$13="Scaled Shifts",Main!R93,IF(OR(P83="",P83=""),"",IF(Main!$A93="C",(P83-'Calculo DP4'!BQ$5)/'Calculo DP4'!BQ$3,(P83-'Calculo DP4'!DB$5)/'Calculo DP4'!DB$3)))</f>
        <v/>
      </c>
      <c r="AY83" s="48" t="str">
        <f>IF(Main!S$13="Scaled Shifts",Main!S93,IF(OR(Q83="",Q83=""),"",IF(Main!$A93="C",(Q83-'Calculo DP4'!BR$5)/'Calculo DP4'!BR$3,(Q83-'Calculo DP4'!DC$5)/'Calculo DP4'!DC$3)))</f>
        <v/>
      </c>
      <c r="BA83" s="48" t="str">
        <f t="shared" si="80"/>
        <v/>
      </c>
      <c r="BB83" s="48" t="str">
        <f t="shared" si="81"/>
        <v/>
      </c>
      <c r="BC83" s="48" t="str">
        <f t="shared" si="82"/>
        <v/>
      </c>
      <c r="BD83" s="48" t="str">
        <f t="shared" si="83"/>
        <v/>
      </c>
      <c r="BE83" s="48" t="str">
        <f t="shared" si="84"/>
        <v/>
      </c>
      <c r="BF83" s="48" t="str">
        <f t="shared" si="85"/>
        <v/>
      </c>
      <c r="BG83" s="48" t="str">
        <f t="shared" si="86"/>
        <v/>
      </c>
      <c r="BH83" s="48" t="str">
        <f t="shared" si="87"/>
        <v/>
      </c>
      <c r="BI83" s="48" t="str">
        <f t="shared" si="88"/>
        <v/>
      </c>
      <c r="BJ83" s="48" t="str">
        <f t="shared" si="89"/>
        <v/>
      </c>
      <c r="BK83" s="48" t="str">
        <f t="shared" si="90"/>
        <v/>
      </c>
      <c r="BL83" s="48" t="str">
        <f t="shared" si="91"/>
        <v/>
      </c>
      <c r="BM83" s="48" t="str">
        <f t="shared" si="92"/>
        <v/>
      </c>
      <c r="BN83" s="48" t="str">
        <f t="shared" si="93"/>
        <v/>
      </c>
      <c r="BO83" s="48" t="str">
        <f t="shared" si="94"/>
        <v/>
      </c>
      <c r="BP83" s="48" t="str">
        <f t="shared" si="95"/>
        <v/>
      </c>
    </row>
    <row r="84" spans="1:68" x14ac:dyDescent="0.15">
      <c r="A84" s="46" t="str">
        <f>IF(OR(Main!C94="",Main!C94=""),"",Main!C94)</f>
        <v/>
      </c>
      <c r="B84" s="48" t="str">
        <f>IF(OR(Main!D94="",Main!D$13="Scaled Shifts"),"",IF(Main!D$13="Unscaled Shifts",Main!D94,IF(AND(Main!D$13="Shielding Tensors",Main!$A94="C"),'Chemical Shifts'!$G$1-Main!D94,'Chemical Shifts'!$G$2-Main!D94)))</f>
        <v/>
      </c>
      <c r="C84" s="48" t="str">
        <f>IF(OR(Main!E94="",Main!E$13="Scaled Shifts"),"",IF(Main!E$13="Unscaled Shifts",Main!E94,IF(AND(Main!E$13="Shielding Tensors",Main!$A94="C"),'Chemical Shifts'!$G$1-Main!E94,'Chemical Shifts'!$G$2-Main!E94)))</f>
        <v/>
      </c>
      <c r="D84" s="48" t="str">
        <f>IF(OR(Main!F94="",Main!F$13="Scaled Shifts"),"",IF(Main!F$13="Unscaled Shifts",Main!F94,IF(AND(Main!F$13="Shielding Tensors",Main!$A94="C"),'Chemical Shifts'!$G$1-Main!F94,'Chemical Shifts'!$G$2-Main!F94)))</f>
        <v/>
      </c>
      <c r="E84" s="48" t="str">
        <f>IF(OR(Main!G94="",Main!G$13="Scaled Shifts"),"",IF(Main!G$13="Unscaled Shifts",Main!G94,IF(AND(Main!G$13="Shielding Tensors",Main!$A94="C"),'Chemical Shifts'!$G$1-Main!G94,'Chemical Shifts'!$G$2-Main!G94)))</f>
        <v/>
      </c>
      <c r="F84" s="48" t="str">
        <f>IF(OR(Main!H94="",Main!H$13="Scaled Shifts"),"",IF(Main!H$13="Unscaled Shifts",Main!H94,IF(AND(Main!H$13="Shielding Tensors",Main!$A94="C"),'Chemical Shifts'!$G$1-Main!H94,'Chemical Shifts'!$G$2-Main!H94)))</f>
        <v/>
      </c>
      <c r="G84" s="48" t="str">
        <f>IF(OR(Main!I94="",Main!I$13="Scaled Shifts"),"",IF(Main!I$13="Unscaled Shifts",Main!I94,IF(AND(Main!I$13="Shielding Tensors",Main!$A94="C"),'Chemical Shifts'!$G$1-Main!I94,'Chemical Shifts'!$G$2-Main!I94)))</f>
        <v/>
      </c>
      <c r="H84" s="48" t="str">
        <f>IF(OR(Main!J94="",Main!J$13="Scaled Shifts"),"",IF(Main!J$13="Unscaled Shifts",Main!J94,IF(AND(Main!J$13="Shielding Tensors",Main!$A94="C"),'Chemical Shifts'!$G$1-Main!J94,'Chemical Shifts'!$G$2-Main!J94)))</f>
        <v/>
      </c>
      <c r="I84" s="48" t="str">
        <f>IF(OR(Main!K94="",Main!K$13="Scaled Shifts"),"",IF(Main!K$13="Unscaled Shifts",Main!K94,IF(AND(Main!K$13="Shielding Tensors",Main!$A94="C"),'Chemical Shifts'!$G$1-Main!K94,'Chemical Shifts'!$G$2-Main!K94)))</f>
        <v/>
      </c>
      <c r="J84" s="48" t="str">
        <f>IF(OR(Main!L94="",Main!L$13="Scaled Shifts"),"",IF(Main!L$13="Unscaled Shifts",Main!L94,IF(AND(Main!L$13="Shielding Tensors",Main!$A94="C"),'Chemical Shifts'!$G$1-Main!L94,'Chemical Shifts'!$G$2-Main!L94)))</f>
        <v/>
      </c>
      <c r="K84" s="48" t="str">
        <f>IF(OR(Main!M94="",Main!M$13="Scaled Shifts"),"",IF(Main!M$13="Unscaled Shifts",Main!M94,IF(AND(Main!M$13="Shielding Tensors",Main!$A94="C"),'Chemical Shifts'!$G$1-Main!M94,'Chemical Shifts'!$G$2-Main!M94)))</f>
        <v/>
      </c>
      <c r="L84" s="48" t="str">
        <f>IF(OR(Main!N94="",Main!N$13="Scaled Shifts"),"",IF(Main!N$13="Unscaled Shifts",Main!N94,IF(AND(Main!N$13="Shielding Tensors",Main!$A94="C"),'Chemical Shifts'!$G$1-Main!N94,'Chemical Shifts'!$G$2-Main!N94)))</f>
        <v/>
      </c>
      <c r="M84" s="48" t="str">
        <f>IF(OR(Main!O94="",Main!O$13="Scaled Shifts"),"",IF(Main!O$13="Unscaled Shifts",Main!O94,IF(AND(Main!O$13="Shielding Tensors",Main!$A94="C"),'Chemical Shifts'!$G$1-Main!O94,'Chemical Shifts'!$G$2-Main!O94)))</f>
        <v/>
      </c>
      <c r="N84" s="48" t="str">
        <f>IF(OR(Main!P94="",Main!P$13="Scaled Shifts"),"",IF(Main!P$13="Unscaled Shifts",Main!P94,IF(AND(Main!P$13="Shielding Tensors",Main!$A94="C"),'Chemical Shifts'!$G$1-Main!P94,'Chemical Shifts'!$G$2-Main!P94)))</f>
        <v/>
      </c>
      <c r="O84" s="48" t="str">
        <f>IF(OR(Main!Q94="",Main!Q$13="Scaled Shifts"),"",IF(Main!Q$13="Unscaled Shifts",Main!Q94,IF(AND(Main!Q$13="Shielding Tensors",Main!$A94="C"),'Chemical Shifts'!$G$1-Main!Q94,'Chemical Shifts'!$G$2-Main!Q94)))</f>
        <v/>
      </c>
      <c r="P84" s="48" t="str">
        <f>IF(OR(Main!R94="",Main!R$13="Scaled Shifts"),"",IF(Main!R$13="Unscaled Shifts",Main!R94,IF(AND(Main!R$13="Shielding Tensors",Main!$A94="C"),'Chemical Shifts'!$G$1-Main!R94,'Chemical Shifts'!$G$2-Main!R94)))</f>
        <v/>
      </c>
      <c r="Q84" s="48" t="str">
        <f>IF(OR(Main!S94="",Main!S$13="Scaled Shifts"),"",IF(Main!S$13="Unscaled Shifts",Main!S94,IF(AND(Main!S$13="Shielding Tensors",Main!$A94="C"),'Chemical Shifts'!$G$1-Main!S94,'Chemical Shifts'!$G$2-Main!S94)))</f>
        <v/>
      </c>
      <c r="S84" s="48" t="str">
        <f t="shared" si="64"/>
        <v/>
      </c>
      <c r="T84" s="48" t="str">
        <f t="shared" si="65"/>
        <v/>
      </c>
      <c r="U84" s="48" t="str">
        <f t="shared" si="66"/>
        <v/>
      </c>
      <c r="V84" s="48" t="str">
        <f t="shared" si="67"/>
        <v/>
      </c>
      <c r="W84" s="48" t="str">
        <f t="shared" si="68"/>
        <v/>
      </c>
      <c r="X84" s="48" t="str">
        <f t="shared" si="69"/>
        <v/>
      </c>
      <c r="Y84" s="48" t="str">
        <f t="shared" si="70"/>
        <v/>
      </c>
      <c r="Z84" s="48" t="str">
        <f t="shared" si="71"/>
        <v/>
      </c>
      <c r="AA84" s="48" t="str">
        <f t="shared" si="72"/>
        <v/>
      </c>
      <c r="AB84" s="48" t="str">
        <f t="shared" si="73"/>
        <v/>
      </c>
      <c r="AC84" s="48" t="str">
        <f t="shared" si="74"/>
        <v/>
      </c>
      <c r="AD84" s="48" t="str">
        <f t="shared" si="75"/>
        <v/>
      </c>
      <c r="AE84" s="48" t="str">
        <f t="shared" si="76"/>
        <v/>
      </c>
      <c r="AF84" s="48" t="str">
        <f t="shared" si="77"/>
        <v/>
      </c>
      <c r="AG84" s="48" t="str">
        <f t="shared" si="78"/>
        <v/>
      </c>
      <c r="AH84" s="48" t="str">
        <f t="shared" si="79"/>
        <v/>
      </c>
      <c r="AJ84" s="48" t="str">
        <f>IF(Main!D$13="Scaled Shifts",Main!D94,IF(OR(B84="",B84=""),"",IF(Main!$A94="C",(B84-'Calculo DP4'!BC$5)/'Calculo DP4'!BC$3,(B84-'Calculo DP4'!CN$5)/'Calculo DP4'!CN$3)))</f>
        <v/>
      </c>
      <c r="AK84" s="48" t="str">
        <f>IF(Main!E$13="Scaled Shifts",Main!E94,IF(OR(C84="",C84=""),"",IF(Main!$A94="C",(C84-'Calculo DP4'!BD$5)/'Calculo DP4'!BD$3,(C84-'Calculo DP4'!CO$5)/'Calculo DP4'!CO$3)))</f>
        <v/>
      </c>
      <c r="AL84" s="48" t="str">
        <f>IF(Main!F$13="Scaled Shifts",Main!F94,IF(OR(D84="",D84=""),"",IF(Main!$A94="C",(D84-'Calculo DP4'!BE$5)/'Calculo DP4'!BE$3,(D84-'Calculo DP4'!CP$5)/'Calculo DP4'!CP$3)))</f>
        <v/>
      </c>
      <c r="AM84" s="48" t="str">
        <f>IF(Main!G$13="Scaled Shifts",Main!G94,IF(OR(E84="",E84=""),"",IF(Main!$A94="C",(E84-'Calculo DP4'!BF$5)/'Calculo DP4'!BF$3,(E84-'Calculo DP4'!CQ$5)/'Calculo DP4'!CQ$3)))</f>
        <v/>
      </c>
      <c r="AN84" s="48" t="str">
        <f>IF(Main!H$13="Scaled Shifts",Main!H94,IF(OR(F84="",F84=""),"",IF(Main!$A94="C",(F84-'Calculo DP4'!BG$5)/'Calculo DP4'!BG$3,(F84-'Calculo DP4'!CR$5)/'Calculo DP4'!CR$3)))</f>
        <v/>
      </c>
      <c r="AO84" s="48" t="str">
        <f>IF(Main!I$13="Scaled Shifts",Main!I94,IF(OR(G84="",G84=""),"",IF(Main!$A94="C",(G84-'Calculo DP4'!BH$5)/'Calculo DP4'!BH$3,(G84-'Calculo DP4'!CS$5)/'Calculo DP4'!CS$3)))</f>
        <v/>
      </c>
      <c r="AP84" s="48" t="str">
        <f>IF(Main!J$13="Scaled Shifts",Main!J94,IF(OR(H84="",H84=""),"",IF(Main!$A94="C",(H84-'Calculo DP4'!BI$5)/'Calculo DP4'!BI$3,(H84-'Calculo DP4'!CT$5)/'Calculo DP4'!CT$3)))</f>
        <v/>
      </c>
      <c r="AQ84" s="48" t="str">
        <f>IF(Main!K$13="Scaled Shifts",Main!K94,IF(OR(I84="",I84=""),"",IF(Main!$A94="C",(I84-'Calculo DP4'!BJ$5)/'Calculo DP4'!BJ$3,(I84-'Calculo DP4'!CU$5)/'Calculo DP4'!CU$3)))</f>
        <v/>
      </c>
      <c r="AR84" s="48" t="str">
        <f>IF(Main!L$13="Scaled Shifts",Main!L94,IF(OR(J84="",J84=""),"",IF(Main!$A94="C",(J84-'Calculo DP4'!BK$5)/'Calculo DP4'!BK$3,(J84-'Calculo DP4'!CV$5)/'Calculo DP4'!CV$3)))</f>
        <v/>
      </c>
      <c r="AS84" s="48" t="str">
        <f>IF(Main!M$13="Scaled Shifts",Main!M94,IF(OR(K84="",K84=""),"",IF(Main!$A94="C",(K84-'Calculo DP4'!BL$5)/'Calculo DP4'!BL$3,(K84-'Calculo DP4'!CW$5)/'Calculo DP4'!CW$3)))</f>
        <v/>
      </c>
      <c r="AT84" s="48" t="str">
        <f>IF(Main!N$13="Scaled Shifts",Main!N94,IF(OR(L84="",L84=""),"",IF(Main!$A94="C",(L84-'Calculo DP4'!BM$5)/'Calculo DP4'!BM$3,(L84-'Calculo DP4'!CX$5)/'Calculo DP4'!CX$3)))</f>
        <v/>
      </c>
      <c r="AU84" s="48" t="str">
        <f>IF(Main!O$13="Scaled Shifts",Main!O94,IF(OR(M84="",M84=""),"",IF(Main!$A94="C",(M84-'Calculo DP4'!BN$5)/'Calculo DP4'!BN$3,(M84-'Calculo DP4'!CY$5)/'Calculo DP4'!CY$3)))</f>
        <v/>
      </c>
      <c r="AV84" s="48" t="str">
        <f>IF(Main!P$13="Scaled Shifts",Main!P94,IF(OR(N84="",N84=""),"",IF(Main!$A94="C",(N84-'Calculo DP4'!BO$5)/'Calculo DP4'!BO$3,(N84-'Calculo DP4'!CZ$5)/'Calculo DP4'!CZ$3)))</f>
        <v/>
      </c>
      <c r="AW84" s="48" t="str">
        <f>IF(Main!Q$13="Scaled Shifts",Main!Q94,IF(OR(O84="",O84=""),"",IF(Main!$A94="C",(O84-'Calculo DP4'!BP$5)/'Calculo DP4'!BP$3,(O84-'Calculo DP4'!DA$5)/'Calculo DP4'!DA$3)))</f>
        <v/>
      </c>
      <c r="AX84" s="48" t="str">
        <f>IF(Main!R$13="Scaled Shifts",Main!R94,IF(OR(P84="",P84=""),"",IF(Main!$A94="C",(P84-'Calculo DP4'!BQ$5)/'Calculo DP4'!BQ$3,(P84-'Calculo DP4'!DB$5)/'Calculo DP4'!DB$3)))</f>
        <v/>
      </c>
      <c r="AY84" s="48" t="str">
        <f>IF(Main!S$13="Scaled Shifts",Main!S94,IF(OR(Q84="",Q84=""),"",IF(Main!$A94="C",(Q84-'Calculo DP4'!BR$5)/'Calculo DP4'!BR$3,(Q84-'Calculo DP4'!DC$5)/'Calculo DP4'!DC$3)))</f>
        <v/>
      </c>
      <c r="BA84" s="48" t="str">
        <f t="shared" si="80"/>
        <v/>
      </c>
      <c r="BB84" s="48" t="str">
        <f t="shared" si="81"/>
        <v/>
      </c>
      <c r="BC84" s="48" t="str">
        <f t="shared" si="82"/>
        <v/>
      </c>
      <c r="BD84" s="48" t="str">
        <f t="shared" si="83"/>
        <v/>
      </c>
      <c r="BE84" s="48" t="str">
        <f t="shared" si="84"/>
        <v/>
      </c>
      <c r="BF84" s="48" t="str">
        <f t="shared" si="85"/>
        <v/>
      </c>
      <c r="BG84" s="48" t="str">
        <f t="shared" si="86"/>
        <v/>
      </c>
      <c r="BH84" s="48" t="str">
        <f t="shared" si="87"/>
        <v/>
      </c>
      <c r="BI84" s="48" t="str">
        <f t="shared" si="88"/>
        <v/>
      </c>
      <c r="BJ84" s="48" t="str">
        <f t="shared" si="89"/>
        <v/>
      </c>
      <c r="BK84" s="48" t="str">
        <f t="shared" si="90"/>
        <v/>
      </c>
      <c r="BL84" s="48" t="str">
        <f t="shared" si="91"/>
        <v/>
      </c>
      <c r="BM84" s="48" t="str">
        <f t="shared" si="92"/>
        <v/>
      </c>
      <c r="BN84" s="48" t="str">
        <f t="shared" si="93"/>
        <v/>
      </c>
      <c r="BO84" s="48" t="str">
        <f t="shared" si="94"/>
        <v/>
      </c>
      <c r="BP84" s="48" t="str">
        <f t="shared" si="95"/>
        <v/>
      </c>
    </row>
    <row r="85" spans="1:68" x14ac:dyDescent="0.15">
      <c r="A85" s="46" t="str">
        <f>IF(OR(Main!C95="",Main!C95=""),"",Main!C95)</f>
        <v/>
      </c>
      <c r="B85" s="48" t="str">
        <f>IF(OR(Main!D95="",Main!D$13="Scaled Shifts"),"",IF(Main!D$13="Unscaled Shifts",Main!D95,IF(AND(Main!D$13="Shielding Tensors",Main!$A95="C"),'Chemical Shifts'!$G$1-Main!D95,'Chemical Shifts'!$G$2-Main!D95)))</f>
        <v/>
      </c>
      <c r="C85" s="48" t="str">
        <f>IF(OR(Main!E95="",Main!E$13="Scaled Shifts"),"",IF(Main!E$13="Unscaled Shifts",Main!E95,IF(AND(Main!E$13="Shielding Tensors",Main!$A95="C"),'Chemical Shifts'!$G$1-Main!E95,'Chemical Shifts'!$G$2-Main!E95)))</f>
        <v/>
      </c>
      <c r="D85" s="48" t="str">
        <f>IF(OR(Main!F95="",Main!F$13="Scaled Shifts"),"",IF(Main!F$13="Unscaled Shifts",Main!F95,IF(AND(Main!F$13="Shielding Tensors",Main!$A95="C"),'Chemical Shifts'!$G$1-Main!F95,'Chemical Shifts'!$G$2-Main!F95)))</f>
        <v/>
      </c>
      <c r="E85" s="48" t="str">
        <f>IF(OR(Main!G95="",Main!G$13="Scaled Shifts"),"",IF(Main!G$13="Unscaled Shifts",Main!G95,IF(AND(Main!G$13="Shielding Tensors",Main!$A95="C"),'Chemical Shifts'!$G$1-Main!G95,'Chemical Shifts'!$G$2-Main!G95)))</f>
        <v/>
      </c>
      <c r="F85" s="48" t="str">
        <f>IF(OR(Main!H95="",Main!H$13="Scaled Shifts"),"",IF(Main!H$13="Unscaled Shifts",Main!H95,IF(AND(Main!H$13="Shielding Tensors",Main!$A95="C"),'Chemical Shifts'!$G$1-Main!H95,'Chemical Shifts'!$G$2-Main!H95)))</f>
        <v/>
      </c>
      <c r="G85" s="48" t="str">
        <f>IF(OR(Main!I95="",Main!I$13="Scaled Shifts"),"",IF(Main!I$13="Unscaled Shifts",Main!I95,IF(AND(Main!I$13="Shielding Tensors",Main!$A95="C"),'Chemical Shifts'!$G$1-Main!I95,'Chemical Shifts'!$G$2-Main!I95)))</f>
        <v/>
      </c>
      <c r="H85" s="48" t="str">
        <f>IF(OR(Main!J95="",Main!J$13="Scaled Shifts"),"",IF(Main!J$13="Unscaled Shifts",Main!J95,IF(AND(Main!J$13="Shielding Tensors",Main!$A95="C"),'Chemical Shifts'!$G$1-Main!J95,'Chemical Shifts'!$G$2-Main!J95)))</f>
        <v/>
      </c>
      <c r="I85" s="48" t="str">
        <f>IF(OR(Main!K95="",Main!K$13="Scaled Shifts"),"",IF(Main!K$13="Unscaled Shifts",Main!K95,IF(AND(Main!K$13="Shielding Tensors",Main!$A95="C"),'Chemical Shifts'!$G$1-Main!K95,'Chemical Shifts'!$G$2-Main!K95)))</f>
        <v/>
      </c>
      <c r="J85" s="48" t="str">
        <f>IF(OR(Main!L95="",Main!L$13="Scaled Shifts"),"",IF(Main!L$13="Unscaled Shifts",Main!L95,IF(AND(Main!L$13="Shielding Tensors",Main!$A95="C"),'Chemical Shifts'!$G$1-Main!L95,'Chemical Shifts'!$G$2-Main!L95)))</f>
        <v/>
      </c>
      <c r="K85" s="48" t="str">
        <f>IF(OR(Main!M95="",Main!M$13="Scaled Shifts"),"",IF(Main!M$13="Unscaled Shifts",Main!M95,IF(AND(Main!M$13="Shielding Tensors",Main!$A95="C"),'Chemical Shifts'!$G$1-Main!M95,'Chemical Shifts'!$G$2-Main!M95)))</f>
        <v/>
      </c>
      <c r="L85" s="48" t="str">
        <f>IF(OR(Main!N95="",Main!N$13="Scaled Shifts"),"",IF(Main!N$13="Unscaled Shifts",Main!N95,IF(AND(Main!N$13="Shielding Tensors",Main!$A95="C"),'Chemical Shifts'!$G$1-Main!N95,'Chemical Shifts'!$G$2-Main!N95)))</f>
        <v/>
      </c>
      <c r="M85" s="48" t="str">
        <f>IF(OR(Main!O95="",Main!O$13="Scaled Shifts"),"",IF(Main!O$13="Unscaled Shifts",Main!O95,IF(AND(Main!O$13="Shielding Tensors",Main!$A95="C"),'Chemical Shifts'!$G$1-Main!O95,'Chemical Shifts'!$G$2-Main!O95)))</f>
        <v/>
      </c>
      <c r="N85" s="48" t="str">
        <f>IF(OR(Main!P95="",Main!P$13="Scaled Shifts"),"",IF(Main!P$13="Unscaled Shifts",Main!P95,IF(AND(Main!P$13="Shielding Tensors",Main!$A95="C"),'Chemical Shifts'!$G$1-Main!P95,'Chemical Shifts'!$G$2-Main!P95)))</f>
        <v/>
      </c>
      <c r="O85" s="48" t="str">
        <f>IF(OR(Main!Q95="",Main!Q$13="Scaled Shifts"),"",IF(Main!Q$13="Unscaled Shifts",Main!Q95,IF(AND(Main!Q$13="Shielding Tensors",Main!$A95="C"),'Chemical Shifts'!$G$1-Main!Q95,'Chemical Shifts'!$G$2-Main!Q95)))</f>
        <v/>
      </c>
      <c r="P85" s="48" t="str">
        <f>IF(OR(Main!R95="",Main!R$13="Scaled Shifts"),"",IF(Main!R$13="Unscaled Shifts",Main!R95,IF(AND(Main!R$13="Shielding Tensors",Main!$A95="C"),'Chemical Shifts'!$G$1-Main!R95,'Chemical Shifts'!$G$2-Main!R95)))</f>
        <v/>
      </c>
      <c r="Q85" s="48" t="str">
        <f>IF(OR(Main!S95="",Main!S$13="Scaled Shifts"),"",IF(Main!S$13="Unscaled Shifts",Main!S95,IF(AND(Main!S$13="Shielding Tensors",Main!$A95="C"),'Chemical Shifts'!$G$1-Main!S95,'Chemical Shifts'!$G$2-Main!S95)))</f>
        <v/>
      </c>
      <c r="S85" s="48" t="str">
        <f t="shared" si="64"/>
        <v/>
      </c>
      <c r="T85" s="48" t="str">
        <f t="shared" si="65"/>
        <v/>
      </c>
      <c r="U85" s="48" t="str">
        <f t="shared" si="66"/>
        <v/>
      </c>
      <c r="V85" s="48" t="str">
        <f t="shared" si="67"/>
        <v/>
      </c>
      <c r="W85" s="48" t="str">
        <f t="shared" si="68"/>
        <v/>
      </c>
      <c r="X85" s="48" t="str">
        <f t="shared" si="69"/>
        <v/>
      </c>
      <c r="Y85" s="48" t="str">
        <f t="shared" si="70"/>
        <v/>
      </c>
      <c r="Z85" s="48" t="str">
        <f t="shared" si="71"/>
        <v/>
      </c>
      <c r="AA85" s="48" t="str">
        <f t="shared" si="72"/>
        <v/>
      </c>
      <c r="AB85" s="48" t="str">
        <f t="shared" si="73"/>
        <v/>
      </c>
      <c r="AC85" s="48" t="str">
        <f t="shared" si="74"/>
        <v/>
      </c>
      <c r="AD85" s="48" t="str">
        <f t="shared" si="75"/>
        <v/>
      </c>
      <c r="AE85" s="48" t="str">
        <f t="shared" si="76"/>
        <v/>
      </c>
      <c r="AF85" s="48" t="str">
        <f t="shared" si="77"/>
        <v/>
      </c>
      <c r="AG85" s="48" t="str">
        <f t="shared" si="78"/>
        <v/>
      </c>
      <c r="AH85" s="48" t="str">
        <f t="shared" si="79"/>
        <v/>
      </c>
      <c r="AJ85" s="48" t="str">
        <f>IF(Main!D$13="Scaled Shifts",Main!D95,IF(OR(B85="",B85=""),"",IF(Main!$A95="C",(B85-'Calculo DP4'!BC$5)/'Calculo DP4'!BC$3,(B85-'Calculo DP4'!CN$5)/'Calculo DP4'!CN$3)))</f>
        <v/>
      </c>
      <c r="AK85" s="48" t="str">
        <f>IF(Main!E$13="Scaled Shifts",Main!E95,IF(OR(C85="",C85=""),"",IF(Main!$A95="C",(C85-'Calculo DP4'!BD$5)/'Calculo DP4'!BD$3,(C85-'Calculo DP4'!CO$5)/'Calculo DP4'!CO$3)))</f>
        <v/>
      </c>
      <c r="AL85" s="48" t="str">
        <f>IF(Main!F$13="Scaled Shifts",Main!F95,IF(OR(D85="",D85=""),"",IF(Main!$A95="C",(D85-'Calculo DP4'!BE$5)/'Calculo DP4'!BE$3,(D85-'Calculo DP4'!CP$5)/'Calculo DP4'!CP$3)))</f>
        <v/>
      </c>
      <c r="AM85" s="48" t="str">
        <f>IF(Main!G$13="Scaled Shifts",Main!G95,IF(OR(E85="",E85=""),"",IF(Main!$A95="C",(E85-'Calculo DP4'!BF$5)/'Calculo DP4'!BF$3,(E85-'Calculo DP4'!CQ$5)/'Calculo DP4'!CQ$3)))</f>
        <v/>
      </c>
      <c r="AN85" s="48" t="str">
        <f>IF(Main!H$13="Scaled Shifts",Main!H95,IF(OR(F85="",F85=""),"",IF(Main!$A95="C",(F85-'Calculo DP4'!BG$5)/'Calculo DP4'!BG$3,(F85-'Calculo DP4'!CR$5)/'Calculo DP4'!CR$3)))</f>
        <v/>
      </c>
      <c r="AO85" s="48" t="str">
        <f>IF(Main!I$13="Scaled Shifts",Main!I95,IF(OR(G85="",G85=""),"",IF(Main!$A95="C",(G85-'Calculo DP4'!BH$5)/'Calculo DP4'!BH$3,(G85-'Calculo DP4'!CS$5)/'Calculo DP4'!CS$3)))</f>
        <v/>
      </c>
      <c r="AP85" s="48" t="str">
        <f>IF(Main!J$13="Scaled Shifts",Main!J95,IF(OR(H85="",H85=""),"",IF(Main!$A95="C",(H85-'Calculo DP4'!BI$5)/'Calculo DP4'!BI$3,(H85-'Calculo DP4'!CT$5)/'Calculo DP4'!CT$3)))</f>
        <v/>
      </c>
      <c r="AQ85" s="48" t="str">
        <f>IF(Main!K$13="Scaled Shifts",Main!K95,IF(OR(I85="",I85=""),"",IF(Main!$A95="C",(I85-'Calculo DP4'!BJ$5)/'Calculo DP4'!BJ$3,(I85-'Calculo DP4'!CU$5)/'Calculo DP4'!CU$3)))</f>
        <v/>
      </c>
      <c r="AR85" s="48" t="str">
        <f>IF(Main!L$13="Scaled Shifts",Main!L95,IF(OR(J85="",J85=""),"",IF(Main!$A95="C",(J85-'Calculo DP4'!BK$5)/'Calculo DP4'!BK$3,(J85-'Calculo DP4'!CV$5)/'Calculo DP4'!CV$3)))</f>
        <v/>
      </c>
      <c r="AS85" s="48" t="str">
        <f>IF(Main!M$13="Scaled Shifts",Main!M95,IF(OR(K85="",K85=""),"",IF(Main!$A95="C",(K85-'Calculo DP4'!BL$5)/'Calculo DP4'!BL$3,(K85-'Calculo DP4'!CW$5)/'Calculo DP4'!CW$3)))</f>
        <v/>
      </c>
      <c r="AT85" s="48" t="str">
        <f>IF(Main!N$13="Scaled Shifts",Main!N95,IF(OR(L85="",L85=""),"",IF(Main!$A95="C",(L85-'Calculo DP4'!BM$5)/'Calculo DP4'!BM$3,(L85-'Calculo DP4'!CX$5)/'Calculo DP4'!CX$3)))</f>
        <v/>
      </c>
      <c r="AU85" s="48" t="str">
        <f>IF(Main!O$13="Scaled Shifts",Main!O95,IF(OR(M85="",M85=""),"",IF(Main!$A95="C",(M85-'Calculo DP4'!BN$5)/'Calculo DP4'!BN$3,(M85-'Calculo DP4'!CY$5)/'Calculo DP4'!CY$3)))</f>
        <v/>
      </c>
      <c r="AV85" s="48" t="str">
        <f>IF(Main!P$13="Scaled Shifts",Main!P95,IF(OR(N85="",N85=""),"",IF(Main!$A95="C",(N85-'Calculo DP4'!BO$5)/'Calculo DP4'!BO$3,(N85-'Calculo DP4'!CZ$5)/'Calculo DP4'!CZ$3)))</f>
        <v/>
      </c>
      <c r="AW85" s="48" t="str">
        <f>IF(Main!Q$13="Scaled Shifts",Main!Q95,IF(OR(O85="",O85=""),"",IF(Main!$A95="C",(O85-'Calculo DP4'!BP$5)/'Calculo DP4'!BP$3,(O85-'Calculo DP4'!DA$5)/'Calculo DP4'!DA$3)))</f>
        <v/>
      </c>
      <c r="AX85" s="48" t="str">
        <f>IF(Main!R$13="Scaled Shifts",Main!R95,IF(OR(P85="",P85=""),"",IF(Main!$A95="C",(P85-'Calculo DP4'!BQ$5)/'Calculo DP4'!BQ$3,(P85-'Calculo DP4'!DB$5)/'Calculo DP4'!DB$3)))</f>
        <v/>
      </c>
      <c r="AY85" s="48" t="str">
        <f>IF(Main!S$13="Scaled Shifts",Main!S95,IF(OR(Q85="",Q85=""),"",IF(Main!$A95="C",(Q85-'Calculo DP4'!BR$5)/'Calculo DP4'!BR$3,(Q85-'Calculo DP4'!DC$5)/'Calculo DP4'!DC$3)))</f>
        <v/>
      </c>
      <c r="BA85" s="48" t="str">
        <f t="shared" si="80"/>
        <v/>
      </c>
      <c r="BB85" s="48" t="str">
        <f t="shared" si="81"/>
        <v/>
      </c>
      <c r="BC85" s="48" t="str">
        <f t="shared" si="82"/>
        <v/>
      </c>
      <c r="BD85" s="48" t="str">
        <f t="shared" si="83"/>
        <v/>
      </c>
      <c r="BE85" s="48" t="str">
        <f t="shared" si="84"/>
        <v/>
      </c>
      <c r="BF85" s="48" t="str">
        <f t="shared" si="85"/>
        <v/>
      </c>
      <c r="BG85" s="48" t="str">
        <f t="shared" si="86"/>
        <v/>
      </c>
      <c r="BH85" s="48" t="str">
        <f t="shared" si="87"/>
        <v/>
      </c>
      <c r="BI85" s="48" t="str">
        <f t="shared" si="88"/>
        <v/>
      </c>
      <c r="BJ85" s="48" t="str">
        <f t="shared" si="89"/>
        <v/>
      </c>
      <c r="BK85" s="48" t="str">
        <f t="shared" si="90"/>
        <v/>
      </c>
      <c r="BL85" s="48" t="str">
        <f t="shared" si="91"/>
        <v/>
      </c>
      <c r="BM85" s="48" t="str">
        <f t="shared" si="92"/>
        <v/>
      </c>
      <c r="BN85" s="48" t="str">
        <f t="shared" si="93"/>
        <v/>
      </c>
      <c r="BO85" s="48" t="str">
        <f t="shared" si="94"/>
        <v/>
      </c>
      <c r="BP85" s="48" t="str">
        <f t="shared" si="95"/>
        <v/>
      </c>
    </row>
    <row r="86" spans="1:68" x14ac:dyDescent="0.15">
      <c r="A86" s="46" t="str">
        <f>IF(OR(Main!C96="",Main!C96=""),"",Main!C96)</f>
        <v/>
      </c>
      <c r="B86" s="48" t="str">
        <f>IF(OR(Main!D96="",Main!D$13="Scaled Shifts"),"",IF(Main!D$13="Unscaled Shifts",Main!D96,IF(AND(Main!D$13="Shielding Tensors",Main!$A96="C"),'Chemical Shifts'!$G$1-Main!D96,'Chemical Shifts'!$G$2-Main!D96)))</f>
        <v/>
      </c>
      <c r="C86" s="48" t="str">
        <f>IF(OR(Main!E96="",Main!E$13="Scaled Shifts"),"",IF(Main!E$13="Unscaled Shifts",Main!E96,IF(AND(Main!E$13="Shielding Tensors",Main!$A96="C"),'Chemical Shifts'!$G$1-Main!E96,'Chemical Shifts'!$G$2-Main!E96)))</f>
        <v/>
      </c>
      <c r="D86" s="48" t="str">
        <f>IF(OR(Main!F96="",Main!F$13="Scaled Shifts"),"",IF(Main!F$13="Unscaled Shifts",Main!F96,IF(AND(Main!F$13="Shielding Tensors",Main!$A96="C"),'Chemical Shifts'!$G$1-Main!F96,'Chemical Shifts'!$G$2-Main!F96)))</f>
        <v/>
      </c>
      <c r="E86" s="48" t="str">
        <f>IF(OR(Main!G96="",Main!G$13="Scaled Shifts"),"",IF(Main!G$13="Unscaled Shifts",Main!G96,IF(AND(Main!G$13="Shielding Tensors",Main!$A96="C"),'Chemical Shifts'!$G$1-Main!G96,'Chemical Shifts'!$G$2-Main!G96)))</f>
        <v/>
      </c>
      <c r="F86" s="48" t="str">
        <f>IF(OR(Main!H96="",Main!H$13="Scaled Shifts"),"",IF(Main!H$13="Unscaled Shifts",Main!H96,IF(AND(Main!H$13="Shielding Tensors",Main!$A96="C"),'Chemical Shifts'!$G$1-Main!H96,'Chemical Shifts'!$G$2-Main!H96)))</f>
        <v/>
      </c>
      <c r="G86" s="48" t="str">
        <f>IF(OR(Main!I96="",Main!I$13="Scaled Shifts"),"",IF(Main!I$13="Unscaled Shifts",Main!I96,IF(AND(Main!I$13="Shielding Tensors",Main!$A96="C"),'Chemical Shifts'!$G$1-Main!I96,'Chemical Shifts'!$G$2-Main!I96)))</f>
        <v/>
      </c>
      <c r="H86" s="48" t="str">
        <f>IF(OR(Main!J96="",Main!J$13="Scaled Shifts"),"",IF(Main!J$13="Unscaled Shifts",Main!J96,IF(AND(Main!J$13="Shielding Tensors",Main!$A96="C"),'Chemical Shifts'!$G$1-Main!J96,'Chemical Shifts'!$G$2-Main!J96)))</f>
        <v/>
      </c>
      <c r="I86" s="48" t="str">
        <f>IF(OR(Main!K96="",Main!K$13="Scaled Shifts"),"",IF(Main!K$13="Unscaled Shifts",Main!K96,IF(AND(Main!K$13="Shielding Tensors",Main!$A96="C"),'Chemical Shifts'!$G$1-Main!K96,'Chemical Shifts'!$G$2-Main!K96)))</f>
        <v/>
      </c>
      <c r="J86" s="48" t="str">
        <f>IF(OR(Main!L96="",Main!L$13="Scaled Shifts"),"",IF(Main!L$13="Unscaled Shifts",Main!L96,IF(AND(Main!L$13="Shielding Tensors",Main!$A96="C"),'Chemical Shifts'!$G$1-Main!L96,'Chemical Shifts'!$G$2-Main!L96)))</f>
        <v/>
      </c>
      <c r="K86" s="48" t="str">
        <f>IF(OR(Main!M96="",Main!M$13="Scaled Shifts"),"",IF(Main!M$13="Unscaled Shifts",Main!M96,IF(AND(Main!M$13="Shielding Tensors",Main!$A96="C"),'Chemical Shifts'!$G$1-Main!M96,'Chemical Shifts'!$G$2-Main!M96)))</f>
        <v/>
      </c>
      <c r="L86" s="48" t="str">
        <f>IF(OR(Main!N96="",Main!N$13="Scaled Shifts"),"",IF(Main!N$13="Unscaled Shifts",Main!N96,IF(AND(Main!N$13="Shielding Tensors",Main!$A96="C"),'Chemical Shifts'!$G$1-Main!N96,'Chemical Shifts'!$G$2-Main!N96)))</f>
        <v/>
      </c>
      <c r="M86" s="48" t="str">
        <f>IF(OR(Main!O96="",Main!O$13="Scaled Shifts"),"",IF(Main!O$13="Unscaled Shifts",Main!O96,IF(AND(Main!O$13="Shielding Tensors",Main!$A96="C"),'Chemical Shifts'!$G$1-Main!O96,'Chemical Shifts'!$G$2-Main!O96)))</f>
        <v/>
      </c>
      <c r="N86" s="48" t="str">
        <f>IF(OR(Main!P96="",Main!P$13="Scaled Shifts"),"",IF(Main!P$13="Unscaled Shifts",Main!P96,IF(AND(Main!P$13="Shielding Tensors",Main!$A96="C"),'Chemical Shifts'!$G$1-Main!P96,'Chemical Shifts'!$G$2-Main!P96)))</f>
        <v/>
      </c>
      <c r="O86" s="48" t="str">
        <f>IF(OR(Main!Q96="",Main!Q$13="Scaled Shifts"),"",IF(Main!Q$13="Unscaled Shifts",Main!Q96,IF(AND(Main!Q$13="Shielding Tensors",Main!$A96="C"),'Chemical Shifts'!$G$1-Main!Q96,'Chemical Shifts'!$G$2-Main!Q96)))</f>
        <v/>
      </c>
      <c r="P86" s="48" t="str">
        <f>IF(OR(Main!R96="",Main!R$13="Scaled Shifts"),"",IF(Main!R$13="Unscaled Shifts",Main!R96,IF(AND(Main!R$13="Shielding Tensors",Main!$A96="C"),'Chemical Shifts'!$G$1-Main!R96,'Chemical Shifts'!$G$2-Main!R96)))</f>
        <v/>
      </c>
      <c r="Q86" s="48" t="str">
        <f>IF(OR(Main!S96="",Main!S$13="Scaled Shifts"),"",IF(Main!S$13="Unscaled Shifts",Main!S96,IF(AND(Main!S$13="Shielding Tensors",Main!$A96="C"),'Chemical Shifts'!$G$1-Main!S96,'Chemical Shifts'!$G$2-Main!S96)))</f>
        <v/>
      </c>
      <c r="S86" s="48" t="str">
        <f t="shared" si="64"/>
        <v/>
      </c>
      <c r="T86" s="48" t="str">
        <f t="shared" si="65"/>
        <v/>
      </c>
      <c r="U86" s="48" t="str">
        <f t="shared" si="66"/>
        <v/>
      </c>
      <c r="V86" s="48" t="str">
        <f t="shared" si="67"/>
        <v/>
      </c>
      <c r="W86" s="48" t="str">
        <f t="shared" si="68"/>
        <v/>
      </c>
      <c r="X86" s="48" t="str">
        <f t="shared" si="69"/>
        <v/>
      </c>
      <c r="Y86" s="48" t="str">
        <f t="shared" si="70"/>
        <v/>
      </c>
      <c r="Z86" s="48" t="str">
        <f t="shared" si="71"/>
        <v/>
      </c>
      <c r="AA86" s="48" t="str">
        <f t="shared" si="72"/>
        <v/>
      </c>
      <c r="AB86" s="48" t="str">
        <f t="shared" si="73"/>
        <v/>
      </c>
      <c r="AC86" s="48" t="str">
        <f t="shared" si="74"/>
        <v/>
      </c>
      <c r="AD86" s="48" t="str">
        <f t="shared" si="75"/>
        <v/>
      </c>
      <c r="AE86" s="48" t="str">
        <f t="shared" si="76"/>
        <v/>
      </c>
      <c r="AF86" s="48" t="str">
        <f t="shared" si="77"/>
        <v/>
      </c>
      <c r="AG86" s="48" t="str">
        <f t="shared" si="78"/>
        <v/>
      </c>
      <c r="AH86" s="48" t="str">
        <f t="shared" si="79"/>
        <v/>
      </c>
      <c r="AJ86" s="48" t="str">
        <f>IF(Main!D$13="Scaled Shifts",Main!D96,IF(OR(B86="",B86=""),"",IF(Main!$A96="C",(B86-'Calculo DP4'!BC$5)/'Calculo DP4'!BC$3,(B86-'Calculo DP4'!CN$5)/'Calculo DP4'!CN$3)))</f>
        <v/>
      </c>
      <c r="AK86" s="48" t="str">
        <f>IF(Main!E$13="Scaled Shifts",Main!E96,IF(OR(C86="",C86=""),"",IF(Main!$A96="C",(C86-'Calculo DP4'!BD$5)/'Calculo DP4'!BD$3,(C86-'Calculo DP4'!CO$5)/'Calculo DP4'!CO$3)))</f>
        <v/>
      </c>
      <c r="AL86" s="48" t="str">
        <f>IF(Main!F$13="Scaled Shifts",Main!F96,IF(OR(D86="",D86=""),"",IF(Main!$A96="C",(D86-'Calculo DP4'!BE$5)/'Calculo DP4'!BE$3,(D86-'Calculo DP4'!CP$5)/'Calculo DP4'!CP$3)))</f>
        <v/>
      </c>
      <c r="AM86" s="48" t="str">
        <f>IF(Main!G$13="Scaled Shifts",Main!G96,IF(OR(E86="",E86=""),"",IF(Main!$A96="C",(E86-'Calculo DP4'!BF$5)/'Calculo DP4'!BF$3,(E86-'Calculo DP4'!CQ$5)/'Calculo DP4'!CQ$3)))</f>
        <v/>
      </c>
      <c r="AN86" s="48" t="str">
        <f>IF(Main!H$13="Scaled Shifts",Main!H96,IF(OR(F86="",F86=""),"",IF(Main!$A96="C",(F86-'Calculo DP4'!BG$5)/'Calculo DP4'!BG$3,(F86-'Calculo DP4'!CR$5)/'Calculo DP4'!CR$3)))</f>
        <v/>
      </c>
      <c r="AO86" s="48" t="str">
        <f>IF(Main!I$13="Scaled Shifts",Main!I96,IF(OR(G86="",G86=""),"",IF(Main!$A96="C",(G86-'Calculo DP4'!BH$5)/'Calculo DP4'!BH$3,(G86-'Calculo DP4'!CS$5)/'Calculo DP4'!CS$3)))</f>
        <v/>
      </c>
      <c r="AP86" s="48" t="str">
        <f>IF(Main!J$13="Scaled Shifts",Main!J96,IF(OR(H86="",H86=""),"",IF(Main!$A96="C",(H86-'Calculo DP4'!BI$5)/'Calculo DP4'!BI$3,(H86-'Calculo DP4'!CT$5)/'Calculo DP4'!CT$3)))</f>
        <v/>
      </c>
      <c r="AQ86" s="48" t="str">
        <f>IF(Main!K$13="Scaled Shifts",Main!K96,IF(OR(I86="",I86=""),"",IF(Main!$A96="C",(I86-'Calculo DP4'!BJ$5)/'Calculo DP4'!BJ$3,(I86-'Calculo DP4'!CU$5)/'Calculo DP4'!CU$3)))</f>
        <v/>
      </c>
      <c r="AR86" s="48" t="str">
        <f>IF(Main!L$13="Scaled Shifts",Main!L96,IF(OR(J86="",J86=""),"",IF(Main!$A96="C",(J86-'Calculo DP4'!BK$5)/'Calculo DP4'!BK$3,(J86-'Calculo DP4'!CV$5)/'Calculo DP4'!CV$3)))</f>
        <v/>
      </c>
      <c r="AS86" s="48" t="str">
        <f>IF(Main!M$13="Scaled Shifts",Main!M96,IF(OR(K86="",K86=""),"",IF(Main!$A96="C",(K86-'Calculo DP4'!BL$5)/'Calculo DP4'!BL$3,(K86-'Calculo DP4'!CW$5)/'Calculo DP4'!CW$3)))</f>
        <v/>
      </c>
      <c r="AT86" s="48" t="str">
        <f>IF(Main!N$13="Scaled Shifts",Main!N96,IF(OR(L86="",L86=""),"",IF(Main!$A96="C",(L86-'Calculo DP4'!BM$5)/'Calculo DP4'!BM$3,(L86-'Calculo DP4'!CX$5)/'Calculo DP4'!CX$3)))</f>
        <v/>
      </c>
      <c r="AU86" s="48" t="str">
        <f>IF(Main!O$13="Scaled Shifts",Main!O96,IF(OR(M86="",M86=""),"",IF(Main!$A96="C",(M86-'Calculo DP4'!BN$5)/'Calculo DP4'!BN$3,(M86-'Calculo DP4'!CY$5)/'Calculo DP4'!CY$3)))</f>
        <v/>
      </c>
      <c r="AV86" s="48" t="str">
        <f>IF(Main!P$13="Scaled Shifts",Main!P96,IF(OR(N86="",N86=""),"",IF(Main!$A96="C",(N86-'Calculo DP4'!BO$5)/'Calculo DP4'!BO$3,(N86-'Calculo DP4'!CZ$5)/'Calculo DP4'!CZ$3)))</f>
        <v/>
      </c>
      <c r="AW86" s="48" t="str">
        <f>IF(Main!Q$13="Scaled Shifts",Main!Q96,IF(OR(O86="",O86=""),"",IF(Main!$A96="C",(O86-'Calculo DP4'!BP$5)/'Calculo DP4'!BP$3,(O86-'Calculo DP4'!DA$5)/'Calculo DP4'!DA$3)))</f>
        <v/>
      </c>
      <c r="AX86" s="48" t="str">
        <f>IF(Main!R$13="Scaled Shifts",Main!R96,IF(OR(P86="",P86=""),"",IF(Main!$A96="C",(P86-'Calculo DP4'!BQ$5)/'Calculo DP4'!BQ$3,(P86-'Calculo DP4'!DB$5)/'Calculo DP4'!DB$3)))</f>
        <v/>
      </c>
      <c r="AY86" s="48" t="str">
        <f>IF(Main!S$13="Scaled Shifts",Main!S96,IF(OR(Q86="",Q86=""),"",IF(Main!$A96="C",(Q86-'Calculo DP4'!BR$5)/'Calculo DP4'!BR$3,(Q86-'Calculo DP4'!DC$5)/'Calculo DP4'!DC$3)))</f>
        <v/>
      </c>
      <c r="BA86" s="48" t="str">
        <f t="shared" si="80"/>
        <v/>
      </c>
      <c r="BB86" s="48" t="str">
        <f t="shared" si="81"/>
        <v/>
      </c>
      <c r="BC86" s="48" t="str">
        <f t="shared" si="82"/>
        <v/>
      </c>
      <c r="BD86" s="48" t="str">
        <f t="shared" si="83"/>
        <v/>
      </c>
      <c r="BE86" s="48" t="str">
        <f t="shared" si="84"/>
        <v/>
      </c>
      <c r="BF86" s="48" t="str">
        <f t="shared" si="85"/>
        <v/>
      </c>
      <c r="BG86" s="48" t="str">
        <f t="shared" si="86"/>
        <v/>
      </c>
      <c r="BH86" s="48" t="str">
        <f t="shared" si="87"/>
        <v/>
      </c>
      <c r="BI86" s="48" t="str">
        <f t="shared" si="88"/>
        <v/>
      </c>
      <c r="BJ86" s="48" t="str">
        <f t="shared" si="89"/>
        <v/>
      </c>
      <c r="BK86" s="48" t="str">
        <f t="shared" si="90"/>
        <v/>
      </c>
      <c r="BL86" s="48" t="str">
        <f t="shared" si="91"/>
        <v/>
      </c>
      <c r="BM86" s="48" t="str">
        <f t="shared" si="92"/>
        <v/>
      </c>
      <c r="BN86" s="48" t="str">
        <f t="shared" si="93"/>
        <v/>
      </c>
      <c r="BO86" s="48" t="str">
        <f t="shared" si="94"/>
        <v/>
      </c>
      <c r="BP86" s="48" t="str">
        <f t="shared" si="95"/>
        <v/>
      </c>
    </row>
    <row r="87" spans="1:68" x14ac:dyDescent="0.15">
      <c r="A87" s="46" t="str">
        <f>IF(OR(Main!C97="",Main!C97=""),"",Main!C97)</f>
        <v/>
      </c>
      <c r="B87" s="48" t="str">
        <f>IF(OR(Main!D97="",Main!D$13="Scaled Shifts"),"",IF(Main!D$13="Unscaled Shifts",Main!D97,IF(AND(Main!D$13="Shielding Tensors",Main!$A97="C"),'Chemical Shifts'!$G$1-Main!D97,'Chemical Shifts'!$G$2-Main!D97)))</f>
        <v/>
      </c>
      <c r="C87" s="48" t="str">
        <f>IF(OR(Main!E97="",Main!E$13="Scaled Shifts"),"",IF(Main!E$13="Unscaled Shifts",Main!E97,IF(AND(Main!E$13="Shielding Tensors",Main!$A97="C"),'Chemical Shifts'!$G$1-Main!E97,'Chemical Shifts'!$G$2-Main!E97)))</f>
        <v/>
      </c>
      <c r="D87" s="48" t="str">
        <f>IF(OR(Main!F97="",Main!F$13="Scaled Shifts"),"",IF(Main!F$13="Unscaled Shifts",Main!F97,IF(AND(Main!F$13="Shielding Tensors",Main!$A97="C"),'Chemical Shifts'!$G$1-Main!F97,'Chemical Shifts'!$G$2-Main!F97)))</f>
        <v/>
      </c>
      <c r="E87" s="48" t="str">
        <f>IF(OR(Main!G97="",Main!G$13="Scaled Shifts"),"",IF(Main!G$13="Unscaled Shifts",Main!G97,IF(AND(Main!G$13="Shielding Tensors",Main!$A97="C"),'Chemical Shifts'!$G$1-Main!G97,'Chemical Shifts'!$G$2-Main!G97)))</f>
        <v/>
      </c>
      <c r="F87" s="48" t="str">
        <f>IF(OR(Main!H97="",Main!H$13="Scaled Shifts"),"",IF(Main!H$13="Unscaled Shifts",Main!H97,IF(AND(Main!H$13="Shielding Tensors",Main!$A97="C"),'Chemical Shifts'!$G$1-Main!H97,'Chemical Shifts'!$G$2-Main!H97)))</f>
        <v/>
      </c>
      <c r="G87" s="48" t="str">
        <f>IF(OR(Main!I97="",Main!I$13="Scaled Shifts"),"",IF(Main!I$13="Unscaled Shifts",Main!I97,IF(AND(Main!I$13="Shielding Tensors",Main!$A97="C"),'Chemical Shifts'!$G$1-Main!I97,'Chemical Shifts'!$G$2-Main!I97)))</f>
        <v/>
      </c>
      <c r="H87" s="48" t="str">
        <f>IF(OR(Main!J97="",Main!J$13="Scaled Shifts"),"",IF(Main!J$13="Unscaled Shifts",Main!J97,IF(AND(Main!J$13="Shielding Tensors",Main!$A97="C"),'Chemical Shifts'!$G$1-Main!J97,'Chemical Shifts'!$G$2-Main!J97)))</f>
        <v/>
      </c>
      <c r="I87" s="48" t="str">
        <f>IF(OR(Main!K97="",Main!K$13="Scaled Shifts"),"",IF(Main!K$13="Unscaled Shifts",Main!K97,IF(AND(Main!K$13="Shielding Tensors",Main!$A97="C"),'Chemical Shifts'!$G$1-Main!K97,'Chemical Shifts'!$G$2-Main!K97)))</f>
        <v/>
      </c>
      <c r="J87" s="48" t="str">
        <f>IF(OR(Main!L97="",Main!L$13="Scaled Shifts"),"",IF(Main!L$13="Unscaled Shifts",Main!L97,IF(AND(Main!L$13="Shielding Tensors",Main!$A97="C"),'Chemical Shifts'!$G$1-Main!L97,'Chemical Shifts'!$G$2-Main!L97)))</f>
        <v/>
      </c>
      <c r="K87" s="48" t="str">
        <f>IF(OR(Main!M97="",Main!M$13="Scaled Shifts"),"",IF(Main!M$13="Unscaled Shifts",Main!M97,IF(AND(Main!M$13="Shielding Tensors",Main!$A97="C"),'Chemical Shifts'!$G$1-Main!M97,'Chemical Shifts'!$G$2-Main!M97)))</f>
        <v/>
      </c>
      <c r="L87" s="48" t="str">
        <f>IF(OR(Main!N97="",Main!N$13="Scaled Shifts"),"",IF(Main!N$13="Unscaled Shifts",Main!N97,IF(AND(Main!N$13="Shielding Tensors",Main!$A97="C"),'Chemical Shifts'!$G$1-Main!N97,'Chemical Shifts'!$G$2-Main!N97)))</f>
        <v/>
      </c>
      <c r="M87" s="48" t="str">
        <f>IF(OR(Main!O97="",Main!O$13="Scaled Shifts"),"",IF(Main!O$13="Unscaled Shifts",Main!O97,IF(AND(Main!O$13="Shielding Tensors",Main!$A97="C"),'Chemical Shifts'!$G$1-Main!O97,'Chemical Shifts'!$G$2-Main!O97)))</f>
        <v/>
      </c>
      <c r="N87" s="48" t="str">
        <f>IF(OR(Main!P97="",Main!P$13="Scaled Shifts"),"",IF(Main!P$13="Unscaled Shifts",Main!P97,IF(AND(Main!P$13="Shielding Tensors",Main!$A97="C"),'Chemical Shifts'!$G$1-Main!P97,'Chemical Shifts'!$G$2-Main!P97)))</f>
        <v/>
      </c>
      <c r="O87" s="48" t="str">
        <f>IF(OR(Main!Q97="",Main!Q$13="Scaled Shifts"),"",IF(Main!Q$13="Unscaled Shifts",Main!Q97,IF(AND(Main!Q$13="Shielding Tensors",Main!$A97="C"),'Chemical Shifts'!$G$1-Main!Q97,'Chemical Shifts'!$G$2-Main!Q97)))</f>
        <v/>
      </c>
      <c r="P87" s="48" t="str">
        <f>IF(OR(Main!R97="",Main!R$13="Scaled Shifts"),"",IF(Main!R$13="Unscaled Shifts",Main!R97,IF(AND(Main!R$13="Shielding Tensors",Main!$A97="C"),'Chemical Shifts'!$G$1-Main!R97,'Chemical Shifts'!$G$2-Main!R97)))</f>
        <v/>
      </c>
      <c r="Q87" s="48" t="str">
        <f>IF(OR(Main!S97="",Main!S$13="Scaled Shifts"),"",IF(Main!S$13="Unscaled Shifts",Main!S97,IF(AND(Main!S$13="Shielding Tensors",Main!$A97="C"),'Chemical Shifts'!$G$1-Main!S97,'Chemical Shifts'!$G$2-Main!S97)))</f>
        <v/>
      </c>
      <c r="S87" s="48" t="str">
        <f t="shared" si="64"/>
        <v/>
      </c>
      <c r="T87" s="48" t="str">
        <f t="shared" si="65"/>
        <v/>
      </c>
      <c r="U87" s="48" t="str">
        <f t="shared" si="66"/>
        <v/>
      </c>
      <c r="V87" s="48" t="str">
        <f t="shared" si="67"/>
        <v/>
      </c>
      <c r="W87" s="48" t="str">
        <f t="shared" si="68"/>
        <v/>
      </c>
      <c r="X87" s="48" t="str">
        <f t="shared" si="69"/>
        <v/>
      </c>
      <c r="Y87" s="48" t="str">
        <f t="shared" si="70"/>
        <v/>
      </c>
      <c r="Z87" s="48" t="str">
        <f t="shared" si="71"/>
        <v/>
      </c>
      <c r="AA87" s="48" t="str">
        <f t="shared" si="72"/>
        <v/>
      </c>
      <c r="AB87" s="48" t="str">
        <f t="shared" si="73"/>
        <v/>
      </c>
      <c r="AC87" s="48" t="str">
        <f t="shared" si="74"/>
        <v/>
      </c>
      <c r="AD87" s="48" t="str">
        <f t="shared" si="75"/>
        <v/>
      </c>
      <c r="AE87" s="48" t="str">
        <f t="shared" si="76"/>
        <v/>
      </c>
      <c r="AF87" s="48" t="str">
        <f t="shared" si="77"/>
        <v/>
      </c>
      <c r="AG87" s="48" t="str">
        <f t="shared" si="78"/>
        <v/>
      </c>
      <c r="AH87" s="48" t="str">
        <f t="shared" si="79"/>
        <v/>
      </c>
      <c r="AJ87" s="48" t="str">
        <f>IF(Main!D$13="Scaled Shifts",Main!D97,IF(OR(B87="",B87=""),"",IF(Main!$A97="C",(B87-'Calculo DP4'!BC$5)/'Calculo DP4'!BC$3,(B87-'Calculo DP4'!CN$5)/'Calculo DP4'!CN$3)))</f>
        <v/>
      </c>
      <c r="AK87" s="48" t="str">
        <f>IF(Main!E$13="Scaled Shifts",Main!E97,IF(OR(C87="",C87=""),"",IF(Main!$A97="C",(C87-'Calculo DP4'!BD$5)/'Calculo DP4'!BD$3,(C87-'Calculo DP4'!CO$5)/'Calculo DP4'!CO$3)))</f>
        <v/>
      </c>
      <c r="AL87" s="48" t="str">
        <f>IF(Main!F$13="Scaled Shifts",Main!F97,IF(OR(D87="",D87=""),"",IF(Main!$A97="C",(D87-'Calculo DP4'!BE$5)/'Calculo DP4'!BE$3,(D87-'Calculo DP4'!CP$5)/'Calculo DP4'!CP$3)))</f>
        <v/>
      </c>
      <c r="AM87" s="48" t="str">
        <f>IF(Main!G$13="Scaled Shifts",Main!G97,IF(OR(E87="",E87=""),"",IF(Main!$A97="C",(E87-'Calculo DP4'!BF$5)/'Calculo DP4'!BF$3,(E87-'Calculo DP4'!CQ$5)/'Calculo DP4'!CQ$3)))</f>
        <v/>
      </c>
      <c r="AN87" s="48" t="str">
        <f>IF(Main!H$13="Scaled Shifts",Main!H97,IF(OR(F87="",F87=""),"",IF(Main!$A97="C",(F87-'Calculo DP4'!BG$5)/'Calculo DP4'!BG$3,(F87-'Calculo DP4'!CR$5)/'Calculo DP4'!CR$3)))</f>
        <v/>
      </c>
      <c r="AO87" s="48" t="str">
        <f>IF(Main!I$13="Scaled Shifts",Main!I97,IF(OR(G87="",G87=""),"",IF(Main!$A97="C",(G87-'Calculo DP4'!BH$5)/'Calculo DP4'!BH$3,(G87-'Calculo DP4'!CS$5)/'Calculo DP4'!CS$3)))</f>
        <v/>
      </c>
      <c r="AP87" s="48" t="str">
        <f>IF(Main!J$13="Scaled Shifts",Main!J97,IF(OR(H87="",H87=""),"",IF(Main!$A97="C",(H87-'Calculo DP4'!BI$5)/'Calculo DP4'!BI$3,(H87-'Calculo DP4'!CT$5)/'Calculo DP4'!CT$3)))</f>
        <v/>
      </c>
      <c r="AQ87" s="48" t="str">
        <f>IF(Main!K$13="Scaled Shifts",Main!K97,IF(OR(I87="",I87=""),"",IF(Main!$A97="C",(I87-'Calculo DP4'!BJ$5)/'Calculo DP4'!BJ$3,(I87-'Calculo DP4'!CU$5)/'Calculo DP4'!CU$3)))</f>
        <v/>
      </c>
      <c r="AR87" s="48" t="str">
        <f>IF(Main!L$13="Scaled Shifts",Main!L97,IF(OR(J87="",J87=""),"",IF(Main!$A97="C",(J87-'Calculo DP4'!BK$5)/'Calculo DP4'!BK$3,(J87-'Calculo DP4'!CV$5)/'Calculo DP4'!CV$3)))</f>
        <v/>
      </c>
      <c r="AS87" s="48" t="str">
        <f>IF(Main!M$13="Scaled Shifts",Main!M97,IF(OR(K87="",K87=""),"",IF(Main!$A97="C",(K87-'Calculo DP4'!BL$5)/'Calculo DP4'!BL$3,(K87-'Calculo DP4'!CW$5)/'Calculo DP4'!CW$3)))</f>
        <v/>
      </c>
      <c r="AT87" s="48" t="str">
        <f>IF(Main!N$13="Scaled Shifts",Main!N97,IF(OR(L87="",L87=""),"",IF(Main!$A97="C",(L87-'Calculo DP4'!BM$5)/'Calculo DP4'!BM$3,(L87-'Calculo DP4'!CX$5)/'Calculo DP4'!CX$3)))</f>
        <v/>
      </c>
      <c r="AU87" s="48" t="str">
        <f>IF(Main!O$13="Scaled Shifts",Main!O97,IF(OR(M87="",M87=""),"",IF(Main!$A97="C",(M87-'Calculo DP4'!BN$5)/'Calculo DP4'!BN$3,(M87-'Calculo DP4'!CY$5)/'Calculo DP4'!CY$3)))</f>
        <v/>
      </c>
      <c r="AV87" s="48" t="str">
        <f>IF(Main!P$13="Scaled Shifts",Main!P97,IF(OR(N87="",N87=""),"",IF(Main!$A97="C",(N87-'Calculo DP4'!BO$5)/'Calculo DP4'!BO$3,(N87-'Calculo DP4'!CZ$5)/'Calculo DP4'!CZ$3)))</f>
        <v/>
      </c>
      <c r="AW87" s="48" t="str">
        <f>IF(Main!Q$13="Scaled Shifts",Main!Q97,IF(OR(O87="",O87=""),"",IF(Main!$A97="C",(O87-'Calculo DP4'!BP$5)/'Calculo DP4'!BP$3,(O87-'Calculo DP4'!DA$5)/'Calculo DP4'!DA$3)))</f>
        <v/>
      </c>
      <c r="AX87" s="48" t="str">
        <f>IF(Main!R$13="Scaled Shifts",Main!R97,IF(OR(P87="",P87=""),"",IF(Main!$A97="C",(P87-'Calculo DP4'!BQ$5)/'Calculo DP4'!BQ$3,(P87-'Calculo DP4'!DB$5)/'Calculo DP4'!DB$3)))</f>
        <v/>
      </c>
      <c r="AY87" s="48" t="str">
        <f>IF(Main!S$13="Scaled Shifts",Main!S97,IF(OR(Q87="",Q87=""),"",IF(Main!$A97="C",(Q87-'Calculo DP4'!BR$5)/'Calculo DP4'!BR$3,(Q87-'Calculo DP4'!DC$5)/'Calculo DP4'!DC$3)))</f>
        <v/>
      </c>
      <c r="BA87" s="48" t="str">
        <f t="shared" si="80"/>
        <v/>
      </c>
      <c r="BB87" s="48" t="str">
        <f t="shared" si="81"/>
        <v/>
      </c>
      <c r="BC87" s="48" t="str">
        <f t="shared" si="82"/>
        <v/>
      </c>
      <c r="BD87" s="48" t="str">
        <f t="shared" si="83"/>
        <v/>
      </c>
      <c r="BE87" s="48" t="str">
        <f t="shared" si="84"/>
        <v/>
      </c>
      <c r="BF87" s="48" t="str">
        <f t="shared" si="85"/>
        <v/>
      </c>
      <c r="BG87" s="48" t="str">
        <f t="shared" si="86"/>
        <v/>
      </c>
      <c r="BH87" s="48" t="str">
        <f t="shared" si="87"/>
        <v/>
      </c>
      <c r="BI87" s="48" t="str">
        <f t="shared" si="88"/>
        <v/>
      </c>
      <c r="BJ87" s="48" t="str">
        <f t="shared" si="89"/>
        <v/>
      </c>
      <c r="BK87" s="48" t="str">
        <f t="shared" si="90"/>
        <v/>
      </c>
      <c r="BL87" s="48" t="str">
        <f t="shared" si="91"/>
        <v/>
      </c>
      <c r="BM87" s="48" t="str">
        <f t="shared" si="92"/>
        <v/>
      </c>
      <c r="BN87" s="48" t="str">
        <f t="shared" si="93"/>
        <v/>
      </c>
      <c r="BO87" s="48" t="str">
        <f t="shared" si="94"/>
        <v/>
      </c>
      <c r="BP87" s="48" t="str">
        <f t="shared" si="95"/>
        <v/>
      </c>
    </row>
    <row r="88" spans="1:68" x14ac:dyDescent="0.15">
      <c r="A88" s="46" t="str">
        <f>IF(OR(Main!C98="",Main!C98=""),"",Main!C98)</f>
        <v/>
      </c>
      <c r="B88" s="48" t="str">
        <f>IF(OR(Main!D98="",Main!D$13="Scaled Shifts"),"",IF(Main!D$13="Unscaled Shifts",Main!D98,IF(AND(Main!D$13="Shielding Tensors",Main!$A98="C"),'Chemical Shifts'!$G$1-Main!D98,'Chemical Shifts'!$G$2-Main!D98)))</f>
        <v/>
      </c>
      <c r="C88" s="48" t="str">
        <f>IF(OR(Main!E98="",Main!E$13="Scaled Shifts"),"",IF(Main!E$13="Unscaled Shifts",Main!E98,IF(AND(Main!E$13="Shielding Tensors",Main!$A98="C"),'Chemical Shifts'!$G$1-Main!E98,'Chemical Shifts'!$G$2-Main!E98)))</f>
        <v/>
      </c>
      <c r="D88" s="48" t="str">
        <f>IF(OR(Main!F98="",Main!F$13="Scaled Shifts"),"",IF(Main!F$13="Unscaled Shifts",Main!F98,IF(AND(Main!F$13="Shielding Tensors",Main!$A98="C"),'Chemical Shifts'!$G$1-Main!F98,'Chemical Shifts'!$G$2-Main!F98)))</f>
        <v/>
      </c>
      <c r="E88" s="48" t="str">
        <f>IF(OR(Main!G98="",Main!G$13="Scaled Shifts"),"",IF(Main!G$13="Unscaled Shifts",Main!G98,IF(AND(Main!G$13="Shielding Tensors",Main!$A98="C"),'Chemical Shifts'!$G$1-Main!G98,'Chemical Shifts'!$G$2-Main!G98)))</f>
        <v/>
      </c>
      <c r="F88" s="48" t="str">
        <f>IF(OR(Main!H98="",Main!H$13="Scaled Shifts"),"",IF(Main!H$13="Unscaled Shifts",Main!H98,IF(AND(Main!H$13="Shielding Tensors",Main!$A98="C"),'Chemical Shifts'!$G$1-Main!H98,'Chemical Shifts'!$G$2-Main!H98)))</f>
        <v/>
      </c>
      <c r="G88" s="48" t="str">
        <f>IF(OR(Main!I98="",Main!I$13="Scaled Shifts"),"",IF(Main!I$13="Unscaled Shifts",Main!I98,IF(AND(Main!I$13="Shielding Tensors",Main!$A98="C"),'Chemical Shifts'!$G$1-Main!I98,'Chemical Shifts'!$G$2-Main!I98)))</f>
        <v/>
      </c>
      <c r="H88" s="48" t="str">
        <f>IF(OR(Main!J98="",Main!J$13="Scaled Shifts"),"",IF(Main!J$13="Unscaled Shifts",Main!J98,IF(AND(Main!J$13="Shielding Tensors",Main!$A98="C"),'Chemical Shifts'!$G$1-Main!J98,'Chemical Shifts'!$G$2-Main!J98)))</f>
        <v/>
      </c>
      <c r="I88" s="48" t="str">
        <f>IF(OR(Main!K98="",Main!K$13="Scaled Shifts"),"",IF(Main!K$13="Unscaled Shifts",Main!K98,IF(AND(Main!K$13="Shielding Tensors",Main!$A98="C"),'Chemical Shifts'!$G$1-Main!K98,'Chemical Shifts'!$G$2-Main!K98)))</f>
        <v/>
      </c>
      <c r="J88" s="48" t="str">
        <f>IF(OR(Main!L98="",Main!L$13="Scaled Shifts"),"",IF(Main!L$13="Unscaled Shifts",Main!L98,IF(AND(Main!L$13="Shielding Tensors",Main!$A98="C"),'Chemical Shifts'!$G$1-Main!L98,'Chemical Shifts'!$G$2-Main!L98)))</f>
        <v/>
      </c>
      <c r="K88" s="48" t="str">
        <f>IF(OR(Main!M98="",Main!M$13="Scaled Shifts"),"",IF(Main!M$13="Unscaled Shifts",Main!M98,IF(AND(Main!M$13="Shielding Tensors",Main!$A98="C"),'Chemical Shifts'!$G$1-Main!M98,'Chemical Shifts'!$G$2-Main!M98)))</f>
        <v/>
      </c>
      <c r="L88" s="48" t="str">
        <f>IF(OR(Main!N98="",Main!N$13="Scaled Shifts"),"",IF(Main!N$13="Unscaled Shifts",Main!N98,IF(AND(Main!N$13="Shielding Tensors",Main!$A98="C"),'Chemical Shifts'!$G$1-Main!N98,'Chemical Shifts'!$G$2-Main!N98)))</f>
        <v/>
      </c>
      <c r="M88" s="48" t="str">
        <f>IF(OR(Main!O98="",Main!O$13="Scaled Shifts"),"",IF(Main!O$13="Unscaled Shifts",Main!O98,IF(AND(Main!O$13="Shielding Tensors",Main!$A98="C"),'Chemical Shifts'!$G$1-Main!O98,'Chemical Shifts'!$G$2-Main!O98)))</f>
        <v/>
      </c>
      <c r="N88" s="48" t="str">
        <f>IF(OR(Main!P98="",Main!P$13="Scaled Shifts"),"",IF(Main!P$13="Unscaled Shifts",Main!P98,IF(AND(Main!P$13="Shielding Tensors",Main!$A98="C"),'Chemical Shifts'!$G$1-Main!P98,'Chemical Shifts'!$G$2-Main!P98)))</f>
        <v/>
      </c>
      <c r="O88" s="48" t="str">
        <f>IF(OR(Main!Q98="",Main!Q$13="Scaled Shifts"),"",IF(Main!Q$13="Unscaled Shifts",Main!Q98,IF(AND(Main!Q$13="Shielding Tensors",Main!$A98="C"),'Chemical Shifts'!$G$1-Main!Q98,'Chemical Shifts'!$G$2-Main!Q98)))</f>
        <v/>
      </c>
      <c r="P88" s="48" t="str">
        <f>IF(OR(Main!R98="",Main!R$13="Scaled Shifts"),"",IF(Main!R$13="Unscaled Shifts",Main!R98,IF(AND(Main!R$13="Shielding Tensors",Main!$A98="C"),'Chemical Shifts'!$G$1-Main!R98,'Chemical Shifts'!$G$2-Main!R98)))</f>
        <v/>
      </c>
      <c r="Q88" s="48" t="str">
        <f>IF(OR(Main!S98="",Main!S$13="Scaled Shifts"),"",IF(Main!S$13="Unscaled Shifts",Main!S98,IF(AND(Main!S$13="Shielding Tensors",Main!$A98="C"),'Chemical Shifts'!$G$1-Main!S98,'Chemical Shifts'!$G$2-Main!S98)))</f>
        <v/>
      </c>
      <c r="S88" s="48" t="str">
        <f t="shared" si="64"/>
        <v/>
      </c>
      <c r="T88" s="48" t="str">
        <f t="shared" si="65"/>
        <v/>
      </c>
      <c r="U88" s="48" t="str">
        <f t="shared" si="66"/>
        <v/>
      </c>
      <c r="V88" s="48" t="str">
        <f t="shared" si="67"/>
        <v/>
      </c>
      <c r="W88" s="48" t="str">
        <f t="shared" si="68"/>
        <v/>
      </c>
      <c r="X88" s="48" t="str">
        <f t="shared" si="69"/>
        <v/>
      </c>
      <c r="Y88" s="48" t="str">
        <f t="shared" si="70"/>
        <v/>
      </c>
      <c r="Z88" s="48" t="str">
        <f t="shared" si="71"/>
        <v/>
      </c>
      <c r="AA88" s="48" t="str">
        <f t="shared" si="72"/>
        <v/>
      </c>
      <c r="AB88" s="48" t="str">
        <f t="shared" si="73"/>
        <v/>
      </c>
      <c r="AC88" s="48" t="str">
        <f t="shared" si="74"/>
        <v/>
      </c>
      <c r="AD88" s="48" t="str">
        <f t="shared" si="75"/>
        <v/>
      </c>
      <c r="AE88" s="48" t="str">
        <f t="shared" si="76"/>
        <v/>
      </c>
      <c r="AF88" s="48" t="str">
        <f t="shared" si="77"/>
        <v/>
      </c>
      <c r="AG88" s="48" t="str">
        <f t="shared" si="78"/>
        <v/>
      </c>
      <c r="AH88" s="48" t="str">
        <f t="shared" si="79"/>
        <v/>
      </c>
      <c r="AJ88" s="48" t="str">
        <f>IF(Main!D$13="Scaled Shifts",Main!D98,IF(OR(B88="",B88=""),"",IF(Main!$A98="C",(B88-'Calculo DP4'!BC$5)/'Calculo DP4'!BC$3,(B88-'Calculo DP4'!CN$5)/'Calculo DP4'!CN$3)))</f>
        <v/>
      </c>
      <c r="AK88" s="48" t="str">
        <f>IF(Main!E$13="Scaled Shifts",Main!E98,IF(OR(C88="",C88=""),"",IF(Main!$A98="C",(C88-'Calculo DP4'!BD$5)/'Calculo DP4'!BD$3,(C88-'Calculo DP4'!CO$5)/'Calculo DP4'!CO$3)))</f>
        <v/>
      </c>
      <c r="AL88" s="48" t="str">
        <f>IF(Main!F$13="Scaled Shifts",Main!F98,IF(OR(D88="",D88=""),"",IF(Main!$A98="C",(D88-'Calculo DP4'!BE$5)/'Calculo DP4'!BE$3,(D88-'Calculo DP4'!CP$5)/'Calculo DP4'!CP$3)))</f>
        <v/>
      </c>
      <c r="AM88" s="48" t="str">
        <f>IF(Main!G$13="Scaled Shifts",Main!G98,IF(OR(E88="",E88=""),"",IF(Main!$A98="C",(E88-'Calculo DP4'!BF$5)/'Calculo DP4'!BF$3,(E88-'Calculo DP4'!CQ$5)/'Calculo DP4'!CQ$3)))</f>
        <v/>
      </c>
      <c r="AN88" s="48" t="str">
        <f>IF(Main!H$13="Scaled Shifts",Main!H98,IF(OR(F88="",F88=""),"",IF(Main!$A98="C",(F88-'Calculo DP4'!BG$5)/'Calculo DP4'!BG$3,(F88-'Calculo DP4'!CR$5)/'Calculo DP4'!CR$3)))</f>
        <v/>
      </c>
      <c r="AO88" s="48" t="str">
        <f>IF(Main!I$13="Scaled Shifts",Main!I98,IF(OR(G88="",G88=""),"",IF(Main!$A98="C",(G88-'Calculo DP4'!BH$5)/'Calculo DP4'!BH$3,(G88-'Calculo DP4'!CS$5)/'Calculo DP4'!CS$3)))</f>
        <v/>
      </c>
      <c r="AP88" s="48" t="str">
        <f>IF(Main!J$13="Scaled Shifts",Main!J98,IF(OR(H88="",H88=""),"",IF(Main!$A98="C",(H88-'Calculo DP4'!BI$5)/'Calculo DP4'!BI$3,(H88-'Calculo DP4'!CT$5)/'Calculo DP4'!CT$3)))</f>
        <v/>
      </c>
      <c r="AQ88" s="48" t="str">
        <f>IF(Main!K$13="Scaled Shifts",Main!K98,IF(OR(I88="",I88=""),"",IF(Main!$A98="C",(I88-'Calculo DP4'!BJ$5)/'Calculo DP4'!BJ$3,(I88-'Calculo DP4'!CU$5)/'Calculo DP4'!CU$3)))</f>
        <v/>
      </c>
      <c r="AR88" s="48" t="str">
        <f>IF(Main!L$13="Scaled Shifts",Main!L98,IF(OR(J88="",J88=""),"",IF(Main!$A98="C",(J88-'Calculo DP4'!BK$5)/'Calculo DP4'!BK$3,(J88-'Calculo DP4'!CV$5)/'Calculo DP4'!CV$3)))</f>
        <v/>
      </c>
      <c r="AS88" s="48" t="str">
        <f>IF(Main!M$13="Scaled Shifts",Main!M98,IF(OR(K88="",K88=""),"",IF(Main!$A98="C",(K88-'Calculo DP4'!BL$5)/'Calculo DP4'!BL$3,(K88-'Calculo DP4'!CW$5)/'Calculo DP4'!CW$3)))</f>
        <v/>
      </c>
      <c r="AT88" s="48" t="str">
        <f>IF(Main!N$13="Scaled Shifts",Main!N98,IF(OR(L88="",L88=""),"",IF(Main!$A98="C",(L88-'Calculo DP4'!BM$5)/'Calculo DP4'!BM$3,(L88-'Calculo DP4'!CX$5)/'Calculo DP4'!CX$3)))</f>
        <v/>
      </c>
      <c r="AU88" s="48" t="str">
        <f>IF(Main!O$13="Scaled Shifts",Main!O98,IF(OR(M88="",M88=""),"",IF(Main!$A98="C",(M88-'Calculo DP4'!BN$5)/'Calculo DP4'!BN$3,(M88-'Calculo DP4'!CY$5)/'Calculo DP4'!CY$3)))</f>
        <v/>
      </c>
      <c r="AV88" s="48" t="str">
        <f>IF(Main!P$13="Scaled Shifts",Main!P98,IF(OR(N88="",N88=""),"",IF(Main!$A98="C",(N88-'Calculo DP4'!BO$5)/'Calculo DP4'!BO$3,(N88-'Calculo DP4'!CZ$5)/'Calculo DP4'!CZ$3)))</f>
        <v/>
      </c>
      <c r="AW88" s="48" t="str">
        <f>IF(Main!Q$13="Scaled Shifts",Main!Q98,IF(OR(O88="",O88=""),"",IF(Main!$A98="C",(O88-'Calculo DP4'!BP$5)/'Calculo DP4'!BP$3,(O88-'Calculo DP4'!DA$5)/'Calculo DP4'!DA$3)))</f>
        <v/>
      </c>
      <c r="AX88" s="48" t="str">
        <f>IF(Main!R$13="Scaled Shifts",Main!R98,IF(OR(P88="",P88=""),"",IF(Main!$A98="C",(P88-'Calculo DP4'!BQ$5)/'Calculo DP4'!BQ$3,(P88-'Calculo DP4'!DB$5)/'Calculo DP4'!DB$3)))</f>
        <v/>
      </c>
      <c r="AY88" s="48" t="str">
        <f>IF(Main!S$13="Scaled Shifts",Main!S98,IF(OR(Q88="",Q88=""),"",IF(Main!$A98="C",(Q88-'Calculo DP4'!BR$5)/'Calculo DP4'!BR$3,(Q88-'Calculo DP4'!DC$5)/'Calculo DP4'!DC$3)))</f>
        <v/>
      </c>
      <c r="BA88" s="48" t="str">
        <f t="shared" si="80"/>
        <v/>
      </c>
      <c r="BB88" s="48" t="str">
        <f t="shared" si="81"/>
        <v/>
      </c>
      <c r="BC88" s="48" t="str">
        <f t="shared" si="82"/>
        <v/>
      </c>
      <c r="BD88" s="48" t="str">
        <f t="shared" si="83"/>
        <v/>
      </c>
      <c r="BE88" s="48" t="str">
        <f t="shared" si="84"/>
        <v/>
      </c>
      <c r="BF88" s="48" t="str">
        <f t="shared" si="85"/>
        <v/>
      </c>
      <c r="BG88" s="48" t="str">
        <f t="shared" si="86"/>
        <v/>
      </c>
      <c r="BH88" s="48" t="str">
        <f t="shared" si="87"/>
        <v/>
      </c>
      <c r="BI88" s="48" t="str">
        <f t="shared" si="88"/>
        <v/>
      </c>
      <c r="BJ88" s="48" t="str">
        <f t="shared" si="89"/>
        <v/>
      </c>
      <c r="BK88" s="48" t="str">
        <f t="shared" si="90"/>
        <v/>
      </c>
      <c r="BL88" s="48" t="str">
        <f t="shared" si="91"/>
        <v/>
      </c>
      <c r="BM88" s="48" t="str">
        <f t="shared" si="92"/>
        <v/>
      </c>
      <c r="BN88" s="48" t="str">
        <f t="shared" si="93"/>
        <v/>
      </c>
      <c r="BO88" s="48" t="str">
        <f t="shared" si="94"/>
        <v/>
      </c>
      <c r="BP88" s="48" t="str">
        <f t="shared" si="95"/>
        <v/>
      </c>
    </row>
    <row r="89" spans="1:68" x14ac:dyDescent="0.15">
      <c r="A89" s="46" t="str">
        <f>IF(OR(Main!C99="",Main!C99=""),"",Main!C99)</f>
        <v/>
      </c>
      <c r="B89" s="48" t="str">
        <f>IF(OR(Main!D99="",Main!D$13="Scaled Shifts"),"",IF(Main!D$13="Unscaled Shifts",Main!D99,IF(AND(Main!D$13="Shielding Tensors",Main!$A99="C"),'Chemical Shifts'!$G$1-Main!D99,'Chemical Shifts'!$G$2-Main!D99)))</f>
        <v/>
      </c>
      <c r="C89" s="48" t="str">
        <f>IF(OR(Main!E99="",Main!E$13="Scaled Shifts"),"",IF(Main!E$13="Unscaled Shifts",Main!E99,IF(AND(Main!E$13="Shielding Tensors",Main!$A99="C"),'Chemical Shifts'!$G$1-Main!E99,'Chemical Shifts'!$G$2-Main!E99)))</f>
        <v/>
      </c>
      <c r="D89" s="48" t="str">
        <f>IF(OR(Main!F99="",Main!F$13="Scaled Shifts"),"",IF(Main!F$13="Unscaled Shifts",Main!F99,IF(AND(Main!F$13="Shielding Tensors",Main!$A99="C"),'Chemical Shifts'!$G$1-Main!F99,'Chemical Shifts'!$G$2-Main!F99)))</f>
        <v/>
      </c>
      <c r="E89" s="48" t="str">
        <f>IF(OR(Main!G99="",Main!G$13="Scaled Shifts"),"",IF(Main!G$13="Unscaled Shifts",Main!G99,IF(AND(Main!G$13="Shielding Tensors",Main!$A99="C"),'Chemical Shifts'!$G$1-Main!G99,'Chemical Shifts'!$G$2-Main!G99)))</f>
        <v/>
      </c>
      <c r="F89" s="48" t="str">
        <f>IF(OR(Main!H99="",Main!H$13="Scaled Shifts"),"",IF(Main!H$13="Unscaled Shifts",Main!H99,IF(AND(Main!H$13="Shielding Tensors",Main!$A99="C"),'Chemical Shifts'!$G$1-Main!H99,'Chemical Shifts'!$G$2-Main!H99)))</f>
        <v/>
      </c>
      <c r="G89" s="48" t="str">
        <f>IF(OR(Main!I99="",Main!I$13="Scaled Shifts"),"",IF(Main!I$13="Unscaled Shifts",Main!I99,IF(AND(Main!I$13="Shielding Tensors",Main!$A99="C"),'Chemical Shifts'!$G$1-Main!I99,'Chemical Shifts'!$G$2-Main!I99)))</f>
        <v/>
      </c>
      <c r="H89" s="48" t="str">
        <f>IF(OR(Main!J99="",Main!J$13="Scaled Shifts"),"",IF(Main!J$13="Unscaled Shifts",Main!J99,IF(AND(Main!J$13="Shielding Tensors",Main!$A99="C"),'Chemical Shifts'!$G$1-Main!J99,'Chemical Shifts'!$G$2-Main!J99)))</f>
        <v/>
      </c>
      <c r="I89" s="48" t="str">
        <f>IF(OR(Main!K99="",Main!K$13="Scaled Shifts"),"",IF(Main!K$13="Unscaled Shifts",Main!K99,IF(AND(Main!K$13="Shielding Tensors",Main!$A99="C"),'Chemical Shifts'!$G$1-Main!K99,'Chemical Shifts'!$G$2-Main!K99)))</f>
        <v/>
      </c>
      <c r="J89" s="48" t="str">
        <f>IF(OR(Main!L99="",Main!L$13="Scaled Shifts"),"",IF(Main!L$13="Unscaled Shifts",Main!L99,IF(AND(Main!L$13="Shielding Tensors",Main!$A99="C"),'Chemical Shifts'!$G$1-Main!L99,'Chemical Shifts'!$G$2-Main!L99)))</f>
        <v/>
      </c>
      <c r="K89" s="48" t="str">
        <f>IF(OR(Main!M99="",Main!M$13="Scaled Shifts"),"",IF(Main!M$13="Unscaled Shifts",Main!M99,IF(AND(Main!M$13="Shielding Tensors",Main!$A99="C"),'Chemical Shifts'!$G$1-Main!M99,'Chemical Shifts'!$G$2-Main!M99)))</f>
        <v/>
      </c>
      <c r="L89" s="48" t="str">
        <f>IF(OR(Main!N99="",Main!N$13="Scaled Shifts"),"",IF(Main!N$13="Unscaled Shifts",Main!N99,IF(AND(Main!N$13="Shielding Tensors",Main!$A99="C"),'Chemical Shifts'!$G$1-Main!N99,'Chemical Shifts'!$G$2-Main!N99)))</f>
        <v/>
      </c>
      <c r="M89" s="48" t="str">
        <f>IF(OR(Main!O99="",Main!O$13="Scaled Shifts"),"",IF(Main!O$13="Unscaled Shifts",Main!O99,IF(AND(Main!O$13="Shielding Tensors",Main!$A99="C"),'Chemical Shifts'!$G$1-Main!O99,'Chemical Shifts'!$G$2-Main!O99)))</f>
        <v/>
      </c>
      <c r="N89" s="48" t="str">
        <f>IF(OR(Main!P99="",Main!P$13="Scaled Shifts"),"",IF(Main!P$13="Unscaled Shifts",Main!P99,IF(AND(Main!P$13="Shielding Tensors",Main!$A99="C"),'Chemical Shifts'!$G$1-Main!P99,'Chemical Shifts'!$G$2-Main!P99)))</f>
        <v/>
      </c>
      <c r="O89" s="48" t="str">
        <f>IF(OR(Main!Q99="",Main!Q$13="Scaled Shifts"),"",IF(Main!Q$13="Unscaled Shifts",Main!Q99,IF(AND(Main!Q$13="Shielding Tensors",Main!$A99="C"),'Chemical Shifts'!$G$1-Main!Q99,'Chemical Shifts'!$G$2-Main!Q99)))</f>
        <v/>
      </c>
      <c r="P89" s="48" t="str">
        <f>IF(OR(Main!R99="",Main!R$13="Scaled Shifts"),"",IF(Main!R$13="Unscaled Shifts",Main!R99,IF(AND(Main!R$13="Shielding Tensors",Main!$A99="C"),'Chemical Shifts'!$G$1-Main!R99,'Chemical Shifts'!$G$2-Main!R99)))</f>
        <v/>
      </c>
      <c r="Q89" s="48" t="str">
        <f>IF(OR(Main!S99="",Main!S$13="Scaled Shifts"),"",IF(Main!S$13="Unscaled Shifts",Main!S99,IF(AND(Main!S$13="Shielding Tensors",Main!$A99="C"),'Chemical Shifts'!$G$1-Main!S99,'Chemical Shifts'!$G$2-Main!S99)))</f>
        <v/>
      </c>
      <c r="S89" s="48" t="str">
        <f t="shared" si="64"/>
        <v/>
      </c>
      <c r="T89" s="48" t="str">
        <f t="shared" si="65"/>
        <v/>
      </c>
      <c r="U89" s="48" t="str">
        <f t="shared" si="66"/>
        <v/>
      </c>
      <c r="V89" s="48" t="str">
        <f t="shared" si="67"/>
        <v/>
      </c>
      <c r="W89" s="48" t="str">
        <f t="shared" si="68"/>
        <v/>
      </c>
      <c r="X89" s="48" t="str">
        <f t="shared" si="69"/>
        <v/>
      </c>
      <c r="Y89" s="48" t="str">
        <f t="shared" si="70"/>
        <v/>
      </c>
      <c r="Z89" s="48" t="str">
        <f t="shared" si="71"/>
        <v/>
      </c>
      <c r="AA89" s="48" t="str">
        <f t="shared" si="72"/>
        <v/>
      </c>
      <c r="AB89" s="48" t="str">
        <f t="shared" si="73"/>
        <v/>
      </c>
      <c r="AC89" s="48" t="str">
        <f t="shared" si="74"/>
        <v/>
      </c>
      <c r="AD89" s="48" t="str">
        <f t="shared" si="75"/>
        <v/>
      </c>
      <c r="AE89" s="48" t="str">
        <f t="shared" si="76"/>
        <v/>
      </c>
      <c r="AF89" s="48" t="str">
        <f t="shared" si="77"/>
        <v/>
      </c>
      <c r="AG89" s="48" t="str">
        <f t="shared" si="78"/>
        <v/>
      </c>
      <c r="AH89" s="48" t="str">
        <f t="shared" si="79"/>
        <v/>
      </c>
      <c r="AJ89" s="48" t="str">
        <f>IF(Main!D$13="Scaled Shifts",Main!D99,IF(OR(B89="",B89=""),"",IF(Main!$A99="C",(B89-'Calculo DP4'!BC$5)/'Calculo DP4'!BC$3,(B89-'Calculo DP4'!CN$5)/'Calculo DP4'!CN$3)))</f>
        <v/>
      </c>
      <c r="AK89" s="48" t="str">
        <f>IF(Main!E$13="Scaled Shifts",Main!E99,IF(OR(C89="",C89=""),"",IF(Main!$A99="C",(C89-'Calculo DP4'!BD$5)/'Calculo DP4'!BD$3,(C89-'Calculo DP4'!CO$5)/'Calculo DP4'!CO$3)))</f>
        <v/>
      </c>
      <c r="AL89" s="48" t="str">
        <f>IF(Main!F$13="Scaled Shifts",Main!F99,IF(OR(D89="",D89=""),"",IF(Main!$A99="C",(D89-'Calculo DP4'!BE$5)/'Calculo DP4'!BE$3,(D89-'Calculo DP4'!CP$5)/'Calculo DP4'!CP$3)))</f>
        <v/>
      </c>
      <c r="AM89" s="48" t="str">
        <f>IF(Main!G$13="Scaled Shifts",Main!G99,IF(OR(E89="",E89=""),"",IF(Main!$A99="C",(E89-'Calculo DP4'!BF$5)/'Calculo DP4'!BF$3,(E89-'Calculo DP4'!CQ$5)/'Calculo DP4'!CQ$3)))</f>
        <v/>
      </c>
      <c r="AN89" s="48" t="str">
        <f>IF(Main!H$13="Scaled Shifts",Main!H99,IF(OR(F89="",F89=""),"",IF(Main!$A99="C",(F89-'Calculo DP4'!BG$5)/'Calculo DP4'!BG$3,(F89-'Calculo DP4'!CR$5)/'Calculo DP4'!CR$3)))</f>
        <v/>
      </c>
      <c r="AO89" s="48" t="str">
        <f>IF(Main!I$13="Scaled Shifts",Main!I99,IF(OR(G89="",G89=""),"",IF(Main!$A99="C",(G89-'Calculo DP4'!BH$5)/'Calculo DP4'!BH$3,(G89-'Calculo DP4'!CS$5)/'Calculo DP4'!CS$3)))</f>
        <v/>
      </c>
      <c r="AP89" s="48" t="str">
        <f>IF(Main!J$13="Scaled Shifts",Main!J99,IF(OR(H89="",H89=""),"",IF(Main!$A99="C",(H89-'Calculo DP4'!BI$5)/'Calculo DP4'!BI$3,(H89-'Calculo DP4'!CT$5)/'Calculo DP4'!CT$3)))</f>
        <v/>
      </c>
      <c r="AQ89" s="48" t="str">
        <f>IF(Main!K$13="Scaled Shifts",Main!K99,IF(OR(I89="",I89=""),"",IF(Main!$A99="C",(I89-'Calculo DP4'!BJ$5)/'Calculo DP4'!BJ$3,(I89-'Calculo DP4'!CU$5)/'Calculo DP4'!CU$3)))</f>
        <v/>
      </c>
      <c r="AR89" s="48" t="str">
        <f>IF(Main!L$13="Scaled Shifts",Main!L99,IF(OR(J89="",J89=""),"",IF(Main!$A99="C",(J89-'Calculo DP4'!BK$5)/'Calculo DP4'!BK$3,(J89-'Calculo DP4'!CV$5)/'Calculo DP4'!CV$3)))</f>
        <v/>
      </c>
      <c r="AS89" s="48" t="str">
        <f>IF(Main!M$13="Scaled Shifts",Main!M99,IF(OR(K89="",K89=""),"",IF(Main!$A99="C",(K89-'Calculo DP4'!BL$5)/'Calculo DP4'!BL$3,(K89-'Calculo DP4'!CW$5)/'Calculo DP4'!CW$3)))</f>
        <v/>
      </c>
      <c r="AT89" s="48" t="str">
        <f>IF(Main!N$13="Scaled Shifts",Main!N99,IF(OR(L89="",L89=""),"",IF(Main!$A99="C",(L89-'Calculo DP4'!BM$5)/'Calculo DP4'!BM$3,(L89-'Calculo DP4'!CX$5)/'Calculo DP4'!CX$3)))</f>
        <v/>
      </c>
      <c r="AU89" s="48" t="str">
        <f>IF(Main!O$13="Scaled Shifts",Main!O99,IF(OR(M89="",M89=""),"",IF(Main!$A99="C",(M89-'Calculo DP4'!BN$5)/'Calculo DP4'!BN$3,(M89-'Calculo DP4'!CY$5)/'Calculo DP4'!CY$3)))</f>
        <v/>
      </c>
      <c r="AV89" s="48" t="str">
        <f>IF(Main!P$13="Scaled Shifts",Main!P99,IF(OR(N89="",N89=""),"",IF(Main!$A99="C",(N89-'Calculo DP4'!BO$5)/'Calculo DP4'!BO$3,(N89-'Calculo DP4'!CZ$5)/'Calculo DP4'!CZ$3)))</f>
        <v/>
      </c>
      <c r="AW89" s="48" t="str">
        <f>IF(Main!Q$13="Scaled Shifts",Main!Q99,IF(OR(O89="",O89=""),"",IF(Main!$A99="C",(O89-'Calculo DP4'!BP$5)/'Calculo DP4'!BP$3,(O89-'Calculo DP4'!DA$5)/'Calculo DP4'!DA$3)))</f>
        <v/>
      </c>
      <c r="AX89" s="48" t="str">
        <f>IF(Main!R$13="Scaled Shifts",Main!R99,IF(OR(P89="",P89=""),"",IF(Main!$A99="C",(P89-'Calculo DP4'!BQ$5)/'Calculo DP4'!BQ$3,(P89-'Calculo DP4'!DB$5)/'Calculo DP4'!DB$3)))</f>
        <v/>
      </c>
      <c r="AY89" s="48" t="str">
        <f>IF(Main!S$13="Scaled Shifts",Main!S99,IF(OR(Q89="",Q89=""),"",IF(Main!$A99="C",(Q89-'Calculo DP4'!BR$5)/'Calculo DP4'!BR$3,(Q89-'Calculo DP4'!DC$5)/'Calculo DP4'!DC$3)))</f>
        <v/>
      </c>
      <c r="BA89" s="48" t="str">
        <f t="shared" si="80"/>
        <v/>
      </c>
      <c r="BB89" s="48" t="str">
        <f t="shared" si="81"/>
        <v/>
      </c>
      <c r="BC89" s="48" t="str">
        <f t="shared" si="82"/>
        <v/>
      </c>
      <c r="BD89" s="48" t="str">
        <f t="shared" si="83"/>
        <v/>
      </c>
      <c r="BE89" s="48" t="str">
        <f t="shared" si="84"/>
        <v/>
      </c>
      <c r="BF89" s="48" t="str">
        <f t="shared" si="85"/>
        <v/>
      </c>
      <c r="BG89" s="48" t="str">
        <f t="shared" si="86"/>
        <v/>
      </c>
      <c r="BH89" s="48" t="str">
        <f t="shared" si="87"/>
        <v/>
      </c>
      <c r="BI89" s="48" t="str">
        <f t="shared" si="88"/>
        <v/>
      </c>
      <c r="BJ89" s="48" t="str">
        <f t="shared" si="89"/>
        <v/>
      </c>
      <c r="BK89" s="48" t="str">
        <f t="shared" si="90"/>
        <v/>
      </c>
      <c r="BL89" s="48" t="str">
        <f t="shared" si="91"/>
        <v/>
      </c>
      <c r="BM89" s="48" t="str">
        <f t="shared" si="92"/>
        <v/>
      </c>
      <c r="BN89" s="48" t="str">
        <f t="shared" si="93"/>
        <v/>
      </c>
      <c r="BO89" s="48" t="str">
        <f t="shared" si="94"/>
        <v/>
      </c>
      <c r="BP89" s="48" t="str">
        <f t="shared" si="95"/>
        <v/>
      </c>
    </row>
    <row r="90" spans="1:68" x14ac:dyDescent="0.15">
      <c r="A90" s="46" t="str">
        <f>IF(OR(Main!C100="",Main!C100=""),"",Main!C100)</f>
        <v/>
      </c>
      <c r="B90" s="48" t="str">
        <f>IF(OR(Main!D100="",Main!D$13="Scaled Shifts"),"",IF(Main!D$13="Unscaled Shifts",Main!D100,IF(AND(Main!D$13="Shielding Tensors",Main!$A100="C"),'Chemical Shifts'!$G$1-Main!D100,'Chemical Shifts'!$G$2-Main!D100)))</f>
        <v/>
      </c>
      <c r="C90" s="48" t="str">
        <f>IF(OR(Main!E100="",Main!E$13="Scaled Shifts"),"",IF(Main!E$13="Unscaled Shifts",Main!E100,IF(AND(Main!E$13="Shielding Tensors",Main!$A100="C"),'Chemical Shifts'!$G$1-Main!E100,'Chemical Shifts'!$G$2-Main!E100)))</f>
        <v/>
      </c>
      <c r="D90" s="48" t="str">
        <f>IF(OR(Main!F100="",Main!F$13="Scaled Shifts"),"",IF(Main!F$13="Unscaled Shifts",Main!F100,IF(AND(Main!F$13="Shielding Tensors",Main!$A100="C"),'Chemical Shifts'!$G$1-Main!F100,'Chemical Shifts'!$G$2-Main!F100)))</f>
        <v/>
      </c>
      <c r="E90" s="48" t="str">
        <f>IF(OR(Main!G100="",Main!G$13="Scaled Shifts"),"",IF(Main!G$13="Unscaled Shifts",Main!G100,IF(AND(Main!G$13="Shielding Tensors",Main!$A100="C"),'Chemical Shifts'!$G$1-Main!G100,'Chemical Shifts'!$G$2-Main!G100)))</f>
        <v/>
      </c>
      <c r="F90" s="48" t="str">
        <f>IF(OR(Main!H100="",Main!H$13="Scaled Shifts"),"",IF(Main!H$13="Unscaled Shifts",Main!H100,IF(AND(Main!H$13="Shielding Tensors",Main!$A100="C"),'Chemical Shifts'!$G$1-Main!H100,'Chemical Shifts'!$G$2-Main!H100)))</f>
        <v/>
      </c>
      <c r="G90" s="48" t="str">
        <f>IF(OR(Main!I100="",Main!I$13="Scaled Shifts"),"",IF(Main!I$13="Unscaled Shifts",Main!I100,IF(AND(Main!I$13="Shielding Tensors",Main!$A100="C"),'Chemical Shifts'!$G$1-Main!I100,'Chemical Shifts'!$G$2-Main!I100)))</f>
        <v/>
      </c>
      <c r="H90" s="48" t="str">
        <f>IF(OR(Main!J100="",Main!J$13="Scaled Shifts"),"",IF(Main!J$13="Unscaled Shifts",Main!J100,IF(AND(Main!J$13="Shielding Tensors",Main!$A100="C"),'Chemical Shifts'!$G$1-Main!J100,'Chemical Shifts'!$G$2-Main!J100)))</f>
        <v/>
      </c>
      <c r="I90" s="48" t="str">
        <f>IF(OR(Main!K100="",Main!K$13="Scaled Shifts"),"",IF(Main!K$13="Unscaled Shifts",Main!K100,IF(AND(Main!K$13="Shielding Tensors",Main!$A100="C"),'Chemical Shifts'!$G$1-Main!K100,'Chemical Shifts'!$G$2-Main!K100)))</f>
        <v/>
      </c>
      <c r="J90" s="48" t="str">
        <f>IF(OR(Main!L100="",Main!L$13="Scaled Shifts"),"",IF(Main!L$13="Unscaled Shifts",Main!L100,IF(AND(Main!L$13="Shielding Tensors",Main!$A100="C"),'Chemical Shifts'!$G$1-Main!L100,'Chemical Shifts'!$G$2-Main!L100)))</f>
        <v/>
      </c>
      <c r="K90" s="48" t="str">
        <f>IF(OR(Main!M100="",Main!M$13="Scaled Shifts"),"",IF(Main!M$13="Unscaled Shifts",Main!M100,IF(AND(Main!M$13="Shielding Tensors",Main!$A100="C"),'Chemical Shifts'!$G$1-Main!M100,'Chemical Shifts'!$G$2-Main!M100)))</f>
        <v/>
      </c>
      <c r="L90" s="48" t="str">
        <f>IF(OR(Main!N100="",Main!N$13="Scaled Shifts"),"",IF(Main!N$13="Unscaled Shifts",Main!N100,IF(AND(Main!N$13="Shielding Tensors",Main!$A100="C"),'Chemical Shifts'!$G$1-Main!N100,'Chemical Shifts'!$G$2-Main!N100)))</f>
        <v/>
      </c>
      <c r="M90" s="48" t="str">
        <f>IF(OR(Main!O100="",Main!O$13="Scaled Shifts"),"",IF(Main!O$13="Unscaled Shifts",Main!O100,IF(AND(Main!O$13="Shielding Tensors",Main!$A100="C"),'Chemical Shifts'!$G$1-Main!O100,'Chemical Shifts'!$G$2-Main!O100)))</f>
        <v/>
      </c>
      <c r="N90" s="48" t="str">
        <f>IF(OR(Main!P100="",Main!P$13="Scaled Shifts"),"",IF(Main!P$13="Unscaled Shifts",Main!P100,IF(AND(Main!P$13="Shielding Tensors",Main!$A100="C"),'Chemical Shifts'!$G$1-Main!P100,'Chemical Shifts'!$G$2-Main!P100)))</f>
        <v/>
      </c>
      <c r="O90" s="48" t="str">
        <f>IF(OR(Main!Q100="",Main!Q$13="Scaled Shifts"),"",IF(Main!Q$13="Unscaled Shifts",Main!Q100,IF(AND(Main!Q$13="Shielding Tensors",Main!$A100="C"),'Chemical Shifts'!$G$1-Main!Q100,'Chemical Shifts'!$G$2-Main!Q100)))</f>
        <v/>
      </c>
      <c r="P90" s="48" t="str">
        <f>IF(OR(Main!R100="",Main!R$13="Scaled Shifts"),"",IF(Main!R$13="Unscaled Shifts",Main!R100,IF(AND(Main!R$13="Shielding Tensors",Main!$A100="C"),'Chemical Shifts'!$G$1-Main!R100,'Chemical Shifts'!$G$2-Main!R100)))</f>
        <v/>
      </c>
      <c r="Q90" s="48" t="str">
        <f>IF(OR(Main!S100="",Main!S$13="Scaled Shifts"),"",IF(Main!S$13="Unscaled Shifts",Main!S100,IF(AND(Main!S$13="Shielding Tensors",Main!$A100="C"),'Chemical Shifts'!$G$1-Main!S100,'Chemical Shifts'!$G$2-Main!S100)))</f>
        <v/>
      </c>
      <c r="S90" s="48" t="str">
        <f t="shared" si="64"/>
        <v/>
      </c>
      <c r="T90" s="48" t="str">
        <f t="shared" si="65"/>
        <v/>
      </c>
      <c r="U90" s="48" t="str">
        <f t="shared" si="66"/>
        <v/>
      </c>
      <c r="V90" s="48" t="str">
        <f t="shared" si="67"/>
        <v/>
      </c>
      <c r="W90" s="48" t="str">
        <f t="shared" si="68"/>
        <v/>
      </c>
      <c r="X90" s="48" t="str">
        <f t="shared" si="69"/>
        <v/>
      </c>
      <c r="Y90" s="48" t="str">
        <f t="shared" si="70"/>
        <v/>
      </c>
      <c r="Z90" s="48" t="str">
        <f t="shared" si="71"/>
        <v/>
      </c>
      <c r="AA90" s="48" t="str">
        <f t="shared" si="72"/>
        <v/>
      </c>
      <c r="AB90" s="48" t="str">
        <f t="shared" si="73"/>
        <v/>
      </c>
      <c r="AC90" s="48" t="str">
        <f t="shared" si="74"/>
        <v/>
      </c>
      <c r="AD90" s="48" t="str">
        <f t="shared" si="75"/>
        <v/>
      </c>
      <c r="AE90" s="48" t="str">
        <f t="shared" si="76"/>
        <v/>
      </c>
      <c r="AF90" s="48" t="str">
        <f t="shared" si="77"/>
        <v/>
      </c>
      <c r="AG90" s="48" t="str">
        <f t="shared" si="78"/>
        <v/>
      </c>
      <c r="AH90" s="48" t="str">
        <f t="shared" si="79"/>
        <v/>
      </c>
      <c r="AJ90" s="48" t="str">
        <f>IF(Main!D$13="Scaled Shifts",Main!D100,IF(OR(B90="",B90=""),"",IF(Main!$A100="C",(B90-'Calculo DP4'!BC$5)/'Calculo DP4'!BC$3,(B90-'Calculo DP4'!CN$5)/'Calculo DP4'!CN$3)))</f>
        <v/>
      </c>
      <c r="AK90" s="48" t="str">
        <f>IF(Main!E$13="Scaled Shifts",Main!E100,IF(OR(C90="",C90=""),"",IF(Main!$A100="C",(C90-'Calculo DP4'!BD$5)/'Calculo DP4'!BD$3,(C90-'Calculo DP4'!CO$5)/'Calculo DP4'!CO$3)))</f>
        <v/>
      </c>
      <c r="AL90" s="48" t="str">
        <f>IF(Main!F$13="Scaled Shifts",Main!F100,IF(OR(D90="",D90=""),"",IF(Main!$A100="C",(D90-'Calculo DP4'!BE$5)/'Calculo DP4'!BE$3,(D90-'Calculo DP4'!CP$5)/'Calculo DP4'!CP$3)))</f>
        <v/>
      </c>
      <c r="AM90" s="48" t="str">
        <f>IF(Main!G$13="Scaled Shifts",Main!G100,IF(OR(E90="",E90=""),"",IF(Main!$A100="C",(E90-'Calculo DP4'!BF$5)/'Calculo DP4'!BF$3,(E90-'Calculo DP4'!CQ$5)/'Calculo DP4'!CQ$3)))</f>
        <v/>
      </c>
      <c r="AN90" s="48" t="str">
        <f>IF(Main!H$13="Scaled Shifts",Main!H100,IF(OR(F90="",F90=""),"",IF(Main!$A100="C",(F90-'Calculo DP4'!BG$5)/'Calculo DP4'!BG$3,(F90-'Calculo DP4'!CR$5)/'Calculo DP4'!CR$3)))</f>
        <v/>
      </c>
      <c r="AO90" s="48" t="str">
        <f>IF(Main!I$13="Scaled Shifts",Main!I100,IF(OR(G90="",G90=""),"",IF(Main!$A100="C",(G90-'Calculo DP4'!BH$5)/'Calculo DP4'!BH$3,(G90-'Calculo DP4'!CS$5)/'Calculo DP4'!CS$3)))</f>
        <v/>
      </c>
      <c r="AP90" s="48" t="str">
        <f>IF(Main!J$13="Scaled Shifts",Main!J100,IF(OR(H90="",H90=""),"",IF(Main!$A100="C",(H90-'Calculo DP4'!BI$5)/'Calculo DP4'!BI$3,(H90-'Calculo DP4'!CT$5)/'Calculo DP4'!CT$3)))</f>
        <v/>
      </c>
      <c r="AQ90" s="48" t="str">
        <f>IF(Main!K$13="Scaled Shifts",Main!K100,IF(OR(I90="",I90=""),"",IF(Main!$A100="C",(I90-'Calculo DP4'!BJ$5)/'Calculo DP4'!BJ$3,(I90-'Calculo DP4'!CU$5)/'Calculo DP4'!CU$3)))</f>
        <v/>
      </c>
      <c r="AR90" s="48" t="str">
        <f>IF(Main!L$13="Scaled Shifts",Main!L100,IF(OR(J90="",J90=""),"",IF(Main!$A100="C",(J90-'Calculo DP4'!BK$5)/'Calculo DP4'!BK$3,(J90-'Calculo DP4'!CV$5)/'Calculo DP4'!CV$3)))</f>
        <v/>
      </c>
      <c r="AS90" s="48" t="str">
        <f>IF(Main!M$13="Scaled Shifts",Main!M100,IF(OR(K90="",K90=""),"",IF(Main!$A100="C",(K90-'Calculo DP4'!BL$5)/'Calculo DP4'!BL$3,(K90-'Calculo DP4'!CW$5)/'Calculo DP4'!CW$3)))</f>
        <v/>
      </c>
      <c r="AT90" s="48" t="str">
        <f>IF(Main!N$13="Scaled Shifts",Main!N100,IF(OR(L90="",L90=""),"",IF(Main!$A100="C",(L90-'Calculo DP4'!BM$5)/'Calculo DP4'!BM$3,(L90-'Calculo DP4'!CX$5)/'Calculo DP4'!CX$3)))</f>
        <v/>
      </c>
      <c r="AU90" s="48" t="str">
        <f>IF(Main!O$13="Scaled Shifts",Main!O100,IF(OR(M90="",M90=""),"",IF(Main!$A100="C",(M90-'Calculo DP4'!BN$5)/'Calculo DP4'!BN$3,(M90-'Calculo DP4'!CY$5)/'Calculo DP4'!CY$3)))</f>
        <v/>
      </c>
      <c r="AV90" s="48" t="str">
        <f>IF(Main!P$13="Scaled Shifts",Main!P100,IF(OR(N90="",N90=""),"",IF(Main!$A100="C",(N90-'Calculo DP4'!BO$5)/'Calculo DP4'!BO$3,(N90-'Calculo DP4'!CZ$5)/'Calculo DP4'!CZ$3)))</f>
        <v/>
      </c>
      <c r="AW90" s="48" t="str">
        <f>IF(Main!Q$13="Scaled Shifts",Main!Q100,IF(OR(O90="",O90=""),"",IF(Main!$A100="C",(O90-'Calculo DP4'!BP$5)/'Calculo DP4'!BP$3,(O90-'Calculo DP4'!DA$5)/'Calculo DP4'!DA$3)))</f>
        <v/>
      </c>
      <c r="AX90" s="48" t="str">
        <f>IF(Main!R$13="Scaled Shifts",Main!R100,IF(OR(P90="",P90=""),"",IF(Main!$A100="C",(P90-'Calculo DP4'!BQ$5)/'Calculo DP4'!BQ$3,(P90-'Calculo DP4'!DB$5)/'Calculo DP4'!DB$3)))</f>
        <v/>
      </c>
      <c r="AY90" s="48" t="str">
        <f>IF(Main!S$13="Scaled Shifts",Main!S100,IF(OR(Q90="",Q90=""),"",IF(Main!$A100="C",(Q90-'Calculo DP4'!BR$5)/'Calculo DP4'!BR$3,(Q90-'Calculo DP4'!DC$5)/'Calculo DP4'!DC$3)))</f>
        <v/>
      </c>
      <c r="BA90" s="48" t="str">
        <f t="shared" si="80"/>
        <v/>
      </c>
      <c r="BB90" s="48" t="str">
        <f t="shared" si="81"/>
        <v/>
      </c>
      <c r="BC90" s="48" t="str">
        <f t="shared" si="82"/>
        <v/>
      </c>
      <c r="BD90" s="48" t="str">
        <f t="shared" si="83"/>
        <v/>
      </c>
      <c r="BE90" s="48" t="str">
        <f t="shared" si="84"/>
        <v/>
      </c>
      <c r="BF90" s="48" t="str">
        <f t="shared" si="85"/>
        <v/>
      </c>
      <c r="BG90" s="48" t="str">
        <f t="shared" si="86"/>
        <v/>
      </c>
      <c r="BH90" s="48" t="str">
        <f t="shared" si="87"/>
        <v/>
      </c>
      <c r="BI90" s="48" t="str">
        <f t="shared" si="88"/>
        <v/>
      </c>
      <c r="BJ90" s="48" t="str">
        <f t="shared" si="89"/>
        <v/>
      </c>
      <c r="BK90" s="48" t="str">
        <f t="shared" si="90"/>
        <v/>
      </c>
      <c r="BL90" s="48" t="str">
        <f t="shared" si="91"/>
        <v/>
      </c>
      <c r="BM90" s="48" t="str">
        <f t="shared" si="92"/>
        <v/>
      </c>
      <c r="BN90" s="48" t="str">
        <f t="shared" si="93"/>
        <v/>
      </c>
      <c r="BO90" s="48" t="str">
        <f t="shared" si="94"/>
        <v/>
      </c>
      <c r="BP90" s="48" t="str">
        <f t="shared" si="95"/>
        <v/>
      </c>
    </row>
    <row r="91" spans="1:68" x14ac:dyDescent="0.15">
      <c r="A91" s="46" t="str">
        <f>IF(OR(Main!C101="",Main!C101=""),"",Main!C101)</f>
        <v/>
      </c>
      <c r="B91" s="48" t="str">
        <f>IF(OR(Main!D101="",Main!D$13="Scaled Shifts"),"",IF(Main!D$13="Unscaled Shifts",Main!D101,IF(AND(Main!D$13="Shielding Tensors",Main!$A101="C"),'Chemical Shifts'!$G$1-Main!D101,'Chemical Shifts'!$G$2-Main!D101)))</f>
        <v/>
      </c>
      <c r="C91" s="48" t="str">
        <f>IF(OR(Main!E101="",Main!E$13="Scaled Shifts"),"",IF(Main!E$13="Unscaled Shifts",Main!E101,IF(AND(Main!E$13="Shielding Tensors",Main!$A101="C"),'Chemical Shifts'!$G$1-Main!E101,'Chemical Shifts'!$G$2-Main!E101)))</f>
        <v/>
      </c>
      <c r="D91" s="48" t="str">
        <f>IF(OR(Main!F101="",Main!F$13="Scaled Shifts"),"",IF(Main!F$13="Unscaled Shifts",Main!F101,IF(AND(Main!F$13="Shielding Tensors",Main!$A101="C"),'Chemical Shifts'!$G$1-Main!F101,'Chemical Shifts'!$G$2-Main!F101)))</f>
        <v/>
      </c>
      <c r="E91" s="48" t="str">
        <f>IF(OR(Main!G101="",Main!G$13="Scaled Shifts"),"",IF(Main!G$13="Unscaled Shifts",Main!G101,IF(AND(Main!G$13="Shielding Tensors",Main!$A101="C"),'Chemical Shifts'!$G$1-Main!G101,'Chemical Shifts'!$G$2-Main!G101)))</f>
        <v/>
      </c>
      <c r="F91" s="48" t="str">
        <f>IF(OR(Main!H101="",Main!H$13="Scaled Shifts"),"",IF(Main!H$13="Unscaled Shifts",Main!H101,IF(AND(Main!H$13="Shielding Tensors",Main!$A101="C"),'Chemical Shifts'!$G$1-Main!H101,'Chemical Shifts'!$G$2-Main!H101)))</f>
        <v/>
      </c>
      <c r="G91" s="48" t="str">
        <f>IF(OR(Main!I101="",Main!I$13="Scaled Shifts"),"",IF(Main!I$13="Unscaled Shifts",Main!I101,IF(AND(Main!I$13="Shielding Tensors",Main!$A101="C"),'Chemical Shifts'!$G$1-Main!I101,'Chemical Shifts'!$G$2-Main!I101)))</f>
        <v/>
      </c>
      <c r="H91" s="48" t="str">
        <f>IF(OR(Main!J101="",Main!J$13="Scaled Shifts"),"",IF(Main!J$13="Unscaled Shifts",Main!J101,IF(AND(Main!J$13="Shielding Tensors",Main!$A101="C"),'Chemical Shifts'!$G$1-Main!J101,'Chemical Shifts'!$G$2-Main!J101)))</f>
        <v/>
      </c>
      <c r="I91" s="48" t="str">
        <f>IF(OR(Main!K101="",Main!K$13="Scaled Shifts"),"",IF(Main!K$13="Unscaled Shifts",Main!K101,IF(AND(Main!K$13="Shielding Tensors",Main!$A101="C"),'Chemical Shifts'!$G$1-Main!K101,'Chemical Shifts'!$G$2-Main!K101)))</f>
        <v/>
      </c>
      <c r="J91" s="48" t="str">
        <f>IF(OR(Main!L101="",Main!L$13="Scaled Shifts"),"",IF(Main!L$13="Unscaled Shifts",Main!L101,IF(AND(Main!L$13="Shielding Tensors",Main!$A101="C"),'Chemical Shifts'!$G$1-Main!L101,'Chemical Shifts'!$G$2-Main!L101)))</f>
        <v/>
      </c>
      <c r="K91" s="48" t="str">
        <f>IF(OR(Main!M101="",Main!M$13="Scaled Shifts"),"",IF(Main!M$13="Unscaled Shifts",Main!M101,IF(AND(Main!M$13="Shielding Tensors",Main!$A101="C"),'Chemical Shifts'!$G$1-Main!M101,'Chemical Shifts'!$G$2-Main!M101)))</f>
        <v/>
      </c>
      <c r="L91" s="48" t="str">
        <f>IF(OR(Main!N101="",Main!N$13="Scaled Shifts"),"",IF(Main!N$13="Unscaled Shifts",Main!N101,IF(AND(Main!N$13="Shielding Tensors",Main!$A101="C"),'Chemical Shifts'!$G$1-Main!N101,'Chemical Shifts'!$G$2-Main!N101)))</f>
        <v/>
      </c>
      <c r="M91" s="48" t="str">
        <f>IF(OR(Main!O101="",Main!O$13="Scaled Shifts"),"",IF(Main!O$13="Unscaled Shifts",Main!O101,IF(AND(Main!O$13="Shielding Tensors",Main!$A101="C"),'Chemical Shifts'!$G$1-Main!O101,'Chemical Shifts'!$G$2-Main!O101)))</f>
        <v/>
      </c>
      <c r="N91" s="48" t="str">
        <f>IF(OR(Main!P101="",Main!P$13="Scaled Shifts"),"",IF(Main!P$13="Unscaled Shifts",Main!P101,IF(AND(Main!P$13="Shielding Tensors",Main!$A101="C"),'Chemical Shifts'!$G$1-Main!P101,'Chemical Shifts'!$G$2-Main!P101)))</f>
        <v/>
      </c>
      <c r="O91" s="48" t="str">
        <f>IF(OR(Main!Q101="",Main!Q$13="Scaled Shifts"),"",IF(Main!Q$13="Unscaled Shifts",Main!Q101,IF(AND(Main!Q$13="Shielding Tensors",Main!$A101="C"),'Chemical Shifts'!$G$1-Main!Q101,'Chemical Shifts'!$G$2-Main!Q101)))</f>
        <v/>
      </c>
      <c r="P91" s="48" t="str">
        <f>IF(OR(Main!R101="",Main!R$13="Scaled Shifts"),"",IF(Main!R$13="Unscaled Shifts",Main!R101,IF(AND(Main!R$13="Shielding Tensors",Main!$A101="C"),'Chemical Shifts'!$G$1-Main!R101,'Chemical Shifts'!$G$2-Main!R101)))</f>
        <v/>
      </c>
      <c r="Q91" s="48" t="str">
        <f>IF(OR(Main!S101="",Main!S$13="Scaled Shifts"),"",IF(Main!S$13="Unscaled Shifts",Main!S101,IF(AND(Main!S$13="Shielding Tensors",Main!$A101="C"),'Chemical Shifts'!$G$1-Main!S101,'Chemical Shifts'!$G$2-Main!S101)))</f>
        <v/>
      </c>
      <c r="S91" s="48" t="str">
        <f t="shared" si="64"/>
        <v/>
      </c>
      <c r="T91" s="48" t="str">
        <f t="shared" si="65"/>
        <v/>
      </c>
      <c r="U91" s="48" t="str">
        <f t="shared" si="66"/>
        <v/>
      </c>
      <c r="V91" s="48" t="str">
        <f t="shared" si="67"/>
        <v/>
      </c>
      <c r="W91" s="48" t="str">
        <f t="shared" si="68"/>
        <v/>
      </c>
      <c r="X91" s="48" t="str">
        <f t="shared" si="69"/>
        <v/>
      </c>
      <c r="Y91" s="48" t="str">
        <f t="shared" si="70"/>
        <v/>
      </c>
      <c r="Z91" s="48" t="str">
        <f t="shared" si="71"/>
        <v/>
      </c>
      <c r="AA91" s="48" t="str">
        <f t="shared" si="72"/>
        <v/>
      </c>
      <c r="AB91" s="48" t="str">
        <f t="shared" si="73"/>
        <v/>
      </c>
      <c r="AC91" s="48" t="str">
        <f t="shared" si="74"/>
        <v/>
      </c>
      <c r="AD91" s="48" t="str">
        <f t="shared" si="75"/>
        <v/>
      </c>
      <c r="AE91" s="48" t="str">
        <f t="shared" si="76"/>
        <v/>
      </c>
      <c r="AF91" s="48" t="str">
        <f t="shared" si="77"/>
        <v/>
      </c>
      <c r="AG91" s="48" t="str">
        <f t="shared" si="78"/>
        <v/>
      </c>
      <c r="AH91" s="48" t="str">
        <f t="shared" si="79"/>
        <v/>
      </c>
      <c r="AJ91" s="48" t="str">
        <f>IF(Main!D$13="Scaled Shifts",Main!D101,IF(OR(B91="",B91=""),"",IF(Main!$A101="C",(B91-'Calculo DP4'!BC$5)/'Calculo DP4'!BC$3,(B91-'Calculo DP4'!CN$5)/'Calculo DP4'!CN$3)))</f>
        <v/>
      </c>
      <c r="AK91" s="48" t="str">
        <f>IF(Main!E$13="Scaled Shifts",Main!E101,IF(OR(C91="",C91=""),"",IF(Main!$A101="C",(C91-'Calculo DP4'!BD$5)/'Calculo DP4'!BD$3,(C91-'Calculo DP4'!CO$5)/'Calculo DP4'!CO$3)))</f>
        <v/>
      </c>
      <c r="AL91" s="48" t="str">
        <f>IF(Main!F$13="Scaled Shifts",Main!F101,IF(OR(D91="",D91=""),"",IF(Main!$A101="C",(D91-'Calculo DP4'!BE$5)/'Calculo DP4'!BE$3,(D91-'Calculo DP4'!CP$5)/'Calculo DP4'!CP$3)))</f>
        <v/>
      </c>
      <c r="AM91" s="48" t="str">
        <f>IF(Main!G$13="Scaled Shifts",Main!G101,IF(OR(E91="",E91=""),"",IF(Main!$A101="C",(E91-'Calculo DP4'!BF$5)/'Calculo DP4'!BF$3,(E91-'Calculo DP4'!CQ$5)/'Calculo DP4'!CQ$3)))</f>
        <v/>
      </c>
      <c r="AN91" s="48" t="str">
        <f>IF(Main!H$13="Scaled Shifts",Main!H101,IF(OR(F91="",F91=""),"",IF(Main!$A101="C",(F91-'Calculo DP4'!BG$5)/'Calculo DP4'!BG$3,(F91-'Calculo DP4'!CR$5)/'Calculo DP4'!CR$3)))</f>
        <v/>
      </c>
      <c r="AO91" s="48" t="str">
        <f>IF(Main!I$13="Scaled Shifts",Main!I101,IF(OR(G91="",G91=""),"",IF(Main!$A101="C",(G91-'Calculo DP4'!BH$5)/'Calculo DP4'!BH$3,(G91-'Calculo DP4'!CS$5)/'Calculo DP4'!CS$3)))</f>
        <v/>
      </c>
      <c r="AP91" s="48" t="str">
        <f>IF(Main!J$13="Scaled Shifts",Main!J101,IF(OR(H91="",H91=""),"",IF(Main!$A101="C",(H91-'Calculo DP4'!BI$5)/'Calculo DP4'!BI$3,(H91-'Calculo DP4'!CT$5)/'Calculo DP4'!CT$3)))</f>
        <v/>
      </c>
      <c r="AQ91" s="48" t="str">
        <f>IF(Main!K$13="Scaled Shifts",Main!K101,IF(OR(I91="",I91=""),"",IF(Main!$A101="C",(I91-'Calculo DP4'!BJ$5)/'Calculo DP4'!BJ$3,(I91-'Calculo DP4'!CU$5)/'Calculo DP4'!CU$3)))</f>
        <v/>
      </c>
      <c r="AR91" s="48" t="str">
        <f>IF(Main!L$13="Scaled Shifts",Main!L101,IF(OR(J91="",J91=""),"",IF(Main!$A101="C",(J91-'Calculo DP4'!BK$5)/'Calculo DP4'!BK$3,(J91-'Calculo DP4'!CV$5)/'Calculo DP4'!CV$3)))</f>
        <v/>
      </c>
      <c r="AS91" s="48" t="str">
        <f>IF(Main!M$13="Scaled Shifts",Main!M101,IF(OR(K91="",K91=""),"",IF(Main!$A101="C",(K91-'Calculo DP4'!BL$5)/'Calculo DP4'!BL$3,(K91-'Calculo DP4'!CW$5)/'Calculo DP4'!CW$3)))</f>
        <v/>
      </c>
      <c r="AT91" s="48" t="str">
        <f>IF(Main!N$13="Scaled Shifts",Main!N101,IF(OR(L91="",L91=""),"",IF(Main!$A101="C",(L91-'Calculo DP4'!BM$5)/'Calculo DP4'!BM$3,(L91-'Calculo DP4'!CX$5)/'Calculo DP4'!CX$3)))</f>
        <v/>
      </c>
      <c r="AU91" s="48" t="str">
        <f>IF(Main!O$13="Scaled Shifts",Main!O101,IF(OR(M91="",M91=""),"",IF(Main!$A101="C",(M91-'Calculo DP4'!BN$5)/'Calculo DP4'!BN$3,(M91-'Calculo DP4'!CY$5)/'Calculo DP4'!CY$3)))</f>
        <v/>
      </c>
      <c r="AV91" s="48" t="str">
        <f>IF(Main!P$13="Scaled Shifts",Main!P101,IF(OR(N91="",N91=""),"",IF(Main!$A101="C",(N91-'Calculo DP4'!BO$5)/'Calculo DP4'!BO$3,(N91-'Calculo DP4'!CZ$5)/'Calculo DP4'!CZ$3)))</f>
        <v/>
      </c>
      <c r="AW91" s="48" t="str">
        <f>IF(Main!Q$13="Scaled Shifts",Main!Q101,IF(OR(O91="",O91=""),"",IF(Main!$A101="C",(O91-'Calculo DP4'!BP$5)/'Calculo DP4'!BP$3,(O91-'Calculo DP4'!DA$5)/'Calculo DP4'!DA$3)))</f>
        <v/>
      </c>
      <c r="AX91" s="48" t="str">
        <f>IF(Main!R$13="Scaled Shifts",Main!R101,IF(OR(P91="",P91=""),"",IF(Main!$A101="C",(P91-'Calculo DP4'!BQ$5)/'Calculo DP4'!BQ$3,(P91-'Calculo DP4'!DB$5)/'Calculo DP4'!DB$3)))</f>
        <v/>
      </c>
      <c r="AY91" s="48" t="str">
        <f>IF(Main!S$13="Scaled Shifts",Main!S101,IF(OR(Q91="",Q91=""),"",IF(Main!$A101="C",(Q91-'Calculo DP4'!BR$5)/'Calculo DP4'!BR$3,(Q91-'Calculo DP4'!DC$5)/'Calculo DP4'!DC$3)))</f>
        <v/>
      </c>
      <c r="BA91" s="48" t="str">
        <f t="shared" si="80"/>
        <v/>
      </c>
      <c r="BB91" s="48" t="str">
        <f t="shared" si="81"/>
        <v/>
      </c>
      <c r="BC91" s="48" t="str">
        <f t="shared" si="82"/>
        <v/>
      </c>
      <c r="BD91" s="48" t="str">
        <f t="shared" si="83"/>
        <v/>
      </c>
      <c r="BE91" s="48" t="str">
        <f t="shared" si="84"/>
        <v/>
      </c>
      <c r="BF91" s="48" t="str">
        <f t="shared" si="85"/>
        <v/>
      </c>
      <c r="BG91" s="48" t="str">
        <f t="shared" si="86"/>
        <v/>
      </c>
      <c r="BH91" s="48" t="str">
        <f t="shared" si="87"/>
        <v/>
      </c>
      <c r="BI91" s="48" t="str">
        <f t="shared" si="88"/>
        <v/>
      </c>
      <c r="BJ91" s="48" t="str">
        <f t="shared" si="89"/>
        <v/>
      </c>
      <c r="BK91" s="48" t="str">
        <f t="shared" si="90"/>
        <v/>
      </c>
      <c r="BL91" s="48" t="str">
        <f t="shared" si="91"/>
        <v/>
      </c>
      <c r="BM91" s="48" t="str">
        <f t="shared" si="92"/>
        <v/>
      </c>
      <c r="BN91" s="48" t="str">
        <f t="shared" si="93"/>
        <v/>
      </c>
      <c r="BO91" s="48" t="str">
        <f t="shared" si="94"/>
        <v/>
      </c>
      <c r="BP91" s="48" t="str">
        <f t="shared" si="95"/>
        <v/>
      </c>
    </row>
    <row r="92" spans="1:68" x14ac:dyDescent="0.15">
      <c r="A92" s="46" t="str">
        <f>IF(OR(Main!C102="",Main!C102=""),"",Main!C102)</f>
        <v/>
      </c>
      <c r="B92" s="48" t="str">
        <f>IF(OR(Main!D102="",Main!D$13="Scaled Shifts"),"",IF(Main!D$13="Unscaled Shifts",Main!D102,IF(AND(Main!D$13="Shielding Tensors",Main!$A102="C"),'Chemical Shifts'!$G$1-Main!D102,'Chemical Shifts'!$G$2-Main!D102)))</f>
        <v/>
      </c>
      <c r="C92" s="48" t="str">
        <f>IF(OR(Main!E102="",Main!E$13="Scaled Shifts"),"",IF(Main!E$13="Unscaled Shifts",Main!E102,IF(AND(Main!E$13="Shielding Tensors",Main!$A102="C"),'Chemical Shifts'!$G$1-Main!E102,'Chemical Shifts'!$G$2-Main!E102)))</f>
        <v/>
      </c>
      <c r="D92" s="48" t="str">
        <f>IF(OR(Main!F102="",Main!F$13="Scaled Shifts"),"",IF(Main!F$13="Unscaled Shifts",Main!F102,IF(AND(Main!F$13="Shielding Tensors",Main!$A102="C"),'Chemical Shifts'!$G$1-Main!F102,'Chemical Shifts'!$G$2-Main!F102)))</f>
        <v/>
      </c>
      <c r="E92" s="48" t="str">
        <f>IF(OR(Main!G102="",Main!G$13="Scaled Shifts"),"",IF(Main!G$13="Unscaled Shifts",Main!G102,IF(AND(Main!G$13="Shielding Tensors",Main!$A102="C"),'Chemical Shifts'!$G$1-Main!G102,'Chemical Shifts'!$G$2-Main!G102)))</f>
        <v/>
      </c>
      <c r="F92" s="48" t="str">
        <f>IF(OR(Main!H102="",Main!H$13="Scaled Shifts"),"",IF(Main!H$13="Unscaled Shifts",Main!H102,IF(AND(Main!H$13="Shielding Tensors",Main!$A102="C"),'Chemical Shifts'!$G$1-Main!H102,'Chemical Shifts'!$G$2-Main!H102)))</f>
        <v/>
      </c>
      <c r="G92" s="48" t="str">
        <f>IF(OR(Main!I102="",Main!I$13="Scaled Shifts"),"",IF(Main!I$13="Unscaled Shifts",Main!I102,IF(AND(Main!I$13="Shielding Tensors",Main!$A102="C"),'Chemical Shifts'!$G$1-Main!I102,'Chemical Shifts'!$G$2-Main!I102)))</f>
        <v/>
      </c>
      <c r="H92" s="48" t="str">
        <f>IF(OR(Main!J102="",Main!J$13="Scaled Shifts"),"",IF(Main!J$13="Unscaled Shifts",Main!J102,IF(AND(Main!J$13="Shielding Tensors",Main!$A102="C"),'Chemical Shifts'!$G$1-Main!J102,'Chemical Shifts'!$G$2-Main!J102)))</f>
        <v/>
      </c>
      <c r="I92" s="48" t="str">
        <f>IF(OR(Main!K102="",Main!K$13="Scaled Shifts"),"",IF(Main!K$13="Unscaled Shifts",Main!K102,IF(AND(Main!K$13="Shielding Tensors",Main!$A102="C"),'Chemical Shifts'!$G$1-Main!K102,'Chemical Shifts'!$G$2-Main!K102)))</f>
        <v/>
      </c>
      <c r="J92" s="48" t="str">
        <f>IF(OR(Main!L102="",Main!L$13="Scaled Shifts"),"",IF(Main!L$13="Unscaled Shifts",Main!L102,IF(AND(Main!L$13="Shielding Tensors",Main!$A102="C"),'Chemical Shifts'!$G$1-Main!L102,'Chemical Shifts'!$G$2-Main!L102)))</f>
        <v/>
      </c>
      <c r="K92" s="48" t="str">
        <f>IF(OR(Main!M102="",Main!M$13="Scaled Shifts"),"",IF(Main!M$13="Unscaled Shifts",Main!M102,IF(AND(Main!M$13="Shielding Tensors",Main!$A102="C"),'Chemical Shifts'!$G$1-Main!M102,'Chemical Shifts'!$G$2-Main!M102)))</f>
        <v/>
      </c>
      <c r="L92" s="48" t="str">
        <f>IF(OR(Main!N102="",Main!N$13="Scaled Shifts"),"",IF(Main!N$13="Unscaled Shifts",Main!N102,IF(AND(Main!N$13="Shielding Tensors",Main!$A102="C"),'Chemical Shifts'!$G$1-Main!N102,'Chemical Shifts'!$G$2-Main!N102)))</f>
        <v/>
      </c>
      <c r="M92" s="48" t="str">
        <f>IF(OR(Main!O102="",Main!O$13="Scaled Shifts"),"",IF(Main!O$13="Unscaled Shifts",Main!O102,IF(AND(Main!O$13="Shielding Tensors",Main!$A102="C"),'Chemical Shifts'!$G$1-Main!O102,'Chemical Shifts'!$G$2-Main!O102)))</f>
        <v/>
      </c>
      <c r="N92" s="48" t="str">
        <f>IF(OR(Main!P102="",Main!P$13="Scaled Shifts"),"",IF(Main!P$13="Unscaled Shifts",Main!P102,IF(AND(Main!P$13="Shielding Tensors",Main!$A102="C"),'Chemical Shifts'!$G$1-Main!P102,'Chemical Shifts'!$G$2-Main!P102)))</f>
        <v/>
      </c>
      <c r="O92" s="48" t="str">
        <f>IF(OR(Main!Q102="",Main!Q$13="Scaled Shifts"),"",IF(Main!Q$13="Unscaled Shifts",Main!Q102,IF(AND(Main!Q$13="Shielding Tensors",Main!$A102="C"),'Chemical Shifts'!$G$1-Main!Q102,'Chemical Shifts'!$G$2-Main!Q102)))</f>
        <v/>
      </c>
      <c r="P92" s="48" t="str">
        <f>IF(OR(Main!R102="",Main!R$13="Scaled Shifts"),"",IF(Main!R$13="Unscaled Shifts",Main!R102,IF(AND(Main!R$13="Shielding Tensors",Main!$A102="C"),'Chemical Shifts'!$G$1-Main!R102,'Chemical Shifts'!$G$2-Main!R102)))</f>
        <v/>
      </c>
      <c r="Q92" s="48" t="str">
        <f>IF(OR(Main!S102="",Main!S$13="Scaled Shifts"),"",IF(Main!S$13="Unscaled Shifts",Main!S102,IF(AND(Main!S$13="Shielding Tensors",Main!$A102="C"),'Chemical Shifts'!$G$1-Main!S102,'Chemical Shifts'!$G$2-Main!S102)))</f>
        <v/>
      </c>
      <c r="S92" s="48" t="str">
        <f t="shared" si="64"/>
        <v/>
      </c>
      <c r="T92" s="48" t="str">
        <f t="shared" si="65"/>
        <v/>
      </c>
      <c r="U92" s="48" t="str">
        <f t="shared" si="66"/>
        <v/>
      </c>
      <c r="V92" s="48" t="str">
        <f t="shared" si="67"/>
        <v/>
      </c>
      <c r="W92" s="48" t="str">
        <f t="shared" si="68"/>
        <v/>
      </c>
      <c r="X92" s="48" t="str">
        <f t="shared" si="69"/>
        <v/>
      </c>
      <c r="Y92" s="48" t="str">
        <f t="shared" si="70"/>
        <v/>
      </c>
      <c r="Z92" s="48" t="str">
        <f t="shared" si="71"/>
        <v/>
      </c>
      <c r="AA92" s="48" t="str">
        <f t="shared" si="72"/>
        <v/>
      </c>
      <c r="AB92" s="48" t="str">
        <f t="shared" si="73"/>
        <v/>
      </c>
      <c r="AC92" s="48" t="str">
        <f t="shared" si="74"/>
        <v/>
      </c>
      <c r="AD92" s="48" t="str">
        <f t="shared" si="75"/>
        <v/>
      </c>
      <c r="AE92" s="48" t="str">
        <f t="shared" si="76"/>
        <v/>
      </c>
      <c r="AF92" s="48" t="str">
        <f t="shared" si="77"/>
        <v/>
      </c>
      <c r="AG92" s="48" t="str">
        <f t="shared" si="78"/>
        <v/>
      </c>
      <c r="AH92" s="48" t="str">
        <f t="shared" si="79"/>
        <v/>
      </c>
      <c r="AJ92" s="48" t="str">
        <f>IF(Main!D$13="Scaled Shifts",Main!D102,IF(OR(B92="",B92=""),"",IF(Main!$A102="C",(B92-'Calculo DP4'!BC$5)/'Calculo DP4'!BC$3,(B92-'Calculo DP4'!CN$5)/'Calculo DP4'!CN$3)))</f>
        <v/>
      </c>
      <c r="AK92" s="48" t="str">
        <f>IF(Main!E$13="Scaled Shifts",Main!E102,IF(OR(C92="",C92=""),"",IF(Main!$A102="C",(C92-'Calculo DP4'!BD$5)/'Calculo DP4'!BD$3,(C92-'Calculo DP4'!CO$5)/'Calculo DP4'!CO$3)))</f>
        <v/>
      </c>
      <c r="AL92" s="48" t="str">
        <f>IF(Main!F$13="Scaled Shifts",Main!F102,IF(OR(D92="",D92=""),"",IF(Main!$A102="C",(D92-'Calculo DP4'!BE$5)/'Calculo DP4'!BE$3,(D92-'Calculo DP4'!CP$5)/'Calculo DP4'!CP$3)))</f>
        <v/>
      </c>
      <c r="AM92" s="48" t="str">
        <f>IF(Main!G$13="Scaled Shifts",Main!G102,IF(OR(E92="",E92=""),"",IF(Main!$A102="C",(E92-'Calculo DP4'!BF$5)/'Calculo DP4'!BF$3,(E92-'Calculo DP4'!CQ$5)/'Calculo DP4'!CQ$3)))</f>
        <v/>
      </c>
      <c r="AN92" s="48" t="str">
        <f>IF(Main!H$13="Scaled Shifts",Main!H102,IF(OR(F92="",F92=""),"",IF(Main!$A102="C",(F92-'Calculo DP4'!BG$5)/'Calculo DP4'!BG$3,(F92-'Calculo DP4'!CR$5)/'Calculo DP4'!CR$3)))</f>
        <v/>
      </c>
      <c r="AO92" s="48" t="str">
        <f>IF(Main!I$13="Scaled Shifts",Main!I102,IF(OR(G92="",G92=""),"",IF(Main!$A102="C",(G92-'Calculo DP4'!BH$5)/'Calculo DP4'!BH$3,(G92-'Calculo DP4'!CS$5)/'Calculo DP4'!CS$3)))</f>
        <v/>
      </c>
      <c r="AP92" s="48" t="str">
        <f>IF(Main!J$13="Scaled Shifts",Main!J102,IF(OR(H92="",H92=""),"",IF(Main!$A102="C",(H92-'Calculo DP4'!BI$5)/'Calculo DP4'!BI$3,(H92-'Calculo DP4'!CT$5)/'Calculo DP4'!CT$3)))</f>
        <v/>
      </c>
      <c r="AQ92" s="48" t="str">
        <f>IF(Main!K$13="Scaled Shifts",Main!K102,IF(OR(I92="",I92=""),"",IF(Main!$A102="C",(I92-'Calculo DP4'!BJ$5)/'Calculo DP4'!BJ$3,(I92-'Calculo DP4'!CU$5)/'Calculo DP4'!CU$3)))</f>
        <v/>
      </c>
      <c r="AR92" s="48" t="str">
        <f>IF(Main!L$13="Scaled Shifts",Main!L102,IF(OR(J92="",J92=""),"",IF(Main!$A102="C",(J92-'Calculo DP4'!BK$5)/'Calculo DP4'!BK$3,(J92-'Calculo DP4'!CV$5)/'Calculo DP4'!CV$3)))</f>
        <v/>
      </c>
      <c r="AS92" s="48" t="str">
        <f>IF(Main!M$13="Scaled Shifts",Main!M102,IF(OR(K92="",K92=""),"",IF(Main!$A102="C",(K92-'Calculo DP4'!BL$5)/'Calculo DP4'!BL$3,(K92-'Calculo DP4'!CW$5)/'Calculo DP4'!CW$3)))</f>
        <v/>
      </c>
      <c r="AT92" s="48" t="str">
        <f>IF(Main!N$13="Scaled Shifts",Main!N102,IF(OR(L92="",L92=""),"",IF(Main!$A102="C",(L92-'Calculo DP4'!BM$5)/'Calculo DP4'!BM$3,(L92-'Calculo DP4'!CX$5)/'Calculo DP4'!CX$3)))</f>
        <v/>
      </c>
      <c r="AU92" s="48" t="str">
        <f>IF(Main!O$13="Scaled Shifts",Main!O102,IF(OR(M92="",M92=""),"",IF(Main!$A102="C",(M92-'Calculo DP4'!BN$5)/'Calculo DP4'!BN$3,(M92-'Calculo DP4'!CY$5)/'Calculo DP4'!CY$3)))</f>
        <v/>
      </c>
      <c r="AV92" s="48" t="str">
        <f>IF(Main!P$13="Scaled Shifts",Main!P102,IF(OR(N92="",N92=""),"",IF(Main!$A102="C",(N92-'Calculo DP4'!BO$5)/'Calculo DP4'!BO$3,(N92-'Calculo DP4'!CZ$5)/'Calculo DP4'!CZ$3)))</f>
        <v/>
      </c>
      <c r="AW92" s="48" t="str">
        <f>IF(Main!Q$13="Scaled Shifts",Main!Q102,IF(OR(O92="",O92=""),"",IF(Main!$A102="C",(O92-'Calculo DP4'!BP$5)/'Calculo DP4'!BP$3,(O92-'Calculo DP4'!DA$5)/'Calculo DP4'!DA$3)))</f>
        <v/>
      </c>
      <c r="AX92" s="48" t="str">
        <f>IF(Main!R$13="Scaled Shifts",Main!R102,IF(OR(P92="",P92=""),"",IF(Main!$A102="C",(P92-'Calculo DP4'!BQ$5)/'Calculo DP4'!BQ$3,(P92-'Calculo DP4'!DB$5)/'Calculo DP4'!DB$3)))</f>
        <v/>
      </c>
      <c r="AY92" s="48" t="str">
        <f>IF(Main!S$13="Scaled Shifts",Main!S102,IF(OR(Q92="",Q92=""),"",IF(Main!$A102="C",(Q92-'Calculo DP4'!BR$5)/'Calculo DP4'!BR$3,(Q92-'Calculo DP4'!DC$5)/'Calculo DP4'!DC$3)))</f>
        <v/>
      </c>
      <c r="BA92" s="48" t="str">
        <f t="shared" si="80"/>
        <v/>
      </c>
      <c r="BB92" s="48" t="str">
        <f t="shared" si="81"/>
        <v/>
      </c>
      <c r="BC92" s="48" t="str">
        <f t="shared" si="82"/>
        <v/>
      </c>
      <c r="BD92" s="48" t="str">
        <f t="shared" si="83"/>
        <v/>
      </c>
      <c r="BE92" s="48" t="str">
        <f t="shared" si="84"/>
        <v/>
      </c>
      <c r="BF92" s="48" t="str">
        <f t="shared" si="85"/>
        <v/>
      </c>
      <c r="BG92" s="48" t="str">
        <f t="shared" si="86"/>
        <v/>
      </c>
      <c r="BH92" s="48" t="str">
        <f t="shared" si="87"/>
        <v/>
      </c>
      <c r="BI92" s="48" t="str">
        <f t="shared" si="88"/>
        <v/>
      </c>
      <c r="BJ92" s="48" t="str">
        <f t="shared" si="89"/>
        <v/>
      </c>
      <c r="BK92" s="48" t="str">
        <f t="shared" si="90"/>
        <v/>
      </c>
      <c r="BL92" s="48" t="str">
        <f t="shared" si="91"/>
        <v/>
      </c>
      <c r="BM92" s="48" t="str">
        <f t="shared" si="92"/>
        <v/>
      </c>
      <c r="BN92" s="48" t="str">
        <f t="shared" si="93"/>
        <v/>
      </c>
      <c r="BO92" s="48" t="str">
        <f t="shared" si="94"/>
        <v/>
      </c>
      <c r="BP92" s="48" t="str">
        <f t="shared" si="95"/>
        <v/>
      </c>
    </row>
    <row r="93" spans="1:68" x14ac:dyDescent="0.15">
      <c r="A93" s="46" t="str">
        <f>IF(OR(Main!C103="",Main!C103=""),"",Main!C103)</f>
        <v/>
      </c>
      <c r="B93" s="48" t="str">
        <f>IF(OR(Main!D103="",Main!D$13="Scaled Shifts"),"",IF(Main!D$13="Unscaled Shifts",Main!D103,IF(AND(Main!D$13="Shielding Tensors",Main!$A103="C"),'Chemical Shifts'!$G$1-Main!D103,'Chemical Shifts'!$G$2-Main!D103)))</f>
        <v/>
      </c>
      <c r="C93" s="48" t="str">
        <f>IF(OR(Main!E103="",Main!E$13="Scaled Shifts"),"",IF(Main!E$13="Unscaled Shifts",Main!E103,IF(AND(Main!E$13="Shielding Tensors",Main!$A103="C"),'Chemical Shifts'!$G$1-Main!E103,'Chemical Shifts'!$G$2-Main!E103)))</f>
        <v/>
      </c>
      <c r="D93" s="48" t="str">
        <f>IF(OR(Main!F103="",Main!F$13="Scaled Shifts"),"",IF(Main!F$13="Unscaled Shifts",Main!F103,IF(AND(Main!F$13="Shielding Tensors",Main!$A103="C"),'Chemical Shifts'!$G$1-Main!F103,'Chemical Shifts'!$G$2-Main!F103)))</f>
        <v/>
      </c>
      <c r="E93" s="48" t="str">
        <f>IF(OR(Main!G103="",Main!G$13="Scaled Shifts"),"",IF(Main!G$13="Unscaled Shifts",Main!G103,IF(AND(Main!G$13="Shielding Tensors",Main!$A103="C"),'Chemical Shifts'!$G$1-Main!G103,'Chemical Shifts'!$G$2-Main!G103)))</f>
        <v/>
      </c>
      <c r="F93" s="48" t="str">
        <f>IF(OR(Main!H103="",Main!H$13="Scaled Shifts"),"",IF(Main!H$13="Unscaled Shifts",Main!H103,IF(AND(Main!H$13="Shielding Tensors",Main!$A103="C"),'Chemical Shifts'!$G$1-Main!H103,'Chemical Shifts'!$G$2-Main!H103)))</f>
        <v/>
      </c>
      <c r="G93" s="48" t="str">
        <f>IF(OR(Main!I103="",Main!I$13="Scaled Shifts"),"",IF(Main!I$13="Unscaled Shifts",Main!I103,IF(AND(Main!I$13="Shielding Tensors",Main!$A103="C"),'Chemical Shifts'!$G$1-Main!I103,'Chemical Shifts'!$G$2-Main!I103)))</f>
        <v/>
      </c>
      <c r="H93" s="48" t="str">
        <f>IF(OR(Main!J103="",Main!J$13="Scaled Shifts"),"",IF(Main!J$13="Unscaled Shifts",Main!J103,IF(AND(Main!J$13="Shielding Tensors",Main!$A103="C"),'Chemical Shifts'!$G$1-Main!J103,'Chemical Shifts'!$G$2-Main!J103)))</f>
        <v/>
      </c>
      <c r="I93" s="48" t="str">
        <f>IF(OR(Main!K103="",Main!K$13="Scaled Shifts"),"",IF(Main!K$13="Unscaled Shifts",Main!K103,IF(AND(Main!K$13="Shielding Tensors",Main!$A103="C"),'Chemical Shifts'!$G$1-Main!K103,'Chemical Shifts'!$G$2-Main!K103)))</f>
        <v/>
      </c>
      <c r="J93" s="48" t="str">
        <f>IF(OR(Main!L103="",Main!L$13="Scaled Shifts"),"",IF(Main!L$13="Unscaled Shifts",Main!L103,IF(AND(Main!L$13="Shielding Tensors",Main!$A103="C"),'Chemical Shifts'!$G$1-Main!L103,'Chemical Shifts'!$G$2-Main!L103)))</f>
        <v/>
      </c>
      <c r="K93" s="48" t="str">
        <f>IF(OR(Main!M103="",Main!M$13="Scaled Shifts"),"",IF(Main!M$13="Unscaled Shifts",Main!M103,IF(AND(Main!M$13="Shielding Tensors",Main!$A103="C"),'Chemical Shifts'!$G$1-Main!M103,'Chemical Shifts'!$G$2-Main!M103)))</f>
        <v/>
      </c>
      <c r="L93" s="48" t="str">
        <f>IF(OR(Main!N103="",Main!N$13="Scaled Shifts"),"",IF(Main!N$13="Unscaled Shifts",Main!N103,IF(AND(Main!N$13="Shielding Tensors",Main!$A103="C"),'Chemical Shifts'!$G$1-Main!N103,'Chemical Shifts'!$G$2-Main!N103)))</f>
        <v/>
      </c>
      <c r="M93" s="48" t="str">
        <f>IF(OR(Main!O103="",Main!O$13="Scaled Shifts"),"",IF(Main!O$13="Unscaled Shifts",Main!O103,IF(AND(Main!O$13="Shielding Tensors",Main!$A103="C"),'Chemical Shifts'!$G$1-Main!O103,'Chemical Shifts'!$G$2-Main!O103)))</f>
        <v/>
      </c>
      <c r="N93" s="48" t="str">
        <f>IF(OR(Main!P103="",Main!P$13="Scaled Shifts"),"",IF(Main!P$13="Unscaled Shifts",Main!P103,IF(AND(Main!P$13="Shielding Tensors",Main!$A103="C"),'Chemical Shifts'!$G$1-Main!P103,'Chemical Shifts'!$G$2-Main!P103)))</f>
        <v/>
      </c>
      <c r="O93" s="48" t="str">
        <f>IF(OR(Main!Q103="",Main!Q$13="Scaled Shifts"),"",IF(Main!Q$13="Unscaled Shifts",Main!Q103,IF(AND(Main!Q$13="Shielding Tensors",Main!$A103="C"),'Chemical Shifts'!$G$1-Main!Q103,'Chemical Shifts'!$G$2-Main!Q103)))</f>
        <v/>
      </c>
      <c r="P93" s="48" t="str">
        <f>IF(OR(Main!R103="",Main!R$13="Scaled Shifts"),"",IF(Main!R$13="Unscaled Shifts",Main!R103,IF(AND(Main!R$13="Shielding Tensors",Main!$A103="C"),'Chemical Shifts'!$G$1-Main!R103,'Chemical Shifts'!$G$2-Main!R103)))</f>
        <v/>
      </c>
      <c r="Q93" s="48" t="str">
        <f>IF(OR(Main!S103="",Main!S$13="Scaled Shifts"),"",IF(Main!S$13="Unscaled Shifts",Main!S103,IF(AND(Main!S$13="Shielding Tensors",Main!$A103="C"),'Chemical Shifts'!$G$1-Main!S103,'Chemical Shifts'!$G$2-Main!S103)))</f>
        <v/>
      </c>
      <c r="S93" s="48" t="str">
        <f t="shared" si="64"/>
        <v/>
      </c>
      <c r="T93" s="48" t="str">
        <f t="shared" si="65"/>
        <v/>
      </c>
      <c r="U93" s="48" t="str">
        <f t="shared" si="66"/>
        <v/>
      </c>
      <c r="V93" s="48" t="str">
        <f t="shared" si="67"/>
        <v/>
      </c>
      <c r="W93" s="48" t="str">
        <f t="shared" si="68"/>
        <v/>
      </c>
      <c r="X93" s="48" t="str">
        <f t="shared" si="69"/>
        <v/>
      </c>
      <c r="Y93" s="48" t="str">
        <f t="shared" si="70"/>
        <v/>
      </c>
      <c r="Z93" s="48" t="str">
        <f t="shared" si="71"/>
        <v/>
      </c>
      <c r="AA93" s="48" t="str">
        <f t="shared" si="72"/>
        <v/>
      </c>
      <c r="AB93" s="48" t="str">
        <f t="shared" si="73"/>
        <v/>
      </c>
      <c r="AC93" s="48" t="str">
        <f t="shared" si="74"/>
        <v/>
      </c>
      <c r="AD93" s="48" t="str">
        <f t="shared" si="75"/>
        <v/>
      </c>
      <c r="AE93" s="48" t="str">
        <f t="shared" si="76"/>
        <v/>
      </c>
      <c r="AF93" s="48" t="str">
        <f t="shared" si="77"/>
        <v/>
      </c>
      <c r="AG93" s="48" t="str">
        <f t="shared" si="78"/>
        <v/>
      </c>
      <c r="AH93" s="48" t="str">
        <f t="shared" si="79"/>
        <v/>
      </c>
      <c r="AJ93" s="48" t="str">
        <f>IF(Main!D$13="Scaled Shifts",Main!D103,IF(OR(B93="",B93=""),"",IF(Main!$A103="C",(B93-'Calculo DP4'!BC$5)/'Calculo DP4'!BC$3,(B93-'Calculo DP4'!CN$5)/'Calculo DP4'!CN$3)))</f>
        <v/>
      </c>
      <c r="AK93" s="48" t="str">
        <f>IF(Main!E$13="Scaled Shifts",Main!E103,IF(OR(C93="",C93=""),"",IF(Main!$A103="C",(C93-'Calculo DP4'!BD$5)/'Calculo DP4'!BD$3,(C93-'Calculo DP4'!CO$5)/'Calculo DP4'!CO$3)))</f>
        <v/>
      </c>
      <c r="AL93" s="48" t="str">
        <f>IF(Main!F$13="Scaled Shifts",Main!F103,IF(OR(D93="",D93=""),"",IF(Main!$A103="C",(D93-'Calculo DP4'!BE$5)/'Calculo DP4'!BE$3,(D93-'Calculo DP4'!CP$5)/'Calculo DP4'!CP$3)))</f>
        <v/>
      </c>
      <c r="AM93" s="48" t="str">
        <f>IF(Main!G$13="Scaled Shifts",Main!G103,IF(OR(E93="",E93=""),"",IF(Main!$A103="C",(E93-'Calculo DP4'!BF$5)/'Calculo DP4'!BF$3,(E93-'Calculo DP4'!CQ$5)/'Calculo DP4'!CQ$3)))</f>
        <v/>
      </c>
      <c r="AN93" s="48" t="str">
        <f>IF(Main!H$13="Scaled Shifts",Main!H103,IF(OR(F93="",F93=""),"",IF(Main!$A103="C",(F93-'Calculo DP4'!BG$5)/'Calculo DP4'!BG$3,(F93-'Calculo DP4'!CR$5)/'Calculo DP4'!CR$3)))</f>
        <v/>
      </c>
      <c r="AO93" s="48" t="str">
        <f>IF(Main!I$13="Scaled Shifts",Main!I103,IF(OR(G93="",G93=""),"",IF(Main!$A103="C",(G93-'Calculo DP4'!BH$5)/'Calculo DP4'!BH$3,(G93-'Calculo DP4'!CS$5)/'Calculo DP4'!CS$3)))</f>
        <v/>
      </c>
      <c r="AP93" s="48" t="str">
        <f>IF(Main!J$13="Scaled Shifts",Main!J103,IF(OR(H93="",H93=""),"",IF(Main!$A103="C",(H93-'Calculo DP4'!BI$5)/'Calculo DP4'!BI$3,(H93-'Calculo DP4'!CT$5)/'Calculo DP4'!CT$3)))</f>
        <v/>
      </c>
      <c r="AQ93" s="48" t="str">
        <f>IF(Main!K$13="Scaled Shifts",Main!K103,IF(OR(I93="",I93=""),"",IF(Main!$A103="C",(I93-'Calculo DP4'!BJ$5)/'Calculo DP4'!BJ$3,(I93-'Calculo DP4'!CU$5)/'Calculo DP4'!CU$3)))</f>
        <v/>
      </c>
      <c r="AR93" s="48" t="str">
        <f>IF(Main!L$13="Scaled Shifts",Main!L103,IF(OR(J93="",J93=""),"",IF(Main!$A103="C",(J93-'Calculo DP4'!BK$5)/'Calculo DP4'!BK$3,(J93-'Calculo DP4'!CV$5)/'Calculo DP4'!CV$3)))</f>
        <v/>
      </c>
      <c r="AS93" s="48" t="str">
        <f>IF(Main!M$13="Scaled Shifts",Main!M103,IF(OR(K93="",K93=""),"",IF(Main!$A103="C",(K93-'Calculo DP4'!BL$5)/'Calculo DP4'!BL$3,(K93-'Calculo DP4'!CW$5)/'Calculo DP4'!CW$3)))</f>
        <v/>
      </c>
      <c r="AT93" s="48" t="str">
        <f>IF(Main!N$13="Scaled Shifts",Main!N103,IF(OR(L93="",L93=""),"",IF(Main!$A103="C",(L93-'Calculo DP4'!BM$5)/'Calculo DP4'!BM$3,(L93-'Calculo DP4'!CX$5)/'Calculo DP4'!CX$3)))</f>
        <v/>
      </c>
      <c r="AU93" s="48" t="str">
        <f>IF(Main!O$13="Scaled Shifts",Main!O103,IF(OR(M93="",M93=""),"",IF(Main!$A103="C",(M93-'Calculo DP4'!BN$5)/'Calculo DP4'!BN$3,(M93-'Calculo DP4'!CY$5)/'Calculo DP4'!CY$3)))</f>
        <v/>
      </c>
      <c r="AV93" s="48" t="str">
        <f>IF(Main!P$13="Scaled Shifts",Main!P103,IF(OR(N93="",N93=""),"",IF(Main!$A103="C",(N93-'Calculo DP4'!BO$5)/'Calculo DP4'!BO$3,(N93-'Calculo DP4'!CZ$5)/'Calculo DP4'!CZ$3)))</f>
        <v/>
      </c>
      <c r="AW93" s="48" t="str">
        <f>IF(Main!Q$13="Scaled Shifts",Main!Q103,IF(OR(O93="",O93=""),"",IF(Main!$A103="C",(O93-'Calculo DP4'!BP$5)/'Calculo DP4'!BP$3,(O93-'Calculo DP4'!DA$5)/'Calculo DP4'!DA$3)))</f>
        <v/>
      </c>
      <c r="AX93" s="48" t="str">
        <f>IF(Main!R$13="Scaled Shifts",Main!R103,IF(OR(P93="",P93=""),"",IF(Main!$A103="C",(P93-'Calculo DP4'!BQ$5)/'Calculo DP4'!BQ$3,(P93-'Calculo DP4'!DB$5)/'Calculo DP4'!DB$3)))</f>
        <v/>
      </c>
      <c r="AY93" s="48" t="str">
        <f>IF(Main!S$13="Scaled Shifts",Main!S103,IF(OR(Q93="",Q93=""),"",IF(Main!$A103="C",(Q93-'Calculo DP4'!BR$5)/'Calculo DP4'!BR$3,(Q93-'Calculo DP4'!DC$5)/'Calculo DP4'!DC$3)))</f>
        <v/>
      </c>
      <c r="BA93" s="48" t="str">
        <f t="shared" si="80"/>
        <v/>
      </c>
      <c r="BB93" s="48" t="str">
        <f t="shared" si="81"/>
        <v/>
      </c>
      <c r="BC93" s="48" t="str">
        <f t="shared" si="82"/>
        <v/>
      </c>
      <c r="BD93" s="48" t="str">
        <f t="shared" si="83"/>
        <v/>
      </c>
      <c r="BE93" s="48" t="str">
        <f t="shared" si="84"/>
        <v/>
      </c>
      <c r="BF93" s="48" t="str">
        <f t="shared" si="85"/>
        <v/>
      </c>
      <c r="BG93" s="48" t="str">
        <f t="shared" si="86"/>
        <v/>
      </c>
      <c r="BH93" s="48" t="str">
        <f t="shared" si="87"/>
        <v/>
      </c>
      <c r="BI93" s="48" t="str">
        <f t="shared" si="88"/>
        <v/>
      </c>
      <c r="BJ93" s="48" t="str">
        <f t="shared" si="89"/>
        <v/>
      </c>
      <c r="BK93" s="48" t="str">
        <f t="shared" si="90"/>
        <v/>
      </c>
      <c r="BL93" s="48" t="str">
        <f t="shared" si="91"/>
        <v/>
      </c>
      <c r="BM93" s="48" t="str">
        <f t="shared" si="92"/>
        <v/>
      </c>
      <c r="BN93" s="48" t="str">
        <f t="shared" si="93"/>
        <v/>
      </c>
      <c r="BO93" s="48" t="str">
        <f t="shared" si="94"/>
        <v/>
      </c>
      <c r="BP93" s="48" t="str">
        <f t="shared" si="95"/>
        <v/>
      </c>
    </row>
    <row r="94" spans="1:68" x14ac:dyDescent="0.15">
      <c r="A94" s="46" t="str">
        <f>IF(OR(Main!C104="",Main!C104=""),"",Main!C104)</f>
        <v/>
      </c>
      <c r="B94" s="48" t="str">
        <f>IF(OR(Main!D104="",Main!D$13="Scaled Shifts"),"",IF(Main!D$13="Unscaled Shifts",Main!D104,IF(AND(Main!D$13="Shielding Tensors",Main!$A104="C"),'Chemical Shifts'!$G$1-Main!D104,'Chemical Shifts'!$G$2-Main!D104)))</f>
        <v/>
      </c>
      <c r="C94" s="48" t="str">
        <f>IF(OR(Main!E104="",Main!E$13="Scaled Shifts"),"",IF(Main!E$13="Unscaled Shifts",Main!E104,IF(AND(Main!E$13="Shielding Tensors",Main!$A104="C"),'Chemical Shifts'!$G$1-Main!E104,'Chemical Shifts'!$G$2-Main!E104)))</f>
        <v/>
      </c>
      <c r="D94" s="48" t="str">
        <f>IF(OR(Main!F104="",Main!F$13="Scaled Shifts"),"",IF(Main!F$13="Unscaled Shifts",Main!F104,IF(AND(Main!F$13="Shielding Tensors",Main!$A104="C"),'Chemical Shifts'!$G$1-Main!F104,'Chemical Shifts'!$G$2-Main!F104)))</f>
        <v/>
      </c>
      <c r="E94" s="48" t="str">
        <f>IF(OR(Main!G104="",Main!G$13="Scaled Shifts"),"",IF(Main!G$13="Unscaled Shifts",Main!G104,IF(AND(Main!G$13="Shielding Tensors",Main!$A104="C"),'Chemical Shifts'!$G$1-Main!G104,'Chemical Shifts'!$G$2-Main!G104)))</f>
        <v/>
      </c>
      <c r="F94" s="48" t="str">
        <f>IF(OR(Main!H104="",Main!H$13="Scaled Shifts"),"",IF(Main!H$13="Unscaled Shifts",Main!H104,IF(AND(Main!H$13="Shielding Tensors",Main!$A104="C"),'Chemical Shifts'!$G$1-Main!H104,'Chemical Shifts'!$G$2-Main!H104)))</f>
        <v/>
      </c>
      <c r="G94" s="48" t="str">
        <f>IF(OR(Main!I104="",Main!I$13="Scaled Shifts"),"",IF(Main!I$13="Unscaled Shifts",Main!I104,IF(AND(Main!I$13="Shielding Tensors",Main!$A104="C"),'Chemical Shifts'!$G$1-Main!I104,'Chemical Shifts'!$G$2-Main!I104)))</f>
        <v/>
      </c>
      <c r="H94" s="48" t="str">
        <f>IF(OR(Main!J104="",Main!J$13="Scaled Shifts"),"",IF(Main!J$13="Unscaled Shifts",Main!J104,IF(AND(Main!J$13="Shielding Tensors",Main!$A104="C"),'Chemical Shifts'!$G$1-Main!J104,'Chemical Shifts'!$G$2-Main!J104)))</f>
        <v/>
      </c>
      <c r="I94" s="48" t="str">
        <f>IF(OR(Main!K104="",Main!K$13="Scaled Shifts"),"",IF(Main!K$13="Unscaled Shifts",Main!K104,IF(AND(Main!K$13="Shielding Tensors",Main!$A104="C"),'Chemical Shifts'!$G$1-Main!K104,'Chemical Shifts'!$G$2-Main!K104)))</f>
        <v/>
      </c>
      <c r="J94" s="48" t="str">
        <f>IF(OR(Main!L104="",Main!L$13="Scaled Shifts"),"",IF(Main!L$13="Unscaled Shifts",Main!L104,IF(AND(Main!L$13="Shielding Tensors",Main!$A104="C"),'Chemical Shifts'!$G$1-Main!L104,'Chemical Shifts'!$G$2-Main!L104)))</f>
        <v/>
      </c>
      <c r="K94" s="48" t="str">
        <f>IF(OR(Main!M104="",Main!M$13="Scaled Shifts"),"",IF(Main!M$13="Unscaled Shifts",Main!M104,IF(AND(Main!M$13="Shielding Tensors",Main!$A104="C"),'Chemical Shifts'!$G$1-Main!M104,'Chemical Shifts'!$G$2-Main!M104)))</f>
        <v/>
      </c>
      <c r="L94" s="48" t="str">
        <f>IF(OR(Main!N104="",Main!N$13="Scaled Shifts"),"",IF(Main!N$13="Unscaled Shifts",Main!N104,IF(AND(Main!N$13="Shielding Tensors",Main!$A104="C"),'Chemical Shifts'!$G$1-Main!N104,'Chemical Shifts'!$G$2-Main!N104)))</f>
        <v/>
      </c>
      <c r="M94" s="48" t="str">
        <f>IF(OR(Main!O104="",Main!O$13="Scaled Shifts"),"",IF(Main!O$13="Unscaled Shifts",Main!O104,IF(AND(Main!O$13="Shielding Tensors",Main!$A104="C"),'Chemical Shifts'!$G$1-Main!O104,'Chemical Shifts'!$G$2-Main!O104)))</f>
        <v/>
      </c>
      <c r="N94" s="48" t="str">
        <f>IF(OR(Main!P104="",Main!P$13="Scaled Shifts"),"",IF(Main!P$13="Unscaled Shifts",Main!P104,IF(AND(Main!P$13="Shielding Tensors",Main!$A104="C"),'Chemical Shifts'!$G$1-Main!P104,'Chemical Shifts'!$G$2-Main!P104)))</f>
        <v/>
      </c>
      <c r="O94" s="48" t="str">
        <f>IF(OR(Main!Q104="",Main!Q$13="Scaled Shifts"),"",IF(Main!Q$13="Unscaled Shifts",Main!Q104,IF(AND(Main!Q$13="Shielding Tensors",Main!$A104="C"),'Chemical Shifts'!$G$1-Main!Q104,'Chemical Shifts'!$G$2-Main!Q104)))</f>
        <v/>
      </c>
      <c r="P94" s="48" t="str">
        <f>IF(OR(Main!R104="",Main!R$13="Scaled Shifts"),"",IF(Main!R$13="Unscaled Shifts",Main!R104,IF(AND(Main!R$13="Shielding Tensors",Main!$A104="C"),'Chemical Shifts'!$G$1-Main!R104,'Chemical Shifts'!$G$2-Main!R104)))</f>
        <v/>
      </c>
      <c r="Q94" s="48" t="str">
        <f>IF(OR(Main!S104="",Main!S$13="Scaled Shifts"),"",IF(Main!S$13="Unscaled Shifts",Main!S104,IF(AND(Main!S$13="Shielding Tensors",Main!$A104="C"),'Chemical Shifts'!$G$1-Main!S104,'Chemical Shifts'!$G$2-Main!S104)))</f>
        <v/>
      </c>
      <c r="S94" s="48" t="str">
        <f t="shared" si="64"/>
        <v/>
      </c>
      <c r="T94" s="48" t="str">
        <f t="shared" si="65"/>
        <v/>
      </c>
      <c r="U94" s="48" t="str">
        <f t="shared" si="66"/>
        <v/>
      </c>
      <c r="V94" s="48" t="str">
        <f t="shared" si="67"/>
        <v/>
      </c>
      <c r="W94" s="48" t="str">
        <f t="shared" si="68"/>
        <v/>
      </c>
      <c r="X94" s="48" t="str">
        <f t="shared" si="69"/>
        <v/>
      </c>
      <c r="Y94" s="48" t="str">
        <f t="shared" si="70"/>
        <v/>
      </c>
      <c r="Z94" s="48" t="str">
        <f t="shared" si="71"/>
        <v/>
      </c>
      <c r="AA94" s="48" t="str">
        <f t="shared" si="72"/>
        <v/>
      </c>
      <c r="AB94" s="48" t="str">
        <f t="shared" si="73"/>
        <v/>
      </c>
      <c r="AC94" s="48" t="str">
        <f t="shared" si="74"/>
        <v/>
      </c>
      <c r="AD94" s="48" t="str">
        <f t="shared" si="75"/>
        <v/>
      </c>
      <c r="AE94" s="48" t="str">
        <f t="shared" si="76"/>
        <v/>
      </c>
      <c r="AF94" s="48" t="str">
        <f t="shared" si="77"/>
        <v/>
      </c>
      <c r="AG94" s="48" t="str">
        <f t="shared" si="78"/>
        <v/>
      </c>
      <c r="AH94" s="48" t="str">
        <f t="shared" si="79"/>
        <v/>
      </c>
      <c r="AJ94" s="48" t="str">
        <f>IF(Main!D$13="Scaled Shifts",Main!D104,IF(OR(B94="",B94=""),"",IF(Main!$A104="C",(B94-'Calculo DP4'!BC$5)/'Calculo DP4'!BC$3,(B94-'Calculo DP4'!CN$5)/'Calculo DP4'!CN$3)))</f>
        <v/>
      </c>
      <c r="AK94" s="48" t="str">
        <f>IF(Main!E$13="Scaled Shifts",Main!E104,IF(OR(C94="",C94=""),"",IF(Main!$A104="C",(C94-'Calculo DP4'!BD$5)/'Calculo DP4'!BD$3,(C94-'Calculo DP4'!CO$5)/'Calculo DP4'!CO$3)))</f>
        <v/>
      </c>
      <c r="AL94" s="48" t="str">
        <f>IF(Main!F$13="Scaled Shifts",Main!F104,IF(OR(D94="",D94=""),"",IF(Main!$A104="C",(D94-'Calculo DP4'!BE$5)/'Calculo DP4'!BE$3,(D94-'Calculo DP4'!CP$5)/'Calculo DP4'!CP$3)))</f>
        <v/>
      </c>
      <c r="AM94" s="48" t="str">
        <f>IF(Main!G$13="Scaled Shifts",Main!G104,IF(OR(E94="",E94=""),"",IF(Main!$A104="C",(E94-'Calculo DP4'!BF$5)/'Calculo DP4'!BF$3,(E94-'Calculo DP4'!CQ$5)/'Calculo DP4'!CQ$3)))</f>
        <v/>
      </c>
      <c r="AN94" s="48" t="str">
        <f>IF(Main!H$13="Scaled Shifts",Main!H104,IF(OR(F94="",F94=""),"",IF(Main!$A104="C",(F94-'Calculo DP4'!BG$5)/'Calculo DP4'!BG$3,(F94-'Calculo DP4'!CR$5)/'Calculo DP4'!CR$3)))</f>
        <v/>
      </c>
      <c r="AO94" s="48" t="str">
        <f>IF(Main!I$13="Scaled Shifts",Main!I104,IF(OR(G94="",G94=""),"",IF(Main!$A104="C",(G94-'Calculo DP4'!BH$5)/'Calculo DP4'!BH$3,(G94-'Calculo DP4'!CS$5)/'Calculo DP4'!CS$3)))</f>
        <v/>
      </c>
      <c r="AP94" s="48" t="str">
        <f>IF(Main!J$13="Scaled Shifts",Main!J104,IF(OR(H94="",H94=""),"",IF(Main!$A104="C",(H94-'Calculo DP4'!BI$5)/'Calculo DP4'!BI$3,(H94-'Calculo DP4'!CT$5)/'Calculo DP4'!CT$3)))</f>
        <v/>
      </c>
      <c r="AQ94" s="48" t="str">
        <f>IF(Main!K$13="Scaled Shifts",Main!K104,IF(OR(I94="",I94=""),"",IF(Main!$A104="C",(I94-'Calculo DP4'!BJ$5)/'Calculo DP4'!BJ$3,(I94-'Calculo DP4'!CU$5)/'Calculo DP4'!CU$3)))</f>
        <v/>
      </c>
      <c r="AR94" s="48" t="str">
        <f>IF(Main!L$13="Scaled Shifts",Main!L104,IF(OR(J94="",J94=""),"",IF(Main!$A104="C",(J94-'Calculo DP4'!BK$5)/'Calculo DP4'!BK$3,(J94-'Calculo DP4'!CV$5)/'Calculo DP4'!CV$3)))</f>
        <v/>
      </c>
      <c r="AS94" s="48" t="str">
        <f>IF(Main!M$13="Scaled Shifts",Main!M104,IF(OR(K94="",K94=""),"",IF(Main!$A104="C",(K94-'Calculo DP4'!BL$5)/'Calculo DP4'!BL$3,(K94-'Calculo DP4'!CW$5)/'Calculo DP4'!CW$3)))</f>
        <v/>
      </c>
      <c r="AT94" s="48" t="str">
        <f>IF(Main!N$13="Scaled Shifts",Main!N104,IF(OR(L94="",L94=""),"",IF(Main!$A104="C",(L94-'Calculo DP4'!BM$5)/'Calculo DP4'!BM$3,(L94-'Calculo DP4'!CX$5)/'Calculo DP4'!CX$3)))</f>
        <v/>
      </c>
      <c r="AU94" s="48" t="str">
        <f>IF(Main!O$13="Scaled Shifts",Main!O104,IF(OR(M94="",M94=""),"",IF(Main!$A104="C",(M94-'Calculo DP4'!BN$5)/'Calculo DP4'!BN$3,(M94-'Calculo DP4'!CY$5)/'Calculo DP4'!CY$3)))</f>
        <v/>
      </c>
      <c r="AV94" s="48" t="str">
        <f>IF(Main!P$13="Scaled Shifts",Main!P104,IF(OR(N94="",N94=""),"",IF(Main!$A104="C",(N94-'Calculo DP4'!BO$5)/'Calculo DP4'!BO$3,(N94-'Calculo DP4'!CZ$5)/'Calculo DP4'!CZ$3)))</f>
        <v/>
      </c>
      <c r="AW94" s="48" t="str">
        <f>IF(Main!Q$13="Scaled Shifts",Main!Q104,IF(OR(O94="",O94=""),"",IF(Main!$A104="C",(O94-'Calculo DP4'!BP$5)/'Calculo DP4'!BP$3,(O94-'Calculo DP4'!DA$5)/'Calculo DP4'!DA$3)))</f>
        <v/>
      </c>
      <c r="AX94" s="48" t="str">
        <f>IF(Main!R$13="Scaled Shifts",Main!R104,IF(OR(P94="",P94=""),"",IF(Main!$A104="C",(P94-'Calculo DP4'!BQ$5)/'Calculo DP4'!BQ$3,(P94-'Calculo DP4'!DB$5)/'Calculo DP4'!DB$3)))</f>
        <v/>
      </c>
      <c r="AY94" s="48" t="str">
        <f>IF(Main!S$13="Scaled Shifts",Main!S104,IF(OR(Q94="",Q94=""),"",IF(Main!$A104="C",(Q94-'Calculo DP4'!BR$5)/'Calculo DP4'!BR$3,(Q94-'Calculo DP4'!DC$5)/'Calculo DP4'!DC$3)))</f>
        <v/>
      </c>
      <c r="BA94" s="48" t="str">
        <f t="shared" si="80"/>
        <v/>
      </c>
      <c r="BB94" s="48" t="str">
        <f t="shared" si="81"/>
        <v/>
      </c>
      <c r="BC94" s="48" t="str">
        <f t="shared" si="82"/>
        <v/>
      </c>
      <c r="BD94" s="48" t="str">
        <f t="shared" si="83"/>
        <v/>
      </c>
      <c r="BE94" s="48" t="str">
        <f t="shared" si="84"/>
        <v/>
      </c>
      <c r="BF94" s="48" t="str">
        <f t="shared" si="85"/>
        <v/>
      </c>
      <c r="BG94" s="48" t="str">
        <f t="shared" si="86"/>
        <v/>
      </c>
      <c r="BH94" s="48" t="str">
        <f t="shared" si="87"/>
        <v/>
      </c>
      <c r="BI94" s="48" t="str">
        <f t="shared" si="88"/>
        <v/>
      </c>
      <c r="BJ94" s="48" t="str">
        <f t="shared" si="89"/>
        <v/>
      </c>
      <c r="BK94" s="48" t="str">
        <f t="shared" si="90"/>
        <v/>
      </c>
      <c r="BL94" s="48" t="str">
        <f t="shared" si="91"/>
        <v/>
      </c>
      <c r="BM94" s="48" t="str">
        <f t="shared" si="92"/>
        <v/>
      </c>
      <c r="BN94" s="48" t="str">
        <f t="shared" si="93"/>
        <v/>
      </c>
      <c r="BO94" s="48" t="str">
        <f t="shared" si="94"/>
        <v/>
      </c>
      <c r="BP94" s="48" t="str">
        <f t="shared" si="95"/>
        <v/>
      </c>
    </row>
    <row r="95" spans="1:68" x14ac:dyDescent="0.15">
      <c r="A95" s="46" t="str">
        <f>IF(OR(Main!C105="",Main!C105=""),"",Main!C105)</f>
        <v/>
      </c>
      <c r="B95" s="48" t="str">
        <f>IF(OR(Main!D105="",Main!D$13="Scaled Shifts"),"",IF(Main!D$13="Unscaled Shifts",Main!D105,IF(AND(Main!D$13="Shielding Tensors",Main!$A105="C"),'Chemical Shifts'!$G$1-Main!D105,'Chemical Shifts'!$G$2-Main!D105)))</f>
        <v/>
      </c>
      <c r="C95" s="48" t="str">
        <f>IF(OR(Main!E105="",Main!E$13="Scaled Shifts"),"",IF(Main!E$13="Unscaled Shifts",Main!E105,IF(AND(Main!E$13="Shielding Tensors",Main!$A105="C"),'Chemical Shifts'!$G$1-Main!E105,'Chemical Shifts'!$G$2-Main!E105)))</f>
        <v/>
      </c>
      <c r="D95" s="48" t="str">
        <f>IF(OR(Main!F105="",Main!F$13="Scaled Shifts"),"",IF(Main!F$13="Unscaled Shifts",Main!F105,IF(AND(Main!F$13="Shielding Tensors",Main!$A105="C"),'Chemical Shifts'!$G$1-Main!F105,'Chemical Shifts'!$G$2-Main!F105)))</f>
        <v/>
      </c>
      <c r="E95" s="48" t="str">
        <f>IF(OR(Main!G105="",Main!G$13="Scaled Shifts"),"",IF(Main!G$13="Unscaled Shifts",Main!G105,IF(AND(Main!G$13="Shielding Tensors",Main!$A105="C"),'Chemical Shifts'!$G$1-Main!G105,'Chemical Shifts'!$G$2-Main!G105)))</f>
        <v/>
      </c>
      <c r="F95" s="48" t="str">
        <f>IF(OR(Main!H105="",Main!H$13="Scaled Shifts"),"",IF(Main!H$13="Unscaled Shifts",Main!H105,IF(AND(Main!H$13="Shielding Tensors",Main!$A105="C"),'Chemical Shifts'!$G$1-Main!H105,'Chemical Shifts'!$G$2-Main!H105)))</f>
        <v/>
      </c>
      <c r="G95" s="48" t="str">
        <f>IF(OR(Main!I105="",Main!I$13="Scaled Shifts"),"",IF(Main!I$13="Unscaled Shifts",Main!I105,IF(AND(Main!I$13="Shielding Tensors",Main!$A105="C"),'Chemical Shifts'!$G$1-Main!I105,'Chemical Shifts'!$G$2-Main!I105)))</f>
        <v/>
      </c>
      <c r="H95" s="48" t="str">
        <f>IF(OR(Main!J105="",Main!J$13="Scaled Shifts"),"",IF(Main!J$13="Unscaled Shifts",Main!J105,IF(AND(Main!J$13="Shielding Tensors",Main!$A105="C"),'Chemical Shifts'!$G$1-Main!J105,'Chemical Shifts'!$G$2-Main!J105)))</f>
        <v/>
      </c>
      <c r="I95" s="48" t="str">
        <f>IF(OR(Main!K105="",Main!K$13="Scaled Shifts"),"",IF(Main!K$13="Unscaled Shifts",Main!K105,IF(AND(Main!K$13="Shielding Tensors",Main!$A105="C"),'Chemical Shifts'!$G$1-Main!K105,'Chemical Shifts'!$G$2-Main!K105)))</f>
        <v/>
      </c>
      <c r="J95" s="48" t="str">
        <f>IF(OR(Main!L105="",Main!L$13="Scaled Shifts"),"",IF(Main!L$13="Unscaled Shifts",Main!L105,IF(AND(Main!L$13="Shielding Tensors",Main!$A105="C"),'Chemical Shifts'!$G$1-Main!L105,'Chemical Shifts'!$G$2-Main!L105)))</f>
        <v/>
      </c>
      <c r="K95" s="48" t="str">
        <f>IF(OR(Main!M105="",Main!M$13="Scaled Shifts"),"",IF(Main!M$13="Unscaled Shifts",Main!M105,IF(AND(Main!M$13="Shielding Tensors",Main!$A105="C"),'Chemical Shifts'!$G$1-Main!M105,'Chemical Shifts'!$G$2-Main!M105)))</f>
        <v/>
      </c>
      <c r="L95" s="48" t="str">
        <f>IF(OR(Main!N105="",Main!N$13="Scaled Shifts"),"",IF(Main!N$13="Unscaled Shifts",Main!N105,IF(AND(Main!N$13="Shielding Tensors",Main!$A105="C"),'Chemical Shifts'!$G$1-Main!N105,'Chemical Shifts'!$G$2-Main!N105)))</f>
        <v/>
      </c>
      <c r="M95" s="48" t="str">
        <f>IF(OR(Main!O105="",Main!O$13="Scaled Shifts"),"",IF(Main!O$13="Unscaled Shifts",Main!O105,IF(AND(Main!O$13="Shielding Tensors",Main!$A105="C"),'Chemical Shifts'!$G$1-Main!O105,'Chemical Shifts'!$G$2-Main!O105)))</f>
        <v/>
      </c>
      <c r="N95" s="48" t="str">
        <f>IF(OR(Main!P105="",Main!P$13="Scaled Shifts"),"",IF(Main!P$13="Unscaled Shifts",Main!P105,IF(AND(Main!P$13="Shielding Tensors",Main!$A105="C"),'Chemical Shifts'!$G$1-Main!P105,'Chemical Shifts'!$G$2-Main!P105)))</f>
        <v/>
      </c>
      <c r="O95" s="48" t="str">
        <f>IF(OR(Main!Q105="",Main!Q$13="Scaled Shifts"),"",IF(Main!Q$13="Unscaled Shifts",Main!Q105,IF(AND(Main!Q$13="Shielding Tensors",Main!$A105="C"),'Chemical Shifts'!$G$1-Main!Q105,'Chemical Shifts'!$G$2-Main!Q105)))</f>
        <v/>
      </c>
      <c r="P95" s="48" t="str">
        <f>IF(OR(Main!R105="",Main!R$13="Scaled Shifts"),"",IF(Main!R$13="Unscaled Shifts",Main!R105,IF(AND(Main!R$13="Shielding Tensors",Main!$A105="C"),'Chemical Shifts'!$G$1-Main!R105,'Chemical Shifts'!$G$2-Main!R105)))</f>
        <v/>
      </c>
      <c r="Q95" s="48" t="str">
        <f>IF(OR(Main!S105="",Main!S$13="Scaled Shifts"),"",IF(Main!S$13="Unscaled Shifts",Main!S105,IF(AND(Main!S$13="Shielding Tensors",Main!$A105="C"),'Chemical Shifts'!$G$1-Main!S105,'Chemical Shifts'!$G$2-Main!S105)))</f>
        <v/>
      </c>
      <c r="S95" s="48" t="str">
        <f t="shared" si="64"/>
        <v/>
      </c>
      <c r="T95" s="48" t="str">
        <f t="shared" si="65"/>
        <v/>
      </c>
      <c r="U95" s="48" t="str">
        <f t="shared" si="66"/>
        <v/>
      </c>
      <c r="V95" s="48" t="str">
        <f t="shared" si="67"/>
        <v/>
      </c>
      <c r="W95" s="48" t="str">
        <f t="shared" si="68"/>
        <v/>
      </c>
      <c r="X95" s="48" t="str">
        <f t="shared" si="69"/>
        <v/>
      </c>
      <c r="Y95" s="48" t="str">
        <f t="shared" si="70"/>
        <v/>
      </c>
      <c r="Z95" s="48" t="str">
        <f t="shared" si="71"/>
        <v/>
      </c>
      <c r="AA95" s="48" t="str">
        <f t="shared" si="72"/>
        <v/>
      </c>
      <c r="AB95" s="48" t="str">
        <f t="shared" si="73"/>
        <v/>
      </c>
      <c r="AC95" s="48" t="str">
        <f t="shared" si="74"/>
        <v/>
      </c>
      <c r="AD95" s="48" t="str">
        <f t="shared" si="75"/>
        <v/>
      </c>
      <c r="AE95" s="48" t="str">
        <f t="shared" si="76"/>
        <v/>
      </c>
      <c r="AF95" s="48" t="str">
        <f t="shared" si="77"/>
        <v/>
      </c>
      <c r="AG95" s="48" t="str">
        <f t="shared" si="78"/>
        <v/>
      </c>
      <c r="AH95" s="48" t="str">
        <f t="shared" si="79"/>
        <v/>
      </c>
      <c r="AJ95" s="48" t="str">
        <f>IF(Main!D$13="Scaled Shifts",Main!D105,IF(OR(B95="",B95=""),"",IF(Main!$A105="C",(B95-'Calculo DP4'!BC$5)/'Calculo DP4'!BC$3,(B95-'Calculo DP4'!CN$5)/'Calculo DP4'!CN$3)))</f>
        <v/>
      </c>
      <c r="AK95" s="48" t="str">
        <f>IF(Main!E$13="Scaled Shifts",Main!E105,IF(OR(C95="",C95=""),"",IF(Main!$A105="C",(C95-'Calculo DP4'!BD$5)/'Calculo DP4'!BD$3,(C95-'Calculo DP4'!CO$5)/'Calculo DP4'!CO$3)))</f>
        <v/>
      </c>
      <c r="AL95" s="48" t="str">
        <f>IF(Main!F$13="Scaled Shifts",Main!F105,IF(OR(D95="",D95=""),"",IF(Main!$A105="C",(D95-'Calculo DP4'!BE$5)/'Calculo DP4'!BE$3,(D95-'Calculo DP4'!CP$5)/'Calculo DP4'!CP$3)))</f>
        <v/>
      </c>
      <c r="AM95" s="48" t="str">
        <f>IF(Main!G$13="Scaled Shifts",Main!G105,IF(OR(E95="",E95=""),"",IF(Main!$A105="C",(E95-'Calculo DP4'!BF$5)/'Calculo DP4'!BF$3,(E95-'Calculo DP4'!CQ$5)/'Calculo DP4'!CQ$3)))</f>
        <v/>
      </c>
      <c r="AN95" s="48" t="str">
        <f>IF(Main!H$13="Scaled Shifts",Main!H105,IF(OR(F95="",F95=""),"",IF(Main!$A105="C",(F95-'Calculo DP4'!BG$5)/'Calculo DP4'!BG$3,(F95-'Calculo DP4'!CR$5)/'Calculo DP4'!CR$3)))</f>
        <v/>
      </c>
      <c r="AO95" s="48" t="str">
        <f>IF(Main!I$13="Scaled Shifts",Main!I105,IF(OR(G95="",G95=""),"",IF(Main!$A105="C",(G95-'Calculo DP4'!BH$5)/'Calculo DP4'!BH$3,(G95-'Calculo DP4'!CS$5)/'Calculo DP4'!CS$3)))</f>
        <v/>
      </c>
      <c r="AP95" s="48" t="str">
        <f>IF(Main!J$13="Scaled Shifts",Main!J105,IF(OR(H95="",H95=""),"",IF(Main!$A105="C",(H95-'Calculo DP4'!BI$5)/'Calculo DP4'!BI$3,(H95-'Calculo DP4'!CT$5)/'Calculo DP4'!CT$3)))</f>
        <v/>
      </c>
      <c r="AQ95" s="48" t="str">
        <f>IF(Main!K$13="Scaled Shifts",Main!K105,IF(OR(I95="",I95=""),"",IF(Main!$A105="C",(I95-'Calculo DP4'!BJ$5)/'Calculo DP4'!BJ$3,(I95-'Calculo DP4'!CU$5)/'Calculo DP4'!CU$3)))</f>
        <v/>
      </c>
      <c r="AR95" s="48" t="str">
        <f>IF(Main!L$13="Scaled Shifts",Main!L105,IF(OR(J95="",J95=""),"",IF(Main!$A105="C",(J95-'Calculo DP4'!BK$5)/'Calculo DP4'!BK$3,(J95-'Calculo DP4'!CV$5)/'Calculo DP4'!CV$3)))</f>
        <v/>
      </c>
      <c r="AS95" s="48" t="str">
        <f>IF(Main!M$13="Scaled Shifts",Main!M105,IF(OR(K95="",K95=""),"",IF(Main!$A105="C",(K95-'Calculo DP4'!BL$5)/'Calculo DP4'!BL$3,(K95-'Calculo DP4'!CW$5)/'Calculo DP4'!CW$3)))</f>
        <v/>
      </c>
      <c r="AT95" s="48" t="str">
        <f>IF(Main!N$13="Scaled Shifts",Main!N105,IF(OR(L95="",L95=""),"",IF(Main!$A105="C",(L95-'Calculo DP4'!BM$5)/'Calculo DP4'!BM$3,(L95-'Calculo DP4'!CX$5)/'Calculo DP4'!CX$3)))</f>
        <v/>
      </c>
      <c r="AU95" s="48" t="str">
        <f>IF(Main!O$13="Scaled Shifts",Main!O105,IF(OR(M95="",M95=""),"",IF(Main!$A105="C",(M95-'Calculo DP4'!BN$5)/'Calculo DP4'!BN$3,(M95-'Calculo DP4'!CY$5)/'Calculo DP4'!CY$3)))</f>
        <v/>
      </c>
      <c r="AV95" s="48" t="str">
        <f>IF(Main!P$13="Scaled Shifts",Main!P105,IF(OR(N95="",N95=""),"",IF(Main!$A105="C",(N95-'Calculo DP4'!BO$5)/'Calculo DP4'!BO$3,(N95-'Calculo DP4'!CZ$5)/'Calculo DP4'!CZ$3)))</f>
        <v/>
      </c>
      <c r="AW95" s="48" t="str">
        <f>IF(Main!Q$13="Scaled Shifts",Main!Q105,IF(OR(O95="",O95=""),"",IF(Main!$A105="C",(O95-'Calculo DP4'!BP$5)/'Calculo DP4'!BP$3,(O95-'Calculo DP4'!DA$5)/'Calculo DP4'!DA$3)))</f>
        <v/>
      </c>
      <c r="AX95" s="48" t="str">
        <f>IF(Main!R$13="Scaled Shifts",Main!R105,IF(OR(P95="",P95=""),"",IF(Main!$A105="C",(P95-'Calculo DP4'!BQ$5)/'Calculo DP4'!BQ$3,(P95-'Calculo DP4'!DB$5)/'Calculo DP4'!DB$3)))</f>
        <v/>
      </c>
      <c r="AY95" s="48" t="str">
        <f>IF(Main!S$13="Scaled Shifts",Main!S105,IF(OR(Q95="",Q95=""),"",IF(Main!$A105="C",(Q95-'Calculo DP4'!BR$5)/'Calculo DP4'!BR$3,(Q95-'Calculo DP4'!DC$5)/'Calculo DP4'!DC$3)))</f>
        <v/>
      </c>
      <c r="BA95" s="48" t="str">
        <f t="shared" si="80"/>
        <v/>
      </c>
      <c r="BB95" s="48" t="str">
        <f t="shared" si="81"/>
        <v/>
      </c>
      <c r="BC95" s="48" t="str">
        <f t="shared" si="82"/>
        <v/>
      </c>
      <c r="BD95" s="48" t="str">
        <f t="shared" si="83"/>
        <v/>
      </c>
      <c r="BE95" s="48" t="str">
        <f t="shared" si="84"/>
        <v/>
      </c>
      <c r="BF95" s="48" t="str">
        <f t="shared" si="85"/>
        <v/>
      </c>
      <c r="BG95" s="48" t="str">
        <f t="shared" si="86"/>
        <v/>
      </c>
      <c r="BH95" s="48" t="str">
        <f t="shared" si="87"/>
        <v/>
      </c>
      <c r="BI95" s="48" t="str">
        <f t="shared" si="88"/>
        <v/>
      </c>
      <c r="BJ95" s="48" t="str">
        <f t="shared" si="89"/>
        <v/>
      </c>
      <c r="BK95" s="48" t="str">
        <f t="shared" si="90"/>
        <v/>
      </c>
      <c r="BL95" s="48" t="str">
        <f t="shared" si="91"/>
        <v/>
      </c>
      <c r="BM95" s="48" t="str">
        <f t="shared" si="92"/>
        <v/>
      </c>
      <c r="BN95" s="48" t="str">
        <f t="shared" si="93"/>
        <v/>
      </c>
      <c r="BO95" s="48" t="str">
        <f t="shared" si="94"/>
        <v/>
      </c>
      <c r="BP95" s="48" t="str">
        <f t="shared" si="95"/>
        <v/>
      </c>
    </row>
    <row r="96" spans="1:68" x14ac:dyDescent="0.15">
      <c r="A96" s="46" t="str">
        <f>IF(OR(Main!C106="",Main!C106=""),"",Main!C106)</f>
        <v/>
      </c>
      <c r="B96" s="48" t="str">
        <f>IF(OR(Main!D106="",Main!D$13="Scaled Shifts"),"",IF(Main!D$13="Unscaled Shifts",Main!D106,IF(AND(Main!D$13="Shielding Tensors",Main!$A106="C"),'Chemical Shifts'!$G$1-Main!D106,'Chemical Shifts'!$G$2-Main!D106)))</f>
        <v/>
      </c>
      <c r="C96" s="48" t="str">
        <f>IF(OR(Main!E106="",Main!E$13="Scaled Shifts"),"",IF(Main!E$13="Unscaled Shifts",Main!E106,IF(AND(Main!E$13="Shielding Tensors",Main!$A106="C"),'Chemical Shifts'!$G$1-Main!E106,'Chemical Shifts'!$G$2-Main!E106)))</f>
        <v/>
      </c>
      <c r="D96" s="48" t="str">
        <f>IF(OR(Main!F106="",Main!F$13="Scaled Shifts"),"",IF(Main!F$13="Unscaled Shifts",Main!F106,IF(AND(Main!F$13="Shielding Tensors",Main!$A106="C"),'Chemical Shifts'!$G$1-Main!F106,'Chemical Shifts'!$G$2-Main!F106)))</f>
        <v/>
      </c>
      <c r="E96" s="48" t="str">
        <f>IF(OR(Main!G106="",Main!G$13="Scaled Shifts"),"",IF(Main!G$13="Unscaled Shifts",Main!G106,IF(AND(Main!G$13="Shielding Tensors",Main!$A106="C"),'Chemical Shifts'!$G$1-Main!G106,'Chemical Shifts'!$G$2-Main!G106)))</f>
        <v/>
      </c>
      <c r="F96" s="48" t="str">
        <f>IF(OR(Main!H106="",Main!H$13="Scaled Shifts"),"",IF(Main!H$13="Unscaled Shifts",Main!H106,IF(AND(Main!H$13="Shielding Tensors",Main!$A106="C"),'Chemical Shifts'!$G$1-Main!H106,'Chemical Shifts'!$G$2-Main!H106)))</f>
        <v/>
      </c>
      <c r="G96" s="48" t="str">
        <f>IF(OR(Main!I106="",Main!I$13="Scaled Shifts"),"",IF(Main!I$13="Unscaled Shifts",Main!I106,IF(AND(Main!I$13="Shielding Tensors",Main!$A106="C"),'Chemical Shifts'!$G$1-Main!I106,'Chemical Shifts'!$G$2-Main!I106)))</f>
        <v/>
      </c>
      <c r="H96" s="48" t="str">
        <f>IF(OR(Main!J106="",Main!J$13="Scaled Shifts"),"",IF(Main!J$13="Unscaled Shifts",Main!J106,IF(AND(Main!J$13="Shielding Tensors",Main!$A106="C"),'Chemical Shifts'!$G$1-Main!J106,'Chemical Shifts'!$G$2-Main!J106)))</f>
        <v/>
      </c>
      <c r="I96" s="48" t="str">
        <f>IF(OR(Main!K106="",Main!K$13="Scaled Shifts"),"",IF(Main!K$13="Unscaled Shifts",Main!K106,IF(AND(Main!K$13="Shielding Tensors",Main!$A106="C"),'Chemical Shifts'!$G$1-Main!K106,'Chemical Shifts'!$G$2-Main!K106)))</f>
        <v/>
      </c>
      <c r="J96" s="48" t="str">
        <f>IF(OR(Main!L106="",Main!L$13="Scaled Shifts"),"",IF(Main!L$13="Unscaled Shifts",Main!L106,IF(AND(Main!L$13="Shielding Tensors",Main!$A106="C"),'Chemical Shifts'!$G$1-Main!L106,'Chemical Shifts'!$G$2-Main!L106)))</f>
        <v/>
      </c>
      <c r="K96" s="48" t="str">
        <f>IF(OR(Main!M106="",Main!M$13="Scaled Shifts"),"",IF(Main!M$13="Unscaled Shifts",Main!M106,IF(AND(Main!M$13="Shielding Tensors",Main!$A106="C"),'Chemical Shifts'!$G$1-Main!M106,'Chemical Shifts'!$G$2-Main!M106)))</f>
        <v/>
      </c>
      <c r="L96" s="48" t="str">
        <f>IF(OR(Main!N106="",Main!N$13="Scaled Shifts"),"",IF(Main!N$13="Unscaled Shifts",Main!N106,IF(AND(Main!N$13="Shielding Tensors",Main!$A106="C"),'Chemical Shifts'!$G$1-Main!N106,'Chemical Shifts'!$G$2-Main!N106)))</f>
        <v/>
      </c>
      <c r="M96" s="48" t="str">
        <f>IF(OR(Main!O106="",Main!O$13="Scaled Shifts"),"",IF(Main!O$13="Unscaled Shifts",Main!O106,IF(AND(Main!O$13="Shielding Tensors",Main!$A106="C"),'Chemical Shifts'!$G$1-Main!O106,'Chemical Shifts'!$G$2-Main!O106)))</f>
        <v/>
      </c>
      <c r="N96" s="48" t="str">
        <f>IF(OR(Main!P106="",Main!P$13="Scaled Shifts"),"",IF(Main!P$13="Unscaled Shifts",Main!P106,IF(AND(Main!P$13="Shielding Tensors",Main!$A106="C"),'Chemical Shifts'!$G$1-Main!P106,'Chemical Shifts'!$G$2-Main!P106)))</f>
        <v/>
      </c>
      <c r="O96" s="48" t="str">
        <f>IF(OR(Main!Q106="",Main!Q$13="Scaled Shifts"),"",IF(Main!Q$13="Unscaled Shifts",Main!Q106,IF(AND(Main!Q$13="Shielding Tensors",Main!$A106="C"),'Chemical Shifts'!$G$1-Main!Q106,'Chemical Shifts'!$G$2-Main!Q106)))</f>
        <v/>
      </c>
      <c r="P96" s="48" t="str">
        <f>IF(OR(Main!R106="",Main!R$13="Scaled Shifts"),"",IF(Main!R$13="Unscaled Shifts",Main!R106,IF(AND(Main!R$13="Shielding Tensors",Main!$A106="C"),'Chemical Shifts'!$G$1-Main!R106,'Chemical Shifts'!$G$2-Main!R106)))</f>
        <v/>
      </c>
      <c r="Q96" s="48" t="str">
        <f>IF(OR(Main!S106="",Main!S$13="Scaled Shifts"),"",IF(Main!S$13="Unscaled Shifts",Main!S106,IF(AND(Main!S$13="Shielding Tensors",Main!$A106="C"),'Chemical Shifts'!$G$1-Main!S106,'Chemical Shifts'!$G$2-Main!S106)))</f>
        <v/>
      </c>
      <c r="S96" s="48" t="str">
        <f t="shared" si="64"/>
        <v/>
      </c>
      <c r="T96" s="48" t="str">
        <f t="shared" si="65"/>
        <v/>
      </c>
      <c r="U96" s="48" t="str">
        <f t="shared" si="66"/>
        <v/>
      </c>
      <c r="V96" s="48" t="str">
        <f t="shared" si="67"/>
        <v/>
      </c>
      <c r="W96" s="48" t="str">
        <f t="shared" si="68"/>
        <v/>
      </c>
      <c r="X96" s="48" t="str">
        <f t="shared" si="69"/>
        <v/>
      </c>
      <c r="Y96" s="48" t="str">
        <f t="shared" si="70"/>
        <v/>
      </c>
      <c r="Z96" s="48" t="str">
        <f t="shared" si="71"/>
        <v/>
      </c>
      <c r="AA96" s="48" t="str">
        <f t="shared" si="72"/>
        <v/>
      </c>
      <c r="AB96" s="48" t="str">
        <f t="shared" si="73"/>
        <v/>
      </c>
      <c r="AC96" s="48" t="str">
        <f t="shared" si="74"/>
        <v/>
      </c>
      <c r="AD96" s="48" t="str">
        <f t="shared" si="75"/>
        <v/>
      </c>
      <c r="AE96" s="48" t="str">
        <f t="shared" si="76"/>
        <v/>
      </c>
      <c r="AF96" s="48" t="str">
        <f t="shared" si="77"/>
        <v/>
      </c>
      <c r="AG96" s="48" t="str">
        <f t="shared" si="78"/>
        <v/>
      </c>
      <c r="AH96" s="48" t="str">
        <f t="shared" si="79"/>
        <v/>
      </c>
      <c r="AJ96" s="48" t="str">
        <f>IF(Main!D$13="Scaled Shifts",Main!D106,IF(OR(B96="",B96=""),"",IF(Main!$A106="C",(B96-'Calculo DP4'!BC$5)/'Calculo DP4'!BC$3,(B96-'Calculo DP4'!CN$5)/'Calculo DP4'!CN$3)))</f>
        <v/>
      </c>
      <c r="AK96" s="48" t="str">
        <f>IF(Main!E$13="Scaled Shifts",Main!E106,IF(OR(C96="",C96=""),"",IF(Main!$A106="C",(C96-'Calculo DP4'!BD$5)/'Calculo DP4'!BD$3,(C96-'Calculo DP4'!CO$5)/'Calculo DP4'!CO$3)))</f>
        <v/>
      </c>
      <c r="AL96" s="48" t="str">
        <f>IF(Main!F$13="Scaled Shifts",Main!F106,IF(OR(D96="",D96=""),"",IF(Main!$A106="C",(D96-'Calculo DP4'!BE$5)/'Calculo DP4'!BE$3,(D96-'Calculo DP4'!CP$5)/'Calculo DP4'!CP$3)))</f>
        <v/>
      </c>
      <c r="AM96" s="48" t="str">
        <f>IF(Main!G$13="Scaled Shifts",Main!G106,IF(OR(E96="",E96=""),"",IF(Main!$A106="C",(E96-'Calculo DP4'!BF$5)/'Calculo DP4'!BF$3,(E96-'Calculo DP4'!CQ$5)/'Calculo DP4'!CQ$3)))</f>
        <v/>
      </c>
      <c r="AN96" s="48" t="str">
        <f>IF(Main!H$13="Scaled Shifts",Main!H106,IF(OR(F96="",F96=""),"",IF(Main!$A106="C",(F96-'Calculo DP4'!BG$5)/'Calculo DP4'!BG$3,(F96-'Calculo DP4'!CR$5)/'Calculo DP4'!CR$3)))</f>
        <v/>
      </c>
      <c r="AO96" s="48" t="str">
        <f>IF(Main!I$13="Scaled Shifts",Main!I106,IF(OR(G96="",G96=""),"",IF(Main!$A106="C",(G96-'Calculo DP4'!BH$5)/'Calculo DP4'!BH$3,(G96-'Calculo DP4'!CS$5)/'Calculo DP4'!CS$3)))</f>
        <v/>
      </c>
      <c r="AP96" s="48" t="str">
        <f>IF(Main!J$13="Scaled Shifts",Main!J106,IF(OR(H96="",H96=""),"",IF(Main!$A106="C",(H96-'Calculo DP4'!BI$5)/'Calculo DP4'!BI$3,(H96-'Calculo DP4'!CT$5)/'Calculo DP4'!CT$3)))</f>
        <v/>
      </c>
      <c r="AQ96" s="48" t="str">
        <f>IF(Main!K$13="Scaled Shifts",Main!K106,IF(OR(I96="",I96=""),"",IF(Main!$A106="C",(I96-'Calculo DP4'!BJ$5)/'Calculo DP4'!BJ$3,(I96-'Calculo DP4'!CU$5)/'Calculo DP4'!CU$3)))</f>
        <v/>
      </c>
      <c r="AR96" s="48" t="str">
        <f>IF(Main!L$13="Scaled Shifts",Main!L106,IF(OR(J96="",J96=""),"",IF(Main!$A106="C",(J96-'Calculo DP4'!BK$5)/'Calculo DP4'!BK$3,(J96-'Calculo DP4'!CV$5)/'Calculo DP4'!CV$3)))</f>
        <v/>
      </c>
      <c r="AS96" s="48" t="str">
        <f>IF(Main!M$13="Scaled Shifts",Main!M106,IF(OR(K96="",K96=""),"",IF(Main!$A106="C",(K96-'Calculo DP4'!BL$5)/'Calculo DP4'!BL$3,(K96-'Calculo DP4'!CW$5)/'Calculo DP4'!CW$3)))</f>
        <v/>
      </c>
      <c r="AT96" s="48" t="str">
        <f>IF(Main!N$13="Scaled Shifts",Main!N106,IF(OR(L96="",L96=""),"",IF(Main!$A106="C",(L96-'Calculo DP4'!BM$5)/'Calculo DP4'!BM$3,(L96-'Calculo DP4'!CX$5)/'Calculo DP4'!CX$3)))</f>
        <v/>
      </c>
      <c r="AU96" s="48" t="str">
        <f>IF(Main!O$13="Scaled Shifts",Main!O106,IF(OR(M96="",M96=""),"",IF(Main!$A106="C",(M96-'Calculo DP4'!BN$5)/'Calculo DP4'!BN$3,(M96-'Calculo DP4'!CY$5)/'Calculo DP4'!CY$3)))</f>
        <v/>
      </c>
      <c r="AV96" s="48" t="str">
        <f>IF(Main!P$13="Scaled Shifts",Main!P106,IF(OR(N96="",N96=""),"",IF(Main!$A106="C",(N96-'Calculo DP4'!BO$5)/'Calculo DP4'!BO$3,(N96-'Calculo DP4'!CZ$5)/'Calculo DP4'!CZ$3)))</f>
        <v/>
      </c>
      <c r="AW96" s="48" t="str">
        <f>IF(Main!Q$13="Scaled Shifts",Main!Q106,IF(OR(O96="",O96=""),"",IF(Main!$A106="C",(O96-'Calculo DP4'!BP$5)/'Calculo DP4'!BP$3,(O96-'Calculo DP4'!DA$5)/'Calculo DP4'!DA$3)))</f>
        <v/>
      </c>
      <c r="AX96" s="48" t="str">
        <f>IF(Main!R$13="Scaled Shifts",Main!R106,IF(OR(P96="",P96=""),"",IF(Main!$A106="C",(P96-'Calculo DP4'!BQ$5)/'Calculo DP4'!BQ$3,(P96-'Calculo DP4'!DB$5)/'Calculo DP4'!DB$3)))</f>
        <v/>
      </c>
      <c r="AY96" s="48" t="str">
        <f>IF(Main!S$13="Scaled Shifts",Main!S106,IF(OR(Q96="",Q96=""),"",IF(Main!$A106="C",(Q96-'Calculo DP4'!BR$5)/'Calculo DP4'!BR$3,(Q96-'Calculo DP4'!DC$5)/'Calculo DP4'!DC$3)))</f>
        <v/>
      </c>
      <c r="BA96" s="48" t="str">
        <f t="shared" si="80"/>
        <v/>
      </c>
      <c r="BB96" s="48" t="str">
        <f t="shared" si="81"/>
        <v/>
      </c>
      <c r="BC96" s="48" t="str">
        <f t="shared" si="82"/>
        <v/>
      </c>
      <c r="BD96" s="48" t="str">
        <f t="shared" si="83"/>
        <v/>
      </c>
      <c r="BE96" s="48" t="str">
        <f t="shared" si="84"/>
        <v/>
      </c>
      <c r="BF96" s="48" t="str">
        <f t="shared" si="85"/>
        <v/>
      </c>
      <c r="BG96" s="48" t="str">
        <f t="shared" si="86"/>
        <v/>
      </c>
      <c r="BH96" s="48" t="str">
        <f t="shared" si="87"/>
        <v/>
      </c>
      <c r="BI96" s="48" t="str">
        <f t="shared" si="88"/>
        <v/>
      </c>
      <c r="BJ96" s="48" t="str">
        <f t="shared" si="89"/>
        <v/>
      </c>
      <c r="BK96" s="48" t="str">
        <f t="shared" si="90"/>
        <v/>
      </c>
      <c r="BL96" s="48" t="str">
        <f t="shared" si="91"/>
        <v/>
      </c>
      <c r="BM96" s="48" t="str">
        <f t="shared" si="92"/>
        <v/>
      </c>
      <c r="BN96" s="48" t="str">
        <f t="shared" si="93"/>
        <v/>
      </c>
      <c r="BO96" s="48" t="str">
        <f t="shared" si="94"/>
        <v/>
      </c>
      <c r="BP96" s="48" t="str">
        <f t="shared" si="95"/>
        <v/>
      </c>
    </row>
    <row r="97" spans="1:68" x14ac:dyDescent="0.15">
      <c r="A97" s="46" t="str">
        <f>IF(OR(Main!C107="",Main!C107=""),"",Main!C107)</f>
        <v/>
      </c>
      <c r="B97" s="48" t="str">
        <f>IF(OR(Main!D107="",Main!D$13="Scaled Shifts"),"",IF(Main!D$13="Unscaled Shifts",Main!D107,IF(AND(Main!D$13="Shielding Tensors",Main!$A107="C"),'Chemical Shifts'!$G$1-Main!D107,'Chemical Shifts'!$G$2-Main!D107)))</f>
        <v/>
      </c>
      <c r="C97" s="48" t="str">
        <f>IF(OR(Main!E107="",Main!E$13="Scaled Shifts"),"",IF(Main!E$13="Unscaled Shifts",Main!E107,IF(AND(Main!E$13="Shielding Tensors",Main!$A107="C"),'Chemical Shifts'!$G$1-Main!E107,'Chemical Shifts'!$G$2-Main!E107)))</f>
        <v/>
      </c>
      <c r="D97" s="48" t="str">
        <f>IF(OR(Main!F107="",Main!F$13="Scaled Shifts"),"",IF(Main!F$13="Unscaled Shifts",Main!F107,IF(AND(Main!F$13="Shielding Tensors",Main!$A107="C"),'Chemical Shifts'!$G$1-Main!F107,'Chemical Shifts'!$G$2-Main!F107)))</f>
        <v/>
      </c>
      <c r="E97" s="48" t="str">
        <f>IF(OR(Main!G107="",Main!G$13="Scaled Shifts"),"",IF(Main!G$13="Unscaled Shifts",Main!G107,IF(AND(Main!G$13="Shielding Tensors",Main!$A107="C"),'Chemical Shifts'!$G$1-Main!G107,'Chemical Shifts'!$G$2-Main!G107)))</f>
        <v/>
      </c>
      <c r="F97" s="48" t="str">
        <f>IF(OR(Main!H107="",Main!H$13="Scaled Shifts"),"",IF(Main!H$13="Unscaled Shifts",Main!H107,IF(AND(Main!H$13="Shielding Tensors",Main!$A107="C"),'Chemical Shifts'!$G$1-Main!H107,'Chemical Shifts'!$G$2-Main!H107)))</f>
        <v/>
      </c>
      <c r="G97" s="48" t="str">
        <f>IF(OR(Main!I107="",Main!I$13="Scaled Shifts"),"",IF(Main!I$13="Unscaled Shifts",Main!I107,IF(AND(Main!I$13="Shielding Tensors",Main!$A107="C"),'Chemical Shifts'!$G$1-Main!I107,'Chemical Shifts'!$G$2-Main!I107)))</f>
        <v/>
      </c>
      <c r="H97" s="48" t="str">
        <f>IF(OR(Main!J107="",Main!J$13="Scaled Shifts"),"",IF(Main!J$13="Unscaled Shifts",Main!J107,IF(AND(Main!J$13="Shielding Tensors",Main!$A107="C"),'Chemical Shifts'!$G$1-Main!J107,'Chemical Shifts'!$G$2-Main!J107)))</f>
        <v/>
      </c>
      <c r="I97" s="48" t="str">
        <f>IF(OR(Main!K107="",Main!K$13="Scaled Shifts"),"",IF(Main!K$13="Unscaled Shifts",Main!K107,IF(AND(Main!K$13="Shielding Tensors",Main!$A107="C"),'Chemical Shifts'!$G$1-Main!K107,'Chemical Shifts'!$G$2-Main!K107)))</f>
        <v/>
      </c>
      <c r="J97" s="48" t="str">
        <f>IF(OR(Main!L107="",Main!L$13="Scaled Shifts"),"",IF(Main!L$13="Unscaled Shifts",Main!L107,IF(AND(Main!L$13="Shielding Tensors",Main!$A107="C"),'Chemical Shifts'!$G$1-Main!L107,'Chemical Shifts'!$G$2-Main!L107)))</f>
        <v/>
      </c>
      <c r="K97" s="48" t="str">
        <f>IF(OR(Main!M107="",Main!M$13="Scaled Shifts"),"",IF(Main!M$13="Unscaled Shifts",Main!M107,IF(AND(Main!M$13="Shielding Tensors",Main!$A107="C"),'Chemical Shifts'!$G$1-Main!M107,'Chemical Shifts'!$G$2-Main!M107)))</f>
        <v/>
      </c>
      <c r="L97" s="48" t="str">
        <f>IF(OR(Main!N107="",Main!N$13="Scaled Shifts"),"",IF(Main!N$13="Unscaled Shifts",Main!N107,IF(AND(Main!N$13="Shielding Tensors",Main!$A107="C"),'Chemical Shifts'!$G$1-Main!N107,'Chemical Shifts'!$G$2-Main!N107)))</f>
        <v/>
      </c>
      <c r="M97" s="48" t="str">
        <f>IF(OR(Main!O107="",Main!O$13="Scaled Shifts"),"",IF(Main!O$13="Unscaled Shifts",Main!O107,IF(AND(Main!O$13="Shielding Tensors",Main!$A107="C"),'Chemical Shifts'!$G$1-Main!O107,'Chemical Shifts'!$G$2-Main!O107)))</f>
        <v/>
      </c>
      <c r="N97" s="48" t="str">
        <f>IF(OR(Main!P107="",Main!P$13="Scaled Shifts"),"",IF(Main!P$13="Unscaled Shifts",Main!P107,IF(AND(Main!P$13="Shielding Tensors",Main!$A107="C"),'Chemical Shifts'!$G$1-Main!P107,'Chemical Shifts'!$G$2-Main!P107)))</f>
        <v/>
      </c>
      <c r="O97" s="48" t="str">
        <f>IF(OR(Main!Q107="",Main!Q$13="Scaled Shifts"),"",IF(Main!Q$13="Unscaled Shifts",Main!Q107,IF(AND(Main!Q$13="Shielding Tensors",Main!$A107="C"),'Chemical Shifts'!$G$1-Main!Q107,'Chemical Shifts'!$G$2-Main!Q107)))</f>
        <v/>
      </c>
      <c r="P97" s="48" t="str">
        <f>IF(OR(Main!R107="",Main!R$13="Scaled Shifts"),"",IF(Main!R$13="Unscaled Shifts",Main!R107,IF(AND(Main!R$13="Shielding Tensors",Main!$A107="C"),'Chemical Shifts'!$G$1-Main!R107,'Chemical Shifts'!$G$2-Main!R107)))</f>
        <v/>
      </c>
      <c r="Q97" s="48" t="str">
        <f>IF(OR(Main!S107="",Main!S$13="Scaled Shifts"),"",IF(Main!S$13="Unscaled Shifts",Main!S107,IF(AND(Main!S$13="Shielding Tensors",Main!$A107="C"),'Chemical Shifts'!$G$1-Main!S107,'Chemical Shifts'!$G$2-Main!S107)))</f>
        <v/>
      </c>
      <c r="S97" s="48" t="str">
        <f t="shared" si="64"/>
        <v/>
      </c>
      <c r="T97" s="48" t="str">
        <f t="shared" si="65"/>
        <v/>
      </c>
      <c r="U97" s="48" t="str">
        <f t="shared" si="66"/>
        <v/>
      </c>
      <c r="V97" s="48" t="str">
        <f t="shared" si="67"/>
        <v/>
      </c>
      <c r="W97" s="48" t="str">
        <f t="shared" si="68"/>
        <v/>
      </c>
      <c r="X97" s="48" t="str">
        <f t="shared" si="69"/>
        <v/>
      </c>
      <c r="Y97" s="48" t="str">
        <f t="shared" si="70"/>
        <v/>
      </c>
      <c r="Z97" s="48" t="str">
        <f t="shared" si="71"/>
        <v/>
      </c>
      <c r="AA97" s="48" t="str">
        <f t="shared" si="72"/>
        <v/>
      </c>
      <c r="AB97" s="48" t="str">
        <f t="shared" si="73"/>
        <v/>
      </c>
      <c r="AC97" s="48" t="str">
        <f t="shared" si="74"/>
        <v/>
      </c>
      <c r="AD97" s="48" t="str">
        <f t="shared" si="75"/>
        <v/>
      </c>
      <c r="AE97" s="48" t="str">
        <f t="shared" si="76"/>
        <v/>
      </c>
      <c r="AF97" s="48" t="str">
        <f t="shared" si="77"/>
        <v/>
      </c>
      <c r="AG97" s="48" t="str">
        <f t="shared" si="78"/>
        <v/>
      </c>
      <c r="AH97" s="48" t="str">
        <f t="shared" si="79"/>
        <v/>
      </c>
      <c r="AJ97" s="48" t="str">
        <f>IF(Main!D$13="Scaled Shifts",Main!D107,IF(OR(B97="",B97=""),"",IF(Main!$A107="C",(B97-'Calculo DP4'!BC$5)/'Calculo DP4'!BC$3,(B97-'Calculo DP4'!CN$5)/'Calculo DP4'!CN$3)))</f>
        <v/>
      </c>
      <c r="AK97" s="48" t="str">
        <f>IF(Main!E$13="Scaled Shifts",Main!E107,IF(OR(C97="",C97=""),"",IF(Main!$A107="C",(C97-'Calculo DP4'!BD$5)/'Calculo DP4'!BD$3,(C97-'Calculo DP4'!CO$5)/'Calculo DP4'!CO$3)))</f>
        <v/>
      </c>
      <c r="AL97" s="48" t="str">
        <f>IF(Main!F$13="Scaled Shifts",Main!F107,IF(OR(D97="",D97=""),"",IF(Main!$A107="C",(D97-'Calculo DP4'!BE$5)/'Calculo DP4'!BE$3,(D97-'Calculo DP4'!CP$5)/'Calculo DP4'!CP$3)))</f>
        <v/>
      </c>
      <c r="AM97" s="48" t="str">
        <f>IF(Main!G$13="Scaled Shifts",Main!G107,IF(OR(E97="",E97=""),"",IF(Main!$A107="C",(E97-'Calculo DP4'!BF$5)/'Calculo DP4'!BF$3,(E97-'Calculo DP4'!CQ$5)/'Calculo DP4'!CQ$3)))</f>
        <v/>
      </c>
      <c r="AN97" s="48" t="str">
        <f>IF(Main!H$13="Scaled Shifts",Main!H107,IF(OR(F97="",F97=""),"",IF(Main!$A107="C",(F97-'Calculo DP4'!BG$5)/'Calculo DP4'!BG$3,(F97-'Calculo DP4'!CR$5)/'Calculo DP4'!CR$3)))</f>
        <v/>
      </c>
      <c r="AO97" s="48" t="str">
        <f>IF(Main!I$13="Scaled Shifts",Main!I107,IF(OR(G97="",G97=""),"",IF(Main!$A107="C",(G97-'Calculo DP4'!BH$5)/'Calculo DP4'!BH$3,(G97-'Calculo DP4'!CS$5)/'Calculo DP4'!CS$3)))</f>
        <v/>
      </c>
      <c r="AP97" s="48" t="str">
        <f>IF(Main!J$13="Scaled Shifts",Main!J107,IF(OR(H97="",H97=""),"",IF(Main!$A107="C",(H97-'Calculo DP4'!BI$5)/'Calculo DP4'!BI$3,(H97-'Calculo DP4'!CT$5)/'Calculo DP4'!CT$3)))</f>
        <v/>
      </c>
      <c r="AQ97" s="48" t="str">
        <f>IF(Main!K$13="Scaled Shifts",Main!K107,IF(OR(I97="",I97=""),"",IF(Main!$A107="C",(I97-'Calculo DP4'!BJ$5)/'Calculo DP4'!BJ$3,(I97-'Calculo DP4'!CU$5)/'Calculo DP4'!CU$3)))</f>
        <v/>
      </c>
      <c r="AR97" s="48" t="str">
        <f>IF(Main!L$13="Scaled Shifts",Main!L107,IF(OR(J97="",J97=""),"",IF(Main!$A107="C",(J97-'Calculo DP4'!BK$5)/'Calculo DP4'!BK$3,(J97-'Calculo DP4'!CV$5)/'Calculo DP4'!CV$3)))</f>
        <v/>
      </c>
      <c r="AS97" s="48" t="str">
        <f>IF(Main!M$13="Scaled Shifts",Main!M107,IF(OR(K97="",K97=""),"",IF(Main!$A107="C",(K97-'Calculo DP4'!BL$5)/'Calculo DP4'!BL$3,(K97-'Calculo DP4'!CW$5)/'Calculo DP4'!CW$3)))</f>
        <v/>
      </c>
      <c r="AT97" s="48" t="str">
        <f>IF(Main!N$13="Scaled Shifts",Main!N107,IF(OR(L97="",L97=""),"",IF(Main!$A107="C",(L97-'Calculo DP4'!BM$5)/'Calculo DP4'!BM$3,(L97-'Calculo DP4'!CX$5)/'Calculo DP4'!CX$3)))</f>
        <v/>
      </c>
      <c r="AU97" s="48" t="str">
        <f>IF(Main!O$13="Scaled Shifts",Main!O107,IF(OR(M97="",M97=""),"",IF(Main!$A107="C",(M97-'Calculo DP4'!BN$5)/'Calculo DP4'!BN$3,(M97-'Calculo DP4'!CY$5)/'Calculo DP4'!CY$3)))</f>
        <v/>
      </c>
      <c r="AV97" s="48" t="str">
        <f>IF(Main!P$13="Scaled Shifts",Main!P107,IF(OR(N97="",N97=""),"",IF(Main!$A107="C",(N97-'Calculo DP4'!BO$5)/'Calculo DP4'!BO$3,(N97-'Calculo DP4'!CZ$5)/'Calculo DP4'!CZ$3)))</f>
        <v/>
      </c>
      <c r="AW97" s="48" t="str">
        <f>IF(Main!Q$13="Scaled Shifts",Main!Q107,IF(OR(O97="",O97=""),"",IF(Main!$A107="C",(O97-'Calculo DP4'!BP$5)/'Calculo DP4'!BP$3,(O97-'Calculo DP4'!DA$5)/'Calculo DP4'!DA$3)))</f>
        <v/>
      </c>
      <c r="AX97" s="48" t="str">
        <f>IF(Main!R$13="Scaled Shifts",Main!R107,IF(OR(P97="",P97=""),"",IF(Main!$A107="C",(P97-'Calculo DP4'!BQ$5)/'Calculo DP4'!BQ$3,(P97-'Calculo DP4'!DB$5)/'Calculo DP4'!DB$3)))</f>
        <v/>
      </c>
      <c r="AY97" s="48" t="str">
        <f>IF(Main!S$13="Scaled Shifts",Main!S107,IF(OR(Q97="",Q97=""),"",IF(Main!$A107="C",(Q97-'Calculo DP4'!BR$5)/'Calculo DP4'!BR$3,(Q97-'Calculo DP4'!DC$5)/'Calculo DP4'!DC$3)))</f>
        <v/>
      </c>
      <c r="BA97" s="48" t="str">
        <f t="shared" si="80"/>
        <v/>
      </c>
      <c r="BB97" s="48" t="str">
        <f t="shared" si="81"/>
        <v/>
      </c>
      <c r="BC97" s="48" t="str">
        <f t="shared" si="82"/>
        <v/>
      </c>
      <c r="BD97" s="48" t="str">
        <f t="shared" si="83"/>
        <v/>
      </c>
      <c r="BE97" s="48" t="str">
        <f t="shared" si="84"/>
        <v/>
      </c>
      <c r="BF97" s="48" t="str">
        <f t="shared" si="85"/>
        <v/>
      </c>
      <c r="BG97" s="48" t="str">
        <f t="shared" si="86"/>
        <v/>
      </c>
      <c r="BH97" s="48" t="str">
        <f t="shared" si="87"/>
        <v/>
      </c>
      <c r="BI97" s="48" t="str">
        <f t="shared" si="88"/>
        <v/>
      </c>
      <c r="BJ97" s="48" t="str">
        <f t="shared" si="89"/>
        <v/>
      </c>
      <c r="BK97" s="48" t="str">
        <f t="shared" si="90"/>
        <v/>
      </c>
      <c r="BL97" s="48" t="str">
        <f t="shared" si="91"/>
        <v/>
      </c>
      <c r="BM97" s="48" t="str">
        <f t="shared" si="92"/>
        <v/>
      </c>
      <c r="BN97" s="48" t="str">
        <f t="shared" si="93"/>
        <v/>
      </c>
      <c r="BO97" s="48" t="str">
        <f t="shared" si="94"/>
        <v/>
      </c>
      <c r="BP97" s="48" t="str">
        <f t="shared" si="95"/>
        <v/>
      </c>
    </row>
    <row r="98" spans="1:68" x14ac:dyDescent="0.15">
      <c r="A98" s="46" t="str">
        <f>IF(OR(Main!C108="",Main!C108=""),"",Main!C108)</f>
        <v/>
      </c>
      <c r="B98" s="48" t="str">
        <f>IF(OR(Main!D108="",Main!D$13="Scaled Shifts"),"",IF(Main!D$13="Unscaled Shifts",Main!D108,IF(AND(Main!D$13="Shielding Tensors",Main!$A108="C"),'Chemical Shifts'!$G$1-Main!D108,'Chemical Shifts'!$G$2-Main!D108)))</f>
        <v/>
      </c>
      <c r="C98" s="48" t="str">
        <f>IF(OR(Main!E108="",Main!E$13="Scaled Shifts"),"",IF(Main!E$13="Unscaled Shifts",Main!E108,IF(AND(Main!E$13="Shielding Tensors",Main!$A108="C"),'Chemical Shifts'!$G$1-Main!E108,'Chemical Shifts'!$G$2-Main!E108)))</f>
        <v/>
      </c>
      <c r="D98" s="48" t="str">
        <f>IF(OR(Main!F108="",Main!F$13="Scaled Shifts"),"",IF(Main!F$13="Unscaled Shifts",Main!F108,IF(AND(Main!F$13="Shielding Tensors",Main!$A108="C"),'Chemical Shifts'!$G$1-Main!F108,'Chemical Shifts'!$G$2-Main!F108)))</f>
        <v/>
      </c>
      <c r="E98" s="48" t="str">
        <f>IF(OR(Main!G108="",Main!G$13="Scaled Shifts"),"",IF(Main!G$13="Unscaled Shifts",Main!G108,IF(AND(Main!G$13="Shielding Tensors",Main!$A108="C"),'Chemical Shifts'!$G$1-Main!G108,'Chemical Shifts'!$G$2-Main!G108)))</f>
        <v/>
      </c>
      <c r="F98" s="48" t="str">
        <f>IF(OR(Main!H108="",Main!H$13="Scaled Shifts"),"",IF(Main!H$13="Unscaled Shifts",Main!H108,IF(AND(Main!H$13="Shielding Tensors",Main!$A108="C"),'Chemical Shifts'!$G$1-Main!H108,'Chemical Shifts'!$G$2-Main!H108)))</f>
        <v/>
      </c>
      <c r="G98" s="48" t="str">
        <f>IF(OR(Main!I108="",Main!I$13="Scaled Shifts"),"",IF(Main!I$13="Unscaled Shifts",Main!I108,IF(AND(Main!I$13="Shielding Tensors",Main!$A108="C"),'Chemical Shifts'!$G$1-Main!I108,'Chemical Shifts'!$G$2-Main!I108)))</f>
        <v/>
      </c>
      <c r="H98" s="48" t="str">
        <f>IF(OR(Main!J108="",Main!J$13="Scaled Shifts"),"",IF(Main!J$13="Unscaled Shifts",Main!J108,IF(AND(Main!J$13="Shielding Tensors",Main!$A108="C"),'Chemical Shifts'!$G$1-Main!J108,'Chemical Shifts'!$G$2-Main!J108)))</f>
        <v/>
      </c>
      <c r="I98" s="48" t="str">
        <f>IF(OR(Main!K108="",Main!K$13="Scaled Shifts"),"",IF(Main!K$13="Unscaled Shifts",Main!K108,IF(AND(Main!K$13="Shielding Tensors",Main!$A108="C"),'Chemical Shifts'!$G$1-Main!K108,'Chemical Shifts'!$G$2-Main!K108)))</f>
        <v/>
      </c>
      <c r="J98" s="48" t="str">
        <f>IF(OR(Main!L108="",Main!L$13="Scaled Shifts"),"",IF(Main!L$13="Unscaled Shifts",Main!L108,IF(AND(Main!L$13="Shielding Tensors",Main!$A108="C"),'Chemical Shifts'!$G$1-Main!L108,'Chemical Shifts'!$G$2-Main!L108)))</f>
        <v/>
      </c>
      <c r="K98" s="48" t="str">
        <f>IF(OR(Main!M108="",Main!M$13="Scaled Shifts"),"",IF(Main!M$13="Unscaled Shifts",Main!M108,IF(AND(Main!M$13="Shielding Tensors",Main!$A108="C"),'Chemical Shifts'!$G$1-Main!M108,'Chemical Shifts'!$G$2-Main!M108)))</f>
        <v/>
      </c>
      <c r="L98" s="48" t="str">
        <f>IF(OR(Main!N108="",Main!N$13="Scaled Shifts"),"",IF(Main!N$13="Unscaled Shifts",Main!N108,IF(AND(Main!N$13="Shielding Tensors",Main!$A108="C"),'Chemical Shifts'!$G$1-Main!N108,'Chemical Shifts'!$G$2-Main!N108)))</f>
        <v/>
      </c>
      <c r="M98" s="48" t="str">
        <f>IF(OR(Main!O108="",Main!O$13="Scaled Shifts"),"",IF(Main!O$13="Unscaled Shifts",Main!O108,IF(AND(Main!O$13="Shielding Tensors",Main!$A108="C"),'Chemical Shifts'!$G$1-Main!O108,'Chemical Shifts'!$G$2-Main!O108)))</f>
        <v/>
      </c>
      <c r="N98" s="48" t="str">
        <f>IF(OR(Main!P108="",Main!P$13="Scaled Shifts"),"",IF(Main!P$13="Unscaled Shifts",Main!P108,IF(AND(Main!P$13="Shielding Tensors",Main!$A108="C"),'Chemical Shifts'!$G$1-Main!P108,'Chemical Shifts'!$G$2-Main!P108)))</f>
        <v/>
      </c>
      <c r="O98" s="48" t="str">
        <f>IF(OR(Main!Q108="",Main!Q$13="Scaled Shifts"),"",IF(Main!Q$13="Unscaled Shifts",Main!Q108,IF(AND(Main!Q$13="Shielding Tensors",Main!$A108="C"),'Chemical Shifts'!$G$1-Main!Q108,'Chemical Shifts'!$G$2-Main!Q108)))</f>
        <v/>
      </c>
      <c r="P98" s="48" t="str">
        <f>IF(OR(Main!R108="",Main!R$13="Scaled Shifts"),"",IF(Main!R$13="Unscaled Shifts",Main!R108,IF(AND(Main!R$13="Shielding Tensors",Main!$A108="C"),'Chemical Shifts'!$G$1-Main!R108,'Chemical Shifts'!$G$2-Main!R108)))</f>
        <v/>
      </c>
      <c r="Q98" s="48" t="str">
        <f>IF(OR(Main!S108="",Main!S$13="Scaled Shifts"),"",IF(Main!S$13="Unscaled Shifts",Main!S108,IF(AND(Main!S$13="Shielding Tensors",Main!$A108="C"),'Chemical Shifts'!$G$1-Main!S108,'Chemical Shifts'!$G$2-Main!S108)))</f>
        <v/>
      </c>
      <c r="S98" s="48" t="str">
        <f t="shared" si="64"/>
        <v/>
      </c>
      <c r="T98" s="48" t="str">
        <f t="shared" si="65"/>
        <v/>
      </c>
      <c r="U98" s="48" t="str">
        <f t="shared" si="66"/>
        <v/>
      </c>
      <c r="V98" s="48" t="str">
        <f t="shared" si="67"/>
        <v/>
      </c>
      <c r="W98" s="48" t="str">
        <f t="shared" si="68"/>
        <v/>
      </c>
      <c r="X98" s="48" t="str">
        <f t="shared" si="69"/>
        <v/>
      </c>
      <c r="Y98" s="48" t="str">
        <f t="shared" si="70"/>
        <v/>
      </c>
      <c r="Z98" s="48" t="str">
        <f t="shared" si="71"/>
        <v/>
      </c>
      <c r="AA98" s="48" t="str">
        <f t="shared" si="72"/>
        <v/>
      </c>
      <c r="AB98" s="48" t="str">
        <f t="shared" si="73"/>
        <v/>
      </c>
      <c r="AC98" s="48" t="str">
        <f t="shared" si="74"/>
        <v/>
      </c>
      <c r="AD98" s="48" t="str">
        <f t="shared" si="75"/>
        <v/>
      </c>
      <c r="AE98" s="48" t="str">
        <f t="shared" si="76"/>
        <v/>
      </c>
      <c r="AF98" s="48" t="str">
        <f t="shared" si="77"/>
        <v/>
      </c>
      <c r="AG98" s="48" t="str">
        <f t="shared" si="78"/>
        <v/>
      </c>
      <c r="AH98" s="48" t="str">
        <f t="shared" si="79"/>
        <v/>
      </c>
      <c r="AJ98" s="48" t="str">
        <f>IF(Main!D$13="Scaled Shifts",Main!D108,IF(OR(B98="",B98=""),"",IF(Main!$A108="C",(B98-'Calculo DP4'!BC$5)/'Calculo DP4'!BC$3,(B98-'Calculo DP4'!CN$5)/'Calculo DP4'!CN$3)))</f>
        <v/>
      </c>
      <c r="AK98" s="48" t="str">
        <f>IF(Main!E$13="Scaled Shifts",Main!E108,IF(OR(C98="",C98=""),"",IF(Main!$A108="C",(C98-'Calculo DP4'!BD$5)/'Calculo DP4'!BD$3,(C98-'Calculo DP4'!CO$5)/'Calculo DP4'!CO$3)))</f>
        <v/>
      </c>
      <c r="AL98" s="48" t="str">
        <f>IF(Main!F$13="Scaled Shifts",Main!F108,IF(OR(D98="",D98=""),"",IF(Main!$A108="C",(D98-'Calculo DP4'!BE$5)/'Calculo DP4'!BE$3,(D98-'Calculo DP4'!CP$5)/'Calculo DP4'!CP$3)))</f>
        <v/>
      </c>
      <c r="AM98" s="48" t="str">
        <f>IF(Main!G$13="Scaled Shifts",Main!G108,IF(OR(E98="",E98=""),"",IF(Main!$A108="C",(E98-'Calculo DP4'!BF$5)/'Calculo DP4'!BF$3,(E98-'Calculo DP4'!CQ$5)/'Calculo DP4'!CQ$3)))</f>
        <v/>
      </c>
      <c r="AN98" s="48" t="str">
        <f>IF(Main!H$13="Scaled Shifts",Main!H108,IF(OR(F98="",F98=""),"",IF(Main!$A108="C",(F98-'Calculo DP4'!BG$5)/'Calculo DP4'!BG$3,(F98-'Calculo DP4'!CR$5)/'Calculo DP4'!CR$3)))</f>
        <v/>
      </c>
      <c r="AO98" s="48" t="str">
        <f>IF(Main!I$13="Scaled Shifts",Main!I108,IF(OR(G98="",G98=""),"",IF(Main!$A108="C",(G98-'Calculo DP4'!BH$5)/'Calculo DP4'!BH$3,(G98-'Calculo DP4'!CS$5)/'Calculo DP4'!CS$3)))</f>
        <v/>
      </c>
      <c r="AP98" s="48" t="str">
        <f>IF(Main!J$13="Scaled Shifts",Main!J108,IF(OR(H98="",H98=""),"",IF(Main!$A108="C",(H98-'Calculo DP4'!BI$5)/'Calculo DP4'!BI$3,(H98-'Calculo DP4'!CT$5)/'Calculo DP4'!CT$3)))</f>
        <v/>
      </c>
      <c r="AQ98" s="48" t="str">
        <f>IF(Main!K$13="Scaled Shifts",Main!K108,IF(OR(I98="",I98=""),"",IF(Main!$A108="C",(I98-'Calculo DP4'!BJ$5)/'Calculo DP4'!BJ$3,(I98-'Calculo DP4'!CU$5)/'Calculo DP4'!CU$3)))</f>
        <v/>
      </c>
      <c r="AR98" s="48" t="str">
        <f>IF(Main!L$13="Scaled Shifts",Main!L108,IF(OR(J98="",J98=""),"",IF(Main!$A108="C",(J98-'Calculo DP4'!BK$5)/'Calculo DP4'!BK$3,(J98-'Calculo DP4'!CV$5)/'Calculo DP4'!CV$3)))</f>
        <v/>
      </c>
      <c r="AS98" s="48" t="str">
        <f>IF(Main!M$13="Scaled Shifts",Main!M108,IF(OR(K98="",K98=""),"",IF(Main!$A108="C",(K98-'Calculo DP4'!BL$5)/'Calculo DP4'!BL$3,(K98-'Calculo DP4'!CW$5)/'Calculo DP4'!CW$3)))</f>
        <v/>
      </c>
      <c r="AT98" s="48" t="str">
        <f>IF(Main!N$13="Scaled Shifts",Main!N108,IF(OR(L98="",L98=""),"",IF(Main!$A108="C",(L98-'Calculo DP4'!BM$5)/'Calculo DP4'!BM$3,(L98-'Calculo DP4'!CX$5)/'Calculo DP4'!CX$3)))</f>
        <v/>
      </c>
      <c r="AU98" s="48" t="str">
        <f>IF(Main!O$13="Scaled Shifts",Main!O108,IF(OR(M98="",M98=""),"",IF(Main!$A108="C",(M98-'Calculo DP4'!BN$5)/'Calculo DP4'!BN$3,(M98-'Calculo DP4'!CY$5)/'Calculo DP4'!CY$3)))</f>
        <v/>
      </c>
      <c r="AV98" s="48" t="str">
        <f>IF(Main!P$13="Scaled Shifts",Main!P108,IF(OR(N98="",N98=""),"",IF(Main!$A108="C",(N98-'Calculo DP4'!BO$5)/'Calculo DP4'!BO$3,(N98-'Calculo DP4'!CZ$5)/'Calculo DP4'!CZ$3)))</f>
        <v/>
      </c>
      <c r="AW98" s="48" t="str">
        <f>IF(Main!Q$13="Scaled Shifts",Main!Q108,IF(OR(O98="",O98=""),"",IF(Main!$A108="C",(O98-'Calculo DP4'!BP$5)/'Calculo DP4'!BP$3,(O98-'Calculo DP4'!DA$5)/'Calculo DP4'!DA$3)))</f>
        <v/>
      </c>
      <c r="AX98" s="48" t="str">
        <f>IF(Main!R$13="Scaled Shifts",Main!R108,IF(OR(P98="",P98=""),"",IF(Main!$A108="C",(P98-'Calculo DP4'!BQ$5)/'Calculo DP4'!BQ$3,(P98-'Calculo DP4'!DB$5)/'Calculo DP4'!DB$3)))</f>
        <v/>
      </c>
      <c r="AY98" s="48" t="str">
        <f>IF(Main!S$13="Scaled Shifts",Main!S108,IF(OR(Q98="",Q98=""),"",IF(Main!$A108="C",(Q98-'Calculo DP4'!BR$5)/'Calculo DP4'!BR$3,(Q98-'Calculo DP4'!DC$5)/'Calculo DP4'!DC$3)))</f>
        <v/>
      </c>
      <c r="BA98" s="48" t="str">
        <f t="shared" si="80"/>
        <v/>
      </c>
      <c r="BB98" s="48" t="str">
        <f t="shared" si="81"/>
        <v/>
      </c>
      <c r="BC98" s="48" t="str">
        <f t="shared" si="82"/>
        <v/>
      </c>
      <c r="BD98" s="48" t="str">
        <f t="shared" si="83"/>
        <v/>
      </c>
      <c r="BE98" s="48" t="str">
        <f t="shared" si="84"/>
        <v/>
      </c>
      <c r="BF98" s="48" t="str">
        <f t="shared" si="85"/>
        <v/>
      </c>
      <c r="BG98" s="48" t="str">
        <f t="shared" si="86"/>
        <v/>
      </c>
      <c r="BH98" s="48" t="str">
        <f t="shared" si="87"/>
        <v/>
      </c>
      <c r="BI98" s="48" t="str">
        <f t="shared" si="88"/>
        <v/>
      </c>
      <c r="BJ98" s="48" t="str">
        <f t="shared" si="89"/>
        <v/>
      </c>
      <c r="BK98" s="48" t="str">
        <f t="shared" si="90"/>
        <v/>
      </c>
      <c r="BL98" s="48" t="str">
        <f t="shared" si="91"/>
        <v/>
      </c>
      <c r="BM98" s="48" t="str">
        <f t="shared" si="92"/>
        <v/>
      </c>
      <c r="BN98" s="48" t="str">
        <f t="shared" si="93"/>
        <v/>
      </c>
      <c r="BO98" s="48" t="str">
        <f t="shared" si="94"/>
        <v/>
      </c>
      <c r="BP98" s="48" t="str">
        <f t="shared" si="95"/>
        <v/>
      </c>
    </row>
    <row r="99" spans="1:68" x14ac:dyDescent="0.15">
      <c r="A99" s="46" t="str">
        <f>IF(OR(Main!C109="",Main!C109=""),"",Main!C109)</f>
        <v/>
      </c>
      <c r="B99" s="48" t="str">
        <f>IF(OR(Main!D109="",Main!D$13="Scaled Shifts"),"",IF(Main!D$13="Unscaled Shifts",Main!D109,IF(AND(Main!D$13="Shielding Tensors",Main!$A109="C"),'Chemical Shifts'!$G$1-Main!D109,'Chemical Shifts'!$G$2-Main!D109)))</f>
        <v/>
      </c>
      <c r="C99" s="48" t="str">
        <f>IF(OR(Main!E109="",Main!E$13="Scaled Shifts"),"",IF(Main!E$13="Unscaled Shifts",Main!E109,IF(AND(Main!E$13="Shielding Tensors",Main!$A109="C"),'Chemical Shifts'!$G$1-Main!E109,'Chemical Shifts'!$G$2-Main!E109)))</f>
        <v/>
      </c>
      <c r="D99" s="48" t="str">
        <f>IF(OR(Main!F109="",Main!F$13="Scaled Shifts"),"",IF(Main!F$13="Unscaled Shifts",Main!F109,IF(AND(Main!F$13="Shielding Tensors",Main!$A109="C"),'Chemical Shifts'!$G$1-Main!F109,'Chemical Shifts'!$G$2-Main!F109)))</f>
        <v/>
      </c>
      <c r="E99" s="48" t="str">
        <f>IF(OR(Main!G109="",Main!G$13="Scaled Shifts"),"",IF(Main!G$13="Unscaled Shifts",Main!G109,IF(AND(Main!G$13="Shielding Tensors",Main!$A109="C"),'Chemical Shifts'!$G$1-Main!G109,'Chemical Shifts'!$G$2-Main!G109)))</f>
        <v/>
      </c>
      <c r="F99" s="48" t="str">
        <f>IF(OR(Main!H109="",Main!H$13="Scaled Shifts"),"",IF(Main!H$13="Unscaled Shifts",Main!H109,IF(AND(Main!H$13="Shielding Tensors",Main!$A109="C"),'Chemical Shifts'!$G$1-Main!H109,'Chemical Shifts'!$G$2-Main!H109)))</f>
        <v/>
      </c>
      <c r="G99" s="48" t="str">
        <f>IF(OR(Main!I109="",Main!I$13="Scaled Shifts"),"",IF(Main!I$13="Unscaled Shifts",Main!I109,IF(AND(Main!I$13="Shielding Tensors",Main!$A109="C"),'Chemical Shifts'!$G$1-Main!I109,'Chemical Shifts'!$G$2-Main!I109)))</f>
        <v/>
      </c>
      <c r="H99" s="48" t="str">
        <f>IF(OR(Main!J109="",Main!J$13="Scaled Shifts"),"",IF(Main!J$13="Unscaled Shifts",Main!J109,IF(AND(Main!J$13="Shielding Tensors",Main!$A109="C"),'Chemical Shifts'!$G$1-Main!J109,'Chemical Shifts'!$G$2-Main!J109)))</f>
        <v/>
      </c>
      <c r="I99" s="48" t="str">
        <f>IF(OR(Main!K109="",Main!K$13="Scaled Shifts"),"",IF(Main!K$13="Unscaled Shifts",Main!K109,IF(AND(Main!K$13="Shielding Tensors",Main!$A109="C"),'Chemical Shifts'!$G$1-Main!K109,'Chemical Shifts'!$G$2-Main!K109)))</f>
        <v/>
      </c>
      <c r="J99" s="48" t="str">
        <f>IF(OR(Main!L109="",Main!L$13="Scaled Shifts"),"",IF(Main!L$13="Unscaled Shifts",Main!L109,IF(AND(Main!L$13="Shielding Tensors",Main!$A109="C"),'Chemical Shifts'!$G$1-Main!L109,'Chemical Shifts'!$G$2-Main!L109)))</f>
        <v/>
      </c>
      <c r="K99" s="48" t="str">
        <f>IF(OR(Main!M109="",Main!M$13="Scaled Shifts"),"",IF(Main!M$13="Unscaled Shifts",Main!M109,IF(AND(Main!M$13="Shielding Tensors",Main!$A109="C"),'Chemical Shifts'!$G$1-Main!M109,'Chemical Shifts'!$G$2-Main!M109)))</f>
        <v/>
      </c>
      <c r="L99" s="48" t="str">
        <f>IF(OR(Main!N109="",Main!N$13="Scaled Shifts"),"",IF(Main!N$13="Unscaled Shifts",Main!N109,IF(AND(Main!N$13="Shielding Tensors",Main!$A109="C"),'Chemical Shifts'!$G$1-Main!N109,'Chemical Shifts'!$G$2-Main!N109)))</f>
        <v/>
      </c>
      <c r="M99" s="48" t="str">
        <f>IF(OR(Main!O109="",Main!O$13="Scaled Shifts"),"",IF(Main!O$13="Unscaled Shifts",Main!O109,IF(AND(Main!O$13="Shielding Tensors",Main!$A109="C"),'Chemical Shifts'!$G$1-Main!O109,'Chemical Shifts'!$G$2-Main!O109)))</f>
        <v/>
      </c>
      <c r="N99" s="48" t="str">
        <f>IF(OR(Main!P109="",Main!P$13="Scaled Shifts"),"",IF(Main!P$13="Unscaled Shifts",Main!P109,IF(AND(Main!P$13="Shielding Tensors",Main!$A109="C"),'Chemical Shifts'!$G$1-Main!P109,'Chemical Shifts'!$G$2-Main!P109)))</f>
        <v/>
      </c>
      <c r="O99" s="48" t="str">
        <f>IF(OR(Main!Q109="",Main!Q$13="Scaled Shifts"),"",IF(Main!Q$13="Unscaled Shifts",Main!Q109,IF(AND(Main!Q$13="Shielding Tensors",Main!$A109="C"),'Chemical Shifts'!$G$1-Main!Q109,'Chemical Shifts'!$G$2-Main!Q109)))</f>
        <v/>
      </c>
      <c r="P99" s="48" t="str">
        <f>IF(OR(Main!R109="",Main!R$13="Scaled Shifts"),"",IF(Main!R$13="Unscaled Shifts",Main!R109,IF(AND(Main!R$13="Shielding Tensors",Main!$A109="C"),'Chemical Shifts'!$G$1-Main!R109,'Chemical Shifts'!$G$2-Main!R109)))</f>
        <v/>
      </c>
      <c r="Q99" s="48" t="str">
        <f>IF(OR(Main!S109="",Main!S$13="Scaled Shifts"),"",IF(Main!S$13="Unscaled Shifts",Main!S109,IF(AND(Main!S$13="Shielding Tensors",Main!$A109="C"),'Chemical Shifts'!$G$1-Main!S109,'Chemical Shifts'!$G$2-Main!S109)))</f>
        <v/>
      </c>
      <c r="S99" s="48" t="str">
        <f t="shared" si="64"/>
        <v/>
      </c>
      <c r="T99" s="48" t="str">
        <f t="shared" si="65"/>
        <v/>
      </c>
      <c r="U99" s="48" t="str">
        <f t="shared" si="66"/>
        <v/>
      </c>
      <c r="V99" s="48" t="str">
        <f t="shared" si="67"/>
        <v/>
      </c>
      <c r="W99" s="48" t="str">
        <f t="shared" si="68"/>
        <v/>
      </c>
      <c r="X99" s="48" t="str">
        <f t="shared" si="69"/>
        <v/>
      </c>
      <c r="Y99" s="48" t="str">
        <f t="shared" si="70"/>
        <v/>
      </c>
      <c r="Z99" s="48" t="str">
        <f t="shared" si="71"/>
        <v/>
      </c>
      <c r="AA99" s="48" t="str">
        <f t="shared" si="72"/>
        <v/>
      </c>
      <c r="AB99" s="48" t="str">
        <f t="shared" si="73"/>
        <v/>
      </c>
      <c r="AC99" s="48" t="str">
        <f t="shared" si="74"/>
        <v/>
      </c>
      <c r="AD99" s="48" t="str">
        <f t="shared" si="75"/>
        <v/>
      </c>
      <c r="AE99" s="48" t="str">
        <f t="shared" si="76"/>
        <v/>
      </c>
      <c r="AF99" s="48" t="str">
        <f t="shared" si="77"/>
        <v/>
      </c>
      <c r="AG99" s="48" t="str">
        <f t="shared" si="78"/>
        <v/>
      </c>
      <c r="AH99" s="48" t="str">
        <f t="shared" si="79"/>
        <v/>
      </c>
      <c r="AJ99" s="48" t="str">
        <f>IF(Main!D$13="Scaled Shifts",Main!D109,IF(OR(B99="",B99=""),"",IF(Main!$A109="C",(B99-'Calculo DP4'!BC$5)/'Calculo DP4'!BC$3,(B99-'Calculo DP4'!CN$5)/'Calculo DP4'!CN$3)))</f>
        <v/>
      </c>
      <c r="AK99" s="48" t="str">
        <f>IF(Main!E$13="Scaled Shifts",Main!E109,IF(OR(C99="",C99=""),"",IF(Main!$A109="C",(C99-'Calculo DP4'!BD$5)/'Calculo DP4'!BD$3,(C99-'Calculo DP4'!CO$5)/'Calculo DP4'!CO$3)))</f>
        <v/>
      </c>
      <c r="AL99" s="48" t="str">
        <f>IF(Main!F$13="Scaled Shifts",Main!F109,IF(OR(D99="",D99=""),"",IF(Main!$A109="C",(D99-'Calculo DP4'!BE$5)/'Calculo DP4'!BE$3,(D99-'Calculo DP4'!CP$5)/'Calculo DP4'!CP$3)))</f>
        <v/>
      </c>
      <c r="AM99" s="48" t="str">
        <f>IF(Main!G$13="Scaled Shifts",Main!G109,IF(OR(E99="",E99=""),"",IF(Main!$A109="C",(E99-'Calculo DP4'!BF$5)/'Calculo DP4'!BF$3,(E99-'Calculo DP4'!CQ$5)/'Calculo DP4'!CQ$3)))</f>
        <v/>
      </c>
      <c r="AN99" s="48" t="str">
        <f>IF(Main!H$13="Scaled Shifts",Main!H109,IF(OR(F99="",F99=""),"",IF(Main!$A109="C",(F99-'Calculo DP4'!BG$5)/'Calculo DP4'!BG$3,(F99-'Calculo DP4'!CR$5)/'Calculo DP4'!CR$3)))</f>
        <v/>
      </c>
      <c r="AO99" s="48" t="str">
        <f>IF(Main!I$13="Scaled Shifts",Main!I109,IF(OR(G99="",G99=""),"",IF(Main!$A109="C",(G99-'Calculo DP4'!BH$5)/'Calculo DP4'!BH$3,(G99-'Calculo DP4'!CS$5)/'Calculo DP4'!CS$3)))</f>
        <v/>
      </c>
      <c r="AP99" s="48" t="str">
        <f>IF(Main!J$13="Scaled Shifts",Main!J109,IF(OR(H99="",H99=""),"",IF(Main!$A109="C",(H99-'Calculo DP4'!BI$5)/'Calculo DP4'!BI$3,(H99-'Calculo DP4'!CT$5)/'Calculo DP4'!CT$3)))</f>
        <v/>
      </c>
      <c r="AQ99" s="48" t="str">
        <f>IF(Main!K$13="Scaled Shifts",Main!K109,IF(OR(I99="",I99=""),"",IF(Main!$A109="C",(I99-'Calculo DP4'!BJ$5)/'Calculo DP4'!BJ$3,(I99-'Calculo DP4'!CU$5)/'Calculo DP4'!CU$3)))</f>
        <v/>
      </c>
      <c r="AR99" s="48" t="str">
        <f>IF(Main!L$13="Scaled Shifts",Main!L109,IF(OR(J99="",J99=""),"",IF(Main!$A109="C",(J99-'Calculo DP4'!BK$5)/'Calculo DP4'!BK$3,(J99-'Calculo DP4'!CV$5)/'Calculo DP4'!CV$3)))</f>
        <v/>
      </c>
      <c r="AS99" s="48" t="str">
        <f>IF(Main!M$13="Scaled Shifts",Main!M109,IF(OR(K99="",K99=""),"",IF(Main!$A109="C",(K99-'Calculo DP4'!BL$5)/'Calculo DP4'!BL$3,(K99-'Calculo DP4'!CW$5)/'Calculo DP4'!CW$3)))</f>
        <v/>
      </c>
      <c r="AT99" s="48" t="str">
        <f>IF(Main!N$13="Scaled Shifts",Main!N109,IF(OR(L99="",L99=""),"",IF(Main!$A109="C",(L99-'Calculo DP4'!BM$5)/'Calculo DP4'!BM$3,(L99-'Calculo DP4'!CX$5)/'Calculo DP4'!CX$3)))</f>
        <v/>
      </c>
      <c r="AU99" s="48" t="str">
        <f>IF(Main!O$13="Scaled Shifts",Main!O109,IF(OR(M99="",M99=""),"",IF(Main!$A109="C",(M99-'Calculo DP4'!BN$5)/'Calculo DP4'!BN$3,(M99-'Calculo DP4'!CY$5)/'Calculo DP4'!CY$3)))</f>
        <v/>
      </c>
      <c r="AV99" s="48" t="str">
        <f>IF(Main!P$13="Scaled Shifts",Main!P109,IF(OR(N99="",N99=""),"",IF(Main!$A109="C",(N99-'Calculo DP4'!BO$5)/'Calculo DP4'!BO$3,(N99-'Calculo DP4'!CZ$5)/'Calculo DP4'!CZ$3)))</f>
        <v/>
      </c>
      <c r="AW99" s="48" t="str">
        <f>IF(Main!Q$13="Scaled Shifts",Main!Q109,IF(OR(O99="",O99=""),"",IF(Main!$A109="C",(O99-'Calculo DP4'!BP$5)/'Calculo DP4'!BP$3,(O99-'Calculo DP4'!DA$5)/'Calculo DP4'!DA$3)))</f>
        <v/>
      </c>
      <c r="AX99" s="48" t="str">
        <f>IF(Main!R$13="Scaled Shifts",Main!R109,IF(OR(P99="",P99=""),"",IF(Main!$A109="C",(P99-'Calculo DP4'!BQ$5)/'Calculo DP4'!BQ$3,(P99-'Calculo DP4'!DB$5)/'Calculo DP4'!DB$3)))</f>
        <v/>
      </c>
      <c r="AY99" s="48" t="str">
        <f>IF(Main!S$13="Scaled Shifts",Main!S109,IF(OR(Q99="",Q99=""),"",IF(Main!$A109="C",(Q99-'Calculo DP4'!BR$5)/'Calculo DP4'!BR$3,(Q99-'Calculo DP4'!DC$5)/'Calculo DP4'!DC$3)))</f>
        <v/>
      </c>
      <c r="BA99" s="48" t="str">
        <f t="shared" si="80"/>
        <v/>
      </c>
      <c r="BB99" s="48" t="str">
        <f t="shared" si="81"/>
        <v/>
      </c>
      <c r="BC99" s="48" t="str">
        <f t="shared" si="82"/>
        <v/>
      </c>
      <c r="BD99" s="48" t="str">
        <f t="shared" si="83"/>
        <v/>
      </c>
      <c r="BE99" s="48" t="str">
        <f t="shared" si="84"/>
        <v/>
      </c>
      <c r="BF99" s="48" t="str">
        <f t="shared" si="85"/>
        <v/>
      </c>
      <c r="BG99" s="48" t="str">
        <f t="shared" si="86"/>
        <v/>
      </c>
      <c r="BH99" s="48" t="str">
        <f t="shared" si="87"/>
        <v/>
      </c>
      <c r="BI99" s="48" t="str">
        <f t="shared" si="88"/>
        <v/>
      </c>
      <c r="BJ99" s="48" t="str">
        <f t="shared" si="89"/>
        <v/>
      </c>
      <c r="BK99" s="48" t="str">
        <f t="shared" si="90"/>
        <v/>
      </c>
      <c r="BL99" s="48" t="str">
        <f t="shared" si="91"/>
        <v/>
      </c>
      <c r="BM99" s="48" t="str">
        <f t="shared" si="92"/>
        <v/>
      </c>
      <c r="BN99" s="48" t="str">
        <f t="shared" si="93"/>
        <v/>
      </c>
      <c r="BO99" s="48" t="str">
        <f t="shared" si="94"/>
        <v/>
      </c>
      <c r="BP99" s="48" t="str">
        <f t="shared" si="95"/>
        <v/>
      </c>
    </row>
    <row r="100" spans="1:68" x14ac:dyDescent="0.15">
      <c r="A100" s="46" t="str">
        <f>IF(OR(Main!C110="",Main!C110=""),"",Main!C110)</f>
        <v/>
      </c>
      <c r="B100" s="48" t="str">
        <f>IF(OR(Main!D110="",Main!D$13="Scaled Shifts"),"",IF(Main!D$13="Unscaled Shifts",Main!D110,IF(AND(Main!D$13="Shielding Tensors",Main!$A110="C"),'Chemical Shifts'!$G$1-Main!D110,'Chemical Shifts'!$G$2-Main!D110)))</f>
        <v/>
      </c>
      <c r="C100" s="48" t="str">
        <f>IF(OR(Main!E110="",Main!E$13="Scaled Shifts"),"",IF(Main!E$13="Unscaled Shifts",Main!E110,IF(AND(Main!E$13="Shielding Tensors",Main!$A110="C"),'Chemical Shifts'!$G$1-Main!E110,'Chemical Shifts'!$G$2-Main!E110)))</f>
        <v/>
      </c>
      <c r="D100" s="48" t="str">
        <f>IF(OR(Main!F110="",Main!F$13="Scaled Shifts"),"",IF(Main!F$13="Unscaled Shifts",Main!F110,IF(AND(Main!F$13="Shielding Tensors",Main!$A110="C"),'Chemical Shifts'!$G$1-Main!F110,'Chemical Shifts'!$G$2-Main!F110)))</f>
        <v/>
      </c>
      <c r="E100" s="48" t="str">
        <f>IF(OR(Main!G110="",Main!G$13="Scaled Shifts"),"",IF(Main!G$13="Unscaled Shifts",Main!G110,IF(AND(Main!G$13="Shielding Tensors",Main!$A110="C"),'Chemical Shifts'!$G$1-Main!G110,'Chemical Shifts'!$G$2-Main!G110)))</f>
        <v/>
      </c>
      <c r="F100" s="48" t="str">
        <f>IF(OR(Main!H110="",Main!H$13="Scaled Shifts"),"",IF(Main!H$13="Unscaled Shifts",Main!H110,IF(AND(Main!H$13="Shielding Tensors",Main!$A110="C"),'Chemical Shifts'!$G$1-Main!H110,'Chemical Shifts'!$G$2-Main!H110)))</f>
        <v/>
      </c>
      <c r="G100" s="48" t="str">
        <f>IF(OR(Main!I110="",Main!I$13="Scaled Shifts"),"",IF(Main!I$13="Unscaled Shifts",Main!I110,IF(AND(Main!I$13="Shielding Tensors",Main!$A110="C"),'Chemical Shifts'!$G$1-Main!I110,'Chemical Shifts'!$G$2-Main!I110)))</f>
        <v/>
      </c>
      <c r="H100" s="48" t="str">
        <f>IF(OR(Main!J110="",Main!J$13="Scaled Shifts"),"",IF(Main!J$13="Unscaled Shifts",Main!J110,IF(AND(Main!J$13="Shielding Tensors",Main!$A110="C"),'Chemical Shifts'!$G$1-Main!J110,'Chemical Shifts'!$G$2-Main!J110)))</f>
        <v/>
      </c>
      <c r="I100" s="48" t="str">
        <f>IF(OR(Main!K110="",Main!K$13="Scaled Shifts"),"",IF(Main!K$13="Unscaled Shifts",Main!K110,IF(AND(Main!K$13="Shielding Tensors",Main!$A110="C"),'Chemical Shifts'!$G$1-Main!K110,'Chemical Shifts'!$G$2-Main!K110)))</f>
        <v/>
      </c>
      <c r="J100" s="48" t="str">
        <f>IF(OR(Main!L110="",Main!L$13="Scaled Shifts"),"",IF(Main!L$13="Unscaled Shifts",Main!L110,IF(AND(Main!L$13="Shielding Tensors",Main!$A110="C"),'Chemical Shifts'!$G$1-Main!L110,'Chemical Shifts'!$G$2-Main!L110)))</f>
        <v/>
      </c>
      <c r="K100" s="48" t="str">
        <f>IF(OR(Main!M110="",Main!M$13="Scaled Shifts"),"",IF(Main!M$13="Unscaled Shifts",Main!M110,IF(AND(Main!M$13="Shielding Tensors",Main!$A110="C"),'Chemical Shifts'!$G$1-Main!M110,'Chemical Shifts'!$G$2-Main!M110)))</f>
        <v/>
      </c>
      <c r="L100" s="48" t="str">
        <f>IF(OR(Main!N110="",Main!N$13="Scaled Shifts"),"",IF(Main!N$13="Unscaled Shifts",Main!N110,IF(AND(Main!N$13="Shielding Tensors",Main!$A110="C"),'Chemical Shifts'!$G$1-Main!N110,'Chemical Shifts'!$G$2-Main!N110)))</f>
        <v/>
      </c>
      <c r="M100" s="48" t="str">
        <f>IF(OR(Main!O110="",Main!O$13="Scaled Shifts"),"",IF(Main!O$13="Unscaled Shifts",Main!O110,IF(AND(Main!O$13="Shielding Tensors",Main!$A110="C"),'Chemical Shifts'!$G$1-Main!O110,'Chemical Shifts'!$G$2-Main!O110)))</f>
        <v/>
      </c>
      <c r="N100" s="48" t="str">
        <f>IF(OR(Main!P110="",Main!P$13="Scaled Shifts"),"",IF(Main!P$13="Unscaled Shifts",Main!P110,IF(AND(Main!P$13="Shielding Tensors",Main!$A110="C"),'Chemical Shifts'!$G$1-Main!P110,'Chemical Shifts'!$G$2-Main!P110)))</f>
        <v/>
      </c>
      <c r="O100" s="48" t="str">
        <f>IF(OR(Main!Q110="",Main!Q$13="Scaled Shifts"),"",IF(Main!Q$13="Unscaled Shifts",Main!Q110,IF(AND(Main!Q$13="Shielding Tensors",Main!$A110="C"),'Chemical Shifts'!$G$1-Main!Q110,'Chemical Shifts'!$G$2-Main!Q110)))</f>
        <v/>
      </c>
      <c r="P100" s="48" t="str">
        <f>IF(OR(Main!R110="",Main!R$13="Scaled Shifts"),"",IF(Main!R$13="Unscaled Shifts",Main!R110,IF(AND(Main!R$13="Shielding Tensors",Main!$A110="C"),'Chemical Shifts'!$G$1-Main!R110,'Chemical Shifts'!$G$2-Main!R110)))</f>
        <v/>
      </c>
      <c r="Q100" s="48" t="str">
        <f>IF(OR(Main!S110="",Main!S$13="Scaled Shifts"),"",IF(Main!S$13="Unscaled Shifts",Main!S110,IF(AND(Main!S$13="Shielding Tensors",Main!$A110="C"),'Chemical Shifts'!$G$1-Main!S110,'Chemical Shifts'!$G$2-Main!S110)))</f>
        <v/>
      </c>
      <c r="S100" s="48" t="str">
        <f t="shared" si="64"/>
        <v/>
      </c>
      <c r="T100" s="48" t="str">
        <f t="shared" si="65"/>
        <v/>
      </c>
      <c r="U100" s="48" t="str">
        <f t="shared" si="66"/>
        <v/>
      </c>
      <c r="V100" s="48" t="str">
        <f t="shared" si="67"/>
        <v/>
      </c>
      <c r="W100" s="48" t="str">
        <f t="shared" si="68"/>
        <v/>
      </c>
      <c r="X100" s="48" t="str">
        <f t="shared" si="69"/>
        <v/>
      </c>
      <c r="Y100" s="48" t="str">
        <f t="shared" si="70"/>
        <v/>
      </c>
      <c r="Z100" s="48" t="str">
        <f t="shared" si="71"/>
        <v/>
      </c>
      <c r="AA100" s="48" t="str">
        <f t="shared" si="72"/>
        <v/>
      </c>
      <c r="AB100" s="48" t="str">
        <f t="shared" si="73"/>
        <v/>
      </c>
      <c r="AC100" s="48" t="str">
        <f t="shared" si="74"/>
        <v/>
      </c>
      <c r="AD100" s="48" t="str">
        <f t="shared" si="75"/>
        <v/>
      </c>
      <c r="AE100" s="48" t="str">
        <f t="shared" si="76"/>
        <v/>
      </c>
      <c r="AF100" s="48" t="str">
        <f t="shared" si="77"/>
        <v/>
      </c>
      <c r="AG100" s="48" t="str">
        <f t="shared" si="78"/>
        <v/>
      </c>
      <c r="AH100" s="48" t="str">
        <f t="shared" si="79"/>
        <v/>
      </c>
      <c r="AJ100" s="48" t="str">
        <f>IF(Main!D$13="Scaled Shifts",Main!D110,IF(OR(B100="",B100=""),"",IF(Main!$A110="C",(B100-'Calculo DP4'!BC$5)/'Calculo DP4'!BC$3,(B100-'Calculo DP4'!CN$5)/'Calculo DP4'!CN$3)))</f>
        <v/>
      </c>
      <c r="AK100" s="48" t="str">
        <f>IF(Main!E$13="Scaled Shifts",Main!E110,IF(OR(C100="",C100=""),"",IF(Main!$A110="C",(C100-'Calculo DP4'!BD$5)/'Calculo DP4'!BD$3,(C100-'Calculo DP4'!CO$5)/'Calculo DP4'!CO$3)))</f>
        <v/>
      </c>
      <c r="AL100" s="48" t="str">
        <f>IF(Main!F$13="Scaled Shifts",Main!F110,IF(OR(D100="",D100=""),"",IF(Main!$A110="C",(D100-'Calculo DP4'!BE$5)/'Calculo DP4'!BE$3,(D100-'Calculo DP4'!CP$5)/'Calculo DP4'!CP$3)))</f>
        <v/>
      </c>
      <c r="AM100" s="48" t="str">
        <f>IF(Main!G$13="Scaled Shifts",Main!G110,IF(OR(E100="",E100=""),"",IF(Main!$A110="C",(E100-'Calculo DP4'!BF$5)/'Calculo DP4'!BF$3,(E100-'Calculo DP4'!CQ$5)/'Calculo DP4'!CQ$3)))</f>
        <v/>
      </c>
      <c r="AN100" s="48" t="str">
        <f>IF(Main!H$13="Scaled Shifts",Main!H110,IF(OR(F100="",F100=""),"",IF(Main!$A110="C",(F100-'Calculo DP4'!BG$5)/'Calculo DP4'!BG$3,(F100-'Calculo DP4'!CR$5)/'Calculo DP4'!CR$3)))</f>
        <v/>
      </c>
      <c r="AO100" s="48" t="str">
        <f>IF(Main!I$13="Scaled Shifts",Main!I110,IF(OR(G100="",G100=""),"",IF(Main!$A110="C",(G100-'Calculo DP4'!BH$5)/'Calculo DP4'!BH$3,(G100-'Calculo DP4'!CS$5)/'Calculo DP4'!CS$3)))</f>
        <v/>
      </c>
      <c r="AP100" s="48" t="str">
        <f>IF(Main!J$13="Scaled Shifts",Main!J110,IF(OR(H100="",H100=""),"",IF(Main!$A110="C",(H100-'Calculo DP4'!BI$5)/'Calculo DP4'!BI$3,(H100-'Calculo DP4'!CT$5)/'Calculo DP4'!CT$3)))</f>
        <v/>
      </c>
      <c r="AQ100" s="48" t="str">
        <f>IF(Main!K$13="Scaled Shifts",Main!K110,IF(OR(I100="",I100=""),"",IF(Main!$A110="C",(I100-'Calculo DP4'!BJ$5)/'Calculo DP4'!BJ$3,(I100-'Calculo DP4'!CU$5)/'Calculo DP4'!CU$3)))</f>
        <v/>
      </c>
      <c r="AR100" s="48" t="str">
        <f>IF(Main!L$13="Scaled Shifts",Main!L110,IF(OR(J100="",J100=""),"",IF(Main!$A110="C",(J100-'Calculo DP4'!BK$5)/'Calculo DP4'!BK$3,(J100-'Calculo DP4'!CV$5)/'Calculo DP4'!CV$3)))</f>
        <v/>
      </c>
      <c r="AS100" s="48" t="str">
        <f>IF(Main!M$13="Scaled Shifts",Main!M110,IF(OR(K100="",K100=""),"",IF(Main!$A110="C",(K100-'Calculo DP4'!BL$5)/'Calculo DP4'!BL$3,(K100-'Calculo DP4'!CW$5)/'Calculo DP4'!CW$3)))</f>
        <v/>
      </c>
      <c r="AT100" s="48" t="str">
        <f>IF(Main!N$13="Scaled Shifts",Main!N110,IF(OR(L100="",L100=""),"",IF(Main!$A110="C",(L100-'Calculo DP4'!BM$5)/'Calculo DP4'!BM$3,(L100-'Calculo DP4'!CX$5)/'Calculo DP4'!CX$3)))</f>
        <v/>
      </c>
      <c r="AU100" s="48" t="str">
        <f>IF(Main!O$13="Scaled Shifts",Main!O110,IF(OR(M100="",M100=""),"",IF(Main!$A110="C",(M100-'Calculo DP4'!BN$5)/'Calculo DP4'!BN$3,(M100-'Calculo DP4'!CY$5)/'Calculo DP4'!CY$3)))</f>
        <v/>
      </c>
      <c r="AV100" s="48" t="str">
        <f>IF(Main!P$13="Scaled Shifts",Main!P110,IF(OR(N100="",N100=""),"",IF(Main!$A110="C",(N100-'Calculo DP4'!BO$5)/'Calculo DP4'!BO$3,(N100-'Calculo DP4'!CZ$5)/'Calculo DP4'!CZ$3)))</f>
        <v/>
      </c>
      <c r="AW100" s="48" t="str">
        <f>IF(Main!Q$13="Scaled Shifts",Main!Q110,IF(OR(O100="",O100=""),"",IF(Main!$A110="C",(O100-'Calculo DP4'!BP$5)/'Calculo DP4'!BP$3,(O100-'Calculo DP4'!DA$5)/'Calculo DP4'!DA$3)))</f>
        <v/>
      </c>
      <c r="AX100" s="48" t="str">
        <f>IF(Main!R$13="Scaled Shifts",Main!R110,IF(OR(P100="",P100=""),"",IF(Main!$A110="C",(P100-'Calculo DP4'!BQ$5)/'Calculo DP4'!BQ$3,(P100-'Calculo DP4'!DB$5)/'Calculo DP4'!DB$3)))</f>
        <v/>
      </c>
      <c r="AY100" s="48" t="str">
        <f>IF(Main!S$13="Scaled Shifts",Main!S110,IF(OR(Q100="",Q100=""),"",IF(Main!$A110="C",(Q100-'Calculo DP4'!BR$5)/'Calculo DP4'!BR$3,(Q100-'Calculo DP4'!DC$5)/'Calculo DP4'!DC$3)))</f>
        <v/>
      </c>
      <c r="BA100" s="48" t="str">
        <f t="shared" si="80"/>
        <v/>
      </c>
      <c r="BB100" s="48" t="str">
        <f t="shared" si="81"/>
        <v/>
      </c>
      <c r="BC100" s="48" t="str">
        <f t="shared" si="82"/>
        <v/>
      </c>
      <c r="BD100" s="48" t="str">
        <f t="shared" si="83"/>
        <v/>
      </c>
      <c r="BE100" s="48" t="str">
        <f t="shared" si="84"/>
        <v/>
      </c>
      <c r="BF100" s="48" t="str">
        <f t="shared" si="85"/>
        <v/>
      </c>
      <c r="BG100" s="48" t="str">
        <f t="shared" si="86"/>
        <v/>
      </c>
      <c r="BH100" s="48" t="str">
        <f t="shared" si="87"/>
        <v/>
      </c>
      <c r="BI100" s="48" t="str">
        <f t="shared" si="88"/>
        <v/>
      </c>
      <c r="BJ100" s="48" t="str">
        <f t="shared" si="89"/>
        <v/>
      </c>
      <c r="BK100" s="48" t="str">
        <f t="shared" si="90"/>
        <v/>
      </c>
      <c r="BL100" s="48" t="str">
        <f t="shared" si="91"/>
        <v/>
      </c>
      <c r="BM100" s="48" t="str">
        <f t="shared" si="92"/>
        <v/>
      </c>
      <c r="BN100" s="48" t="str">
        <f t="shared" si="93"/>
        <v/>
      </c>
      <c r="BO100" s="48" t="str">
        <f t="shared" si="94"/>
        <v/>
      </c>
      <c r="BP100" s="48" t="str">
        <f t="shared" si="95"/>
        <v/>
      </c>
    </row>
    <row r="101" spans="1:68" x14ac:dyDescent="0.15">
      <c r="A101" s="46" t="str">
        <f>IF(OR(Main!C111="",Main!C111=""),"",Main!C111)</f>
        <v/>
      </c>
      <c r="B101" s="48" t="str">
        <f>IF(OR(Main!D111="",Main!D$13="Scaled Shifts"),"",IF(Main!D$13="Unscaled Shifts",Main!D111,IF(AND(Main!D$13="Shielding Tensors",Main!$A111="C"),'Chemical Shifts'!$G$1-Main!D111,'Chemical Shifts'!$G$2-Main!D111)))</f>
        <v/>
      </c>
      <c r="C101" s="48" t="str">
        <f>IF(OR(Main!E111="",Main!E$13="Scaled Shifts"),"",IF(Main!E$13="Unscaled Shifts",Main!E111,IF(AND(Main!E$13="Shielding Tensors",Main!$A111="C"),'Chemical Shifts'!$G$1-Main!E111,'Chemical Shifts'!$G$2-Main!E111)))</f>
        <v/>
      </c>
      <c r="D101" s="48" t="str">
        <f>IF(OR(Main!F111="",Main!F$13="Scaled Shifts"),"",IF(Main!F$13="Unscaled Shifts",Main!F111,IF(AND(Main!F$13="Shielding Tensors",Main!$A111="C"),'Chemical Shifts'!$G$1-Main!F111,'Chemical Shifts'!$G$2-Main!F111)))</f>
        <v/>
      </c>
      <c r="E101" s="48" t="str">
        <f>IF(OR(Main!G111="",Main!G$13="Scaled Shifts"),"",IF(Main!G$13="Unscaled Shifts",Main!G111,IF(AND(Main!G$13="Shielding Tensors",Main!$A111="C"),'Chemical Shifts'!$G$1-Main!G111,'Chemical Shifts'!$G$2-Main!G111)))</f>
        <v/>
      </c>
      <c r="F101" s="48" t="str">
        <f>IF(OR(Main!H111="",Main!H$13="Scaled Shifts"),"",IF(Main!H$13="Unscaled Shifts",Main!H111,IF(AND(Main!H$13="Shielding Tensors",Main!$A111="C"),'Chemical Shifts'!$G$1-Main!H111,'Chemical Shifts'!$G$2-Main!H111)))</f>
        <v/>
      </c>
      <c r="G101" s="48" t="str">
        <f>IF(OR(Main!I111="",Main!I$13="Scaled Shifts"),"",IF(Main!I$13="Unscaled Shifts",Main!I111,IF(AND(Main!I$13="Shielding Tensors",Main!$A111="C"),'Chemical Shifts'!$G$1-Main!I111,'Chemical Shifts'!$G$2-Main!I111)))</f>
        <v/>
      </c>
      <c r="H101" s="48" t="str">
        <f>IF(OR(Main!J111="",Main!J$13="Scaled Shifts"),"",IF(Main!J$13="Unscaled Shifts",Main!J111,IF(AND(Main!J$13="Shielding Tensors",Main!$A111="C"),'Chemical Shifts'!$G$1-Main!J111,'Chemical Shifts'!$G$2-Main!J111)))</f>
        <v/>
      </c>
      <c r="I101" s="48" t="str">
        <f>IF(OR(Main!K111="",Main!K$13="Scaled Shifts"),"",IF(Main!K$13="Unscaled Shifts",Main!K111,IF(AND(Main!K$13="Shielding Tensors",Main!$A111="C"),'Chemical Shifts'!$G$1-Main!K111,'Chemical Shifts'!$G$2-Main!K111)))</f>
        <v/>
      </c>
      <c r="J101" s="48" t="str">
        <f>IF(OR(Main!L111="",Main!L$13="Scaled Shifts"),"",IF(Main!L$13="Unscaled Shifts",Main!L111,IF(AND(Main!L$13="Shielding Tensors",Main!$A111="C"),'Chemical Shifts'!$G$1-Main!L111,'Chemical Shifts'!$G$2-Main!L111)))</f>
        <v/>
      </c>
      <c r="K101" s="48" t="str">
        <f>IF(OR(Main!M111="",Main!M$13="Scaled Shifts"),"",IF(Main!M$13="Unscaled Shifts",Main!M111,IF(AND(Main!M$13="Shielding Tensors",Main!$A111="C"),'Chemical Shifts'!$G$1-Main!M111,'Chemical Shifts'!$G$2-Main!M111)))</f>
        <v/>
      </c>
      <c r="L101" s="48" t="str">
        <f>IF(OR(Main!N111="",Main!N$13="Scaled Shifts"),"",IF(Main!N$13="Unscaled Shifts",Main!N111,IF(AND(Main!N$13="Shielding Tensors",Main!$A111="C"),'Chemical Shifts'!$G$1-Main!N111,'Chemical Shifts'!$G$2-Main!N111)))</f>
        <v/>
      </c>
      <c r="M101" s="48" t="str">
        <f>IF(OR(Main!O111="",Main!O$13="Scaled Shifts"),"",IF(Main!O$13="Unscaled Shifts",Main!O111,IF(AND(Main!O$13="Shielding Tensors",Main!$A111="C"),'Chemical Shifts'!$G$1-Main!O111,'Chemical Shifts'!$G$2-Main!O111)))</f>
        <v/>
      </c>
      <c r="N101" s="48" t="str">
        <f>IF(OR(Main!P111="",Main!P$13="Scaled Shifts"),"",IF(Main!P$13="Unscaled Shifts",Main!P111,IF(AND(Main!P$13="Shielding Tensors",Main!$A111="C"),'Chemical Shifts'!$G$1-Main!P111,'Chemical Shifts'!$G$2-Main!P111)))</f>
        <v/>
      </c>
      <c r="O101" s="48" t="str">
        <f>IF(OR(Main!Q111="",Main!Q$13="Scaled Shifts"),"",IF(Main!Q$13="Unscaled Shifts",Main!Q111,IF(AND(Main!Q$13="Shielding Tensors",Main!$A111="C"),'Chemical Shifts'!$G$1-Main!Q111,'Chemical Shifts'!$G$2-Main!Q111)))</f>
        <v/>
      </c>
      <c r="P101" s="48" t="str">
        <f>IF(OR(Main!R111="",Main!R$13="Scaled Shifts"),"",IF(Main!R$13="Unscaled Shifts",Main!R111,IF(AND(Main!R$13="Shielding Tensors",Main!$A111="C"),'Chemical Shifts'!$G$1-Main!R111,'Chemical Shifts'!$G$2-Main!R111)))</f>
        <v/>
      </c>
      <c r="Q101" s="48" t="str">
        <f>IF(OR(Main!S111="",Main!S$13="Scaled Shifts"),"",IF(Main!S$13="Unscaled Shifts",Main!S111,IF(AND(Main!S$13="Shielding Tensors",Main!$A111="C"),'Chemical Shifts'!$G$1-Main!S111,'Chemical Shifts'!$G$2-Main!S111)))</f>
        <v/>
      </c>
      <c r="S101" s="48" t="str">
        <f t="shared" ref="S101:S132" si="96">IF(B101="","",B101-$A101)</f>
        <v/>
      </c>
      <c r="T101" s="48" t="str">
        <f t="shared" ref="T101:T132" si="97">IF(C101="","",C101-$A101)</f>
        <v/>
      </c>
      <c r="U101" s="48" t="str">
        <f t="shared" ref="U101:U132" si="98">IF(D101="","",D101-$A101)</f>
        <v/>
      </c>
      <c r="V101" s="48" t="str">
        <f t="shared" ref="V101:V132" si="99">IF(E101="","",E101-$A101)</f>
        <v/>
      </c>
      <c r="W101" s="48" t="str">
        <f t="shared" ref="W101:W132" si="100">IF(F101="","",F101-$A101)</f>
        <v/>
      </c>
      <c r="X101" s="48" t="str">
        <f t="shared" ref="X101:X132" si="101">IF(G101="","",G101-$A101)</f>
        <v/>
      </c>
      <c r="Y101" s="48" t="str">
        <f t="shared" ref="Y101:Y132" si="102">IF(H101="","",H101-$A101)</f>
        <v/>
      </c>
      <c r="Z101" s="48" t="str">
        <f t="shared" ref="Z101:Z132" si="103">IF(I101="","",I101-$A101)</f>
        <v/>
      </c>
      <c r="AA101" s="48" t="str">
        <f t="shared" ref="AA101:AA132" si="104">IF(J101="","",J101-$A101)</f>
        <v/>
      </c>
      <c r="AB101" s="48" t="str">
        <f t="shared" ref="AB101:AB132" si="105">IF(K101="","",K101-$A101)</f>
        <v/>
      </c>
      <c r="AC101" s="48" t="str">
        <f t="shared" ref="AC101:AC132" si="106">IF(L101="","",L101-$A101)</f>
        <v/>
      </c>
      <c r="AD101" s="48" t="str">
        <f t="shared" ref="AD101:AD132" si="107">IF(M101="","",M101-$A101)</f>
        <v/>
      </c>
      <c r="AE101" s="48" t="str">
        <f t="shared" ref="AE101:AE132" si="108">IF(N101="","",N101-$A101)</f>
        <v/>
      </c>
      <c r="AF101" s="48" t="str">
        <f t="shared" ref="AF101:AF132" si="109">IF(O101="","",O101-$A101)</f>
        <v/>
      </c>
      <c r="AG101" s="48" t="str">
        <f t="shared" ref="AG101:AG132" si="110">IF(P101="","",P101-$A101)</f>
        <v/>
      </c>
      <c r="AH101" s="48" t="str">
        <f t="shared" ref="AH101:AH132" si="111">IF(Q101="","",Q101-$A101)</f>
        <v/>
      </c>
      <c r="AJ101" s="48" t="str">
        <f>IF(Main!D$13="Scaled Shifts",Main!D111,IF(OR(B101="",B101=""),"",IF(Main!$A111="C",(B101-'Calculo DP4'!BC$5)/'Calculo DP4'!BC$3,(B101-'Calculo DP4'!CN$5)/'Calculo DP4'!CN$3)))</f>
        <v/>
      </c>
      <c r="AK101" s="48" t="str">
        <f>IF(Main!E$13="Scaled Shifts",Main!E111,IF(OR(C101="",C101=""),"",IF(Main!$A111="C",(C101-'Calculo DP4'!BD$5)/'Calculo DP4'!BD$3,(C101-'Calculo DP4'!CO$5)/'Calculo DP4'!CO$3)))</f>
        <v/>
      </c>
      <c r="AL101" s="48" t="str">
        <f>IF(Main!F$13="Scaled Shifts",Main!F111,IF(OR(D101="",D101=""),"",IF(Main!$A111="C",(D101-'Calculo DP4'!BE$5)/'Calculo DP4'!BE$3,(D101-'Calculo DP4'!CP$5)/'Calculo DP4'!CP$3)))</f>
        <v/>
      </c>
      <c r="AM101" s="48" t="str">
        <f>IF(Main!G$13="Scaled Shifts",Main!G111,IF(OR(E101="",E101=""),"",IF(Main!$A111="C",(E101-'Calculo DP4'!BF$5)/'Calculo DP4'!BF$3,(E101-'Calculo DP4'!CQ$5)/'Calculo DP4'!CQ$3)))</f>
        <v/>
      </c>
      <c r="AN101" s="48" t="str">
        <f>IF(Main!H$13="Scaled Shifts",Main!H111,IF(OR(F101="",F101=""),"",IF(Main!$A111="C",(F101-'Calculo DP4'!BG$5)/'Calculo DP4'!BG$3,(F101-'Calculo DP4'!CR$5)/'Calculo DP4'!CR$3)))</f>
        <v/>
      </c>
      <c r="AO101" s="48" t="str">
        <f>IF(Main!I$13="Scaled Shifts",Main!I111,IF(OR(G101="",G101=""),"",IF(Main!$A111="C",(G101-'Calculo DP4'!BH$5)/'Calculo DP4'!BH$3,(G101-'Calculo DP4'!CS$5)/'Calculo DP4'!CS$3)))</f>
        <v/>
      </c>
      <c r="AP101" s="48" t="str">
        <f>IF(Main!J$13="Scaled Shifts",Main!J111,IF(OR(H101="",H101=""),"",IF(Main!$A111="C",(H101-'Calculo DP4'!BI$5)/'Calculo DP4'!BI$3,(H101-'Calculo DP4'!CT$5)/'Calculo DP4'!CT$3)))</f>
        <v/>
      </c>
      <c r="AQ101" s="48" t="str">
        <f>IF(Main!K$13="Scaled Shifts",Main!K111,IF(OR(I101="",I101=""),"",IF(Main!$A111="C",(I101-'Calculo DP4'!BJ$5)/'Calculo DP4'!BJ$3,(I101-'Calculo DP4'!CU$5)/'Calculo DP4'!CU$3)))</f>
        <v/>
      </c>
      <c r="AR101" s="48" t="str">
        <f>IF(Main!L$13="Scaled Shifts",Main!L111,IF(OR(J101="",J101=""),"",IF(Main!$A111="C",(J101-'Calculo DP4'!BK$5)/'Calculo DP4'!BK$3,(J101-'Calculo DP4'!CV$5)/'Calculo DP4'!CV$3)))</f>
        <v/>
      </c>
      <c r="AS101" s="48" t="str">
        <f>IF(Main!M$13="Scaled Shifts",Main!M111,IF(OR(K101="",K101=""),"",IF(Main!$A111="C",(K101-'Calculo DP4'!BL$5)/'Calculo DP4'!BL$3,(K101-'Calculo DP4'!CW$5)/'Calculo DP4'!CW$3)))</f>
        <v/>
      </c>
      <c r="AT101" s="48" t="str">
        <f>IF(Main!N$13="Scaled Shifts",Main!N111,IF(OR(L101="",L101=""),"",IF(Main!$A111="C",(L101-'Calculo DP4'!BM$5)/'Calculo DP4'!BM$3,(L101-'Calculo DP4'!CX$5)/'Calculo DP4'!CX$3)))</f>
        <v/>
      </c>
      <c r="AU101" s="48" t="str">
        <f>IF(Main!O$13="Scaled Shifts",Main!O111,IF(OR(M101="",M101=""),"",IF(Main!$A111="C",(M101-'Calculo DP4'!BN$5)/'Calculo DP4'!BN$3,(M101-'Calculo DP4'!CY$5)/'Calculo DP4'!CY$3)))</f>
        <v/>
      </c>
      <c r="AV101" s="48" t="str">
        <f>IF(Main!P$13="Scaled Shifts",Main!P111,IF(OR(N101="",N101=""),"",IF(Main!$A111="C",(N101-'Calculo DP4'!BO$5)/'Calculo DP4'!BO$3,(N101-'Calculo DP4'!CZ$5)/'Calculo DP4'!CZ$3)))</f>
        <v/>
      </c>
      <c r="AW101" s="48" t="str">
        <f>IF(Main!Q$13="Scaled Shifts",Main!Q111,IF(OR(O101="",O101=""),"",IF(Main!$A111="C",(O101-'Calculo DP4'!BP$5)/'Calculo DP4'!BP$3,(O101-'Calculo DP4'!DA$5)/'Calculo DP4'!DA$3)))</f>
        <v/>
      </c>
      <c r="AX101" s="48" t="str">
        <f>IF(Main!R$13="Scaled Shifts",Main!R111,IF(OR(P101="",P101=""),"",IF(Main!$A111="C",(P101-'Calculo DP4'!BQ$5)/'Calculo DP4'!BQ$3,(P101-'Calculo DP4'!DB$5)/'Calculo DP4'!DB$3)))</f>
        <v/>
      </c>
      <c r="AY101" s="48" t="str">
        <f>IF(Main!S$13="Scaled Shifts",Main!S111,IF(OR(Q101="",Q101=""),"",IF(Main!$A111="C",(Q101-'Calculo DP4'!BR$5)/'Calculo DP4'!BR$3,(Q101-'Calculo DP4'!DC$5)/'Calculo DP4'!DC$3)))</f>
        <v/>
      </c>
      <c r="BA101" s="48" t="str">
        <f t="shared" ref="BA101:BA132" si="112">IF(OR(AJ101=0,AJ101="",AJ101=""),"",$A101-AJ101)</f>
        <v/>
      </c>
      <c r="BB101" s="48" t="str">
        <f t="shared" ref="BB101:BB132" si="113">IF(OR(AK101=0,AK101="",AK101=""),"",$A101-AK101)</f>
        <v/>
      </c>
      <c r="BC101" s="48" t="str">
        <f t="shared" ref="BC101:BC132" si="114">IF(OR(AL101=0,AL101="",AL101=""),"",$A101-AL101)</f>
        <v/>
      </c>
      <c r="BD101" s="48" t="str">
        <f t="shared" ref="BD101:BD132" si="115">IF(OR(AM101=0,AM101="",AM101=""),"",$A101-AM101)</f>
        <v/>
      </c>
      <c r="BE101" s="48" t="str">
        <f t="shared" ref="BE101:BE132" si="116">IF(OR(AN101=0,AN101="",AN101=""),"",$A101-AN101)</f>
        <v/>
      </c>
      <c r="BF101" s="48" t="str">
        <f t="shared" ref="BF101:BF132" si="117">IF(OR(AO101=0,AO101="",AO101=""),"",$A101-AO101)</f>
        <v/>
      </c>
      <c r="BG101" s="48" t="str">
        <f t="shared" ref="BG101:BG132" si="118">IF(OR(AP101=0,AP101="",AP101=""),"",$A101-AP101)</f>
        <v/>
      </c>
      <c r="BH101" s="48" t="str">
        <f t="shared" ref="BH101:BH132" si="119">IF(OR(AQ101=0,AQ101="",AQ101=""),"",$A101-AQ101)</f>
        <v/>
      </c>
      <c r="BI101" s="48" t="str">
        <f t="shared" ref="BI101:BI132" si="120">IF(OR(AR101=0,AR101="",AR101=""),"",$A101-AR101)</f>
        <v/>
      </c>
      <c r="BJ101" s="48" t="str">
        <f t="shared" ref="BJ101:BJ132" si="121">IF(OR(AS101=0,AS101="",AS101=""),"",$A101-AS101)</f>
        <v/>
      </c>
      <c r="BK101" s="48" t="str">
        <f t="shared" ref="BK101:BK132" si="122">IF(OR(AT101=0,AT101="",AT101=""),"",$A101-AT101)</f>
        <v/>
      </c>
      <c r="BL101" s="48" t="str">
        <f t="shared" ref="BL101:BL132" si="123">IF(OR(AU101=0,AU101="",AU101=""),"",$A101-AU101)</f>
        <v/>
      </c>
      <c r="BM101" s="48" t="str">
        <f t="shared" ref="BM101:BM132" si="124">IF(OR(AV101=0,AV101="",AV101=""),"",$A101-AV101)</f>
        <v/>
      </c>
      <c r="BN101" s="48" t="str">
        <f t="shared" ref="BN101:BN132" si="125">IF(OR(AW101=0,AW101="",AW101=""),"",$A101-AW101)</f>
        <v/>
      </c>
      <c r="BO101" s="48" t="str">
        <f t="shared" ref="BO101:BO132" si="126">IF(OR(AX101=0,AX101="",AX101=""),"",$A101-AX101)</f>
        <v/>
      </c>
      <c r="BP101" s="48" t="str">
        <f t="shared" ref="BP101:BP132" si="127">IF(OR(AY101=0,AY101="",AY101=""),"",$A101-AY101)</f>
        <v/>
      </c>
    </row>
    <row r="102" spans="1:68" x14ac:dyDescent="0.15">
      <c r="A102" s="46" t="str">
        <f>IF(OR(Main!C112="",Main!C112=""),"",Main!C112)</f>
        <v/>
      </c>
      <c r="B102" s="48" t="str">
        <f>IF(OR(Main!D112="",Main!D$13="Scaled Shifts"),"",IF(Main!D$13="Unscaled Shifts",Main!D112,IF(AND(Main!D$13="Shielding Tensors",Main!$A112="C"),'Chemical Shifts'!$G$1-Main!D112,'Chemical Shifts'!$G$2-Main!D112)))</f>
        <v/>
      </c>
      <c r="C102" s="48" t="str">
        <f>IF(OR(Main!E112="",Main!E$13="Scaled Shifts"),"",IF(Main!E$13="Unscaled Shifts",Main!E112,IF(AND(Main!E$13="Shielding Tensors",Main!$A112="C"),'Chemical Shifts'!$G$1-Main!E112,'Chemical Shifts'!$G$2-Main!E112)))</f>
        <v/>
      </c>
      <c r="D102" s="48" t="str">
        <f>IF(OR(Main!F112="",Main!F$13="Scaled Shifts"),"",IF(Main!F$13="Unscaled Shifts",Main!F112,IF(AND(Main!F$13="Shielding Tensors",Main!$A112="C"),'Chemical Shifts'!$G$1-Main!F112,'Chemical Shifts'!$G$2-Main!F112)))</f>
        <v/>
      </c>
      <c r="E102" s="48" t="str">
        <f>IF(OR(Main!G112="",Main!G$13="Scaled Shifts"),"",IF(Main!G$13="Unscaled Shifts",Main!G112,IF(AND(Main!G$13="Shielding Tensors",Main!$A112="C"),'Chemical Shifts'!$G$1-Main!G112,'Chemical Shifts'!$G$2-Main!G112)))</f>
        <v/>
      </c>
      <c r="F102" s="48" t="str">
        <f>IF(OR(Main!H112="",Main!H$13="Scaled Shifts"),"",IF(Main!H$13="Unscaled Shifts",Main!H112,IF(AND(Main!H$13="Shielding Tensors",Main!$A112="C"),'Chemical Shifts'!$G$1-Main!H112,'Chemical Shifts'!$G$2-Main!H112)))</f>
        <v/>
      </c>
      <c r="G102" s="48" t="str">
        <f>IF(OR(Main!I112="",Main!I$13="Scaled Shifts"),"",IF(Main!I$13="Unscaled Shifts",Main!I112,IF(AND(Main!I$13="Shielding Tensors",Main!$A112="C"),'Chemical Shifts'!$G$1-Main!I112,'Chemical Shifts'!$G$2-Main!I112)))</f>
        <v/>
      </c>
      <c r="H102" s="48" t="str">
        <f>IF(OR(Main!J112="",Main!J$13="Scaled Shifts"),"",IF(Main!J$13="Unscaled Shifts",Main!J112,IF(AND(Main!J$13="Shielding Tensors",Main!$A112="C"),'Chemical Shifts'!$G$1-Main!J112,'Chemical Shifts'!$G$2-Main!J112)))</f>
        <v/>
      </c>
      <c r="I102" s="48" t="str">
        <f>IF(OR(Main!K112="",Main!K$13="Scaled Shifts"),"",IF(Main!K$13="Unscaled Shifts",Main!K112,IF(AND(Main!K$13="Shielding Tensors",Main!$A112="C"),'Chemical Shifts'!$G$1-Main!K112,'Chemical Shifts'!$G$2-Main!K112)))</f>
        <v/>
      </c>
      <c r="J102" s="48" t="str">
        <f>IF(OR(Main!L112="",Main!L$13="Scaled Shifts"),"",IF(Main!L$13="Unscaled Shifts",Main!L112,IF(AND(Main!L$13="Shielding Tensors",Main!$A112="C"),'Chemical Shifts'!$G$1-Main!L112,'Chemical Shifts'!$G$2-Main!L112)))</f>
        <v/>
      </c>
      <c r="K102" s="48" t="str">
        <f>IF(OR(Main!M112="",Main!M$13="Scaled Shifts"),"",IF(Main!M$13="Unscaled Shifts",Main!M112,IF(AND(Main!M$13="Shielding Tensors",Main!$A112="C"),'Chemical Shifts'!$G$1-Main!M112,'Chemical Shifts'!$G$2-Main!M112)))</f>
        <v/>
      </c>
      <c r="L102" s="48" t="str">
        <f>IF(OR(Main!N112="",Main!N$13="Scaled Shifts"),"",IF(Main!N$13="Unscaled Shifts",Main!N112,IF(AND(Main!N$13="Shielding Tensors",Main!$A112="C"),'Chemical Shifts'!$G$1-Main!N112,'Chemical Shifts'!$G$2-Main!N112)))</f>
        <v/>
      </c>
      <c r="M102" s="48" t="str">
        <f>IF(OR(Main!O112="",Main!O$13="Scaled Shifts"),"",IF(Main!O$13="Unscaled Shifts",Main!O112,IF(AND(Main!O$13="Shielding Tensors",Main!$A112="C"),'Chemical Shifts'!$G$1-Main!O112,'Chemical Shifts'!$G$2-Main!O112)))</f>
        <v/>
      </c>
      <c r="N102" s="48" t="str">
        <f>IF(OR(Main!P112="",Main!P$13="Scaled Shifts"),"",IF(Main!P$13="Unscaled Shifts",Main!P112,IF(AND(Main!P$13="Shielding Tensors",Main!$A112="C"),'Chemical Shifts'!$G$1-Main!P112,'Chemical Shifts'!$G$2-Main!P112)))</f>
        <v/>
      </c>
      <c r="O102" s="48" t="str">
        <f>IF(OR(Main!Q112="",Main!Q$13="Scaled Shifts"),"",IF(Main!Q$13="Unscaled Shifts",Main!Q112,IF(AND(Main!Q$13="Shielding Tensors",Main!$A112="C"),'Chemical Shifts'!$G$1-Main!Q112,'Chemical Shifts'!$G$2-Main!Q112)))</f>
        <v/>
      </c>
      <c r="P102" s="48" t="str">
        <f>IF(OR(Main!R112="",Main!R$13="Scaled Shifts"),"",IF(Main!R$13="Unscaled Shifts",Main!R112,IF(AND(Main!R$13="Shielding Tensors",Main!$A112="C"),'Chemical Shifts'!$G$1-Main!R112,'Chemical Shifts'!$G$2-Main!R112)))</f>
        <v/>
      </c>
      <c r="Q102" s="48" t="str">
        <f>IF(OR(Main!S112="",Main!S$13="Scaled Shifts"),"",IF(Main!S$13="Unscaled Shifts",Main!S112,IF(AND(Main!S$13="Shielding Tensors",Main!$A112="C"),'Chemical Shifts'!$G$1-Main!S112,'Chemical Shifts'!$G$2-Main!S112)))</f>
        <v/>
      </c>
      <c r="S102" s="48" t="str">
        <f t="shared" si="96"/>
        <v/>
      </c>
      <c r="T102" s="48" t="str">
        <f t="shared" si="97"/>
        <v/>
      </c>
      <c r="U102" s="48" t="str">
        <f t="shared" si="98"/>
        <v/>
      </c>
      <c r="V102" s="48" t="str">
        <f t="shared" si="99"/>
        <v/>
      </c>
      <c r="W102" s="48" t="str">
        <f t="shared" si="100"/>
        <v/>
      </c>
      <c r="X102" s="48" t="str">
        <f t="shared" si="101"/>
        <v/>
      </c>
      <c r="Y102" s="48" t="str">
        <f t="shared" si="102"/>
        <v/>
      </c>
      <c r="Z102" s="48" t="str">
        <f t="shared" si="103"/>
        <v/>
      </c>
      <c r="AA102" s="48" t="str">
        <f t="shared" si="104"/>
        <v/>
      </c>
      <c r="AB102" s="48" t="str">
        <f t="shared" si="105"/>
        <v/>
      </c>
      <c r="AC102" s="48" t="str">
        <f t="shared" si="106"/>
        <v/>
      </c>
      <c r="AD102" s="48" t="str">
        <f t="shared" si="107"/>
        <v/>
      </c>
      <c r="AE102" s="48" t="str">
        <f t="shared" si="108"/>
        <v/>
      </c>
      <c r="AF102" s="48" t="str">
        <f t="shared" si="109"/>
        <v/>
      </c>
      <c r="AG102" s="48" t="str">
        <f t="shared" si="110"/>
        <v/>
      </c>
      <c r="AH102" s="48" t="str">
        <f t="shared" si="111"/>
        <v/>
      </c>
      <c r="AJ102" s="48" t="str">
        <f>IF(Main!D$13="Scaled Shifts",Main!D112,IF(OR(B102="",B102=""),"",IF(Main!$A112="C",(B102-'Calculo DP4'!BC$5)/'Calculo DP4'!BC$3,(B102-'Calculo DP4'!CN$5)/'Calculo DP4'!CN$3)))</f>
        <v/>
      </c>
      <c r="AK102" s="48" t="str">
        <f>IF(Main!E$13="Scaled Shifts",Main!E112,IF(OR(C102="",C102=""),"",IF(Main!$A112="C",(C102-'Calculo DP4'!BD$5)/'Calculo DP4'!BD$3,(C102-'Calculo DP4'!CO$5)/'Calculo DP4'!CO$3)))</f>
        <v/>
      </c>
      <c r="AL102" s="48" t="str">
        <f>IF(Main!F$13="Scaled Shifts",Main!F112,IF(OR(D102="",D102=""),"",IF(Main!$A112="C",(D102-'Calculo DP4'!BE$5)/'Calculo DP4'!BE$3,(D102-'Calculo DP4'!CP$5)/'Calculo DP4'!CP$3)))</f>
        <v/>
      </c>
      <c r="AM102" s="48" t="str">
        <f>IF(Main!G$13="Scaled Shifts",Main!G112,IF(OR(E102="",E102=""),"",IF(Main!$A112="C",(E102-'Calculo DP4'!BF$5)/'Calculo DP4'!BF$3,(E102-'Calculo DP4'!CQ$5)/'Calculo DP4'!CQ$3)))</f>
        <v/>
      </c>
      <c r="AN102" s="48" t="str">
        <f>IF(Main!H$13="Scaled Shifts",Main!H112,IF(OR(F102="",F102=""),"",IF(Main!$A112="C",(F102-'Calculo DP4'!BG$5)/'Calculo DP4'!BG$3,(F102-'Calculo DP4'!CR$5)/'Calculo DP4'!CR$3)))</f>
        <v/>
      </c>
      <c r="AO102" s="48" t="str">
        <f>IF(Main!I$13="Scaled Shifts",Main!I112,IF(OR(G102="",G102=""),"",IF(Main!$A112="C",(G102-'Calculo DP4'!BH$5)/'Calculo DP4'!BH$3,(G102-'Calculo DP4'!CS$5)/'Calculo DP4'!CS$3)))</f>
        <v/>
      </c>
      <c r="AP102" s="48" t="str">
        <f>IF(Main!J$13="Scaled Shifts",Main!J112,IF(OR(H102="",H102=""),"",IF(Main!$A112="C",(H102-'Calculo DP4'!BI$5)/'Calculo DP4'!BI$3,(H102-'Calculo DP4'!CT$5)/'Calculo DP4'!CT$3)))</f>
        <v/>
      </c>
      <c r="AQ102" s="48" t="str">
        <f>IF(Main!K$13="Scaled Shifts",Main!K112,IF(OR(I102="",I102=""),"",IF(Main!$A112="C",(I102-'Calculo DP4'!BJ$5)/'Calculo DP4'!BJ$3,(I102-'Calculo DP4'!CU$5)/'Calculo DP4'!CU$3)))</f>
        <v/>
      </c>
      <c r="AR102" s="48" t="str">
        <f>IF(Main!L$13="Scaled Shifts",Main!L112,IF(OR(J102="",J102=""),"",IF(Main!$A112="C",(J102-'Calculo DP4'!BK$5)/'Calculo DP4'!BK$3,(J102-'Calculo DP4'!CV$5)/'Calculo DP4'!CV$3)))</f>
        <v/>
      </c>
      <c r="AS102" s="48" t="str">
        <f>IF(Main!M$13="Scaled Shifts",Main!M112,IF(OR(K102="",K102=""),"",IF(Main!$A112="C",(K102-'Calculo DP4'!BL$5)/'Calculo DP4'!BL$3,(K102-'Calculo DP4'!CW$5)/'Calculo DP4'!CW$3)))</f>
        <v/>
      </c>
      <c r="AT102" s="48" t="str">
        <f>IF(Main!N$13="Scaled Shifts",Main!N112,IF(OR(L102="",L102=""),"",IF(Main!$A112="C",(L102-'Calculo DP4'!BM$5)/'Calculo DP4'!BM$3,(L102-'Calculo DP4'!CX$5)/'Calculo DP4'!CX$3)))</f>
        <v/>
      </c>
      <c r="AU102" s="48" t="str">
        <f>IF(Main!O$13="Scaled Shifts",Main!O112,IF(OR(M102="",M102=""),"",IF(Main!$A112="C",(M102-'Calculo DP4'!BN$5)/'Calculo DP4'!BN$3,(M102-'Calculo DP4'!CY$5)/'Calculo DP4'!CY$3)))</f>
        <v/>
      </c>
      <c r="AV102" s="48" t="str">
        <f>IF(Main!P$13="Scaled Shifts",Main!P112,IF(OR(N102="",N102=""),"",IF(Main!$A112="C",(N102-'Calculo DP4'!BO$5)/'Calculo DP4'!BO$3,(N102-'Calculo DP4'!CZ$5)/'Calculo DP4'!CZ$3)))</f>
        <v/>
      </c>
      <c r="AW102" s="48" t="str">
        <f>IF(Main!Q$13="Scaled Shifts",Main!Q112,IF(OR(O102="",O102=""),"",IF(Main!$A112="C",(O102-'Calculo DP4'!BP$5)/'Calculo DP4'!BP$3,(O102-'Calculo DP4'!DA$5)/'Calculo DP4'!DA$3)))</f>
        <v/>
      </c>
      <c r="AX102" s="48" t="str">
        <f>IF(Main!R$13="Scaled Shifts",Main!R112,IF(OR(P102="",P102=""),"",IF(Main!$A112="C",(P102-'Calculo DP4'!BQ$5)/'Calculo DP4'!BQ$3,(P102-'Calculo DP4'!DB$5)/'Calculo DP4'!DB$3)))</f>
        <v/>
      </c>
      <c r="AY102" s="48" t="str">
        <f>IF(Main!S$13="Scaled Shifts",Main!S112,IF(OR(Q102="",Q102=""),"",IF(Main!$A112="C",(Q102-'Calculo DP4'!BR$5)/'Calculo DP4'!BR$3,(Q102-'Calculo DP4'!DC$5)/'Calculo DP4'!DC$3)))</f>
        <v/>
      </c>
      <c r="BA102" s="48" t="str">
        <f t="shared" si="112"/>
        <v/>
      </c>
      <c r="BB102" s="48" t="str">
        <f t="shared" si="113"/>
        <v/>
      </c>
      <c r="BC102" s="48" t="str">
        <f t="shared" si="114"/>
        <v/>
      </c>
      <c r="BD102" s="48" t="str">
        <f t="shared" si="115"/>
        <v/>
      </c>
      <c r="BE102" s="48" t="str">
        <f t="shared" si="116"/>
        <v/>
      </c>
      <c r="BF102" s="48" t="str">
        <f t="shared" si="117"/>
        <v/>
      </c>
      <c r="BG102" s="48" t="str">
        <f t="shared" si="118"/>
        <v/>
      </c>
      <c r="BH102" s="48" t="str">
        <f t="shared" si="119"/>
        <v/>
      </c>
      <c r="BI102" s="48" t="str">
        <f t="shared" si="120"/>
        <v/>
      </c>
      <c r="BJ102" s="48" t="str">
        <f t="shared" si="121"/>
        <v/>
      </c>
      <c r="BK102" s="48" t="str">
        <f t="shared" si="122"/>
        <v/>
      </c>
      <c r="BL102" s="48" t="str">
        <f t="shared" si="123"/>
        <v/>
      </c>
      <c r="BM102" s="48" t="str">
        <f t="shared" si="124"/>
        <v/>
      </c>
      <c r="BN102" s="48" t="str">
        <f t="shared" si="125"/>
        <v/>
      </c>
      <c r="BO102" s="48" t="str">
        <f t="shared" si="126"/>
        <v/>
      </c>
      <c r="BP102" s="48" t="str">
        <f t="shared" si="127"/>
        <v/>
      </c>
    </row>
    <row r="103" spans="1:68" x14ac:dyDescent="0.15">
      <c r="A103" s="46" t="str">
        <f>IF(OR(Main!C113="",Main!C113=""),"",Main!C113)</f>
        <v/>
      </c>
      <c r="B103" s="48" t="str">
        <f>IF(OR(Main!D113="",Main!D$13="Scaled Shifts"),"",IF(Main!D$13="Unscaled Shifts",Main!D113,IF(AND(Main!D$13="Shielding Tensors",Main!$A113="C"),'Chemical Shifts'!$G$1-Main!D113,'Chemical Shifts'!$G$2-Main!D113)))</f>
        <v/>
      </c>
      <c r="C103" s="48" t="str">
        <f>IF(OR(Main!E113="",Main!E$13="Scaled Shifts"),"",IF(Main!E$13="Unscaled Shifts",Main!E113,IF(AND(Main!E$13="Shielding Tensors",Main!$A113="C"),'Chemical Shifts'!$G$1-Main!E113,'Chemical Shifts'!$G$2-Main!E113)))</f>
        <v/>
      </c>
      <c r="D103" s="48" t="str">
        <f>IF(OR(Main!F113="",Main!F$13="Scaled Shifts"),"",IF(Main!F$13="Unscaled Shifts",Main!F113,IF(AND(Main!F$13="Shielding Tensors",Main!$A113="C"),'Chemical Shifts'!$G$1-Main!F113,'Chemical Shifts'!$G$2-Main!F113)))</f>
        <v/>
      </c>
      <c r="E103" s="48" t="str">
        <f>IF(OR(Main!G113="",Main!G$13="Scaled Shifts"),"",IF(Main!G$13="Unscaled Shifts",Main!G113,IF(AND(Main!G$13="Shielding Tensors",Main!$A113="C"),'Chemical Shifts'!$G$1-Main!G113,'Chemical Shifts'!$G$2-Main!G113)))</f>
        <v/>
      </c>
      <c r="F103" s="48" t="str">
        <f>IF(OR(Main!H113="",Main!H$13="Scaled Shifts"),"",IF(Main!H$13="Unscaled Shifts",Main!H113,IF(AND(Main!H$13="Shielding Tensors",Main!$A113="C"),'Chemical Shifts'!$G$1-Main!H113,'Chemical Shifts'!$G$2-Main!H113)))</f>
        <v/>
      </c>
      <c r="G103" s="48" t="str">
        <f>IF(OR(Main!I113="",Main!I$13="Scaled Shifts"),"",IF(Main!I$13="Unscaled Shifts",Main!I113,IF(AND(Main!I$13="Shielding Tensors",Main!$A113="C"),'Chemical Shifts'!$G$1-Main!I113,'Chemical Shifts'!$G$2-Main!I113)))</f>
        <v/>
      </c>
      <c r="H103" s="48" t="str">
        <f>IF(OR(Main!J113="",Main!J$13="Scaled Shifts"),"",IF(Main!J$13="Unscaled Shifts",Main!J113,IF(AND(Main!J$13="Shielding Tensors",Main!$A113="C"),'Chemical Shifts'!$G$1-Main!J113,'Chemical Shifts'!$G$2-Main!J113)))</f>
        <v/>
      </c>
      <c r="I103" s="48" t="str">
        <f>IF(OR(Main!K113="",Main!K$13="Scaled Shifts"),"",IF(Main!K$13="Unscaled Shifts",Main!K113,IF(AND(Main!K$13="Shielding Tensors",Main!$A113="C"),'Chemical Shifts'!$G$1-Main!K113,'Chemical Shifts'!$G$2-Main!K113)))</f>
        <v/>
      </c>
      <c r="J103" s="48" t="str">
        <f>IF(OR(Main!L113="",Main!L$13="Scaled Shifts"),"",IF(Main!L$13="Unscaled Shifts",Main!L113,IF(AND(Main!L$13="Shielding Tensors",Main!$A113="C"),'Chemical Shifts'!$G$1-Main!L113,'Chemical Shifts'!$G$2-Main!L113)))</f>
        <v/>
      </c>
      <c r="K103" s="48" t="str">
        <f>IF(OR(Main!M113="",Main!M$13="Scaled Shifts"),"",IF(Main!M$13="Unscaled Shifts",Main!M113,IF(AND(Main!M$13="Shielding Tensors",Main!$A113="C"),'Chemical Shifts'!$G$1-Main!M113,'Chemical Shifts'!$G$2-Main!M113)))</f>
        <v/>
      </c>
      <c r="L103" s="48" t="str">
        <f>IF(OR(Main!N113="",Main!N$13="Scaled Shifts"),"",IF(Main!N$13="Unscaled Shifts",Main!N113,IF(AND(Main!N$13="Shielding Tensors",Main!$A113="C"),'Chemical Shifts'!$G$1-Main!N113,'Chemical Shifts'!$G$2-Main!N113)))</f>
        <v/>
      </c>
      <c r="M103" s="48" t="str">
        <f>IF(OR(Main!O113="",Main!O$13="Scaled Shifts"),"",IF(Main!O$13="Unscaled Shifts",Main!O113,IF(AND(Main!O$13="Shielding Tensors",Main!$A113="C"),'Chemical Shifts'!$G$1-Main!O113,'Chemical Shifts'!$G$2-Main!O113)))</f>
        <v/>
      </c>
      <c r="N103" s="48" t="str">
        <f>IF(OR(Main!P113="",Main!P$13="Scaled Shifts"),"",IF(Main!P$13="Unscaled Shifts",Main!P113,IF(AND(Main!P$13="Shielding Tensors",Main!$A113="C"),'Chemical Shifts'!$G$1-Main!P113,'Chemical Shifts'!$G$2-Main!P113)))</f>
        <v/>
      </c>
      <c r="O103" s="48" t="str">
        <f>IF(OR(Main!Q113="",Main!Q$13="Scaled Shifts"),"",IF(Main!Q$13="Unscaled Shifts",Main!Q113,IF(AND(Main!Q$13="Shielding Tensors",Main!$A113="C"),'Chemical Shifts'!$G$1-Main!Q113,'Chemical Shifts'!$G$2-Main!Q113)))</f>
        <v/>
      </c>
      <c r="P103" s="48" t="str">
        <f>IF(OR(Main!R113="",Main!R$13="Scaled Shifts"),"",IF(Main!R$13="Unscaled Shifts",Main!R113,IF(AND(Main!R$13="Shielding Tensors",Main!$A113="C"),'Chemical Shifts'!$G$1-Main!R113,'Chemical Shifts'!$G$2-Main!R113)))</f>
        <v/>
      </c>
      <c r="Q103" s="48" t="str">
        <f>IF(OR(Main!S113="",Main!S$13="Scaled Shifts"),"",IF(Main!S$13="Unscaled Shifts",Main!S113,IF(AND(Main!S$13="Shielding Tensors",Main!$A113="C"),'Chemical Shifts'!$G$1-Main!S113,'Chemical Shifts'!$G$2-Main!S113)))</f>
        <v/>
      </c>
      <c r="S103" s="48" t="str">
        <f t="shared" si="96"/>
        <v/>
      </c>
      <c r="T103" s="48" t="str">
        <f t="shared" si="97"/>
        <v/>
      </c>
      <c r="U103" s="48" t="str">
        <f t="shared" si="98"/>
        <v/>
      </c>
      <c r="V103" s="48" t="str">
        <f t="shared" si="99"/>
        <v/>
      </c>
      <c r="W103" s="48" t="str">
        <f t="shared" si="100"/>
        <v/>
      </c>
      <c r="X103" s="48" t="str">
        <f t="shared" si="101"/>
        <v/>
      </c>
      <c r="Y103" s="48" t="str">
        <f t="shared" si="102"/>
        <v/>
      </c>
      <c r="Z103" s="48" t="str">
        <f t="shared" si="103"/>
        <v/>
      </c>
      <c r="AA103" s="48" t="str">
        <f t="shared" si="104"/>
        <v/>
      </c>
      <c r="AB103" s="48" t="str">
        <f t="shared" si="105"/>
        <v/>
      </c>
      <c r="AC103" s="48" t="str">
        <f t="shared" si="106"/>
        <v/>
      </c>
      <c r="AD103" s="48" t="str">
        <f t="shared" si="107"/>
        <v/>
      </c>
      <c r="AE103" s="48" t="str">
        <f t="shared" si="108"/>
        <v/>
      </c>
      <c r="AF103" s="48" t="str">
        <f t="shared" si="109"/>
        <v/>
      </c>
      <c r="AG103" s="48" t="str">
        <f t="shared" si="110"/>
        <v/>
      </c>
      <c r="AH103" s="48" t="str">
        <f t="shared" si="111"/>
        <v/>
      </c>
      <c r="AJ103" s="48" t="str">
        <f>IF(Main!D$13="Scaled Shifts",Main!D113,IF(OR(B103="",B103=""),"",IF(Main!$A113="C",(B103-'Calculo DP4'!BC$5)/'Calculo DP4'!BC$3,(B103-'Calculo DP4'!CN$5)/'Calculo DP4'!CN$3)))</f>
        <v/>
      </c>
      <c r="AK103" s="48" t="str">
        <f>IF(Main!E$13="Scaled Shifts",Main!E113,IF(OR(C103="",C103=""),"",IF(Main!$A113="C",(C103-'Calculo DP4'!BD$5)/'Calculo DP4'!BD$3,(C103-'Calculo DP4'!CO$5)/'Calculo DP4'!CO$3)))</f>
        <v/>
      </c>
      <c r="AL103" s="48" t="str">
        <f>IF(Main!F$13="Scaled Shifts",Main!F113,IF(OR(D103="",D103=""),"",IF(Main!$A113="C",(D103-'Calculo DP4'!BE$5)/'Calculo DP4'!BE$3,(D103-'Calculo DP4'!CP$5)/'Calculo DP4'!CP$3)))</f>
        <v/>
      </c>
      <c r="AM103" s="48" t="str">
        <f>IF(Main!G$13="Scaled Shifts",Main!G113,IF(OR(E103="",E103=""),"",IF(Main!$A113="C",(E103-'Calculo DP4'!BF$5)/'Calculo DP4'!BF$3,(E103-'Calculo DP4'!CQ$5)/'Calculo DP4'!CQ$3)))</f>
        <v/>
      </c>
      <c r="AN103" s="48" t="str">
        <f>IF(Main!H$13="Scaled Shifts",Main!H113,IF(OR(F103="",F103=""),"",IF(Main!$A113="C",(F103-'Calculo DP4'!BG$5)/'Calculo DP4'!BG$3,(F103-'Calculo DP4'!CR$5)/'Calculo DP4'!CR$3)))</f>
        <v/>
      </c>
      <c r="AO103" s="48" t="str">
        <f>IF(Main!I$13="Scaled Shifts",Main!I113,IF(OR(G103="",G103=""),"",IF(Main!$A113="C",(G103-'Calculo DP4'!BH$5)/'Calculo DP4'!BH$3,(G103-'Calculo DP4'!CS$5)/'Calculo DP4'!CS$3)))</f>
        <v/>
      </c>
      <c r="AP103" s="48" t="str">
        <f>IF(Main!J$13="Scaled Shifts",Main!J113,IF(OR(H103="",H103=""),"",IF(Main!$A113="C",(H103-'Calculo DP4'!BI$5)/'Calculo DP4'!BI$3,(H103-'Calculo DP4'!CT$5)/'Calculo DP4'!CT$3)))</f>
        <v/>
      </c>
      <c r="AQ103" s="48" t="str">
        <f>IF(Main!K$13="Scaled Shifts",Main!K113,IF(OR(I103="",I103=""),"",IF(Main!$A113="C",(I103-'Calculo DP4'!BJ$5)/'Calculo DP4'!BJ$3,(I103-'Calculo DP4'!CU$5)/'Calculo DP4'!CU$3)))</f>
        <v/>
      </c>
      <c r="AR103" s="48" t="str">
        <f>IF(Main!L$13="Scaled Shifts",Main!L113,IF(OR(J103="",J103=""),"",IF(Main!$A113="C",(J103-'Calculo DP4'!BK$5)/'Calculo DP4'!BK$3,(J103-'Calculo DP4'!CV$5)/'Calculo DP4'!CV$3)))</f>
        <v/>
      </c>
      <c r="AS103" s="48" t="str">
        <f>IF(Main!M$13="Scaled Shifts",Main!M113,IF(OR(K103="",K103=""),"",IF(Main!$A113="C",(K103-'Calculo DP4'!BL$5)/'Calculo DP4'!BL$3,(K103-'Calculo DP4'!CW$5)/'Calculo DP4'!CW$3)))</f>
        <v/>
      </c>
      <c r="AT103" s="48" t="str">
        <f>IF(Main!N$13="Scaled Shifts",Main!N113,IF(OR(L103="",L103=""),"",IF(Main!$A113="C",(L103-'Calculo DP4'!BM$5)/'Calculo DP4'!BM$3,(L103-'Calculo DP4'!CX$5)/'Calculo DP4'!CX$3)))</f>
        <v/>
      </c>
      <c r="AU103" s="48" t="str">
        <f>IF(Main!O$13="Scaled Shifts",Main!O113,IF(OR(M103="",M103=""),"",IF(Main!$A113="C",(M103-'Calculo DP4'!BN$5)/'Calculo DP4'!BN$3,(M103-'Calculo DP4'!CY$5)/'Calculo DP4'!CY$3)))</f>
        <v/>
      </c>
      <c r="AV103" s="48" t="str">
        <f>IF(Main!P$13="Scaled Shifts",Main!P113,IF(OR(N103="",N103=""),"",IF(Main!$A113="C",(N103-'Calculo DP4'!BO$5)/'Calculo DP4'!BO$3,(N103-'Calculo DP4'!CZ$5)/'Calculo DP4'!CZ$3)))</f>
        <v/>
      </c>
      <c r="AW103" s="48" t="str">
        <f>IF(Main!Q$13="Scaled Shifts",Main!Q113,IF(OR(O103="",O103=""),"",IF(Main!$A113="C",(O103-'Calculo DP4'!BP$5)/'Calculo DP4'!BP$3,(O103-'Calculo DP4'!DA$5)/'Calculo DP4'!DA$3)))</f>
        <v/>
      </c>
      <c r="AX103" s="48" t="str">
        <f>IF(Main!R$13="Scaled Shifts",Main!R113,IF(OR(P103="",P103=""),"",IF(Main!$A113="C",(P103-'Calculo DP4'!BQ$5)/'Calculo DP4'!BQ$3,(P103-'Calculo DP4'!DB$5)/'Calculo DP4'!DB$3)))</f>
        <v/>
      </c>
      <c r="AY103" s="48" t="str">
        <f>IF(Main!S$13="Scaled Shifts",Main!S113,IF(OR(Q103="",Q103=""),"",IF(Main!$A113="C",(Q103-'Calculo DP4'!BR$5)/'Calculo DP4'!BR$3,(Q103-'Calculo DP4'!DC$5)/'Calculo DP4'!DC$3)))</f>
        <v/>
      </c>
      <c r="BA103" s="48" t="str">
        <f t="shared" si="112"/>
        <v/>
      </c>
      <c r="BB103" s="48" t="str">
        <f t="shared" si="113"/>
        <v/>
      </c>
      <c r="BC103" s="48" t="str">
        <f t="shared" si="114"/>
        <v/>
      </c>
      <c r="BD103" s="48" t="str">
        <f t="shared" si="115"/>
        <v/>
      </c>
      <c r="BE103" s="48" t="str">
        <f t="shared" si="116"/>
        <v/>
      </c>
      <c r="BF103" s="48" t="str">
        <f t="shared" si="117"/>
        <v/>
      </c>
      <c r="BG103" s="48" t="str">
        <f t="shared" si="118"/>
        <v/>
      </c>
      <c r="BH103" s="48" t="str">
        <f t="shared" si="119"/>
        <v/>
      </c>
      <c r="BI103" s="48" t="str">
        <f t="shared" si="120"/>
        <v/>
      </c>
      <c r="BJ103" s="48" t="str">
        <f t="shared" si="121"/>
        <v/>
      </c>
      <c r="BK103" s="48" t="str">
        <f t="shared" si="122"/>
        <v/>
      </c>
      <c r="BL103" s="48" t="str">
        <f t="shared" si="123"/>
        <v/>
      </c>
      <c r="BM103" s="48" t="str">
        <f t="shared" si="124"/>
        <v/>
      </c>
      <c r="BN103" s="48" t="str">
        <f t="shared" si="125"/>
        <v/>
      </c>
      <c r="BO103" s="48" t="str">
        <f t="shared" si="126"/>
        <v/>
      </c>
      <c r="BP103" s="48" t="str">
        <f t="shared" si="127"/>
        <v/>
      </c>
    </row>
    <row r="104" spans="1:68" x14ac:dyDescent="0.15">
      <c r="A104" s="46" t="str">
        <f>IF(OR(Main!C114="",Main!C114=""),"",Main!C114)</f>
        <v/>
      </c>
      <c r="B104" s="48" t="str">
        <f>IF(OR(Main!D114="",Main!D$13="Scaled Shifts"),"",IF(Main!D$13="Unscaled Shifts",Main!D114,IF(AND(Main!D$13="Shielding Tensors",Main!$A114="C"),'Chemical Shifts'!$G$1-Main!D114,'Chemical Shifts'!$G$2-Main!D114)))</f>
        <v/>
      </c>
      <c r="C104" s="48" t="str">
        <f>IF(OR(Main!E114="",Main!E$13="Scaled Shifts"),"",IF(Main!E$13="Unscaled Shifts",Main!E114,IF(AND(Main!E$13="Shielding Tensors",Main!$A114="C"),'Chemical Shifts'!$G$1-Main!E114,'Chemical Shifts'!$G$2-Main!E114)))</f>
        <v/>
      </c>
      <c r="D104" s="48" t="str">
        <f>IF(OR(Main!F114="",Main!F$13="Scaled Shifts"),"",IF(Main!F$13="Unscaled Shifts",Main!F114,IF(AND(Main!F$13="Shielding Tensors",Main!$A114="C"),'Chemical Shifts'!$G$1-Main!F114,'Chemical Shifts'!$G$2-Main!F114)))</f>
        <v/>
      </c>
      <c r="E104" s="48" t="str">
        <f>IF(OR(Main!G114="",Main!G$13="Scaled Shifts"),"",IF(Main!G$13="Unscaled Shifts",Main!G114,IF(AND(Main!G$13="Shielding Tensors",Main!$A114="C"),'Chemical Shifts'!$G$1-Main!G114,'Chemical Shifts'!$G$2-Main!G114)))</f>
        <v/>
      </c>
      <c r="F104" s="48" t="str">
        <f>IF(OR(Main!H114="",Main!H$13="Scaled Shifts"),"",IF(Main!H$13="Unscaled Shifts",Main!H114,IF(AND(Main!H$13="Shielding Tensors",Main!$A114="C"),'Chemical Shifts'!$G$1-Main!H114,'Chemical Shifts'!$G$2-Main!H114)))</f>
        <v/>
      </c>
      <c r="G104" s="48" t="str">
        <f>IF(OR(Main!I114="",Main!I$13="Scaled Shifts"),"",IF(Main!I$13="Unscaled Shifts",Main!I114,IF(AND(Main!I$13="Shielding Tensors",Main!$A114="C"),'Chemical Shifts'!$G$1-Main!I114,'Chemical Shifts'!$G$2-Main!I114)))</f>
        <v/>
      </c>
      <c r="H104" s="48" t="str">
        <f>IF(OR(Main!J114="",Main!J$13="Scaled Shifts"),"",IF(Main!J$13="Unscaled Shifts",Main!J114,IF(AND(Main!J$13="Shielding Tensors",Main!$A114="C"),'Chemical Shifts'!$G$1-Main!J114,'Chemical Shifts'!$G$2-Main!J114)))</f>
        <v/>
      </c>
      <c r="I104" s="48" t="str">
        <f>IF(OR(Main!K114="",Main!K$13="Scaled Shifts"),"",IF(Main!K$13="Unscaled Shifts",Main!K114,IF(AND(Main!K$13="Shielding Tensors",Main!$A114="C"),'Chemical Shifts'!$G$1-Main!K114,'Chemical Shifts'!$G$2-Main!K114)))</f>
        <v/>
      </c>
      <c r="J104" s="48" t="str">
        <f>IF(OR(Main!L114="",Main!L$13="Scaled Shifts"),"",IF(Main!L$13="Unscaled Shifts",Main!L114,IF(AND(Main!L$13="Shielding Tensors",Main!$A114="C"),'Chemical Shifts'!$G$1-Main!L114,'Chemical Shifts'!$G$2-Main!L114)))</f>
        <v/>
      </c>
      <c r="K104" s="48" t="str">
        <f>IF(OR(Main!M114="",Main!M$13="Scaled Shifts"),"",IF(Main!M$13="Unscaled Shifts",Main!M114,IF(AND(Main!M$13="Shielding Tensors",Main!$A114="C"),'Chemical Shifts'!$G$1-Main!M114,'Chemical Shifts'!$G$2-Main!M114)))</f>
        <v/>
      </c>
      <c r="L104" s="48" t="str">
        <f>IF(OR(Main!N114="",Main!N$13="Scaled Shifts"),"",IF(Main!N$13="Unscaled Shifts",Main!N114,IF(AND(Main!N$13="Shielding Tensors",Main!$A114="C"),'Chemical Shifts'!$G$1-Main!N114,'Chemical Shifts'!$G$2-Main!N114)))</f>
        <v/>
      </c>
      <c r="M104" s="48" t="str">
        <f>IF(OR(Main!O114="",Main!O$13="Scaled Shifts"),"",IF(Main!O$13="Unscaled Shifts",Main!O114,IF(AND(Main!O$13="Shielding Tensors",Main!$A114="C"),'Chemical Shifts'!$G$1-Main!O114,'Chemical Shifts'!$G$2-Main!O114)))</f>
        <v/>
      </c>
      <c r="N104" s="48" t="str">
        <f>IF(OR(Main!P114="",Main!P$13="Scaled Shifts"),"",IF(Main!P$13="Unscaled Shifts",Main!P114,IF(AND(Main!P$13="Shielding Tensors",Main!$A114="C"),'Chemical Shifts'!$G$1-Main!P114,'Chemical Shifts'!$G$2-Main!P114)))</f>
        <v/>
      </c>
      <c r="O104" s="48" t="str">
        <f>IF(OR(Main!Q114="",Main!Q$13="Scaled Shifts"),"",IF(Main!Q$13="Unscaled Shifts",Main!Q114,IF(AND(Main!Q$13="Shielding Tensors",Main!$A114="C"),'Chemical Shifts'!$G$1-Main!Q114,'Chemical Shifts'!$G$2-Main!Q114)))</f>
        <v/>
      </c>
      <c r="P104" s="48" t="str">
        <f>IF(OR(Main!R114="",Main!R$13="Scaled Shifts"),"",IF(Main!R$13="Unscaled Shifts",Main!R114,IF(AND(Main!R$13="Shielding Tensors",Main!$A114="C"),'Chemical Shifts'!$G$1-Main!R114,'Chemical Shifts'!$G$2-Main!R114)))</f>
        <v/>
      </c>
      <c r="Q104" s="48" t="str">
        <f>IF(OR(Main!S114="",Main!S$13="Scaled Shifts"),"",IF(Main!S$13="Unscaled Shifts",Main!S114,IF(AND(Main!S$13="Shielding Tensors",Main!$A114="C"),'Chemical Shifts'!$G$1-Main!S114,'Chemical Shifts'!$G$2-Main!S114)))</f>
        <v/>
      </c>
      <c r="S104" s="48" t="str">
        <f t="shared" si="96"/>
        <v/>
      </c>
      <c r="T104" s="48" t="str">
        <f t="shared" si="97"/>
        <v/>
      </c>
      <c r="U104" s="48" t="str">
        <f t="shared" si="98"/>
        <v/>
      </c>
      <c r="V104" s="48" t="str">
        <f t="shared" si="99"/>
        <v/>
      </c>
      <c r="W104" s="48" t="str">
        <f t="shared" si="100"/>
        <v/>
      </c>
      <c r="X104" s="48" t="str">
        <f t="shared" si="101"/>
        <v/>
      </c>
      <c r="Y104" s="48" t="str">
        <f t="shared" si="102"/>
        <v/>
      </c>
      <c r="Z104" s="48" t="str">
        <f t="shared" si="103"/>
        <v/>
      </c>
      <c r="AA104" s="48" t="str">
        <f t="shared" si="104"/>
        <v/>
      </c>
      <c r="AB104" s="48" t="str">
        <f t="shared" si="105"/>
        <v/>
      </c>
      <c r="AC104" s="48" t="str">
        <f t="shared" si="106"/>
        <v/>
      </c>
      <c r="AD104" s="48" t="str">
        <f t="shared" si="107"/>
        <v/>
      </c>
      <c r="AE104" s="48" t="str">
        <f t="shared" si="108"/>
        <v/>
      </c>
      <c r="AF104" s="48" t="str">
        <f t="shared" si="109"/>
        <v/>
      </c>
      <c r="AG104" s="48" t="str">
        <f t="shared" si="110"/>
        <v/>
      </c>
      <c r="AH104" s="48" t="str">
        <f t="shared" si="111"/>
        <v/>
      </c>
      <c r="AJ104" s="48" t="str">
        <f>IF(Main!D$13="Scaled Shifts",Main!D114,IF(OR(B104="",B104=""),"",IF(Main!$A114="C",(B104-'Calculo DP4'!BC$5)/'Calculo DP4'!BC$3,(B104-'Calculo DP4'!CN$5)/'Calculo DP4'!CN$3)))</f>
        <v/>
      </c>
      <c r="AK104" s="48" t="str">
        <f>IF(Main!E$13="Scaled Shifts",Main!E114,IF(OR(C104="",C104=""),"",IF(Main!$A114="C",(C104-'Calculo DP4'!BD$5)/'Calculo DP4'!BD$3,(C104-'Calculo DP4'!CO$5)/'Calculo DP4'!CO$3)))</f>
        <v/>
      </c>
      <c r="AL104" s="48" t="str">
        <f>IF(Main!F$13="Scaled Shifts",Main!F114,IF(OR(D104="",D104=""),"",IF(Main!$A114="C",(D104-'Calculo DP4'!BE$5)/'Calculo DP4'!BE$3,(D104-'Calculo DP4'!CP$5)/'Calculo DP4'!CP$3)))</f>
        <v/>
      </c>
      <c r="AM104" s="48" t="str">
        <f>IF(Main!G$13="Scaled Shifts",Main!G114,IF(OR(E104="",E104=""),"",IF(Main!$A114="C",(E104-'Calculo DP4'!BF$5)/'Calculo DP4'!BF$3,(E104-'Calculo DP4'!CQ$5)/'Calculo DP4'!CQ$3)))</f>
        <v/>
      </c>
      <c r="AN104" s="48" t="str">
        <f>IF(Main!H$13="Scaled Shifts",Main!H114,IF(OR(F104="",F104=""),"",IF(Main!$A114="C",(F104-'Calculo DP4'!BG$5)/'Calculo DP4'!BG$3,(F104-'Calculo DP4'!CR$5)/'Calculo DP4'!CR$3)))</f>
        <v/>
      </c>
      <c r="AO104" s="48" t="str">
        <f>IF(Main!I$13="Scaled Shifts",Main!I114,IF(OR(G104="",G104=""),"",IF(Main!$A114="C",(G104-'Calculo DP4'!BH$5)/'Calculo DP4'!BH$3,(G104-'Calculo DP4'!CS$5)/'Calculo DP4'!CS$3)))</f>
        <v/>
      </c>
      <c r="AP104" s="48" t="str">
        <f>IF(Main!J$13="Scaled Shifts",Main!J114,IF(OR(H104="",H104=""),"",IF(Main!$A114="C",(H104-'Calculo DP4'!BI$5)/'Calculo DP4'!BI$3,(H104-'Calculo DP4'!CT$5)/'Calculo DP4'!CT$3)))</f>
        <v/>
      </c>
      <c r="AQ104" s="48" t="str">
        <f>IF(Main!K$13="Scaled Shifts",Main!K114,IF(OR(I104="",I104=""),"",IF(Main!$A114="C",(I104-'Calculo DP4'!BJ$5)/'Calculo DP4'!BJ$3,(I104-'Calculo DP4'!CU$5)/'Calculo DP4'!CU$3)))</f>
        <v/>
      </c>
      <c r="AR104" s="48" t="str">
        <f>IF(Main!L$13="Scaled Shifts",Main!L114,IF(OR(J104="",J104=""),"",IF(Main!$A114="C",(J104-'Calculo DP4'!BK$5)/'Calculo DP4'!BK$3,(J104-'Calculo DP4'!CV$5)/'Calculo DP4'!CV$3)))</f>
        <v/>
      </c>
      <c r="AS104" s="48" t="str">
        <f>IF(Main!M$13="Scaled Shifts",Main!M114,IF(OR(K104="",K104=""),"",IF(Main!$A114="C",(K104-'Calculo DP4'!BL$5)/'Calculo DP4'!BL$3,(K104-'Calculo DP4'!CW$5)/'Calculo DP4'!CW$3)))</f>
        <v/>
      </c>
      <c r="AT104" s="48" t="str">
        <f>IF(Main!N$13="Scaled Shifts",Main!N114,IF(OR(L104="",L104=""),"",IF(Main!$A114="C",(L104-'Calculo DP4'!BM$5)/'Calculo DP4'!BM$3,(L104-'Calculo DP4'!CX$5)/'Calculo DP4'!CX$3)))</f>
        <v/>
      </c>
      <c r="AU104" s="48" t="str">
        <f>IF(Main!O$13="Scaled Shifts",Main!O114,IF(OR(M104="",M104=""),"",IF(Main!$A114="C",(M104-'Calculo DP4'!BN$5)/'Calculo DP4'!BN$3,(M104-'Calculo DP4'!CY$5)/'Calculo DP4'!CY$3)))</f>
        <v/>
      </c>
      <c r="AV104" s="48" t="str">
        <f>IF(Main!P$13="Scaled Shifts",Main!P114,IF(OR(N104="",N104=""),"",IF(Main!$A114="C",(N104-'Calculo DP4'!BO$5)/'Calculo DP4'!BO$3,(N104-'Calculo DP4'!CZ$5)/'Calculo DP4'!CZ$3)))</f>
        <v/>
      </c>
      <c r="AW104" s="48" t="str">
        <f>IF(Main!Q$13="Scaled Shifts",Main!Q114,IF(OR(O104="",O104=""),"",IF(Main!$A114="C",(O104-'Calculo DP4'!BP$5)/'Calculo DP4'!BP$3,(O104-'Calculo DP4'!DA$5)/'Calculo DP4'!DA$3)))</f>
        <v/>
      </c>
      <c r="AX104" s="48" t="str">
        <f>IF(Main!R$13="Scaled Shifts",Main!R114,IF(OR(P104="",P104=""),"",IF(Main!$A114="C",(P104-'Calculo DP4'!BQ$5)/'Calculo DP4'!BQ$3,(P104-'Calculo DP4'!DB$5)/'Calculo DP4'!DB$3)))</f>
        <v/>
      </c>
      <c r="AY104" s="48" t="str">
        <f>IF(Main!S$13="Scaled Shifts",Main!S114,IF(OR(Q104="",Q104=""),"",IF(Main!$A114="C",(Q104-'Calculo DP4'!BR$5)/'Calculo DP4'!BR$3,(Q104-'Calculo DP4'!DC$5)/'Calculo DP4'!DC$3)))</f>
        <v/>
      </c>
      <c r="BA104" s="48" t="str">
        <f t="shared" si="112"/>
        <v/>
      </c>
      <c r="BB104" s="48" t="str">
        <f t="shared" si="113"/>
        <v/>
      </c>
      <c r="BC104" s="48" t="str">
        <f t="shared" si="114"/>
        <v/>
      </c>
      <c r="BD104" s="48" t="str">
        <f t="shared" si="115"/>
        <v/>
      </c>
      <c r="BE104" s="48" t="str">
        <f t="shared" si="116"/>
        <v/>
      </c>
      <c r="BF104" s="48" t="str">
        <f t="shared" si="117"/>
        <v/>
      </c>
      <c r="BG104" s="48" t="str">
        <f t="shared" si="118"/>
        <v/>
      </c>
      <c r="BH104" s="48" t="str">
        <f t="shared" si="119"/>
        <v/>
      </c>
      <c r="BI104" s="48" t="str">
        <f t="shared" si="120"/>
        <v/>
      </c>
      <c r="BJ104" s="48" t="str">
        <f t="shared" si="121"/>
        <v/>
      </c>
      <c r="BK104" s="48" t="str">
        <f t="shared" si="122"/>
        <v/>
      </c>
      <c r="BL104" s="48" t="str">
        <f t="shared" si="123"/>
        <v/>
      </c>
      <c r="BM104" s="48" t="str">
        <f t="shared" si="124"/>
        <v/>
      </c>
      <c r="BN104" s="48" t="str">
        <f t="shared" si="125"/>
        <v/>
      </c>
      <c r="BO104" s="48" t="str">
        <f t="shared" si="126"/>
        <v/>
      </c>
      <c r="BP104" s="48" t="str">
        <f t="shared" si="127"/>
        <v/>
      </c>
    </row>
    <row r="105" spans="1:68" x14ac:dyDescent="0.15">
      <c r="A105" s="46" t="str">
        <f>IF(OR(Main!C115="",Main!C115=""),"",Main!C115)</f>
        <v/>
      </c>
      <c r="B105" s="48" t="str">
        <f>IF(OR(Main!D115="",Main!D$13="Scaled Shifts"),"",IF(Main!D$13="Unscaled Shifts",Main!D115,IF(AND(Main!D$13="Shielding Tensors",Main!$A115="C"),'Chemical Shifts'!$G$1-Main!D115,'Chemical Shifts'!$G$2-Main!D115)))</f>
        <v/>
      </c>
      <c r="C105" s="48" t="str">
        <f>IF(OR(Main!E115="",Main!E$13="Scaled Shifts"),"",IF(Main!E$13="Unscaled Shifts",Main!E115,IF(AND(Main!E$13="Shielding Tensors",Main!$A115="C"),'Chemical Shifts'!$G$1-Main!E115,'Chemical Shifts'!$G$2-Main!E115)))</f>
        <v/>
      </c>
      <c r="D105" s="48" t="str">
        <f>IF(OR(Main!F115="",Main!F$13="Scaled Shifts"),"",IF(Main!F$13="Unscaled Shifts",Main!F115,IF(AND(Main!F$13="Shielding Tensors",Main!$A115="C"),'Chemical Shifts'!$G$1-Main!F115,'Chemical Shifts'!$G$2-Main!F115)))</f>
        <v/>
      </c>
      <c r="E105" s="48" t="str">
        <f>IF(OR(Main!G115="",Main!G$13="Scaled Shifts"),"",IF(Main!G$13="Unscaled Shifts",Main!G115,IF(AND(Main!G$13="Shielding Tensors",Main!$A115="C"),'Chemical Shifts'!$G$1-Main!G115,'Chemical Shifts'!$G$2-Main!G115)))</f>
        <v/>
      </c>
      <c r="F105" s="48" t="str">
        <f>IF(OR(Main!H115="",Main!H$13="Scaled Shifts"),"",IF(Main!H$13="Unscaled Shifts",Main!H115,IF(AND(Main!H$13="Shielding Tensors",Main!$A115="C"),'Chemical Shifts'!$G$1-Main!H115,'Chemical Shifts'!$G$2-Main!H115)))</f>
        <v/>
      </c>
      <c r="G105" s="48" t="str">
        <f>IF(OR(Main!I115="",Main!I$13="Scaled Shifts"),"",IF(Main!I$13="Unscaled Shifts",Main!I115,IF(AND(Main!I$13="Shielding Tensors",Main!$A115="C"),'Chemical Shifts'!$G$1-Main!I115,'Chemical Shifts'!$G$2-Main!I115)))</f>
        <v/>
      </c>
      <c r="H105" s="48" t="str">
        <f>IF(OR(Main!J115="",Main!J$13="Scaled Shifts"),"",IF(Main!J$13="Unscaled Shifts",Main!J115,IF(AND(Main!J$13="Shielding Tensors",Main!$A115="C"),'Chemical Shifts'!$G$1-Main!J115,'Chemical Shifts'!$G$2-Main!J115)))</f>
        <v/>
      </c>
      <c r="I105" s="48" t="str">
        <f>IF(OR(Main!K115="",Main!K$13="Scaled Shifts"),"",IF(Main!K$13="Unscaled Shifts",Main!K115,IF(AND(Main!K$13="Shielding Tensors",Main!$A115="C"),'Chemical Shifts'!$G$1-Main!K115,'Chemical Shifts'!$G$2-Main!K115)))</f>
        <v/>
      </c>
      <c r="J105" s="48" t="str">
        <f>IF(OR(Main!L115="",Main!L$13="Scaled Shifts"),"",IF(Main!L$13="Unscaled Shifts",Main!L115,IF(AND(Main!L$13="Shielding Tensors",Main!$A115="C"),'Chemical Shifts'!$G$1-Main!L115,'Chemical Shifts'!$G$2-Main!L115)))</f>
        <v/>
      </c>
      <c r="K105" s="48" t="str">
        <f>IF(OR(Main!M115="",Main!M$13="Scaled Shifts"),"",IF(Main!M$13="Unscaled Shifts",Main!M115,IF(AND(Main!M$13="Shielding Tensors",Main!$A115="C"),'Chemical Shifts'!$G$1-Main!M115,'Chemical Shifts'!$G$2-Main!M115)))</f>
        <v/>
      </c>
      <c r="L105" s="48" t="str">
        <f>IF(OR(Main!N115="",Main!N$13="Scaled Shifts"),"",IF(Main!N$13="Unscaled Shifts",Main!N115,IF(AND(Main!N$13="Shielding Tensors",Main!$A115="C"),'Chemical Shifts'!$G$1-Main!N115,'Chemical Shifts'!$G$2-Main!N115)))</f>
        <v/>
      </c>
      <c r="M105" s="48" t="str">
        <f>IF(OR(Main!O115="",Main!O$13="Scaled Shifts"),"",IF(Main!O$13="Unscaled Shifts",Main!O115,IF(AND(Main!O$13="Shielding Tensors",Main!$A115="C"),'Chemical Shifts'!$G$1-Main!O115,'Chemical Shifts'!$G$2-Main!O115)))</f>
        <v/>
      </c>
      <c r="N105" s="48" t="str">
        <f>IF(OR(Main!P115="",Main!P$13="Scaled Shifts"),"",IF(Main!P$13="Unscaled Shifts",Main!P115,IF(AND(Main!P$13="Shielding Tensors",Main!$A115="C"),'Chemical Shifts'!$G$1-Main!P115,'Chemical Shifts'!$G$2-Main!P115)))</f>
        <v/>
      </c>
      <c r="O105" s="48" t="str">
        <f>IF(OR(Main!Q115="",Main!Q$13="Scaled Shifts"),"",IF(Main!Q$13="Unscaled Shifts",Main!Q115,IF(AND(Main!Q$13="Shielding Tensors",Main!$A115="C"),'Chemical Shifts'!$G$1-Main!Q115,'Chemical Shifts'!$G$2-Main!Q115)))</f>
        <v/>
      </c>
      <c r="P105" s="48" t="str">
        <f>IF(OR(Main!R115="",Main!R$13="Scaled Shifts"),"",IF(Main!R$13="Unscaled Shifts",Main!R115,IF(AND(Main!R$13="Shielding Tensors",Main!$A115="C"),'Chemical Shifts'!$G$1-Main!R115,'Chemical Shifts'!$G$2-Main!R115)))</f>
        <v/>
      </c>
      <c r="Q105" s="48" t="str">
        <f>IF(OR(Main!S115="",Main!S$13="Scaled Shifts"),"",IF(Main!S$13="Unscaled Shifts",Main!S115,IF(AND(Main!S$13="Shielding Tensors",Main!$A115="C"),'Chemical Shifts'!$G$1-Main!S115,'Chemical Shifts'!$G$2-Main!S115)))</f>
        <v/>
      </c>
      <c r="S105" s="48" t="str">
        <f t="shared" si="96"/>
        <v/>
      </c>
      <c r="T105" s="48" t="str">
        <f t="shared" si="97"/>
        <v/>
      </c>
      <c r="U105" s="48" t="str">
        <f t="shared" si="98"/>
        <v/>
      </c>
      <c r="V105" s="48" t="str">
        <f t="shared" si="99"/>
        <v/>
      </c>
      <c r="W105" s="48" t="str">
        <f t="shared" si="100"/>
        <v/>
      </c>
      <c r="X105" s="48" t="str">
        <f t="shared" si="101"/>
        <v/>
      </c>
      <c r="Y105" s="48" t="str">
        <f t="shared" si="102"/>
        <v/>
      </c>
      <c r="Z105" s="48" t="str">
        <f t="shared" si="103"/>
        <v/>
      </c>
      <c r="AA105" s="48" t="str">
        <f t="shared" si="104"/>
        <v/>
      </c>
      <c r="AB105" s="48" t="str">
        <f t="shared" si="105"/>
        <v/>
      </c>
      <c r="AC105" s="48" t="str">
        <f t="shared" si="106"/>
        <v/>
      </c>
      <c r="AD105" s="48" t="str">
        <f t="shared" si="107"/>
        <v/>
      </c>
      <c r="AE105" s="48" t="str">
        <f t="shared" si="108"/>
        <v/>
      </c>
      <c r="AF105" s="48" t="str">
        <f t="shared" si="109"/>
        <v/>
      </c>
      <c r="AG105" s="48" t="str">
        <f t="shared" si="110"/>
        <v/>
      </c>
      <c r="AH105" s="48" t="str">
        <f t="shared" si="111"/>
        <v/>
      </c>
      <c r="AJ105" s="48" t="str">
        <f>IF(Main!D$13="Scaled Shifts",Main!D115,IF(OR(B105="",B105=""),"",IF(Main!$A115="C",(B105-'Calculo DP4'!BC$5)/'Calculo DP4'!BC$3,(B105-'Calculo DP4'!CN$5)/'Calculo DP4'!CN$3)))</f>
        <v/>
      </c>
      <c r="AK105" s="48" t="str">
        <f>IF(Main!E$13="Scaled Shifts",Main!E115,IF(OR(C105="",C105=""),"",IF(Main!$A115="C",(C105-'Calculo DP4'!BD$5)/'Calculo DP4'!BD$3,(C105-'Calculo DP4'!CO$5)/'Calculo DP4'!CO$3)))</f>
        <v/>
      </c>
      <c r="AL105" s="48" t="str">
        <f>IF(Main!F$13="Scaled Shifts",Main!F115,IF(OR(D105="",D105=""),"",IF(Main!$A115="C",(D105-'Calculo DP4'!BE$5)/'Calculo DP4'!BE$3,(D105-'Calculo DP4'!CP$5)/'Calculo DP4'!CP$3)))</f>
        <v/>
      </c>
      <c r="AM105" s="48" t="str">
        <f>IF(Main!G$13="Scaled Shifts",Main!G115,IF(OR(E105="",E105=""),"",IF(Main!$A115="C",(E105-'Calculo DP4'!BF$5)/'Calculo DP4'!BF$3,(E105-'Calculo DP4'!CQ$5)/'Calculo DP4'!CQ$3)))</f>
        <v/>
      </c>
      <c r="AN105" s="48" t="str">
        <f>IF(Main!H$13="Scaled Shifts",Main!H115,IF(OR(F105="",F105=""),"",IF(Main!$A115="C",(F105-'Calculo DP4'!BG$5)/'Calculo DP4'!BG$3,(F105-'Calculo DP4'!CR$5)/'Calculo DP4'!CR$3)))</f>
        <v/>
      </c>
      <c r="AO105" s="48" t="str">
        <f>IF(Main!I$13="Scaled Shifts",Main!I115,IF(OR(G105="",G105=""),"",IF(Main!$A115="C",(G105-'Calculo DP4'!BH$5)/'Calculo DP4'!BH$3,(G105-'Calculo DP4'!CS$5)/'Calculo DP4'!CS$3)))</f>
        <v/>
      </c>
      <c r="AP105" s="48" t="str">
        <f>IF(Main!J$13="Scaled Shifts",Main!J115,IF(OR(H105="",H105=""),"",IF(Main!$A115="C",(H105-'Calculo DP4'!BI$5)/'Calculo DP4'!BI$3,(H105-'Calculo DP4'!CT$5)/'Calculo DP4'!CT$3)))</f>
        <v/>
      </c>
      <c r="AQ105" s="48" t="str">
        <f>IF(Main!K$13="Scaled Shifts",Main!K115,IF(OR(I105="",I105=""),"",IF(Main!$A115="C",(I105-'Calculo DP4'!BJ$5)/'Calculo DP4'!BJ$3,(I105-'Calculo DP4'!CU$5)/'Calculo DP4'!CU$3)))</f>
        <v/>
      </c>
      <c r="AR105" s="48" t="str">
        <f>IF(Main!L$13="Scaled Shifts",Main!L115,IF(OR(J105="",J105=""),"",IF(Main!$A115="C",(J105-'Calculo DP4'!BK$5)/'Calculo DP4'!BK$3,(J105-'Calculo DP4'!CV$5)/'Calculo DP4'!CV$3)))</f>
        <v/>
      </c>
      <c r="AS105" s="48" t="str">
        <f>IF(Main!M$13="Scaled Shifts",Main!M115,IF(OR(K105="",K105=""),"",IF(Main!$A115="C",(K105-'Calculo DP4'!BL$5)/'Calculo DP4'!BL$3,(K105-'Calculo DP4'!CW$5)/'Calculo DP4'!CW$3)))</f>
        <v/>
      </c>
      <c r="AT105" s="48" t="str">
        <f>IF(Main!N$13="Scaled Shifts",Main!N115,IF(OR(L105="",L105=""),"",IF(Main!$A115="C",(L105-'Calculo DP4'!BM$5)/'Calculo DP4'!BM$3,(L105-'Calculo DP4'!CX$5)/'Calculo DP4'!CX$3)))</f>
        <v/>
      </c>
      <c r="AU105" s="48" t="str">
        <f>IF(Main!O$13="Scaled Shifts",Main!O115,IF(OR(M105="",M105=""),"",IF(Main!$A115="C",(M105-'Calculo DP4'!BN$5)/'Calculo DP4'!BN$3,(M105-'Calculo DP4'!CY$5)/'Calculo DP4'!CY$3)))</f>
        <v/>
      </c>
      <c r="AV105" s="48" t="str">
        <f>IF(Main!P$13="Scaled Shifts",Main!P115,IF(OR(N105="",N105=""),"",IF(Main!$A115="C",(N105-'Calculo DP4'!BO$5)/'Calculo DP4'!BO$3,(N105-'Calculo DP4'!CZ$5)/'Calculo DP4'!CZ$3)))</f>
        <v/>
      </c>
      <c r="AW105" s="48" t="str">
        <f>IF(Main!Q$13="Scaled Shifts",Main!Q115,IF(OR(O105="",O105=""),"",IF(Main!$A115="C",(O105-'Calculo DP4'!BP$5)/'Calculo DP4'!BP$3,(O105-'Calculo DP4'!DA$5)/'Calculo DP4'!DA$3)))</f>
        <v/>
      </c>
      <c r="AX105" s="48" t="str">
        <f>IF(Main!R$13="Scaled Shifts",Main!R115,IF(OR(P105="",P105=""),"",IF(Main!$A115="C",(P105-'Calculo DP4'!BQ$5)/'Calculo DP4'!BQ$3,(P105-'Calculo DP4'!DB$5)/'Calculo DP4'!DB$3)))</f>
        <v/>
      </c>
      <c r="AY105" s="48" t="str">
        <f>IF(Main!S$13="Scaled Shifts",Main!S115,IF(OR(Q105="",Q105=""),"",IF(Main!$A115="C",(Q105-'Calculo DP4'!BR$5)/'Calculo DP4'!BR$3,(Q105-'Calculo DP4'!DC$5)/'Calculo DP4'!DC$3)))</f>
        <v/>
      </c>
      <c r="BA105" s="48" t="str">
        <f t="shared" si="112"/>
        <v/>
      </c>
      <c r="BB105" s="48" t="str">
        <f t="shared" si="113"/>
        <v/>
      </c>
      <c r="BC105" s="48" t="str">
        <f t="shared" si="114"/>
        <v/>
      </c>
      <c r="BD105" s="48" t="str">
        <f t="shared" si="115"/>
        <v/>
      </c>
      <c r="BE105" s="48" t="str">
        <f t="shared" si="116"/>
        <v/>
      </c>
      <c r="BF105" s="48" t="str">
        <f t="shared" si="117"/>
        <v/>
      </c>
      <c r="BG105" s="48" t="str">
        <f t="shared" si="118"/>
        <v/>
      </c>
      <c r="BH105" s="48" t="str">
        <f t="shared" si="119"/>
        <v/>
      </c>
      <c r="BI105" s="48" t="str">
        <f t="shared" si="120"/>
        <v/>
      </c>
      <c r="BJ105" s="48" t="str">
        <f t="shared" si="121"/>
        <v/>
      </c>
      <c r="BK105" s="48" t="str">
        <f t="shared" si="122"/>
        <v/>
      </c>
      <c r="BL105" s="48" t="str">
        <f t="shared" si="123"/>
        <v/>
      </c>
      <c r="BM105" s="48" t="str">
        <f t="shared" si="124"/>
        <v/>
      </c>
      <c r="BN105" s="48" t="str">
        <f t="shared" si="125"/>
        <v/>
      </c>
      <c r="BO105" s="48" t="str">
        <f t="shared" si="126"/>
        <v/>
      </c>
      <c r="BP105" s="48" t="str">
        <f t="shared" si="127"/>
        <v/>
      </c>
    </row>
    <row r="106" spans="1:68" x14ac:dyDescent="0.15">
      <c r="A106" s="46" t="str">
        <f>IF(OR(Main!C116="",Main!C116=""),"",Main!C116)</f>
        <v/>
      </c>
      <c r="B106" s="48" t="str">
        <f>IF(OR(Main!D116="",Main!D$13="Scaled Shifts"),"",IF(Main!D$13="Unscaled Shifts",Main!D116,IF(AND(Main!D$13="Shielding Tensors",Main!$A116="C"),'Chemical Shifts'!$G$1-Main!D116,'Chemical Shifts'!$G$2-Main!D116)))</f>
        <v/>
      </c>
      <c r="C106" s="48" t="str">
        <f>IF(OR(Main!E116="",Main!E$13="Scaled Shifts"),"",IF(Main!E$13="Unscaled Shifts",Main!E116,IF(AND(Main!E$13="Shielding Tensors",Main!$A116="C"),'Chemical Shifts'!$G$1-Main!E116,'Chemical Shifts'!$G$2-Main!E116)))</f>
        <v/>
      </c>
      <c r="D106" s="48" t="str">
        <f>IF(OR(Main!F116="",Main!F$13="Scaled Shifts"),"",IF(Main!F$13="Unscaled Shifts",Main!F116,IF(AND(Main!F$13="Shielding Tensors",Main!$A116="C"),'Chemical Shifts'!$G$1-Main!F116,'Chemical Shifts'!$G$2-Main!F116)))</f>
        <v/>
      </c>
      <c r="E106" s="48" t="str">
        <f>IF(OR(Main!G116="",Main!G$13="Scaled Shifts"),"",IF(Main!G$13="Unscaled Shifts",Main!G116,IF(AND(Main!G$13="Shielding Tensors",Main!$A116="C"),'Chemical Shifts'!$G$1-Main!G116,'Chemical Shifts'!$G$2-Main!G116)))</f>
        <v/>
      </c>
      <c r="F106" s="48" t="str">
        <f>IF(OR(Main!H116="",Main!H$13="Scaled Shifts"),"",IF(Main!H$13="Unscaled Shifts",Main!H116,IF(AND(Main!H$13="Shielding Tensors",Main!$A116="C"),'Chemical Shifts'!$G$1-Main!H116,'Chemical Shifts'!$G$2-Main!H116)))</f>
        <v/>
      </c>
      <c r="G106" s="48" t="str">
        <f>IF(OR(Main!I116="",Main!I$13="Scaled Shifts"),"",IF(Main!I$13="Unscaled Shifts",Main!I116,IF(AND(Main!I$13="Shielding Tensors",Main!$A116="C"),'Chemical Shifts'!$G$1-Main!I116,'Chemical Shifts'!$G$2-Main!I116)))</f>
        <v/>
      </c>
      <c r="H106" s="48" t="str">
        <f>IF(OR(Main!J116="",Main!J$13="Scaled Shifts"),"",IF(Main!J$13="Unscaled Shifts",Main!J116,IF(AND(Main!J$13="Shielding Tensors",Main!$A116="C"),'Chemical Shifts'!$G$1-Main!J116,'Chemical Shifts'!$G$2-Main!J116)))</f>
        <v/>
      </c>
      <c r="I106" s="48" t="str">
        <f>IF(OR(Main!K116="",Main!K$13="Scaled Shifts"),"",IF(Main!K$13="Unscaled Shifts",Main!K116,IF(AND(Main!K$13="Shielding Tensors",Main!$A116="C"),'Chemical Shifts'!$G$1-Main!K116,'Chemical Shifts'!$G$2-Main!K116)))</f>
        <v/>
      </c>
      <c r="J106" s="48" t="str">
        <f>IF(OR(Main!L116="",Main!L$13="Scaled Shifts"),"",IF(Main!L$13="Unscaled Shifts",Main!L116,IF(AND(Main!L$13="Shielding Tensors",Main!$A116="C"),'Chemical Shifts'!$G$1-Main!L116,'Chemical Shifts'!$G$2-Main!L116)))</f>
        <v/>
      </c>
      <c r="K106" s="48" t="str">
        <f>IF(OR(Main!M116="",Main!M$13="Scaled Shifts"),"",IF(Main!M$13="Unscaled Shifts",Main!M116,IF(AND(Main!M$13="Shielding Tensors",Main!$A116="C"),'Chemical Shifts'!$G$1-Main!M116,'Chemical Shifts'!$G$2-Main!M116)))</f>
        <v/>
      </c>
      <c r="L106" s="48" t="str">
        <f>IF(OR(Main!N116="",Main!N$13="Scaled Shifts"),"",IF(Main!N$13="Unscaled Shifts",Main!N116,IF(AND(Main!N$13="Shielding Tensors",Main!$A116="C"),'Chemical Shifts'!$G$1-Main!N116,'Chemical Shifts'!$G$2-Main!N116)))</f>
        <v/>
      </c>
      <c r="M106" s="48" t="str">
        <f>IF(OR(Main!O116="",Main!O$13="Scaled Shifts"),"",IF(Main!O$13="Unscaled Shifts",Main!O116,IF(AND(Main!O$13="Shielding Tensors",Main!$A116="C"),'Chemical Shifts'!$G$1-Main!O116,'Chemical Shifts'!$G$2-Main!O116)))</f>
        <v/>
      </c>
      <c r="N106" s="48" t="str">
        <f>IF(OR(Main!P116="",Main!P$13="Scaled Shifts"),"",IF(Main!P$13="Unscaled Shifts",Main!P116,IF(AND(Main!P$13="Shielding Tensors",Main!$A116="C"),'Chemical Shifts'!$G$1-Main!P116,'Chemical Shifts'!$G$2-Main!P116)))</f>
        <v/>
      </c>
      <c r="O106" s="48" t="str">
        <f>IF(OR(Main!Q116="",Main!Q$13="Scaled Shifts"),"",IF(Main!Q$13="Unscaled Shifts",Main!Q116,IF(AND(Main!Q$13="Shielding Tensors",Main!$A116="C"),'Chemical Shifts'!$G$1-Main!Q116,'Chemical Shifts'!$G$2-Main!Q116)))</f>
        <v/>
      </c>
      <c r="P106" s="48" t="str">
        <f>IF(OR(Main!R116="",Main!R$13="Scaled Shifts"),"",IF(Main!R$13="Unscaled Shifts",Main!R116,IF(AND(Main!R$13="Shielding Tensors",Main!$A116="C"),'Chemical Shifts'!$G$1-Main!R116,'Chemical Shifts'!$G$2-Main!R116)))</f>
        <v/>
      </c>
      <c r="Q106" s="48" t="str">
        <f>IF(OR(Main!S116="",Main!S$13="Scaled Shifts"),"",IF(Main!S$13="Unscaled Shifts",Main!S116,IF(AND(Main!S$13="Shielding Tensors",Main!$A116="C"),'Chemical Shifts'!$G$1-Main!S116,'Chemical Shifts'!$G$2-Main!S116)))</f>
        <v/>
      </c>
      <c r="S106" s="48" t="str">
        <f t="shared" si="96"/>
        <v/>
      </c>
      <c r="T106" s="48" t="str">
        <f t="shared" si="97"/>
        <v/>
      </c>
      <c r="U106" s="48" t="str">
        <f t="shared" si="98"/>
        <v/>
      </c>
      <c r="V106" s="48" t="str">
        <f t="shared" si="99"/>
        <v/>
      </c>
      <c r="W106" s="48" t="str">
        <f t="shared" si="100"/>
        <v/>
      </c>
      <c r="X106" s="48" t="str">
        <f t="shared" si="101"/>
        <v/>
      </c>
      <c r="Y106" s="48" t="str">
        <f t="shared" si="102"/>
        <v/>
      </c>
      <c r="Z106" s="48" t="str">
        <f t="shared" si="103"/>
        <v/>
      </c>
      <c r="AA106" s="48" t="str">
        <f t="shared" si="104"/>
        <v/>
      </c>
      <c r="AB106" s="48" t="str">
        <f t="shared" si="105"/>
        <v/>
      </c>
      <c r="AC106" s="48" t="str">
        <f t="shared" si="106"/>
        <v/>
      </c>
      <c r="AD106" s="48" t="str">
        <f t="shared" si="107"/>
        <v/>
      </c>
      <c r="AE106" s="48" t="str">
        <f t="shared" si="108"/>
        <v/>
      </c>
      <c r="AF106" s="48" t="str">
        <f t="shared" si="109"/>
        <v/>
      </c>
      <c r="AG106" s="48" t="str">
        <f t="shared" si="110"/>
        <v/>
      </c>
      <c r="AH106" s="48" t="str">
        <f t="shared" si="111"/>
        <v/>
      </c>
      <c r="AJ106" s="48" t="str">
        <f>IF(Main!D$13="Scaled Shifts",Main!D116,IF(OR(B106="",B106=""),"",IF(Main!$A116="C",(B106-'Calculo DP4'!BC$5)/'Calculo DP4'!BC$3,(B106-'Calculo DP4'!CN$5)/'Calculo DP4'!CN$3)))</f>
        <v/>
      </c>
      <c r="AK106" s="48" t="str">
        <f>IF(Main!E$13="Scaled Shifts",Main!E116,IF(OR(C106="",C106=""),"",IF(Main!$A116="C",(C106-'Calculo DP4'!BD$5)/'Calculo DP4'!BD$3,(C106-'Calculo DP4'!CO$5)/'Calculo DP4'!CO$3)))</f>
        <v/>
      </c>
      <c r="AL106" s="48" t="str">
        <f>IF(Main!F$13="Scaled Shifts",Main!F116,IF(OR(D106="",D106=""),"",IF(Main!$A116="C",(D106-'Calculo DP4'!BE$5)/'Calculo DP4'!BE$3,(D106-'Calculo DP4'!CP$5)/'Calculo DP4'!CP$3)))</f>
        <v/>
      </c>
      <c r="AM106" s="48" t="str">
        <f>IF(Main!G$13="Scaled Shifts",Main!G116,IF(OR(E106="",E106=""),"",IF(Main!$A116="C",(E106-'Calculo DP4'!BF$5)/'Calculo DP4'!BF$3,(E106-'Calculo DP4'!CQ$5)/'Calculo DP4'!CQ$3)))</f>
        <v/>
      </c>
      <c r="AN106" s="48" t="str">
        <f>IF(Main!H$13="Scaled Shifts",Main!H116,IF(OR(F106="",F106=""),"",IF(Main!$A116="C",(F106-'Calculo DP4'!BG$5)/'Calculo DP4'!BG$3,(F106-'Calculo DP4'!CR$5)/'Calculo DP4'!CR$3)))</f>
        <v/>
      </c>
      <c r="AO106" s="48" t="str">
        <f>IF(Main!I$13="Scaled Shifts",Main!I116,IF(OR(G106="",G106=""),"",IF(Main!$A116="C",(G106-'Calculo DP4'!BH$5)/'Calculo DP4'!BH$3,(G106-'Calculo DP4'!CS$5)/'Calculo DP4'!CS$3)))</f>
        <v/>
      </c>
      <c r="AP106" s="48" t="str">
        <f>IF(Main!J$13="Scaled Shifts",Main!J116,IF(OR(H106="",H106=""),"",IF(Main!$A116="C",(H106-'Calculo DP4'!BI$5)/'Calculo DP4'!BI$3,(H106-'Calculo DP4'!CT$5)/'Calculo DP4'!CT$3)))</f>
        <v/>
      </c>
      <c r="AQ106" s="48" t="str">
        <f>IF(Main!K$13="Scaled Shifts",Main!K116,IF(OR(I106="",I106=""),"",IF(Main!$A116="C",(I106-'Calculo DP4'!BJ$5)/'Calculo DP4'!BJ$3,(I106-'Calculo DP4'!CU$5)/'Calculo DP4'!CU$3)))</f>
        <v/>
      </c>
      <c r="AR106" s="48" t="str">
        <f>IF(Main!L$13="Scaled Shifts",Main!L116,IF(OR(J106="",J106=""),"",IF(Main!$A116="C",(J106-'Calculo DP4'!BK$5)/'Calculo DP4'!BK$3,(J106-'Calculo DP4'!CV$5)/'Calculo DP4'!CV$3)))</f>
        <v/>
      </c>
      <c r="AS106" s="48" t="str">
        <f>IF(Main!M$13="Scaled Shifts",Main!M116,IF(OR(K106="",K106=""),"",IF(Main!$A116="C",(K106-'Calculo DP4'!BL$5)/'Calculo DP4'!BL$3,(K106-'Calculo DP4'!CW$5)/'Calculo DP4'!CW$3)))</f>
        <v/>
      </c>
      <c r="AT106" s="48" t="str">
        <f>IF(Main!N$13="Scaled Shifts",Main!N116,IF(OR(L106="",L106=""),"",IF(Main!$A116="C",(L106-'Calculo DP4'!BM$5)/'Calculo DP4'!BM$3,(L106-'Calculo DP4'!CX$5)/'Calculo DP4'!CX$3)))</f>
        <v/>
      </c>
      <c r="AU106" s="48" t="str">
        <f>IF(Main!O$13="Scaled Shifts",Main!O116,IF(OR(M106="",M106=""),"",IF(Main!$A116="C",(M106-'Calculo DP4'!BN$5)/'Calculo DP4'!BN$3,(M106-'Calculo DP4'!CY$5)/'Calculo DP4'!CY$3)))</f>
        <v/>
      </c>
      <c r="AV106" s="48" t="str">
        <f>IF(Main!P$13="Scaled Shifts",Main!P116,IF(OR(N106="",N106=""),"",IF(Main!$A116="C",(N106-'Calculo DP4'!BO$5)/'Calculo DP4'!BO$3,(N106-'Calculo DP4'!CZ$5)/'Calculo DP4'!CZ$3)))</f>
        <v/>
      </c>
      <c r="AW106" s="48" t="str">
        <f>IF(Main!Q$13="Scaled Shifts",Main!Q116,IF(OR(O106="",O106=""),"",IF(Main!$A116="C",(O106-'Calculo DP4'!BP$5)/'Calculo DP4'!BP$3,(O106-'Calculo DP4'!DA$5)/'Calculo DP4'!DA$3)))</f>
        <v/>
      </c>
      <c r="AX106" s="48" t="str">
        <f>IF(Main!R$13="Scaled Shifts",Main!R116,IF(OR(P106="",P106=""),"",IF(Main!$A116="C",(P106-'Calculo DP4'!BQ$5)/'Calculo DP4'!BQ$3,(P106-'Calculo DP4'!DB$5)/'Calculo DP4'!DB$3)))</f>
        <v/>
      </c>
      <c r="AY106" s="48" t="str">
        <f>IF(Main!S$13="Scaled Shifts",Main!S116,IF(OR(Q106="",Q106=""),"",IF(Main!$A116="C",(Q106-'Calculo DP4'!BR$5)/'Calculo DP4'!BR$3,(Q106-'Calculo DP4'!DC$5)/'Calculo DP4'!DC$3)))</f>
        <v/>
      </c>
      <c r="BA106" s="48" t="str">
        <f t="shared" si="112"/>
        <v/>
      </c>
      <c r="BB106" s="48" t="str">
        <f t="shared" si="113"/>
        <v/>
      </c>
      <c r="BC106" s="48" t="str">
        <f t="shared" si="114"/>
        <v/>
      </c>
      <c r="BD106" s="48" t="str">
        <f t="shared" si="115"/>
        <v/>
      </c>
      <c r="BE106" s="48" t="str">
        <f t="shared" si="116"/>
        <v/>
      </c>
      <c r="BF106" s="48" t="str">
        <f t="shared" si="117"/>
        <v/>
      </c>
      <c r="BG106" s="48" t="str">
        <f t="shared" si="118"/>
        <v/>
      </c>
      <c r="BH106" s="48" t="str">
        <f t="shared" si="119"/>
        <v/>
      </c>
      <c r="BI106" s="48" t="str">
        <f t="shared" si="120"/>
        <v/>
      </c>
      <c r="BJ106" s="48" t="str">
        <f t="shared" si="121"/>
        <v/>
      </c>
      <c r="BK106" s="48" t="str">
        <f t="shared" si="122"/>
        <v/>
      </c>
      <c r="BL106" s="48" t="str">
        <f t="shared" si="123"/>
        <v/>
      </c>
      <c r="BM106" s="48" t="str">
        <f t="shared" si="124"/>
        <v/>
      </c>
      <c r="BN106" s="48" t="str">
        <f t="shared" si="125"/>
        <v/>
      </c>
      <c r="BO106" s="48" t="str">
        <f t="shared" si="126"/>
        <v/>
      </c>
      <c r="BP106" s="48" t="str">
        <f t="shared" si="127"/>
        <v/>
      </c>
    </row>
    <row r="107" spans="1:68" x14ac:dyDescent="0.15">
      <c r="A107" s="46" t="str">
        <f>IF(OR(Main!C117="",Main!C117=""),"",Main!C117)</f>
        <v/>
      </c>
      <c r="B107" s="48" t="str">
        <f>IF(OR(Main!D117="",Main!D$13="Scaled Shifts"),"",IF(Main!D$13="Unscaled Shifts",Main!D117,IF(AND(Main!D$13="Shielding Tensors",Main!$A117="C"),'Chemical Shifts'!$G$1-Main!D117,'Chemical Shifts'!$G$2-Main!D117)))</f>
        <v/>
      </c>
      <c r="C107" s="48" t="str">
        <f>IF(OR(Main!E117="",Main!E$13="Scaled Shifts"),"",IF(Main!E$13="Unscaled Shifts",Main!E117,IF(AND(Main!E$13="Shielding Tensors",Main!$A117="C"),'Chemical Shifts'!$G$1-Main!E117,'Chemical Shifts'!$G$2-Main!E117)))</f>
        <v/>
      </c>
      <c r="D107" s="48" t="str">
        <f>IF(OR(Main!F117="",Main!F$13="Scaled Shifts"),"",IF(Main!F$13="Unscaled Shifts",Main!F117,IF(AND(Main!F$13="Shielding Tensors",Main!$A117="C"),'Chemical Shifts'!$G$1-Main!F117,'Chemical Shifts'!$G$2-Main!F117)))</f>
        <v/>
      </c>
      <c r="E107" s="48" t="str">
        <f>IF(OR(Main!G117="",Main!G$13="Scaled Shifts"),"",IF(Main!G$13="Unscaled Shifts",Main!G117,IF(AND(Main!G$13="Shielding Tensors",Main!$A117="C"),'Chemical Shifts'!$G$1-Main!G117,'Chemical Shifts'!$G$2-Main!G117)))</f>
        <v/>
      </c>
      <c r="F107" s="48" t="str">
        <f>IF(OR(Main!H117="",Main!H$13="Scaled Shifts"),"",IF(Main!H$13="Unscaled Shifts",Main!H117,IF(AND(Main!H$13="Shielding Tensors",Main!$A117="C"),'Chemical Shifts'!$G$1-Main!H117,'Chemical Shifts'!$G$2-Main!H117)))</f>
        <v/>
      </c>
      <c r="G107" s="48" t="str">
        <f>IF(OR(Main!I117="",Main!I$13="Scaled Shifts"),"",IF(Main!I$13="Unscaled Shifts",Main!I117,IF(AND(Main!I$13="Shielding Tensors",Main!$A117="C"),'Chemical Shifts'!$G$1-Main!I117,'Chemical Shifts'!$G$2-Main!I117)))</f>
        <v/>
      </c>
      <c r="H107" s="48" t="str">
        <f>IF(OR(Main!J117="",Main!J$13="Scaled Shifts"),"",IF(Main!J$13="Unscaled Shifts",Main!J117,IF(AND(Main!J$13="Shielding Tensors",Main!$A117="C"),'Chemical Shifts'!$G$1-Main!J117,'Chemical Shifts'!$G$2-Main!J117)))</f>
        <v/>
      </c>
      <c r="I107" s="48" t="str">
        <f>IF(OR(Main!K117="",Main!K$13="Scaled Shifts"),"",IF(Main!K$13="Unscaled Shifts",Main!K117,IF(AND(Main!K$13="Shielding Tensors",Main!$A117="C"),'Chemical Shifts'!$G$1-Main!K117,'Chemical Shifts'!$G$2-Main!K117)))</f>
        <v/>
      </c>
      <c r="J107" s="48" t="str">
        <f>IF(OR(Main!L117="",Main!L$13="Scaled Shifts"),"",IF(Main!L$13="Unscaled Shifts",Main!L117,IF(AND(Main!L$13="Shielding Tensors",Main!$A117="C"),'Chemical Shifts'!$G$1-Main!L117,'Chemical Shifts'!$G$2-Main!L117)))</f>
        <v/>
      </c>
      <c r="K107" s="48" t="str">
        <f>IF(OR(Main!M117="",Main!M$13="Scaled Shifts"),"",IF(Main!M$13="Unscaled Shifts",Main!M117,IF(AND(Main!M$13="Shielding Tensors",Main!$A117="C"),'Chemical Shifts'!$G$1-Main!M117,'Chemical Shifts'!$G$2-Main!M117)))</f>
        <v/>
      </c>
      <c r="L107" s="48" t="str">
        <f>IF(OR(Main!N117="",Main!N$13="Scaled Shifts"),"",IF(Main!N$13="Unscaled Shifts",Main!N117,IF(AND(Main!N$13="Shielding Tensors",Main!$A117="C"),'Chemical Shifts'!$G$1-Main!N117,'Chemical Shifts'!$G$2-Main!N117)))</f>
        <v/>
      </c>
      <c r="M107" s="48" t="str">
        <f>IF(OR(Main!O117="",Main!O$13="Scaled Shifts"),"",IF(Main!O$13="Unscaled Shifts",Main!O117,IF(AND(Main!O$13="Shielding Tensors",Main!$A117="C"),'Chemical Shifts'!$G$1-Main!O117,'Chemical Shifts'!$G$2-Main!O117)))</f>
        <v/>
      </c>
      <c r="N107" s="48" t="str">
        <f>IF(OR(Main!P117="",Main!P$13="Scaled Shifts"),"",IF(Main!P$13="Unscaled Shifts",Main!P117,IF(AND(Main!P$13="Shielding Tensors",Main!$A117="C"),'Chemical Shifts'!$G$1-Main!P117,'Chemical Shifts'!$G$2-Main!P117)))</f>
        <v/>
      </c>
      <c r="O107" s="48" t="str">
        <f>IF(OR(Main!Q117="",Main!Q$13="Scaled Shifts"),"",IF(Main!Q$13="Unscaled Shifts",Main!Q117,IF(AND(Main!Q$13="Shielding Tensors",Main!$A117="C"),'Chemical Shifts'!$G$1-Main!Q117,'Chemical Shifts'!$G$2-Main!Q117)))</f>
        <v/>
      </c>
      <c r="P107" s="48" t="str">
        <f>IF(OR(Main!R117="",Main!R$13="Scaled Shifts"),"",IF(Main!R$13="Unscaled Shifts",Main!R117,IF(AND(Main!R$13="Shielding Tensors",Main!$A117="C"),'Chemical Shifts'!$G$1-Main!R117,'Chemical Shifts'!$G$2-Main!R117)))</f>
        <v/>
      </c>
      <c r="Q107" s="48" t="str">
        <f>IF(OR(Main!S117="",Main!S$13="Scaled Shifts"),"",IF(Main!S$13="Unscaled Shifts",Main!S117,IF(AND(Main!S$13="Shielding Tensors",Main!$A117="C"),'Chemical Shifts'!$G$1-Main!S117,'Chemical Shifts'!$G$2-Main!S117)))</f>
        <v/>
      </c>
      <c r="S107" s="48" t="str">
        <f t="shared" si="96"/>
        <v/>
      </c>
      <c r="T107" s="48" t="str">
        <f t="shared" si="97"/>
        <v/>
      </c>
      <c r="U107" s="48" t="str">
        <f t="shared" si="98"/>
        <v/>
      </c>
      <c r="V107" s="48" t="str">
        <f t="shared" si="99"/>
        <v/>
      </c>
      <c r="W107" s="48" t="str">
        <f t="shared" si="100"/>
        <v/>
      </c>
      <c r="X107" s="48" t="str">
        <f t="shared" si="101"/>
        <v/>
      </c>
      <c r="Y107" s="48" t="str">
        <f t="shared" si="102"/>
        <v/>
      </c>
      <c r="Z107" s="48" t="str">
        <f t="shared" si="103"/>
        <v/>
      </c>
      <c r="AA107" s="48" t="str">
        <f t="shared" si="104"/>
        <v/>
      </c>
      <c r="AB107" s="48" t="str">
        <f t="shared" si="105"/>
        <v/>
      </c>
      <c r="AC107" s="48" t="str">
        <f t="shared" si="106"/>
        <v/>
      </c>
      <c r="AD107" s="48" t="str">
        <f t="shared" si="107"/>
        <v/>
      </c>
      <c r="AE107" s="48" t="str">
        <f t="shared" si="108"/>
        <v/>
      </c>
      <c r="AF107" s="48" t="str">
        <f t="shared" si="109"/>
        <v/>
      </c>
      <c r="AG107" s="48" t="str">
        <f t="shared" si="110"/>
        <v/>
      </c>
      <c r="AH107" s="48" t="str">
        <f t="shared" si="111"/>
        <v/>
      </c>
      <c r="AJ107" s="48" t="str">
        <f>IF(Main!D$13="Scaled Shifts",Main!D117,IF(OR(B107="",B107=""),"",IF(Main!$A117="C",(B107-'Calculo DP4'!BC$5)/'Calculo DP4'!BC$3,(B107-'Calculo DP4'!CN$5)/'Calculo DP4'!CN$3)))</f>
        <v/>
      </c>
      <c r="AK107" s="48" t="str">
        <f>IF(Main!E$13="Scaled Shifts",Main!E117,IF(OR(C107="",C107=""),"",IF(Main!$A117="C",(C107-'Calculo DP4'!BD$5)/'Calculo DP4'!BD$3,(C107-'Calculo DP4'!CO$5)/'Calculo DP4'!CO$3)))</f>
        <v/>
      </c>
      <c r="AL107" s="48" t="str">
        <f>IF(Main!F$13="Scaled Shifts",Main!F117,IF(OR(D107="",D107=""),"",IF(Main!$A117="C",(D107-'Calculo DP4'!BE$5)/'Calculo DP4'!BE$3,(D107-'Calculo DP4'!CP$5)/'Calculo DP4'!CP$3)))</f>
        <v/>
      </c>
      <c r="AM107" s="48" t="str">
        <f>IF(Main!G$13="Scaled Shifts",Main!G117,IF(OR(E107="",E107=""),"",IF(Main!$A117="C",(E107-'Calculo DP4'!BF$5)/'Calculo DP4'!BF$3,(E107-'Calculo DP4'!CQ$5)/'Calculo DP4'!CQ$3)))</f>
        <v/>
      </c>
      <c r="AN107" s="48" t="str">
        <f>IF(Main!H$13="Scaled Shifts",Main!H117,IF(OR(F107="",F107=""),"",IF(Main!$A117="C",(F107-'Calculo DP4'!BG$5)/'Calculo DP4'!BG$3,(F107-'Calculo DP4'!CR$5)/'Calculo DP4'!CR$3)))</f>
        <v/>
      </c>
      <c r="AO107" s="48" t="str">
        <f>IF(Main!I$13="Scaled Shifts",Main!I117,IF(OR(G107="",G107=""),"",IF(Main!$A117="C",(G107-'Calculo DP4'!BH$5)/'Calculo DP4'!BH$3,(G107-'Calculo DP4'!CS$5)/'Calculo DP4'!CS$3)))</f>
        <v/>
      </c>
      <c r="AP107" s="48" t="str">
        <f>IF(Main!J$13="Scaled Shifts",Main!J117,IF(OR(H107="",H107=""),"",IF(Main!$A117="C",(H107-'Calculo DP4'!BI$5)/'Calculo DP4'!BI$3,(H107-'Calculo DP4'!CT$5)/'Calculo DP4'!CT$3)))</f>
        <v/>
      </c>
      <c r="AQ107" s="48" t="str">
        <f>IF(Main!K$13="Scaled Shifts",Main!K117,IF(OR(I107="",I107=""),"",IF(Main!$A117="C",(I107-'Calculo DP4'!BJ$5)/'Calculo DP4'!BJ$3,(I107-'Calculo DP4'!CU$5)/'Calculo DP4'!CU$3)))</f>
        <v/>
      </c>
      <c r="AR107" s="48" t="str">
        <f>IF(Main!L$13="Scaled Shifts",Main!L117,IF(OR(J107="",J107=""),"",IF(Main!$A117="C",(J107-'Calculo DP4'!BK$5)/'Calculo DP4'!BK$3,(J107-'Calculo DP4'!CV$5)/'Calculo DP4'!CV$3)))</f>
        <v/>
      </c>
      <c r="AS107" s="48" t="str">
        <f>IF(Main!M$13="Scaled Shifts",Main!M117,IF(OR(K107="",K107=""),"",IF(Main!$A117="C",(K107-'Calculo DP4'!BL$5)/'Calculo DP4'!BL$3,(K107-'Calculo DP4'!CW$5)/'Calculo DP4'!CW$3)))</f>
        <v/>
      </c>
      <c r="AT107" s="48" t="str">
        <f>IF(Main!N$13="Scaled Shifts",Main!N117,IF(OR(L107="",L107=""),"",IF(Main!$A117="C",(L107-'Calculo DP4'!BM$5)/'Calculo DP4'!BM$3,(L107-'Calculo DP4'!CX$5)/'Calculo DP4'!CX$3)))</f>
        <v/>
      </c>
      <c r="AU107" s="48" t="str">
        <f>IF(Main!O$13="Scaled Shifts",Main!O117,IF(OR(M107="",M107=""),"",IF(Main!$A117="C",(M107-'Calculo DP4'!BN$5)/'Calculo DP4'!BN$3,(M107-'Calculo DP4'!CY$5)/'Calculo DP4'!CY$3)))</f>
        <v/>
      </c>
      <c r="AV107" s="48" t="str">
        <f>IF(Main!P$13="Scaled Shifts",Main!P117,IF(OR(N107="",N107=""),"",IF(Main!$A117="C",(N107-'Calculo DP4'!BO$5)/'Calculo DP4'!BO$3,(N107-'Calculo DP4'!CZ$5)/'Calculo DP4'!CZ$3)))</f>
        <v/>
      </c>
      <c r="AW107" s="48" t="str">
        <f>IF(Main!Q$13="Scaled Shifts",Main!Q117,IF(OR(O107="",O107=""),"",IF(Main!$A117="C",(O107-'Calculo DP4'!BP$5)/'Calculo DP4'!BP$3,(O107-'Calculo DP4'!DA$5)/'Calculo DP4'!DA$3)))</f>
        <v/>
      </c>
      <c r="AX107" s="48" t="str">
        <f>IF(Main!R$13="Scaled Shifts",Main!R117,IF(OR(P107="",P107=""),"",IF(Main!$A117="C",(P107-'Calculo DP4'!BQ$5)/'Calculo DP4'!BQ$3,(P107-'Calculo DP4'!DB$5)/'Calculo DP4'!DB$3)))</f>
        <v/>
      </c>
      <c r="AY107" s="48" t="str">
        <f>IF(Main!S$13="Scaled Shifts",Main!S117,IF(OR(Q107="",Q107=""),"",IF(Main!$A117="C",(Q107-'Calculo DP4'!BR$5)/'Calculo DP4'!BR$3,(Q107-'Calculo DP4'!DC$5)/'Calculo DP4'!DC$3)))</f>
        <v/>
      </c>
      <c r="BA107" s="48" t="str">
        <f t="shared" si="112"/>
        <v/>
      </c>
      <c r="BB107" s="48" t="str">
        <f t="shared" si="113"/>
        <v/>
      </c>
      <c r="BC107" s="48" t="str">
        <f t="shared" si="114"/>
        <v/>
      </c>
      <c r="BD107" s="48" t="str">
        <f t="shared" si="115"/>
        <v/>
      </c>
      <c r="BE107" s="48" t="str">
        <f t="shared" si="116"/>
        <v/>
      </c>
      <c r="BF107" s="48" t="str">
        <f t="shared" si="117"/>
        <v/>
      </c>
      <c r="BG107" s="48" t="str">
        <f t="shared" si="118"/>
        <v/>
      </c>
      <c r="BH107" s="48" t="str">
        <f t="shared" si="119"/>
        <v/>
      </c>
      <c r="BI107" s="48" t="str">
        <f t="shared" si="120"/>
        <v/>
      </c>
      <c r="BJ107" s="48" t="str">
        <f t="shared" si="121"/>
        <v/>
      </c>
      <c r="BK107" s="48" t="str">
        <f t="shared" si="122"/>
        <v/>
      </c>
      <c r="BL107" s="48" t="str">
        <f t="shared" si="123"/>
        <v/>
      </c>
      <c r="BM107" s="48" t="str">
        <f t="shared" si="124"/>
        <v/>
      </c>
      <c r="BN107" s="48" t="str">
        <f t="shared" si="125"/>
        <v/>
      </c>
      <c r="BO107" s="48" t="str">
        <f t="shared" si="126"/>
        <v/>
      </c>
      <c r="BP107" s="48" t="str">
        <f t="shared" si="127"/>
        <v/>
      </c>
    </row>
    <row r="108" spans="1:68" x14ac:dyDescent="0.15">
      <c r="A108" s="46" t="str">
        <f>IF(OR(Main!C118="",Main!C118=""),"",Main!C118)</f>
        <v/>
      </c>
      <c r="B108" s="48" t="str">
        <f>IF(OR(Main!D118="",Main!D$13="Scaled Shifts"),"",IF(Main!D$13="Unscaled Shifts",Main!D118,IF(AND(Main!D$13="Shielding Tensors",Main!$A118="C"),'Chemical Shifts'!$G$1-Main!D118,'Chemical Shifts'!$G$2-Main!D118)))</f>
        <v/>
      </c>
      <c r="C108" s="48" t="str">
        <f>IF(OR(Main!E118="",Main!E$13="Scaled Shifts"),"",IF(Main!E$13="Unscaled Shifts",Main!E118,IF(AND(Main!E$13="Shielding Tensors",Main!$A118="C"),'Chemical Shifts'!$G$1-Main!E118,'Chemical Shifts'!$G$2-Main!E118)))</f>
        <v/>
      </c>
      <c r="D108" s="48" t="str">
        <f>IF(OR(Main!F118="",Main!F$13="Scaled Shifts"),"",IF(Main!F$13="Unscaled Shifts",Main!F118,IF(AND(Main!F$13="Shielding Tensors",Main!$A118="C"),'Chemical Shifts'!$G$1-Main!F118,'Chemical Shifts'!$G$2-Main!F118)))</f>
        <v/>
      </c>
      <c r="E108" s="48" t="str">
        <f>IF(OR(Main!G118="",Main!G$13="Scaled Shifts"),"",IF(Main!G$13="Unscaled Shifts",Main!G118,IF(AND(Main!G$13="Shielding Tensors",Main!$A118="C"),'Chemical Shifts'!$G$1-Main!G118,'Chemical Shifts'!$G$2-Main!G118)))</f>
        <v/>
      </c>
      <c r="F108" s="48" t="str">
        <f>IF(OR(Main!H118="",Main!H$13="Scaled Shifts"),"",IF(Main!H$13="Unscaled Shifts",Main!H118,IF(AND(Main!H$13="Shielding Tensors",Main!$A118="C"),'Chemical Shifts'!$G$1-Main!H118,'Chemical Shifts'!$G$2-Main!H118)))</f>
        <v/>
      </c>
      <c r="G108" s="48" t="str">
        <f>IF(OR(Main!I118="",Main!I$13="Scaled Shifts"),"",IF(Main!I$13="Unscaled Shifts",Main!I118,IF(AND(Main!I$13="Shielding Tensors",Main!$A118="C"),'Chemical Shifts'!$G$1-Main!I118,'Chemical Shifts'!$G$2-Main!I118)))</f>
        <v/>
      </c>
      <c r="H108" s="48" t="str">
        <f>IF(OR(Main!J118="",Main!J$13="Scaled Shifts"),"",IF(Main!J$13="Unscaled Shifts",Main!J118,IF(AND(Main!J$13="Shielding Tensors",Main!$A118="C"),'Chemical Shifts'!$G$1-Main!J118,'Chemical Shifts'!$G$2-Main!J118)))</f>
        <v/>
      </c>
      <c r="I108" s="48" t="str">
        <f>IF(OR(Main!K118="",Main!K$13="Scaled Shifts"),"",IF(Main!K$13="Unscaled Shifts",Main!K118,IF(AND(Main!K$13="Shielding Tensors",Main!$A118="C"),'Chemical Shifts'!$G$1-Main!K118,'Chemical Shifts'!$G$2-Main!K118)))</f>
        <v/>
      </c>
      <c r="J108" s="48" t="str">
        <f>IF(OR(Main!L118="",Main!L$13="Scaled Shifts"),"",IF(Main!L$13="Unscaled Shifts",Main!L118,IF(AND(Main!L$13="Shielding Tensors",Main!$A118="C"),'Chemical Shifts'!$G$1-Main!L118,'Chemical Shifts'!$G$2-Main!L118)))</f>
        <v/>
      </c>
      <c r="K108" s="48" t="str">
        <f>IF(OR(Main!M118="",Main!M$13="Scaled Shifts"),"",IF(Main!M$13="Unscaled Shifts",Main!M118,IF(AND(Main!M$13="Shielding Tensors",Main!$A118="C"),'Chemical Shifts'!$G$1-Main!M118,'Chemical Shifts'!$G$2-Main!M118)))</f>
        <v/>
      </c>
      <c r="L108" s="48" t="str">
        <f>IF(OR(Main!N118="",Main!N$13="Scaled Shifts"),"",IF(Main!N$13="Unscaled Shifts",Main!N118,IF(AND(Main!N$13="Shielding Tensors",Main!$A118="C"),'Chemical Shifts'!$G$1-Main!N118,'Chemical Shifts'!$G$2-Main!N118)))</f>
        <v/>
      </c>
      <c r="M108" s="48" t="str">
        <f>IF(OR(Main!O118="",Main!O$13="Scaled Shifts"),"",IF(Main!O$13="Unscaled Shifts",Main!O118,IF(AND(Main!O$13="Shielding Tensors",Main!$A118="C"),'Chemical Shifts'!$G$1-Main!O118,'Chemical Shifts'!$G$2-Main!O118)))</f>
        <v/>
      </c>
      <c r="N108" s="48" t="str">
        <f>IF(OR(Main!P118="",Main!P$13="Scaled Shifts"),"",IF(Main!P$13="Unscaled Shifts",Main!P118,IF(AND(Main!P$13="Shielding Tensors",Main!$A118="C"),'Chemical Shifts'!$G$1-Main!P118,'Chemical Shifts'!$G$2-Main!P118)))</f>
        <v/>
      </c>
      <c r="O108" s="48" t="str">
        <f>IF(OR(Main!Q118="",Main!Q$13="Scaled Shifts"),"",IF(Main!Q$13="Unscaled Shifts",Main!Q118,IF(AND(Main!Q$13="Shielding Tensors",Main!$A118="C"),'Chemical Shifts'!$G$1-Main!Q118,'Chemical Shifts'!$G$2-Main!Q118)))</f>
        <v/>
      </c>
      <c r="P108" s="48" t="str">
        <f>IF(OR(Main!R118="",Main!R$13="Scaled Shifts"),"",IF(Main!R$13="Unscaled Shifts",Main!R118,IF(AND(Main!R$13="Shielding Tensors",Main!$A118="C"),'Chemical Shifts'!$G$1-Main!R118,'Chemical Shifts'!$G$2-Main!R118)))</f>
        <v/>
      </c>
      <c r="Q108" s="48" t="str">
        <f>IF(OR(Main!S118="",Main!S$13="Scaled Shifts"),"",IF(Main!S$13="Unscaled Shifts",Main!S118,IF(AND(Main!S$13="Shielding Tensors",Main!$A118="C"),'Chemical Shifts'!$G$1-Main!S118,'Chemical Shifts'!$G$2-Main!S118)))</f>
        <v/>
      </c>
      <c r="S108" s="48" t="str">
        <f t="shared" si="96"/>
        <v/>
      </c>
      <c r="T108" s="48" t="str">
        <f t="shared" si="97"/>
        <v/>
      </c>
      <c r="U108" s="48" t="str">
        <f t="shared" si="98"/>
        <v/>
      </c>
      <c r="V108" s="48" t="str">
        <f t="shared" si="99"/>
        <v/>
      </c>
      <c r="W108" s="48" t="str">
        <f t="shared" si="100"/>
        <v/>
      </c>
      <c r="X108" s="48" t="str">
        <f t="shared" si="101"/>
        <v/>
      </c>
      <c r="Y108" s="48" t="str">
        <f t="shared" si="102"/>
        <v/>
      </c>
      <c r="Z108" s="48" t="str">
        <f t="shared" si="103"/>
        <v/>
      </c>
      <c r="AA108" s="48" t="str">
        <f t="shared" si="104"/>
        <v/>
      </c>
      <c r="AB108" s="48" t="str">
        <f t="shared" si="105"/>
        <v/>
      </c>
      <c r="AC108" s="48" t="str">
        <f t="shared" si="106"/>
        <v/>
      </c>
      <c r="AD108" s="48" t="str">
        <f t="shared" si="107"/>
        <v/>
      </c>
      <c r="AE108" s="48" t="str">
        <f t="shared" si="108"/>
        <v/>
      </c>
      <c r="AF108" s="48" t="str">
        <f t="shared" si="109"/>
        <v/>
      </c>
      <c r="AG108" s="48" t="str">
        <f t="shared" si="110"/>
        <v/>
      </c>
      <c r="AH108" s="48" t="str">
        <f t="shared" si="111"/>
        <v/>
      </c>
      <c r="AJ108" s="48" t="str">
        <f>IF(Main!D$13="Scaled Shifts",Main!D118,IF(OR(B108="",B108=""),"",IF(Main!$A118="C",(B108-'Calculo DP4'!BC$5)/'Calculo DP4'!BC$3,(B108-'Calculo DP4'!CN$5)/'Calculo DP4'!CN$3)))</f>
        <v/>
      </c>
      <c r="AK108" s="48" t="str">
        <f>IF(Main!E$13="Scaled Shifts",Main!E118,IF(OR(C108="",C108=""),"",IF(Main!$A118="C",(C108-'Calculo DP4'!BD$5)/'Calculo DP4'!BD$3,(C108-'Calculo DP4'!CO$5)/'Calculo DP4'!CO$3)))</f>
        <v/>
      </c>
      <c r="AL108" s="48" t="str">
        <f>IF(Main!F$13="Scaled Shifts",Main!F118,IF(OR(D108="",D108=""),"",IF(Main!$A118="C",(D108-'Calculo DP4'!BE$5)/'Calculo DP4'!BE$3,(D108-'Calculo DP4'!CP$5)/'Calculo DP4'!CP$3)))</f>
        <v/>
      </c>
      <c r="AM108" s="48" t="str">
        <f>IF(Main!G$13="Scaled Shifts",Main!G118,IF(OR(E108="",E108=""),"",IF(Main!$A118="C",(E108-'Calculo DP4'!BF$5)/'Calculo DP4'!BF$3,(E108-'Calculo DP4'!CQ$5)/'Calculo DP4'!CQ$3)))</f>
        <v/>
      </c>
      <c r="AN108" s="48" t="str">
        <f>IF(Main!H$13="Scaled Shifts",Main!H118,IF(OR(F108="",F108=""),"",IF(Main!$A118="C",(F108-'Calculo DP4'!BG$5)/'Calculo DP4'!BG$3,(F108-'Calculo DP4'!CR$5)/'Calculo DP4'!CR$3)))</f>
        <v/>
      </c>
      <c r="AO108" s="48" t="str">
        <f>IF(Main!I$13="Scaled Shifts",Main!I118,IF(OR(G108="",G108=""),"",IF(Main!$A118="C",(G108-'Calculo DP4'!BH$5)/'Calculo DP4'!BH$3,(G108-'Calculo DP4'!CS$5)/'Calculo DP4'!CS$3)))</f>
        <v/>
      </c>
      <c r="AP108" s="48" t="str">
        <f>IF(Main!J$13="Scaled Shifts",Main!J118,IF(OR(H108="",H108=""),"",IF(Main!$A118="C",(H108-'Calculo DP4'!BI$5)/'Calculo DP4'!BI$3,(H108-'Calculo DP4'!CT$5)/'Calculo DP4'!CT$3)))</f>
        <v/>
      </c>
      <c r="AQ108" s="48" t="str">
        <f>IF(Main!K$13="Scaled Shifts",Main!K118,IF(OR(I108="",I108=""),"",IF(Main!$A118="C",(I108-'Calculo DP4'!BJ$5)/'Calculo DP4'!BJ$3,(I108-'Calculo DP4'!CU$5)/'Calculo DP4'!CU$3)))</f>
        <v/>
      </c>
      <c r="AR108" s="48" t="str">
        <f>IF(Main!L$13="Scaled Shifts",Main!L118,IF(OR(J108="",J108=""),"",IF(Main!$A118="C",(J108-'Calculo DP4'!BK$5)/'Calculo DP4'!BK$3,(J108-'Calculo DP4'!CV$5)/'Calculo DP4'!CV$3)))</f>
        <v/>
      </c>
      <c r="AS108" s="48" t="str">
        <f>IF(Main!M$13="Scaled Shifts",Main!M118,IF(OR(K108="",K108=""),"",IF(Main!$A118="C",(K108-'Calculo DP4'!BL$5)/'Calculo DP4'!BL$3,(K108-'Calculo DP4'!CW$5)/'Calculo DP4'!CW$3)))</f>
        <v/>
      </c>
      <c r="AT108" s="48" t="str">
        <f>IF(Main!N$13="Scaled Shifts",Main!N118,IF(OR(L108="",L108=""),"",IF(Main!$A118="C",(L108-'Calculo DP4'!BM$5)/'Calculo DP4'!BM$3,(L108-'Calculo DP4'!CX$5)/'Calculo DP4'!CX$3)))</f>
        <v/>
      </c>
      <c r="AU108" s="48" t="str">
        <f>IF(Main!O$13="Scaled Shifts",Main!O118,IF(OR(M108="",M108=""),"",IF(Main!$A118="C",(M108-'Calculo DP4'!BN$5)/'Calculo DP4'!BN$3,(M108-'Calculo DP4'!CY$5)/'Calculo DP4'!CY$3)))</f>
        <v/>
      </c>
      <c r="AV108" s="48" t="str">
        <f>IF(Main!P$13="Scaled Shifts",Main!P118,IF(OR(N108="",N108=""),"",IF(Main!$A118="C",(N108-'Calculo DP4'!BO$5)/'Calculo DP4'!BO$3,(N108-'Calculo DP4'!CZ$5)/'Calculo DP4'!CZ$3)))</f>
        <v/>
      </c>
      <c r="AW108" s="48" t="str">
        <f>IF(Main!Q$13="Scaled Shifts",Main!Q118,IF(OR(O108="",O108=""),"",IF(Main!$A118="C",(O108-'Calculo DP4'!BP$5)/'Calculo DP4'!BP$3,(O108-'Calculo DP4'!DA$5)/'Calculo DP4'!DA$3)))</f>
        <v/>
      </c>
      <c r="AX108" s="48" t="str">
        <f>IF(Main!R$13="Scaled Shifts",Main!R118,IF(OR(P108="",P108=""),"",IF(Main!$A118="C",(P108-'Calculo DP4'!BQ$5)/'Calculo DP4'!BQ$3,(P108-'Calculo DP4'!DB$5)/'Calculo DP4'!DB$3)))</f>
        <v/>
      </c>
      <c r="AY108" s="48" t="str">
        <f>IF(Main!S$13="Scaled Shifts",Main!S118,IF(OR(Q108="",Q108=""),"",IF(Main!$A118="C",(Q108-'Calculo DP4'!BR$5)/'Calculo DP4'!BR$3,(Q108-'Calculo DP4'!DC$5)/'Calculo DP4'!DC$3)))</f>
        <v/>
      </c>
      <c r="BA108" s="48" t="str">
        <f t="shared" si="112"/>
        <v/>
      </c>
      <c r="BB108" s="48" t="str">
        <f t="shared" si="113"/>
        <v/>
      </c>
      <c r="BC108" s="48" t="str">
        <f t="shared" si="114"/>
        <v/>
      </c>
      <c r="BD108" s="48" t="str">
        <f t="shared" si="115"/>
        <v/>
      </c>
      <c r="BE108" s="48" t="str">
        <f t="shared" si="116"/>
        <v/>
      </c>
      <c r="BF108" s="48" t="str">
        <f t="shared" si="117"/>
        <v/>
      </c>
      <c r="BG108" s="48" t="str">
        <f t="shared" si="118"/>
        <v/>
      </c>
      <c r="BH108" s="48" t="str">
        <f t="shared" si="119"/>
        <v/>
      </c>
      <c r="BI108" s="48" t="str">
        <f t="shared" si="120"/>
        <v/>
      </c>
      <c r="BJ108" s="48" t="str">
        <f t="shared" si="121"/>
        <v/>
      </c>
      <c r="BK108" s="48" t="str">
        <f t="shared" si="122"/>
        <v/>
      </c>
      <c r="BL108" s="48" t="str">
        <f t="shared" si="123"/>
        <v/>
      </c>
      <c r="BM108" s="48" t="str">
        <f t="shared" si="124"/>
        <v/>
      </c>
      <c r="BN108" s="48" t="str">
        <f t="shared" si="125"/>
        <v/>
      </c>
      <c r="BO108" s="48" t="str">
        <f t="shared" si="126"/>
        <v/>
      </c>
      <c r="BP108" s="48" t="str">
        <f t="shared" si="127"/>
        <v/>
      </c>
    </row>
    <row r="109" spans="1:68" x14ac:dyDescent="0.15">
      <c r="A109" s="46" t="str">
        <f>IF(OR(Main!C119="",Main!C119=""),"",Main!C119)</f>
        <v/>
      </c>
      <c r="B109" s="48" t="str">
        <f>IF(OR(Main!D119="",Main!D$13="Scaled Shifts"),"",IF(Main!D$13="Unscaled Shifts",Main!D119,IF(AND(Main!D$13="Shielding Tensors",Main!$A119="C"),'Chemical Shifts'!$G$1-Main!D119,'Chemical Shifts'!$G$2-Main!D119)))</f>
        <v/>
      </c>
      <c r="C109" s="48" t="str">
        <f>IF(OR(Main!E119="",Main!E$13="Scaled Shifts"),"",IF(Main!E$13="Unscaled Shifts",Main!E119,IF(AND(Main!E$13="Shielding Tensors",Main!$A119="C"),'Chemical Shifts'!$G$1-Main!E119,'Chemical Shifts'!$G$2-Main!E119)))</f>
        <v/>
      </c>
      <c r="D109" s="48" t="str">
        <f>IF(OR(Main!F119="",Main!F$13="Scaled Shifts"),"",IF(Main!F$13="Unscaled Shifts",Main!F119,IF(AND(Main!F$13="Shielding Tensors",Main!$A119="C"),'Chemical Shifts'!$G$1-Main!F119,'Chemical Shifts'!$G$2-Main!F119)))</f>
        <v/>
      </c>
      <c r="E109" s="48" t="str">
        <f>IF(OR(Main!G119="",Main!G$13="Scaled Shifts"),"",IF(Main!G$13="Unscaled Shifts",Main!G119,IF(AND(Main!G$13="Shielding Tensors",Main!$A119="C"),'Chemical Shifts'!$G$1-Main!G119,'Chemical Shifts'!$G$2-Main!G119)))</f>
        <v/>
      </c>
      <c r="F109" s="48" t="str">
        <f>IF(OR(Main!H119="",Main!H$13="Scaled Shifts"),"",IF(Main!H$13="Unscaled Shifts",Main!H119,IF(AND(Main!H$13="Shielding Tensors",Main!$A119="C"),'Chemical Shifts'!$G$1-Main!H119,'Chemical Shifts'!$G$2-Main!H119)))</f>
        <v/>
      </c>
      <c r="G109" s="48" t="str">
        <f>IF(OR(Main!I119="",Main!I$13="Scaled Shifts"),"",IF(Main!I$13="Unscaled Shifts",Main!I119,IF(AND(Main!I$13="Shielding Tensors",Main!$A119="C"),'Chemical Shifts'!$G$1-Main!I119,'Chemical Shifts'!$G$2-Main!I119)))</f>
        <v/>
      </c>
      <c r="H109" s="48" t="str">
        <f>IF(OR(Main!J119="",Main!J$13="Scaled Shifts"),"",IF(Main!J$13="Unscaled Shifts",Main!J119,IF(AND(Main!J$13="Shielding Tensors",Main!$A119="C"),'Chemical Shifts'!$G$1-Main!J119,'Chemical Shifts'!$G$2-Main!J119)))</f>
        <v/>
      </c>
      <c r="I109" s="48" t="str">
        <f>IF(OR(Main!K119="",Main!K$13="Scaled Shifts"),"",IF(Main!K$13="Unscaled Shifts",Main!K119,IF(AND(Main!K$13="Shielding Tensors",Main!$A119="C"),'Chemical Shifts'!$G$1-Main!K119,'Chemical Shifts'!$G$2-Main!K119)))</f>
        <v/>
      </c>
      <c r="J109" s="48" t="str">
        <f>IF(OR(Main!L119="",Main!L$13="Scaled Shifts"),"",IF(Main!L$13="Unscaled Shifts",Main!L119,IF(AND(Main!L$13="Shielding Tensors",Main!$A119="C"),'Chemical Shifts'!$G$1-Main!L119,'Chemical Shifts'!$G$2-Main!L119)))</f>
        <v/>
      </c>
      <c r="K109" s="48" t="str">
        <f>IF(OR(Main!M119="",Main!M$13="Scaled Shifts"),"",IF(Main!M$13="Unscaled Shifts",Main!M119,IF(AND(Main!M$13="Shielding Tensors",Main!$A119="C"),'Chemical Shifts'!$G$1-Main!M119,'Chemical Shifts'!$G$2-Main!M119)))</f>
        <v/>
      </c>
      <c r="L109" s="48" t="str">
        <f>IF(OR(Main!N119="",Main!N$13="Scaled Shifts"),"",IF(Main!N$13="Unscaled Shifts",Main!N119,IF(AND(Main!N$13="Shielding Tensors",Main!$A119="C"),'Chemical Shifts'!$G$1-Main!N119,'Chemical Shifts'!$G$2-Main!N119)))</f>
        <v/>
      </c>
      <c r="M109" s="48" t="str">
        <f>IF(OR(Main!O119="",Main!O$13="Scaled Shifts"),"",IF(Main!O$13="Unscaled Shifts",Main!O119,IF(AND(Main!O$13="Shielding Tensors",Main!$A119="C"),'Chemical Shifts'!$G$1-Main!O119,'Chemical Shifts'!$G$2-Main!O119)))</f>
        <v/>
      </c>
      <c r="N109" s="48" t="str">
        <f>IF(OR(Main!P119="",Main!P$13="Scaled Shifts"),"",IF(Main!P$13="Unscaled Shifts",Main!P119,IF(AND(Main!P$13="Shielding Tensors",Main!$A119="C"),'Chemical Shifts'!$G$1-Main!P119,'Chemical Shifts'!$G$2-Main!P119)))</f>
        <v/>
      </c>
      <c r="O109" s="48" t="str">
        <f>IF(OR(Main!Q119="",Main!Q$13="Scaled Shifts"),"",IF(Main!Q$13="Unscaled Shifts",Main!Q119,IF(AND(Main!Q$13="Shielding Tensors",Main!$A119="C"),'Chemical Shifts'!$G$1-Main!Q119,'Chemical Shifts'!$G$2-Main!Q119)))</f>
        <v/>
      </c>
      <c r="P109" s="48" t="str">
        <f>IF(OR(Main!R119="",Main!R$13="Scaled Shifts"),"",IF(Main!R$13="Unscaled Shifts",Main!R119,IF(AND(Main!R$13="Shielding Tensors",Main!$A119="C"),'Chemical Shifts'!$G$1-Main!R119,'Chemical Shifts'!$G$2-Main!R119)))</f>
        <v/>
      </c>
      <c r="Q109" s="48" t="str">
        <f>IF(OR(Main!S119="",Main!S$13="Scaled Shifts"),"",IF(Main!S$13="Unscaled Shifts",Main!S119,IF(AND(Main!S$13="Shielding Tensors",Main!$A119="C"),'Chemical Shifts'!$G$1-Main!S119,'Chemical Shifts'!$G$2-Main!S119)))</f>
        <v/>
      </c>
      <c r="S109" s="48" t="str">
        <f t="shared" si="96"/>
        <v/>
      </c>
      <c r="T109" s="48" t="str">
        <f t="shared" si="97"/>
        <v/>
      </c>
      <c r="U109" s="48" t="str">
        <f t="shared" si="98"/>
        <v/>
      </c>
      <c r="V109" s="48" t="str">
        <f t="shared" si="99"/>
        <v/>
      </c>
      <c r="W109" s="48" t="str">
        <f t="shared" si="100"/>
        <v/>
      </c>
      <c r="X109" s="48" t="str">
        <f t="shared" si="101"/>
        <v/>
      </c>
      <c r="Y109" s="48" t="str">
        <f t="shared" si="102"/>
        <v/>
      </c>
      <c r="Z109" s="48" t="str">
        <f t="shared" si="103"/>
        <v/>
      </c>
      <c r="AA109" s="48" t="str">
        <f t="shared" si="104"/>
        <v/>
      </c>
      <c r="AB109" s="48" t="str">
        <f t="shared" si="105"/>
        <v/>
      </c>
      <c r="AC109" s="48" t="str">
        <f t="shared" si="106"/>
        <v/>
      </c>
      <c r="AD109" s="48" t="str">
        <f t="shared" si="107"/>
        <v/>
      </c>
      <c r="AE109" s="48" t="str">
        <f t="shared" si="108"/>
        <v/>
      </c>
      <c r="AF109" s="48" t="str">
        <f t="shared" si="109"/>
        <v/>
      </c>
      <c r="AG109" s="48" t="str">
        <f t="shared" si="110"/>
        <v/>
      </c>
      <c r="AH109" s="48" t="str">
        <f t="shared" si="111"/>
        <v/>
      </c>
      <c r="AJ109" s="48" t="str">
        <f>IF(Main!D$13="Scaled Shifts",Main!D119,IF(OR(B109="",B109=""),"",IF(Main!$A119="C",(B109-'Calculo DP4'!BC$5)/'Calculo DP4'!BC$3,(B109-'Calculo DP4'!CN$5)/'Calculo DP4'!CN$3)))</f>
        <v/>
      </c>
      <c r="AK109" s="48" t="str">
        <f>IF(Main!E$13="Scaled Shifts",Main!E119,IF(OR(C109="",C109=""),"",IF(Main!$A119="C",(C109-'Calculo DP4'!BD$5)/'Calculo DP4'!BD$3,(C109-'Calculo DP4'!CO$5)/'Calculo DP4'!CO$3)))</f>
        <v/>
      </c>
      <c r="AL109" s="48" t="str">
        <f>IF(Main!F$13="Scaled Shifts",Main!F119,IF(OR(D109="",D109=""),"",IF(Main!$A119="C",(D109-'Calculo DP4'!BE$5)/'Calculo DP4'!BE$3,(D109-'Calculo DP4'!CP$5)/'Calculo DP4'!CP$3)))</f>
        <v/>
      </c>
      <c r="AM109" s="48" t="str">
        <f>IF(Main!G$13="Scaled Shifts",Main!G119,IF(OR(E109="",E109=""),"",IF(Main!$A119="C",(E109-'Calculo DP4'!BF$5)/'Calculo DP4'!BF$3,(E109-'Calculo DP4'!CQ$5)/'Calculo DP4'!CQ$3)))</f>
        <v/>
      </c>
      <c r="AN109" s="48" t="str">
        <f>IF(Main!H$13="Scaled Shifts",Main!H119,IF(OR(F109="",F109=""),"",IF(Main!$A119="C",(F109-'Calculo DP4'!BG$5)/'Calculo DP4'!BG$3,(F109-'Calculo DP4'!CR$5)/'Calculo DP4'!CR$3)))</f>
        <v/>
      </c>
      <c r="AO109" s="48" t="str">
        <f>IF(Main!I$13="Scaled Shifts",Main!I119,IF(OR(G109="",G109=""),"",IF(Main!$A119="C",(G109-'Calculo DP4'!BH$5)/'Calculo DP4'!BH$3,(G109-'Calculo DP4'!CS$5)/'Calculo DP4'!CS$3)))</f>
        <v/>
      </c>
      <c r="AP109" s="48" t="str">
        <f>IF(Main!J$13="Scaled Shifts",Main!J119,IF(OR(H109="",H109=""),"",IF(Main!$A119="C",(H109-'Calculo DP4'!BI$5)/'Calculo DP4'!BI$3,(H109-'Calculo DP4'!CT$5)/'Calculo DP4'!CT$3)))</f>
        <v/>
      </c>
      <c r="AQ109" s="48" t="str">
        <f>IF(Main!K$13="Scaled Shifts",Main!K119,IF(OR(I109="",I109=""),"",IF(Main!$A119="C",(I109-'Calculo DP4'!BJ$5)/'Calculo DP4'!BJ$3,(I109-'Calculo DP4'!CU$5)/'Calculo DP4'!CU$3)))</f>
        <v/>
      </c>
      <c r="AR109" s="48" t="str">
        <f>IF(Main!L$13="Scaled Shifts",Main!L119,IF(OR(J109="",J109=""),"",IF(Main!$A119="C",(J109-'Calculo DP4'!BK$5)/'Calculo DP4'!BK$3,(J109-'Calculo DP4'!CV$5)/'Calculo DP4'!CV$3)))</f>
        <v/>
      </c>
      <c r="AS109" s="48" t="str">
        <f>IF(Main!M$13="Scaled Shifts",Main!M119,IF(OR(K109="",K109=""),"",IF(Main!$A119="C",(K109-'Calculo DP4'!BL$5)/'Calculo DP4'!BL$3,(K109-'Calculo DP4'!CW$5)/'Calculo DP4'!CW$3)))</f>
        <v/>
      </c>
      <c r="AT109" s="48" t="str">
        <f>IF(Main!N$13="Scaled Shifts",Main!N119,IF(OR(L109="",L109=""),"",IF(Main!$A119="C",(L109-'Calculo DP4'!BM$5)/'Calculo DP4'!BM$3,(L109-'Calculo DP4'!CX$5)/'Calculo DP4'!CX$3)))</f>
        <v/>
      </c>
      <c r="AU109" s="48" t="str">
        <f>IF(Main!O$13="Scaled Shifts",Main!O119,IF(OR(M109="",M109=""),"",IF(Main!$A119="C",(M109-'Calculo DP4'!BN$5)/'Calculo DP4'!BN$3,(M109-'Calculo DP4'!CY$5)/'Calculo DP4'!CY$3)))</f>
        <v/>
      </c>
      <c r="AV109" s="48" t="str">
        <f>IF(Main!P$13="Scaled Shifts",Main!P119,IF(OR(N109="",N109=""),"",IF(Main!$A119="C",(N109-'Calculo DP4'!BO$5)/'Calculo DP4'!BO$3,(N109-'Calculo DP4'!CZ$5)/'Calculo DP4'!CZ$3)))</f>
        <v/>
      </c>
      <c r="AW109" s="48" t="str">
        <f>IF(Main!Q$13="Scaled Shifts",Main!Q119,IF(OR(O109="",O109=""),"",IF(Main!$A119="C",(O109-'Calculo DP4'!BP$5)/'Calculo DP4'!BP$3,(O109-'Calculo DP4'!DA$5)/'Calculo DP4'!DA$3)))</f>
        <v/>
      </c>
      <c r="AX109" s="48" t="str">
        <f>IF(Main!R$13="Scaled Shifts",Main!R119,IF(OR(P109="",P109=""),"",IF(Main!$A119="C",(P109-'Calculo DP4'!BQ$5)/'Calculo DP4'!BQ$3,(P109-'Calculo DP4'!DB$5)/'Calculo DP4'!DB$3)))</f>
        <v/>
      </c>
      <c r="AY109" s="48" t="str">
        <f>IF(Main!S$13="Scaled Shifts",Main!S119,IF(OR(Q109="",Q109=""),"",IF(Main!$A119="C",(Q109-'Calculo DP4'!BR$5)/'Calculo DP4'!BR$3,(Q109-'Calculo DP4'!DC$5)/'Calculo DP4'!DC$3)))</f>
        <v/>
      </c>
      <c r="BA109" s="48" t="str">
        <f t="shared" si="112"/>
        <v/>
      </c>
      <c r="BB109" s="48" t="str">
        <f t="shared" si="113"/>
        <v/>
      </c>
      <c r="BC109" s="48" t="str">
        <f t="shared" si="114"/>
        <v/>
      </c>
      <c r="BD109" s="48" t="str">
        <f t="shared" si="115"/>
        <v/>
      </c>
      <c r="BE109" s="48" t="str">
        <f t="shared" si="116"/>
        <v/>
      </c>
      <c r="BF109" s="48" t="str">
        <f t="shared" si="117"/>
        <v/>
      </c>
      <c r="BG109" s="48" t="str">
        <f t="shared" si="118"/>
        <v/>
      </c>
      <c r="BH109" s="48" t="str">
        <f t="shared" si="119"/>
        <v/>
      </c>
      <c r="BI109" s="48" t="str">
        <f t="shared" si="120"/>
        <v/>
      </c>
      <c r="BJ109" s="48" t="str">
        <f t="shared" si="121"/>
        <v/>
      </c>
      <c r="BK109" s="48" t="str">
        <f t="shared" si="122"/>
        <v/>
      </c>
      <c r="BL109" s="48" t="str">
        <f t="shared" si="123"/>
        <v/>
      </c>
      <c r="BM109" s="48" t="str">
        <f t="shared" si="124"/>
        <v/>
      </c>
      <c r="BN109" s="48" t="str">
        <f t="shared" si="125"/>
        <v/>
      </c>
      <c r="BO109" s="48" t="str">
        <f t="shared" si="126"/>
        <v/>
      </c>
      <c r="BP109" s="48" t="str">
        <f t="shared" si="127"/>
        <v/>
      </c>
    </row>
    <row r="110" spans="1:68" x14ac:dyDescent="0.15">
      <c r="A110" s="46" t="str">
        <f>IF(OR(Main!C120="",Main!C120=""),"",Main!C120)</f>
        <v/>
      </c>
      <c r="B110" s="48" t="str">
        <f>IF(OR(Main!D120="",Main!D$13="Scaled Shifts"),"",IF(Main!D$13="Unscaled Shifts",Main!D120,IF(AND(Main!D$13="Shielding Tensors",Main!$A120="C"),'Chemical Shifts'!$G$1-Main!D120,'Chemical Shifts'!$G$2-Main!D120)))</f>
        <v/>
      </c>
      <c r="C110" s="48" t="str">
        <f>IF(OR(Main!E120="",Main!E$13="Scaled Shifts"),"",IF(Main!E$13="Unscaled Shifts",Main!E120,IF(AND(Main!E$13="Shielding Tensors",Main!$A120="C"),'Chemical Shifts'!$G$1-Main!E120,'Chemical Shifts'!$G$2-Main!E120)))</f>
        <v/>
      </c>
      <c r="D110" s="48" t="str">
        <f>IF(OR(Main!F120="",Main!F$13="Scaled Shifts"),"",IF(Main!F$13="Unscaled Shifts",Main!F120,IF(AND(Main!F$13="Shielding Tensors",Main!$A120="C"),'Chemical Shifts'!$G$1-Main!F120,'Chemical Shifts'!$G$2-Main!F120)))</f>
        <v/>
      </c>
      <c r="E110" s="48" t="str">
        <f>IF(OR(Main!G120="",Main!G$13="Scaled Shifts"),"",IF(Main!G$13="Unscaled Shifts",Main!G120,IF(AND(Main!G$13="Shielding Tensors",Main!$A120="C"),'Chemical Shifts'!$G$1-Main!G120,'Chemical Shifts'!$G$2-Main!G120)))</f>
        <v/>
      </c>
      <c r="F110" s="48" t="str">
        <f>IF(OR(Main!H120="",Main!H$13="Scaled Shifts"),"",IF(Main!H$13="Unscaled Shifts",Main!H120,IF(AND(Main!H$13="Shielding Tensors",Main!$A120="C"),'Chemical Shifts'!$G$1-Main!H120,'Chemical Shifts'!$G$2-Main!H120)))</f>
        <v/>
      </c>
      <c r="G110" s="48" t="str">
        <f>IF(OR(Main!I120="",Main!I$13="Scaled Shifts"),"",IF(Main!I$13="Unscaled Shifts",Main!I120,IF(AND(Main!I$13="Shielding Tensors",Main!$A120="C"),'Chemical Shifts'!$G$1-Main!I120,'Chemical Shifts'!$G$2-Main!I120)))</f>
        <v/>
      </c>
      <c r="H110" s="48" t="str">
        <f>IF(OR(Main!J120="",Main!J$13="Scaled Shifts"),"",IF(Main!J$13="Unscaled Shifts",Main!J120,IF(AND(Main!J$13="Shielding Tensors",Main!$A120="C"),'Chemical Shifts'!$G$1-Main!J120,'Chemical Shifts'!$G$2-Main!J120)))</f>
        <v/>
      </c>
      <c r="I110" s="48" t="str">
        <f>IF(OR(Main!K120="",Main!K$13="Scaled Shifts"),"",IF(Main!K$13="Unscaled Shifts",Main!K120,IF(AND(Main!K$13="Shielding Tensors",Main!$A120="C"),'Chemical Shifts'!$G$1-Main!K120,'Chemical Shifts'!$G$2-Main!K120)))</f>
        <v/>
      </c>
      <c r="J110" s="48" t="str">
        <f>IF(OR(Main!L120="",Main!L$13="Scaled Shifts"),"",IF(Main!L$13="Unscaled Shifts",Main!L120,IF(AND(Main!L$13="Shielding Tensors",Main!$A120="C"),'Chemical Shifts'!$G$1-Main!L120,'Chemical Shifts'!$G$2-Main!L120)))</f>
        <v/>
      </c>
      <c r="K110" s="48" t="str">
        <f>IF(OR(Main!M120="",Main!M$13="Scaled Shifts"),"",IF(Main!M$13="Unscaled Shifts",Main!M120,IF(AND(Main!M$13="Shielding Tensors",Main!$A120="C"),'Chemical Shifts'!$G$1-Main!M120,'Chemical Shifts'!$G$2-Main!M120)))</f>
        <v/>
      </c>
      <c r="L110" s="48" t="str">
        <f>IF(OR(Main!N120="",Main!N$13="Scaled Shifts"),"",IF(Main!N$13="Unscaled Shifts",Main!N120,IF(AND(Main!N$13="Shielding Tensors",Main!$A120="C"),'Chemical Shifts'!$G$1-Main!N120,'Chemical Shifts'!$G$2-Main!N120)))</f>
        <v/>
      </c>
      <c r="M110" s="48" t="str">
        <f>IF(OR(Main!O120="",Main!O$13="Scaled Shifts"),"",IF(Main!O$13="Unscaled Shifts",Main!O120,IF(AND(Main!O$13="Shielding Tensors",Main!$A120="C"),'Chemical Shifts'!$G$1-Main!O120,'Chemical Shifts'!$G$2-Main!O120)))</f>
        <v/>
      </c>
      <c r="N110" s="48" t="str">
        <f>IF(OR(Main!P120="",Main!P$13="Scaled Shifts"),"",IF(Main!P$13="Unscaled Shifts",Main!P120,IF(AND(Main!P$13="Shielding Tensors",Main!$A120="C"),'Chemical Shifts'!$G$1-Main!P120,'Chemical Shifts'!$G$2-Main!P120)))</f>
        <v/>
      </c>
      <c r="O110" s="48" t="str">
        <f>IF(OR(Main!Q120="",Main!Q$13="Scaled Shifts"),"",IF(Main!Q$13="Unscaled Shifts",Main!Q120,IF(AND(Main!Q$13="Shielding Tensors",Main!$A120="C"),'Chemical Shifts'!$G$1-Main!Q120,'Chemical Shifts'!$G$2-Main!Q120)))</f>
        <v/>
      </c>
      <c r="P110" s="48" t="str">
        <f>IF(OR(Main!R120="",Main!R$13="Scaled Shifts"),"",IF(Main!R$13="Unscaled Shifts",Main!R120,IF(AND(Main!R$13="Shielding Tensors",Main!$A120="C"),'Chemical Shifts'!$G$1-Main!R120,'Chemical Shifts'!$G$2-Main!R120)))</f>
        <v/>
      </c>
      <c r="Q110" s="48" t="str">
        <f>IF(OR(Main!S120="",Main!S$13="Scaled Shifts"),"",IF(Main!S$13="Unscaled Shifts",Main!S120,IF(AND(Main!S$13="Shielding Tensors",Main!$A120="C"),'Chemical Shifts'!$G$1-Main!S120,'Chemical Shifts'!$G$2-Main!S120)))</f>
        <v/>
      </c>
      <c r="S110" s="48" t="str">
        <f t="shared" si="96"/>
        <v/>
      </c>
      <c r="T110" s="48" t="str">
        <f t="shared" si="97"/>
        <v/>
      </c>
      <c r="U110" s="48" t="str">
        <f t="shared" si="98"/>
        <v/>
      </c>
      <c r="V110" s="48" t="str">
        <f t="shared" si="99"/>
        <v/>
      </c>
      <c r="W110" s="48" t="str">
        <f t="shared" si="100"/>
        <v/>
      </c>
      <c r="X110" s="48" t="str">
        <f t="shared" si="101"/>
        <v/>
      </c>
      <c r="Y110" s="48" t="str">
        <f t="shared" si="102"/>
        <v/>
      </c>
      <c r="Z110" s="48" t="str">
        <f t="shared" si="103"/>
        <v/>
      </c>
      <c r="AA110" s="48" t="str">
        <f t="shared" si="104"/>
        <v/>
      </c>
      <c r="AB110" s="48" t="str">
        <f t="shared" si="105"/>
        <v/>
      </c>
      <c r="AC110" s="48" t="str">
        <f t="shared" si="106"/>
        <v/>
      </c>
      <c r="AD110" s="48" t="str">
        <f t="shared" si="107"/>
        <v/>
      </c>
      <c r="AE110" s="48" t="str">
        <f t="shared" si="108"/>
        <v/>
      </c>
      <c r="AF110" s="48" t="str">
        <f t="shared" si="109"/>
        <v/>
      </c>
      <c r="AG110" s="48" t="str">
        <f t="shared" si="110"/>
        <v/>
      </c>
      <c r="AH110" s="48" t="str">
        <f t="shared" si="111"/>
        <v/>
      </c>
      <c r="AJ110" s="48" t="str">
        <f>IF(Main!D$13="Scaled Shifts",Main!D120,IF(OR(B110="",B110=""),"",IF(Main!$A120="C",(B110-'Calculo DP4'!BC$5)/'Calculo DP4'!BC$3,(B110-'Calculo DP4'!CN$5)/'Calculo DP4'!CN$3)))</f>
        <v/>
      </c>
      <c r="AK110" s="48" t="str">
        <f>IF(Main!E$13="Scaled Shifts",Main!E120,IF(OR(C110="",C110=""),"",IF(Main!$A120="C",(C110-'Calculo DP4'!BD$5)/'Calculo DP4'!BD$3,(C110-'Calculo DP4'!CO$5)/'Calculo DP4'!CO$3)))</f>
        <v/>
      </c>
      <c r="AL110" s="48" t="str">
        <f>IF(Main!F$13="Scaled Shifts",Main!F120,IF(OR(D110="",D110=""),"",IF(Main!$A120="C",(D110-'Calculo DP4'!BE$5)/'Calculo DP4'!BE$3,(D110-'Calculo DP4'!CP$5)/'Calculo DP4'!CP$3)))</f>
        <v/>
      </c>
      <c r="AM110" s="48" t="str">
        <f>IF(Main!G$13="Scaled Shifts",Main!G120,IF(OR(E110="",E110=""),"",IF(Main!$A120="C",(E110-'Calculo DP4'!BF$5)/'Calculo DP4'!BF$3,(E110-'Calculo DP4'!CQ$5)/'Calculo DP4'!CQ$3)))</f>
        <v/>
      </c>
      <c r="AN110" s="48" t="str">
        <f>IF(Main!H$13="Scaled Shifts",Main!H120,IF(OR(F110="",F110=""),"",IF(Main!$A120="C",(F110-'Calculo DP4'!BG$5)/'Calculo DP4'!BG$3,(F110-'Calculo DP4'!CR$5)/'Calculo DP4'!CR$3)))</f>
        <v/>
      </c>
      <c r="AO110" s="48" t="str">
        <f>IF(Main!I$13="Scaled Shifts",Main!I120,IF(OR(G110="",G110=""),"",IF(Main!$A120="C",(G110-'Calculo DP4'!BH$5)/'Calculo DP4'!BH$3,(G110-'Calculo DP4'!CS$5)/'Calculo DP4'!CS$3)))</f>
        <v/>
      </c>
      <c r="AP110" s="48" t="str">
        <f>IF(Main!J$13="Scaled Shifts",Main!J120,IF(OR(H110="",H110=""),"",IF(Main!$A120="C",(H110-'Calculo DP4'!BI$5)/'Calculo DP4'!BI$3,(H110-'Calculo DP4'!CT$5)/'Calculo DP4'!CT$3)))</f>
        <v/>
      </c>
      <c r="AQ110" s="48" t="str">
        <f>IF(Main!K$13="Scaled Shifts",Main!K120,IF(OR(I110="",I110=""),"",IF(Main!$A120="C",(I110-'Calculo DP4'!BJ$5)/'Calculo DP4'!BJ$3,(I110-'Calculo DP4'!CU$5)/'Calculo DP4'!CU$3)))</f>
        <v/>
      </c>
      <c r="AR110" s="48" t="str">
        <f>IF(Main!L$13="Scaled Shifts",Main!L120,IF(OR(J110="",J110=""),"",IF(Main!$A120="C",(J110-'Calculo DP4'!BK$5)/'Calculo DP4'!BK$3,(J110-'Calculo DP4'!CV$5)/'Calculo DP4'!CV$3)))</f>
        <v/>
      </c>
      <c r="AS110" s="48" t="str">
        <f>IF(Main!M$13="Scaled Shifts",Main!M120,IF(OR(K110="",K110=""),"",IF(Main!$A120="C",(K110-'Calculo DP4'!BL$5)/'Calculo DP4'!BL$3,(K110-'Calculo DP4'!CW$5)/'Calculo DP4'!CW$3)))</f>
        <v/>
      </c>
      <c r="AT110" s="48" t="str">
        <f>IF(Main!N$13="Scaled Shifts",Main!N120,IF(OR(L110="",L110=""),"",IF(Main!$A120="C",(L110-'Calculo DP4'!BM$5)/'Calculo DP4'!BM$3,(L110-'Calculo DP4'!CX$5)/'Calculo DP4'!CX$3)))</f>
        <v/>
      </c>
      <c r="AU110" s="48" t="str">
        <f>IF(Main!O$13="Scaled Shifts",Main!O120,IF(OR(M110="",M110=""),"",IF(Main!$A120="C",(M110-'Calculo DP4'!BN$5)/'Calculo DP4'!BN$3,(M110-'Calculo DP4'!CY$5)/'Calculo DP4'!CY$3)))</f>
        <v/>
      </c>
      <c r="AV110" s="48" t="str">
        <f>IF(Main!P$13="Scaled Shifts",Main!P120,IF(OR(N110="",N110=""),"",IF(Main!$A120="C",(N110-'Calculo DP4'!BO$5)/'Calculo DP4'!BO$3,(N110-'Calculo DP4'!CZ$5)/'Calculo DP4'!CZ$3)))</f>
        <v/>
      </c>
      <c r="AW110" s="48" t="str">
        <f>IF(Main!Q$13="Scaled Shifts",Main!Q120,IF(OR(O110="",O110=""),"",IF(Main!$A120="C",(O110-'Calculo DP4'!BP$5)/'Calculo DP4'!BP$3,(O110-'Calculo DP4'!DA$5)/'Calculo DP4'!DA$3)))</f>
        <v/>
      </c>
      <c r="AX110" s="48" t="str">
        <f>IF(Main!R$13="Scaled Shifts",Main!R120,IF(OR(P110="",P110=""),"",IF(Main!$A120="C",(P110-'Calculo DP4'!BQ$5)/'Calculo DP4'!BQ$3,(P110-'Calculo DP4'!DB$5)/'Calculo DP4'!DB$3)))</f>
        <v/>
      </c>
      <c r="AY110" s="48" t="str">
        <f>IF(Main!S$13="Scaled Shifts",Main!S120,IF(OR(Q110="",Q110=""),"",IF(Main!$A120="C",(Q110-'Calculo DP4'!BR$5)/'Calculo DP4'!BR$3,(Q110-'Calculo DP4'!DC$5)/'Calculo DP4'!DC$3)))</f>
        <v/>
      </c>
      <c r="BA110" s="48" t="str">
        <f t="shared" si="112"/>
        <v/>
      </c>
      <c r="BB110" s="48" t="str">
        <f t="shared" si="113"/>
        <v/>
      </c>
      <c r="BC110" s="48" t="str">
        <f t="shared" si="114"/>
        <v/>
      </c>
      <c r="BD110" s="48" t="str">
        <f t="shared" si="115"/>
        <v/>
      </c>
      <c r="BE110" s="48" t="str">
        <f t="shared" si="116"/>
        <v/>
      </c>
      <c r="BF110" s="48" t="str">
        <f t="shared" si="117"/>
        <v/>
      </c>
      <c r="BG110" s="48" t="str">
        <f t="shared" si="118"/>
        <v/>
      </c>
      <c r="BH110" s="48" t="str">
        <f t="shared" si="119"/>
        <v/>
      </c>
      <c r="BI110" s="48" t="str">
        <f t="shared" si="120"/>
        <v/>
      </c>
      <c r="BJ110" s="48" t="str">
        <f t="shared" si="121"/>
        <v/>
      </c>
      <c r="BK110" s="48" t="str">
        <f t="shared" si="122"/>
        <v/>
      </c>
      <c r="BL110" s="48" t="str">
        <f t="shared" si="123"/>
        <v/>
      </c>
      <c r="BM110" s="48" t="str">
        <f t="shared" si="124"/>
        <v/>
      </c>
      <c r="BN110" s="48" t="str">
        <f t="shared" si="125"/>
        <v/>
      </c>
      <c r="BO110" s="48" t="str">
        <f t="shared" si="126"/>
        <v/>
      </c>
      <c r="BP110" s="48" t="str">
        <f t="shared" si="127"/>
        <v/>
      </c>
    </row>
    <row r="111" spans="1:68" x14ac:dyDescent="0.15">
      <c r="A111" s="46" t="str">
        <f>IF(OR(Main!C121="",Main!C121=""),"",Main!C121)</f>
        <v/>
      </c>
      <c r="B111" s="48" t="str">
        <f>IF(OR(Main!D121="",Main!D$13="Scaled Shifts"),"",IF(Main!D$13="Unscaled Shifts",Main!D121,IF(AND(Main!D$13="Shielding Tensors",Main!$A121="C"),'Chemical Shifts'!$G$1-Main!D121,'Chemical Shifts'!$G$2-Main!D121)))</f>
        <v/>
      </c>
      <c r="C111" s="48" t="str">
        <f>IF(OR(Main!E121="",Main!E$13="Scaled Shifts"),"",IF(Main!E$13="Unscaled Shifts",Main!E121,IF(AND(Main!E$13="Shielding Tensors",Main!$A121="C"),'Chemical Shifts'!$G$1-Main!E121,'Chemical Shifts'!$G$2-Main!E121)))</f>
        <v/>
      </c>
      <c r="D111" s="48" t="str">
        <f>IF(OR(Main!F121="",Main!F$13="Scaled Shifts"),"",IF(Main!F$13="Unscaled Shifts",Main!F121,IF(AND(Main!F$13="Shielding Tensors",Main!$A121="C"),'Chemical Shifts'!$G$1-Main!F121,'Chemical Shifts'!$G$2-Main!F121)))</f>
        <v/>
      </c>
      <c r="E111" s="48" t="str">
        <f>IF(OR(Main!G121="",Main!G$13="Scaled Shifts"),"",IF(Main!G$13="Unscaled Shifts",Main!G121,IF(AND(Main!G$13="Shielding Tensors",Main!$A121="C"),'Chemical Shifts'!$G$1-Main!G121,'Chemical Shifts'!$G$2-Main!G121)))</f>
        <v/>
      </c>
      <c r="F111" s="48" t="str">
        <f>IF(OR(Main!H121="",Main!H$13="Scaled Shifts"),"",IF(Main!H$13="Unscaled Shifts",Main!H121,IF(AND(Main!H$13="Shielding Tensors",Main!$A121="C"),'Chemical Shifts'!$G$1-Main!H121,'Chemical Shifts'!$G$2-Main!H121)))</f>
        <v/>
      </c>
      <c r="G111" s="48" t="str">
        <f>IF(OR(Main!I121="",Main!I$13="Scaled Shifts"),"",IF(Main!I$13="Unscaled Shifts",Main!I121,IF(AND(Main!I$13="Shielding Tensors",Main!$A121="C"),'Chemical Shifts'!$G$1-Main!I121,'Chemical Shifts'!$G$2-Main!I121)))</f>
        <v/>
      </c>
      <c r="H111" s="48" t="str">
        <f>IF(OR(Main!J121="",Main!J$13="Scaled Shifts"),"",IF(Main!J$13="Unscaled Shifts",Main!J121,IF(AND(Main!J$13="Shielding Tensors",Main!$A121="C"),'Chemical Shifts'!$G$1-Main!J121,'Chemical Shifts'!$G$2-Main!J121)))</f>
        <v/>
      </c>
      <c r="I111" s="48" t="str">
        <f>IF(OR(Main!K121="",Main!K$13="Scaled Shifts"),"",IF(Main!K$13="Unscaled Shifts",Main!K121,IF(AND(Main!K$13="Shielding Tensors",Main!$A121="C"),'Chemical Shifts'!$G$1-Main!K121,'Chemical Shifts'!$G$2-Main!K121)))</f>
        <v/>
      </c>
      <c r="J111" s="48" t="str">
        <f>IF(OR(Main!L121="",Main!L$13="Scaled Shifts"),"",IF(Main!L$13="Unscaled Shifts",Main!L121,IF(AND(Main!L$13="Shielding Tensors",Main!$A121="C"),'Chemical Shifts'!$G$1-Main!L121,'Chemical Shifts'!$G$2-Main!L121)))</f>
        <v/>
      </c>
      <c r="K111" s="48" t="str">
        <f>IF(OR(Main!M121="",Main!M$13="Scaled Shifts"),"",IF(Main!M$13="Unscaled Shifts",Main!M121,IF(AND(Main!M$13="Shielding Tensors",Main!$A121="C"),'Chemical Shifts'!$G$1-Main!M121,'Chemical Shifts'!$G$2-Main!M121)))</f>
        <v/>
      </c>
      <c r="L111" s="48" t="str">
        <f>IF(OR(Main!N121="",Main!N$13="Scaled Shifts"),"",IF(Main!N$13="Unscaled Shifts",Main!N121,IF(AND(Main!N$13="Shielding Tensors",Main!$A121="C"),'Chemical Shifts'!$G$1-Main!N121,'Chemical Shifts'!$G$2-Main!N121)))</f>
        <v/>
      </c>
      <c r="M111" s="48" t="str">
        <f>IF(OR(Main!O121="",Main!O$13="Scaled Shifts"),"",IF(Main!O$13="Unscaled Shifts",Main!O121,IF(AND(Main!O$13="Shielding Tensors",Main!$A121="C"),'Chemical Shifts'!$G$1-Main!O121,'Chemical Shifts'!$G$2-Main!O121)))</f>
        <v/>
      </c>
      <c r="N111" s="48" t="str">
        <f>IF(OR(Main!P121="",Main!P$13="Scaled Shifts"),"",IF(Main!P$13="Unscaled Shifts",Main!P121,IF(AND(Main!P$13="Shielding Tensors",Main!$A121="C"),'Chemical Shifts'!$G$1-Main!P121,'Chemical Shifts'!$G$2-Main!P121)))</f>
        <v/>
      </c>
      <c r="O111" s="48" t="str">
        <f>IF(OR(Main!Q121="",Main!Q$13="Scaled Shifts"),"",IF(Main!Q$13="Unscaled Shifts",Main!Q121,IF(AND(Main!Q$13="Shielding Tensors",Main!$A121="C"),'Chemical Shifts'!$G$1-Main!Q121,'Chemical Shifts'!$G$2-Main!Q121)))</f>
        <v/>
      </c>
      <c r="P111" s="48" t="str">
        <f>IF(OR(Main!R121="",Main!R$13="Scaled Shifts"),"",IF(Main!R$13="Unscaled Shifts",Main!R121,IF(AND(Main!R$13="Shielding Tensors",Main!$A121="C"),'Chemical Shifts'!$G$1-Main!R121,'Chemical Shifts'!$G$2-Main!R121)))</f>
        <v/>
      </c>
      <c r="Q111" s="48" t="str">
        <f>IF(OR(Main!S121="",Main!S$13="Scaled Shifts"),"",IF(Main!S$13="Unscaled Shifts",Main!S121,IF(AND(Main!S$13="Shielding Tensors",Main!$A121="C"),'Chemical Shifts'!$G$1-Main!S121,'Chemical Shifts'!$G$2-Main!S121)))</f>
        <v/>
      </c>
      <c r="S111" s="48" t="str">
        <f t="shared" si="96"/>
        <v/>
      </c>
      <c r="T111" s="48" t="str">
        <f t="shared" si="97"/>
        <v/>
      </c>
      <c r="U111" s="48" t="str">
        <f t="shared" si="98"/>
        <v/>
      </c>
      <c r="V111" s="48" t="str">
        <f t="shared" si="99"/>
        <v/>
      </c>
      <c r="W111" s="48" t="str">
        <f t="shared" si="100"/>
        <v/>
      </c>
      <c r="X111" s="48" t="str">
        <f t="shared" si="101"/>
        <v/>
      </c>
      <c r="Y111" s="48" t="str">
        <f t="shared" si="102"/>
        <v/>
      </c>
      <c r="Z111" s="48" t="str">
        <f t="shared" si="103"/>
        <v/>
      </c>
      <c r="AA111" s="48" t="str">
        <f t="shared" si="104"/>
        <v/>
      </c>
      <c r="AB111" s="48" t="str">
        <f t="shared" si="105"/>
        <v/>
      </c>
      <c r="AC111" s="48" t="str">
        <f t="shared" si="106"/>
        <v/>
      </c>
      <c r="AD111" s="48" t="str">
        <f t="shared" si="107"/>
        <v/>
      </c>
      <c r="AE111" s="48" t="str">
        <f t="shared" si="108"/>
        <v/>
      </c>
      <c r="AF111" s="48" t="str">
        <f t="shared" si="109"/>
        <v/>
      </c>
      <c r="AG111" s="48" t="str">
        <f t="shared" si="110"/>
        <v/>
      </c>
      <c r="AH111" s="48" t="str">
        <f t="shared" si="111"/>
        <v/>
      </c>
      <c r="AJ111" s="48" t="str">
        <f>IF(Main!D$13="Scaled Shifts",Main!D121,IF(OR(B111="",B111=""),"",IF(Main!$A121="C",(B111-'Calculo DP4'!BC$5)/'Calculo DP4'!BC$3,(B111-'Calculo DP4'!CN$5)/'Calculo DP4'!CN$3)))</f>
        <v/>
      </c>
      <c r="AK111" s="48" t="str">
        <f>IF(Main!E$13="Scaled Shifts",Main!E121,IF(OR(C111="",C111=""),"",IF(Main!$A121="C",(C111-'Calculo DP4'!BD$5)/'Calculo DP4'!BD$3,(C111-'Calculo DP4'!CO$5)/'Calculo DP4'!CO$3)))</f>
        <v/>
      </c>
      <c r="AL111" s="48" t="str">
        <f>IF(Main!F$13="Scaled Shifts",Main!F121,IF(OR(D111="",D111=""),"",IF(Main!$A121="C",(D111-'Calculo DP4'!BE$5)/'Calculo DP4'!BE$3,(D111-'Calculo DP4'!CP$5)/'Calculo DP4'!CP$3)))</f>
        <v/>
      </c>
      <c r="AM111" s="48" t="str">
        <f>IF(Main!G$13="Scaled Shifts",Main!G121,IF(OR(E111="",E111=""),"",IF(Main!$A121="C",(E111-'Calculo DP4'!BF$5)/'Calculo DP4'!BF$3,(E111-'Calculo DP4'!CQ$5)/'Calculo DP4'!CQ$3)))</f>
        <v/>
      </c>
      <c r="AN111" s="48" t="str">
        <f>IF(Main!H$13="Scaled Shifts",Main!H121,IF(OR(F111="",F111=""),"",IF(Main!$A121="C",(F111-'Calculo DP4'!BG$5)/'Calculo DP4'!BG$3,(F111-'Calculo DP4'!CR$5)/'Calculo DP4'!CR$3)))</f>
        <v/>
      </c>
      <c r="AO111" s="48" t="str">
        <f>IF(Main!I$13="Scaled Shifts",Main!I121,IF(OR(G111="",G111=""),"",IF(Main!$A121="C",(G111-'Calculo DP4'!BH$5)/'Calculo DP4'!BH$3,(G111-'Calculo DP4'!CS$5)/'Calculo DP4'!CS$3)))</f>
        <v/>
      </c>
      <c r="AP111" s="48" t="str">
        <f>IF(Main!J$13="Scaled Shifts",Main!J121,IF(OR(H111="",H111=""),"",IF(Main!$A121="C",(H111-'Calculo DP4'!BI$5)/'Calculo DP4'!BI$3,(H111-'Calculo DP4'!CT$5)/'Calculo DP4'!CT$3)))</f>
        <v/>
      </c>
      <c r="AQ111" s="48" t="str">
        <f>IF(Main!K$13="Scaled Shifts",Main!K121,IF(OR(I111="",I111=""),"",IF(Main!$A121="C",(I111-'Calculo DP4'!BJ$5)/'Calculo DP4'!BJ$3,(I111-'Calculo DP4'!CU$5)/'Calculo DP4'!CU$3)))</f>
        <v/>
      </c>
      <c r="AR111" s="48" t="str">
        <f>IF(Main!L$13="Scaled Shifts",Main!L121,IF(OR(J111="",J111=""),"",IF(Main!$A121="C",(J111-'Calculo DP4'!BK$5)/'Calculo DP4'!BK$3,(J111-'Calculo DP4'!CV$5)/'Calculo DP4'!CV$3)))</f>
        <v/>
      </c>
      <c r="AS111" s="48" t="str">
        <f>IF(Main!M$13="Scaled Shifts",Main!M121,IF(OR(K111="",K111=""),"",IF(Main!$A121="C",(K111-'Calculo DP4'!BL$5)/'Calculo DP4'!BL$3,(K111-'Calculo DP4'!CW$5)/'Calculo DP4'!CW$3)))</f>
        <v/>
      </c>
      <c r="AT111" s="48" t="str">
        <f>IF(Main!N$13="Scaled Shifts",Main!N121,IF(OR(L111="",L111=""),"",IF(Main!$A121="C",(L111-'Calculo DP4'!BM$5)/'Calculo DP4'!BM$3,(L111-'Calculo DP4'!CX$5)/'Calculo DP4'!CX$3)))</f>
        <v/>
      </c>
      <c r="AU111" s="48" t="str">
        <f>IF(Main!O$13="Scaled Shifts",Main!O121,IF(OR(M111="",M111=""),"",IF(Main!$A121="C",(M111-'Calculo DP4'!BN$5)/'Calculo DP4'!BN$3,(M111-'Calculo DP4'!CY$5)/'Calculo DP4'!CY$3)))</f>
        <v/>
      </c>
      <c r="AV111" s="48" t="str">
        <f>IF(Main!P$13="Scaled Shifts",Main!P121,IF(OR(N111="",N111=""),"",IF(Main!$A121="C",(N111-'Calculo DP4'!BO$5)/'Calculo DP4'!BO$3,(N111-'Calculo DP4'!CZ$5)/'Calculo DP4'!CZ$3)))</f>
        <v/>
      </c>
      <c r="AW111" s="48" t="str">
        <f>IF(Main!Q$13="Scaled Shifts",Main!Q121,IF(OR(O111="",O111=""),"",IF(Main!$A121="C",(O111-'Calculo DP4'!BP$5)/'Calculo DP4'!BP$3,(O111-'Calculo DP4'!DA$5)/'Calculo DP4'!DA$3)))</f>
        <v/>
      </c>
      <c r="AX111" s="48" t="str">
        <f>IF(Main!R$13="Scaled Shifts",Main!R121,IF(OR(P111="",P111=""),"",IF(Main!$A121="C",(P111-'Calculo DP4'!BQ$5)/'Calculo DP4'!BQ$3,(P111-'Calculo DP4'!DB$5)/'Calculo DP4'!DB$3)))</f>
        <v/>
      </c>
      <c r="AY111" s="48" t="str">
        <f>IF(Main!S$13="Scaled Shifts",Main!S121,IF(OR(Q111="",Q111=""),"",IF(Main!$A121="C",(Q111-'Calculo DP4'!BR$5)/'Calculo DP4'!BR$3,(Q111-'Calculo DP4'!DC$5)/'Calculo DP4'!DC$3)))</f>
        <v/>
      </c>
      <c r="BA111" s="48" t="str">
        <f t="shared" si="112"/>
        <v/>
      </c>
      <c r="BB111" s="48" t="str">
        <f t="shared" si="113"/>
        <v/>
      </c>
      <c r="BC111" s="48" t="str">
        <f t="shared" si="114"/>
        <v/>
      </c>
      <c r="BD111" s="48" t="str">
        <f t="shared" si="115"/>
        <v/>
      </c>
      <c r="BE111" s="48" t="str">
        <f t="shared" si="116"/>
        <v/>
      </c>
      <c r="BF111" s="48" t="str">
        <f t="shared" si="117"/>
        <v/>
      </c>
      <c r="BG111" s="48" t="str">
        <f t="shared" si="118"/>
        <v/>
      </c>
      <c r="BH111" s="48" t="str">
        <f t="shared" si="119"/>
        <v/>
      </c>
      <c r="BI111" s="48" t="str">
        <f t="shared" si="120"/>
        <v/>
      </c>
      <c r="BJ111" s="48" t="str">
        <f t="shared" si="121"/>
        <v/>
      </c>
      <c r="BK111" s="48" t="str">
        <f t="shared" si="122"/>
        <v/>
      </c>
      <c r="BL111" s="48" t="str">
        <f t="shared" si="123"/>
        <v/>
      </c>
      <c r="BM111" s="48" t="str">
        <f t="shared" si="124"/>
        <v/>
      </c>
      <c r="BN111" s="48" t="str">
        <f t="shared" si="125"/>
        <v/>
      </c>
      <c r="BO111" s="48" t="str">
        <f t="shared" si="126"/>
        <v/>
      </c>
      <c r="BP111" s="48" t="str">
        <f t="shared" si="127"/>
        <v/>
      </c>
    </row>
    <row r="112" spans="1:68" x14ac:dyDescent="0.15">
      <c r="A112" s="46" t="str">
        <f>IF(OR(Main!C122="",Main!C122=""),"",Main!C122)</f>
        <v/>
      </c>
      <c r="B112" s="48" t="str">
        <f>IF(OR(Main!D122="",Main!D$13="Scaled Shifts"),"",IF(Main!D$13="Unscaled Shifts",Main!D122,IF(AND(Main!D$13="Shielding Tensors",Main!$A122="C"),'Chemical Shifts'!$G$1-Main!D122,'Chemical Shifts'!$G$2-Main!D122)))</f>
        <v/>
      </c>
      <c r="C112" s="48" t="str">
        <f>IF(OR(Main!E122="",Main!E$13="Scaled Shifts"),"",IF(Main!E$13="Unscaled Shifts",Main!E122,IF(AND(Main!E$13="Shielding Tensors",Main!$A122="C"),'Chemical Shifts'!$G$1-Main!E122,'Chemical Shifts'!$G$2-Main!E122)))</f>
        <v/>
      </c>
      <c r="D112" s="48" t="str">
        <f>IF(OR(Main!F122="",Main!F$13="Scaled Shifts"),"",IF(Main!F$13="Unscaled Shifts",Main!F122,IF(AND(Main!F$13="Shielding Tensors",Main!$A122="C"),'Chemical Shifts'!$G$1-Main!F122,'Chemical Shifts'!$G$2-Main!F122)))</f>
        <v/>
      </c>
      <c r="E112" s="48" t="str">
        <f>IF(OR(Main!G122="",Main!G$13="Scaled Shifts"),"",IF(Main!G$13="Unscaled Shifts",Main!G122,IF(AND(Main!G$13="Shielding Tensors",Main!$A122="C"),'Chemical Shifts'!$G$1-Main!G122,'Chemical Shifts'!$G$2-Main!G122)))</f>
        <v/>
      </c>
      <c r="F112" s="48" t="str">
        <f>IF(OR(Main!H122="",Main!H$13="Scaled Shifts"),"",IF(Main!H$13="Unscaled Shifts",Main!H122,IF(AND(Main!H$13="Shielding Tensors",Main!$A122="C"),'Chemical Shifts'!$G$1-Main!H122,'Chemical Shifts'!$G$2-Main!H122)))</f>
        <v/>
      </c>
      <c r="G112" s="48" t="str">
        <f>IF(OR(Main!I122="",Main!I$13="Scaled Shifts"),"",IF(Main!I$13="Unscaled Shifts",Main!I122,IF(AND(Main!I$13="Shielding Tensors",Main!$A122="C"),'Chemical Shifts'!$G$1-Main!I122,'Chemical Shifts'!$G$2-Main!I122)))</f>
        <v/>
      </c>
      <c r="H112" s="48" t="str">
        <f>IF(OR(Main!J122="",Main!J$13="Scaled Shifts"),"",IF(Main!J$13="Unscaled Shifts",Main!J122,IF(AND(Main!J$13="Shielding Tensors",Main!$A122="C"),'Chemical Shifts'!$G$1-Main!J122,'Chemical Shifts'!$G$2-Main!J122)))</f>
        <v/>
      </c>
      <c r="I112" s="48" t="str">
        <f>IF(OR(Main!K122="",Main!K$13="Scaled Shifts"),"",IF(Main!K$13="Unscaled Shifts",Main!K122,IF(AND(Main!K$13="Shielding Tensors",Main!$A122="C"),'Chemical Shifts'!$G$1-Main!K122,'Chemical Shifts'!$G$2-Main!K122)))</f>
        <v/>
      </c>
      <c r="J112" s="48" t="str">
        <f>IF(OR(Main!L122="",Main!L$13="Scaled Shifts"),"",IF(Main!L$13="Unscaled Shifts",Main!L122,IF(AND(Main!L$13="Shielding Tensors",Main!$A122="C"),'Chemical Shifts'!$G$1-Main!L122,'Chemical Shifts'!$G$2-Main!L122)))</f>
        <v/>
      </c>
      <c r="K112" s="48" t="str">
        <f>IF(OR(Main!M122="",Main!M$13="Scaled Shifts"),"",IF(Main!M$13="Unscaled Shifts",Main!M122,IF(AND(Main!M$13="Shielding Tensors",Main!$A122="C"),'Chemical Shifts'!$G$1-Main!M122,'Chemical Shifts'!$G$2-Main!M122)))</f>
        <v/>
      </c>
      <c r="L112" s="48" t="str">
        <f>IF(OR(Main!N122="",Main!N$13="Scaled Shifts"),"",IF(Main!N$13="Unscaled Shifts",Main!N122,IF(AND(Main!N$13="Shielding Tensors",Main!$A122="C"),'Chemical Shifts'!$G$1-Main!N122,'Chemical Shifts'!$G$2-Main!N122)))</f>
        <v/>
      </c>
      <c r="M112" s="48" t="str">
        <f>IF(OR(Main!O122="",Main!O$13="Scaled Shifts"),"",IF(Main!O$13="Unscaled Shifts",Main!O122,IF(AND(Main!O$13="Shielding Tensors",Main!$A122="C"),'Chemical Shifts'!$G$1-Main!O122,'Chemical Shifts'!$G$2-Main!O122)))</f>
        <v/>
      </c>
      <c r="N112" s="48" t="str">
        <f>IF(OR(Main!P122="",Main!P$13="Scaled Shifts"),"",IF(Main!P$13="Unscaled Shifts",Main!P122,IF(AND(Main!P$13="Shielding Tensors",Main!$A122="C"),'Chemical Shifts'!$G$1-Main!P122,'Chemical Shifts'!$G$2-Main!P122)))</f>
        <v/>
      </c>
      <c r="O112" s="48" t="str">
        <f>IF(OR(Main!Q122="",Main!Q$13="Scaled Shifts"),"",IF(Main!Q$13="Unscaled Shifts",Main!Q122,IF(AND(Main!Q$13="Shielding Tensors",Main!$A122="C"),'Chemical Shifts'!$G$1-Main!Q122,'Chemical Shifts'!$G$2-Main!Q122)))</f>
        <v/>
      </c>
      <c r="P112" s="48" t="str">
        <f>IF(OR(Main!R122="",Main!R$13="Scaled Shifts"),"",IF(Main!R$13="Unscaled Shifts",Main!R122,IF(AND(Main!R$13="Shielding Tensors",Main!$A122="C"),'Chemical Shifts'!$G$1-Main!R122,'Chemical Shifts'!$G$2-Main!R122)))</f>
        <v/>
      </c>
      <c r="Q112" s="48" t="str">
        <f>IF(OR(Main!S122="",Main!S$13="Scaled Shifts"),"",IF(Main!S$13="Unscaled Shifts",Main!S122,IF(AND(Main!S$13="Shielding Tensors",Main!$A122="C"),'Chemical Shifts'!$G$1-Main!S122,'Chemical Shifts'!$G$2-Main!S122)))</f>
        <v/>
      </c>
      <c r="S112" s="48" t="str">
        <f t="shared" si="96"/>
        <v/>
      </c>
      <c r="T112" s="48" t="str">
        <f t="shared" si="97"/>
        <v/>
      </c>
      <c r="U112" s="48" t="str">
        <f t="shared" si="98"/>
        <v/>
      </c>
      <c r="V112" s="48" t="str">
        <f t="shared" si="99"/>
        <v/>
      </c>
      <c r="W112" s="48" t="str">
        <f t="shared" si="100"/>
        <v/>
      </c>
      <c r="X112" s="48" t="str">
        <f t="shared" si="101"/>
        <v/>
      </c>
      <c r="Y112" s="48" t="str">
        <f t="shared" si="102"/>
        <v/>
      </c>
      <c r="Z112" s="48" t="str">
        <f t="shared" si="103"/>
        <v/>
      </c>
      <c r="AA112" s="48" t="str">
        <f t="shared" si="104"/>
        <v/>
      </c>
      <c r="AB112" s="48" t="str">
        <f t="shared" si="105"/>
        <v/>
      </c>
      <c r="AC112" s="48" t="str">
        <f t="shared" si="106"/>
        <v/>
      </c>
      <c r="AD112" s="48" t="str">
        <f t="shared" si="107"/>
        <v/>
      </c>
      <c r="AE112" s="48" t="str">
        <f t="shared" si="108"/>
        <v/>
      </c>
      <c r="AF112" s="48" t="str">
        <f t="shared" si="109"/>
        <v/>
      </c>
      <c r="AG112" s="48" t="str">
        <f t="shared" si="110"/>
        <v/>
      </c>
      <c r="AH112" s="48" t="str">
        <f t="shared" si="111"/>
        <v/>
      </c>
      <c r="AJ112" s="48" t="str">
        <f>IF(Main!D$13="Scaled Shifts",Main!D122,IF(OR(B112="",B112=""),"",IF(Main!$A122="C",(B112-'Calculo DP4'!BC$5)/'Calculo DP4'!BC$3,(B112-'Calculo DP4'!CN$5)/'Calculo DP4'!CN$3)))</f>
        <v/>
      </c>
      <c r="AK112" s="48" t="str">
        <f>IF(Main!E$13="Scaled Shifts",Main!E122,IF(OR(C112="",C112=""),"",IF(Main!$A122="C",(C112-'Calculo DP4'!BD$5)/'Calculo DP4'!BD$3,(C112-'Calculo DP4'!CO$5)/'Calculo DP4'!CO$3)))</f>
        <v/>
      </c>
      <c r="AL112" s="48" t="str">
        <f>IF(Main!F$13="Scaled Shifts",Main!F122,IF(OR(D112="",D112=""),"",IF(Main!$A122="C",(D112-'Calculo DP4'!BE$5)/'Calculo DP4'!BE$3,(D112-'Calculo DP4'!CP$5)/'Calculo DP4'!CP$3)))</f>
        <v/>
      </c>
      <c r="AM112" s="48" t="str">
        <f>IF(Main!G$13="Scaled Shifts",Main!G122,IF(OR(E112="",E112=""),"",IF(Main!$A122="C",(E112-'Calculo DP4'!BF$5)/'Calculo DP4'!BF$3,(E112-'Calculo DP4'!CQ$5)/'Calculo DP4'!CQ$3)))</f>
        <v/>
      </c>
      <c r="AN112" s="48" t="str">
        <f>IF(Main!H$13="Scaled Shifts",Main!H122,IF(OR(F112="",F112=""),"",IF(Main!$A122="C",(F112-'Calculo DP4'!BG$5)/'Calculo DP4'!BG$3,(F112-'Calculo DP4'!CR$5)/'Calculo DP4'!CR$3)))</f>
        <v/>
      </c>
      <c r="AO112" s="48" t="str">
        <f>IF(Main!I$13="Scaled Shifts",Main!I122,IF(OR(G112="",G112=""),"",IF(Main!$A122="C",(G112-'Calculo DP4'!BH$5)/'Calculo DP4'!BH$3,(G112-'Calculo DP4'!CS$5)/'Calculo DP4'!CS$3)))</f>
        <v/>
      </c>
      <c r="AP112" s="48" t="str">
        <f>IF(Main!J$13="Scaled Shifts",Main!J122,IF(OR(H112="",H112=""),"",IF(Main!$A122="C",(H112-'Calculo DP4'!BI$5)/'Calculo DP4'!BI$3,(H112-'Calculo DP4'!CT$5)/'Calculo DP4'!CT$3)))</f>
        <v/>
      </c>
      <c r="AQ112" s="48" t="str">
        <f>IF(Main!K$13="Scaled Shifts",Main!K122,IF(OR(I112="",I112=""),"",IF(Main!$A122="C",(I112-'Calculo DP4'!BJ$5)/'Calculo DP4'!BJ$3,(I112-'Calculo DP4'!CU$5)/'Calculo DP4'!CU$3)))</f>
        <v/>
      </c>
      <c r="AR112" s="48" t="str">
        <f>IF(Main!L$13="Scaled Shifts",Main!L122,IF(OR(J112="",J112=""),"",IF(Main!$A122="C",(J112-'Calculo DP4'!BK$5)/'Calculo DP4'!BK$3,(J112-'Calculo DP4'!CV$5)/'Calculo DP4'!CV$3)))</f>
        <v/>
      </c>
      <c r="AS112" s="48" t="str">
        <f>IF(Main!M$13="Scaled Shifts",Main!M122,IF(OR(K112="",K112=""),"",IF(Main!$A122="C",(K112-'Calculo DP4'!BL$5)/'Calculo DP4'!BL$3,(K112-'Calculo DP4'!CW$5)/'Calculo DP4'!CW$3)))</f>
        <v/>
      </c>
      <c r="AT112" s="48" t="str">
        <f>IF(Main!N$13="Scaled Shifts",Main!N122,IF(OR(L112="",L112=""),"",IF(Main!$A122="C",(L112-'Calculo DP4'!BM$5)/'Calculo DP4'!BM$3,(L112-'Calculo DP4'!CX$5)/'Calculo DP4'!CX$3)))</f>
        <v/>
      </c>
      <c r="AU112" s="48" t="str">
        <f>IF(Main!O$13="Scaled Shifts",Main!O122,IF(OR(M112="",M112=""),"",IF(Main!$A122="C",(M112-'Calculo DP4'!BN$5)/'Calculo DP4'!BN$3,(M112-'Calculo DP4'!CY$5)/'Calculo DP4'!CY$3)))</f>
        <v/>
      </c>
      <c r="AV112" s="48" t="str">
        <f>IF(Main!P$13="Scaled Shifts",Main!P122,IF(OR(N112="",N112=""),"",IF(Main!$A122="C",(N112-'Calculo DP4'!BO$5)/'Calculo DP4'!BO$3,(N112-'Calculo DP4'!CZ$5)/'Calculo DP4'!CZ$3)))</f>
        <v/>
      </c>
      <c r="AW112" s="48" t="str">
        <f>IF(Main!Q$13="Scaled Shifts",Main!Q122,IF(OR(O112="",O112=""),"",IF(Main!$A122="C",(O112-'Calculo DP4'!BP$5)/'Calculo DP4'!BP$3,(O112-'Calculo DP4'!DA$5)/'Calculo DP4'!DA$3)))</f>
        <v/>
      </c>
      <c r="AX112" s="48" t="str">
        <f>IF(Main!R$13="Scaled Shifts",Main!R122,IF(OR(P112="",P112=""),"",IF(Main!$A122="C",(P112-'Calculo DP4'!BQ$5)/'Calculo DP4'!BQ$3,(P112-'Calculo DP4'!DB$5)/'Calculo DP4'!DB$3)))</f>
        <v/>
      </c>
      <c r="AY112" s="48" t="str">
        <f>IF(Main!S$13="Scaled Shifts",Main!S122,IF(OR(Q112="",Q112=""),"",IF(Main!$A122="C",(Q112-'Calculo DP4'!BR$5)/'Calculo DP4'!BR$3,(Q112-'Calculo DP4'!DC$5)/'Calculo DP4'!DC$3)))</f>
        <v/>
      </c>
      <c r="BA112" s="48" t="str">
        <f t="shared" si="112"/>
        <v/>
      </c>
      <c r="BB112" s="48" t="str">
        <f t="shared" si="113"/>
        <v/>
      </c>
      <c r="BC112" s="48" t="str">
        <f t="shared" si="114"/>
        <v/>
      </c>
      <c r="BD112" s="48" t="str">
        <f t="shared" si="115"/>
        <v/>
      </c>
      <c r="BE112" s="48" t="str">
        <f t="shared" si="116"/>
        <v/>
      </c>
      <c r="BF112" s="48" t="str">
        <f t="shared" si="117"/>
        <v/>
      </c>
      <c r="BG112" s="48" t="str">
        <f t="shared" si="118"/>
        <v/>
      </c>
      <c r="BH112" s="48" t="str">
        <f t="shared" si="119"/>
        <v/>
      </c>
      <c r="BI112" s="48" t="str">
        <f t="shared" si="120"/>
        <v/>
      </c>
      <c r="BJ112" s="48" t="str">
        <f t="shared" si="121"/>
        <v/>
      </c>
      <c r="BK112" s="48" t="str">
        <f t="shared" si="122"/>
        <v/>
      </c>
      <c r="BL112" s="48" t="str">
        <f t="shared" si="123"/>
        <v/>
      </c>
      <c r="BM112" s="48" t="str">
        <f t="shared" si="124"/>
        <v/>
      </c>
      <c r="BN112" s="48" t="str">
        <f t="shared" si="125"/>
        <v/>
      </c>
      <c r="BO112" s="48" t="str">
        <f t="shared" si="126"/>
        <v/>
      </c>
      <c r="BP112" s="48" t="str">
        <f t="shared" si="127"/>
        <v/>
      </c>
    </row>
    <row r="113" spans="1:68" x14ac:dyDescent="0.15">
      <c r="A113" s="46" t="str">
        <f>IF(OR(Main!C123="",Main!C123=""),"",Main!C123)</f>
        <v/>
      </c>
      <c r="B113" s="48" t="str">
        <f>IF(OR(Main!D123="",Main!D$13="Scaled Shifts"),"",IF(Main!D$13="Unscaled Shifts",Main!D123,IF(AND(Main!D$13="Shielding Tensors",Main!$A123="C"),'Chemical Shifts'!$G$1-Main!D123,'Chemical Shifts'!$G$2-Main!D123)))</f>
        <v/>
      </c>
      <c r="C113" s="48" t="str">
        <f>IF(OR(Main!E123="",Main!E$13="Scaled Shifts"),"",IF(Main!E$13="Unscaled Shifts",Main!E123,IF(AND(Main!E$13="Shielding Tensors",Main!$A123="C"),'Chemical Shifts'!$G$1-Main!E123,'Chemical Shifts'!$G$2-Main!E123)))</f>
        <v/>
      </c>
      <c r="D113" s="48" t="str">
        <f>IF(OR(Main!F123="",Main!F$13="Scaled Shifts"),"",IF(Main!F$13="Unscaled Shifts",Main!F123,IF(AND(Main!F$13="Shielding Tensors",Main!$A123="C"),'Chemical Shifts'!$G$1-Main!F123,'Chemical Shifts'!$G$2-Main!F123)))</f>
        <v/>
      </c>
      <c r="E113" s="48" t="str">
        <f>IF(OR(Main!G123="",Main!G$13="Scaled Shifts"),"",IF(Main!G$13="Unscaled Shifts",Main!G123,IF(AND(Main!G$13="Shielding Tensors",Main!$A123="C"),'Chemical Shifts'!$G$1-Main!G123,'Chemical Shifts'!$G$2-Main!G123)))</f>
        <v/>
      </c>
      <c r="F113" s="48" t="str">
        <f>IF(OR(Main!H123="",Main!H$13="Scaled Shifts"),"",IF(Main!H$13="Unscaled Shifts",Main!H123,IF(AND(Main!H$13="Shielding Tensors",Main!$A123="C"),'Chemical Shifts'!$G$1-Main!H123,'Chemical Shifts'!$G$2-Main!H123)))</f>
        <v/>
      </c>
      <c r="G113" s="48" t="str">
        <f>IF(OR(Main!I123="",Main!I$13="Scaled Shifts"),"",IF(Main!I$13="Unscaled Shifts",Main!I123,IF(AND(Main!I$13="Shielding Tensors",Main!$A123="C"),'Chemical Shifts'!$G$1-Main!I123,'Chemical Shifts'!$G$2-Main!I123)))</f>
        <v/>
      </c>
      <c r="H113" s="48" t="str">
        <f>IF(OR(Main!J123="",Main!J$13="Scaled Shifts"),"",IF(Main!J$13="Unscaled Shifts",Main!J123,IF(AND(Main!J$13="Shielding Tensors",Main!$A123="C"),'Chemical Shifts'!$G$1-Main!J123,'Chemical Shifts'!$G$2-Main!J123)))</f>
        <v/>
      </c>
      <c r="I113" s="48" t="str">
        <f>IF(OR(Main!K123="",Main!K$13="Scaled Shifts"),"",IF(Main!K$13="Unscaled Shifts",Main!K123,IF(AND(Main!K$13="Shielding Tensors",Main!$A123="C"),'Chemical Shifts'!$G$1-Main!K123,'Chemical Shifts'!$G$2-Main!K123)))</f>
        <v/>
      </c>
      <c r="J113" s="48" t="str">
        <f>IF(OR(Main!L123="",Main!L$13="Scaled Shifts"),"",IF(Main!L$13="Unscaled Shifts",Main!L123,IF(AND(Main!L$13="Shielding Tensors",Main!$A123="C"),'Chemical Shifts'!$G$1-Main!L123,'Chemical Shifts'!$G$2-Main!L123)))</f>
        <v/>
      </c>
      <c r="K113" s="48" t="str">
        <f>IF(OR(Main!M123="",Main!M$13="Scaled Shifts"),"",IF(Main!M$13="Unscaled Shifts",Main!M123,IF(AND(Main!M$13="Shielding Tensors",Main!$A123="C"),'Chemical Shifts'!$G$1-Main!M123,'Chemical Shifts'!$G$2-Main!M123)))</f>
        <v/>
      </c>
      <c r="L113" s="48" t="str">
        <f>IF(OR(Main!N123="",Main!N$13="Scaled Shifts"),"",IF(Main!N$13="Unscaled Shifts",Main!N123,IF(AND(Main!N$13="Shielding Tensors",Main!$A123="C"),'Chemical Shifts'!$G$1-Main!N123,'Chemical Shifts'!$G$2-Main!N123)))</f>
        <v/>
      </c>
      <c r="M113" s="48" t="str">
        <f>IF(OR(Main!O123="",Main!O$13="Scaled Shifts"),"",IF(Main!O$13="Unscaled Shifts",Main!O123,IF(AND(Main!O$13="Shielding Tensors",Main!$A123="C"),'Chemical Shifts'!$G$1-Main!O123,'Chemical Shifts'!$G$2-Main!O123)))</f>
        <v/>
      </c>
      <c r="N113" s="48" t="str">
        <f>IF(OR(Main!P123="",Main!P$13="Scaled Shifts"),"",IF(Main!P$13="Unscaled Shifts",Main!P123,IF(AND(Main!P$13="Shielding Tensors",Main!$A123="C"),'Chemical Shifts'!$G$1-Main!P123,'Chemical Shifts'!$G$2-Main!P123)))</f>
        <v/>
      </c>
      <c r="O113" s="48" t="str">
        <f>IF(OR(Main!Q123="",Main!Q$13="Scaled Shifts"),"",IF(Main!Q$13="Unscaled Shifts",Main!Q123,IF(AND(Main!Q$13="Shielding Tensors",Main!$A123="C"),'Chemical Shifts'!$G$1-Main!Q123,'Chemical Shifts'!$G$2-Main!Q123)))</f>
        <v/>
      </c>
      <c r="P113" s="48" t="str">
        <f>IF(OR(Main!R123="",Main!R$13="Scaled Shifts"),"",IF(Main!R$13="Unscaled Shifts",Main!R123,IF(AND(Main!R$13="Shielding Tensors",Main!$A123="C"),'Chemical Shifts'!$G$1-Main!R123,'Chemical Shifts'!$G$2-Main!R123)))</f>
        <v/>
      </c>
      <c r="Q113" s="48" t="str">
        <f>IF(OR(Main!S123="",Main!S$13="Scaled Shifts"),"",IF(Main!S$13="Unscaled Shifts",Main!S123,IF(AND(Main!S$13="Shielding Tensors",Main!$A123="C"),'Chemical Shifts'!$G$1-Main!S123,'Chemical Shifts'!$G$2-Main!S123)))</f>
        <v/>
      </c>
      <c r="S113" s="48" t="str">
        <f t="shared" si="96"/>
        <v/>
      </c>
      <c r="T113" s="48" t="str">
        <f t="shared" si="97"/>
        <v/>
      </c>
      <c r="U113" s="48" t="str">
        <f t="shared" si="98"/>
        <v/>
      </c>
      <c r="V113" s="48" t="str">
        <f t="shared" si="99"/>
        <v/>
      </c>
      <c r="W113" s="48" t="str">
        <f t="shared" si="100"/>
        <v/>
      </c>
      <c r="X113" s="48" t="str">
        <f t="shared" si="101"/>
        <v/>
      </c>
      <c r="Y113" s="48" t="str">
        <f t="shared" si="102"/>
        <v/>
      </c>
      <c r="Z113" s="48" t="str">
        <f t="shared" si="103"/>
        <v/>
      </c>
      <c r="AA113" s="48" t="str">
        <f t="shared" si="104"/>
        <v/>
      </c>
      <c r="AB113" s="48" t="str">
        <f t="shared" si="105"/>
        <v/>
      </c>
      <c r="AC113" s="48" t="str">
        <f t="shared" si="106"/>
        <v/>
      </c>
      <c r="AD113" s="48" t="str">
        <f t="shared" si="107"/>
        <v/>
      </c>
      <c r="AE113" s="48" t="str">
        <f t="shared" si="108"/>
        <v/>
      </c>
      <c r="AF113" s="48" t="str">
        <f t="shared" si="109"/>
        <v/>
      </c>
      <c r="AG113" s="48" t="str">
        <f t="shared" si="110"/>
        <v/>
      </c>
      <c r="AH113" s="48" t="str">
        <f t="shared" si="111"/>
        <v/>
      </c>
      <c r="AJ113" s="48" t="str">
        <f>IF(Main!D$13="Scaled Shifts",Main!D123,IF(OR(B113="",B113=""),"",IF(Main!$A123="C",(B113-'Calculo DP4'!BC$5)/'Calculo DP4'!BC$3,(B113-'Calculo DP4'!CN$5)/'Calculo DP4'!CN$3)))</f>
        <v/>
      </c>
      <c r="AK113" s="48" t="str">
        <f>IF(Main!E$13="Scaled Shifts",Main!E123,IF(OR(C113="",C113=""),"",IF(Main!$A123="C",(C113-'Calculo DP4'!BD$5)/'Calculo DP4'!BD$3,(C113-'Calculo DP4'!CO$5)/'Calculo DP4'!CO$3)))</f>
        <v/>
      </c>
      <c r="AL113" s="48" t="str">
        <f>IF(Main!F$13="Scaled Shifts",Main!F123,IF(OR(D113="",D113=""),"",IF(Main!$A123="C",(D113-'Calculo DP4'!BE$5)/'Calculo DP4'!BE$3,(D113-'Calculo DP4'!CP$5)/'Calculo DP4'!CP$3)))</f>
        <v/>
      </c>
      <c r="AM113" s="48" t="str">
        <f>IF(Main!G$13="Scaled Shifts",Main!G123,IF(OR(E113="",E113=""),"",IF(Main!$A123="C",(E113-'Calculo DP4'!BF$5)/'Calculo DP4'!BF$3,(E113-'Calculo DP4'!CQ$5)/'Calculo DP4'!CQ$3)))</f>
        <v/>
      </c>
      <c r="AN113" s="48" t="str">
        <f>IF(Main!H$13="Scaled Shifts",Main!H123,IF(OR(F113="",F113=""),"",IF(Main!$A123="C",(F113-'Calculo DP4'!BG$5)/'Calculo DP4'!BG$3,(F113-'Calculo DP4'!CR$5)/'Calculo DP4'!CR$3)))</f>
        <v/>
      </c>
      <c r="AO113" s="48" t="str">
        <f>IF(Main!I$13="Scaled Shifts",Main!I123,IF(OR(G113="",G113=""),"",IF(Main!$A123="C",(G113-'Calculo DP4'!BH$5)/'Calculo DP4'!BH$3,(G113-'Calculo DP4'!CS$5)/'Calculo DP4'!CS$3)))</f>
        <v/>
      </c>
      <c r="AP113" s="48" t="str">
        <f>IF(Main!J$13="Scaled Shifts",Main!J123,IF(OR(H113="",H113=""),"",IF(Main!$A123="C",(H113-'Calculo DP4'!BI$5)/'Calculo DP4'!BI$3,(H113-'Calculo DP4'!CT$5)/'Calculo DP4'!CT$3)))</f>
        <v/>
      </c>
      <c r="AQ113" s="48" t="str">
        <f>IF(Main!K$13="Scaled Shifts",Main!K123,IF(OR(I113="",I113=""),"",IF(Main!$A123="C",(I113-'Calculo DP4'!BJ$5)/'Calculo DP4'!BJ$3,(I113-'Calculo DP4'!CU$5)/'Calculo DP4'!CU$3)))</f>
        <v/>
      </c>
      <c r="AR113" s="48" t="str">
        <f>IF(Main!L$13="Scaled Shifts",Main!L123,IF(OR(J113="",J113=""),"",IF(Main!$A123="C",(J113-'Calculo DP4'!BK$5)/'Calculo DP4'!BK$3,(J113-'Calculo DP4'!CV$5)/'Calculo DP4'!CV$3)))</f>
        <v/>
      </c>
      <c r="AS113" s="48" t="str">
        <f>IF(Main!M$13="Scaled Shifts",Main!M123,IF(OR(K113="",K113=""),"",IF(Main!$A123="C",(K113-'Calculo DP4'!BL$5)/'Calculo DP4'!BL$3,(K113-'Calculo DP4'!CW$5)/'Calculo DP4'!CW$3)))</f>
        <v/>
      </c>
      <c r="AT113" s="48" t="str">
        <f>IF(Main!N$13="Scaled Shifts",Main!N123,IF(OR(L113="",L113=""),"",IF(Main!$A123="C",(L113-'Calculo DP4'!BM$5)/'Calculo DP4'!BM$3,(L113-'Calculo DP4'!CX$5)/'Calculo DP4'!CX$3)))</f>
        <v/>
      </c>
      <c r="AU113" s="48" t="str">
        <f>IF(Main!O$13="Scaled Shifts",Main!O123,IF(OR(M113="",M113=""),"",IF(Main!$A123="C",(M113-'Calculo DP4'!BN$5)/'Calculo DP4'!BN$3,(M113-'Calculo DP4'!CY$5)/'Calculo DP4'!CY$3)))</f>
        <v/>
      </c>
      <c r="AV113" s="48" t="str">
        <f>IF(Main!P$13="Scaled Shifts",Main!P123,IF(OR(N113="",N113=""),"",IF(Main!$A123="C",(N113-'Calculo DP4'!BO$5)/'Calculo DP4'!BO$3,(N113-'Calculo DP4'!CZ$5)/'Calculo DP4'!CZ$3)))</f>
        <v/>
      </c>
      <c r="AW113" s="48" t="str">
        <f>IF(Main!Q$13="Scaled Shifts",Main!Q123,IF(OR(O113="",O113=""),"",IF(Main!$A123="C",(O113-'Calculo DP4'!BP$5)/'Calculo DP4'!BP$3,(O113-'Calculo DP4'!DA$5)/'Calculo DP4'!DA$3)))</f>
        <v/>
      </c>
      <c r="AX113" s="48" t="str">
        <f>IF(Main!R$13="Scaled Shifts",Main!R123,IF(OR(P113="",P113=""),"",IF(Main!$A123="C",(P113-'Calculo DP4'!BQ$5)/'Calculo DP4'!BQ$3,(P113-'Calculo DP4'!DB$5)/'Calculo DP4'!DB$3)))</f>
        <v/>
      </c>
      <c r="AY113" s="48" t="str">
        <f>IF(Main!S$13="Scaled Shifts",Main!S123,IF(OR(Q113="",Q113=""),"",IF(Main!$A123="C",(Q113-'Calculo DP4'!BR$5)/'Calculo DP4'!BR$3,(Q113-'Calculo DP4'!DC$5)/'Calculo DP4'!DC$3)))</f>
        <v/>
      </c>
      <c r="BA113" s="48" t="str">
        <f t="shared" si="112"/>
        <v/>
      </c>
      <c r="BB113" s="48" t="str">
        <f t="shared" si="113"/>
        <v/>
      </c>
      <c r="BC113" s="48" t="str">
        <f t="shared" si="114"/>
        <v/>
      </c>
      <c r="BD113" s="48" t="str">
        <f t="shared" si="115"/>
        <v/>
      </c>
      <c r="BE113" s="48" t="str">
        <f t="shared" si="116"/>
        <v/>
      </c>
      <c r="BF113" s="48" t="str">
        <f t="shared" si="117"/>
        <v/>
      </c>
      <c r="BG113" s="48" t="str">
        <f t="shared" si="118"/>
        <v/>
      </c>
      <c r="BH113" s="48" t="str">
        <f t="shared" si="119"/>
        <v/>
      </c>
      <c r="BI113" s="48" t="str">
        <f t="shared" si="120"/>
        <v/>
      </c>
      <c r="BJ113" s="48" t="str">
        <f t="shared" si="121"/>
        <v/>
      </c>
      <c r="BK113" s="48" t="str">
        <f t="shared" si="122"/>
        <v/>
      </c>
      <c r="BL113" s="48" t="str">
        <f t="shared" si="123"/>
        <v/>
      </c>
      <c r="BM113" s="48" t="str">
        <f t="shared" si="124"/>
        <v/>
      </c>
      <c r="BN113" s="48" t="str">
        <f t="shared" si="125"/>
        <v/>
      </c>
      <c r="BO113" s="48" t="str">
        <f t="shared" si="126"/>
        <v/>
      </c>
      <c r="BP113" s="48" t="str">
        <f t="shared" si="127"/>
        <v/>
      </c>
    </row>
    <row r="114" spans="1:68" x14ac:dyDescent="0.15">
      <c r="A114" s="46" t="str">
        <f>IF(OR(Main!C124="",Main!C124=""),"",Main!C124)</f>
        <v/>
      </c>
      <c r="B114" s="48" t="str">
        <f>IF(OR(Main!D124="",Main!D$13="Scaled Shifts"),"",IF(Main!D$13="Unscaled Shifts",Main!D124,IF(AND(Main!D$13="Shielding Tensors",Main!$A124="C"),'Chemical Shifts'!$G$1-Main!D124,'Chemical Shifts'!$G$2-Main!D124)))</f>
        <v/>
      </c>
      <c r="C114" s="48" t="str">
        <f>IF(OR(Main!E124="",Main!E$13="Scaled Shifts"),"",IF(Main!E$13="Unscaled Shifts",Main!E124,IF(AND(Main!E$13="Shielding Tensors",Main!$A124="C"),'Chemical Shifts'!$G$1-Main!E124,'Chemical Shifts'!$G$2-Main!E124)))</f>
        <v/>
      </c>
      <c r="D114" s="48" t="str">
        <f>IF(OR(Main!F124="",Main!F$13="Scaled Shifts"),"",IF(Main!F$13="Unscaled Shifts",Main!F124,IF(AND(Main!F$13="Shielding Tensors",Main!$A124="C"),'Chemical Shifts'!$G$1-Main!F124,'Chemical Shifts'!$G$2-Main!F124)))</f>
        <v/>
      </c>
      <c r="E114" s="48" t="str">
        <f>IF(OR(Main!G124="",Main!G$13="Scaled Shifts"),"",IF(Main!G$13="Unscaled Shifts",Main!G124,IF(AND(Main!G$13="Shielding Tensors",Main!$A124="C"),'Chemical Shifts'!$G$1-Main!G124,'Chemical Shifts'!$G$2-Main!G124)))</f>
        <v/>
      </c>
      <c r="F114" s="48" t="str">
        <f>IF(OR(Main!H124="",Main!H$13="Scaled Shifts"),"",IF(Main!H$13="Unscaled Shifts",Main!H124,IF(AND(Main!H$13="Shielding Tensors",Main!$A124="C"),'Chemical Shifts'!$G$1-Main!H124,'Chemical Shifts'!$G$2-Main!H124)))</f>
        <v/>
      </c>
      <c r="G114" s="48" t="str">
        <f>IF(OR(Main!I124="",Main!I$13="Scaled Shifts"),"",IF(Main!I$13="Unscaled Shifts",Main!I124,IF(AND(Main!I$13="Shielding Tensors",Main!$A124="C"),'Chemical Shifts'!$G$1-Main!I124,'Chemical Shifts'!$G$2-Main!I124)))</f>
        <v/>
      </c>
      <c r="H114" s="48" t="str">
        <f>IF(OR(Main!J124="",Main!J$13="Scaled Shifts"),"",IF(Main!J$13="Unscaled Shifts",Main!J124,IF(AND(Main!J$13="Shielding Tensors",Main!$A124="C"),'Chemical Shifts'!$G$1-Main!J124,'Chemical Shifts'!$G$2-Main!J124)))</f>
        <v/>
      </c>
      <c r="I114" s="48" t="str">
        <f>IF(OR(Main!K124="",Main!K$13="Scaled Shifts"),"",IF(Main!K$13="Unscaled Shifts",Main!K124,IF(AND(Main!K$13="Shielding Tensors",Main!$A124="C"),'Chemical Shifts'!$G$1-Main!K124,'Chemical Shifts'!$G$2-Main!K124)))</f>
        <v/>
      </c>
      <c r="J114" s="48" t="str">
        <f>IF(OR(Main!L124="",Main!L$13="Scaled Shifts"),"",IF(Main!L$13="Unscaled Shifts",Main!L124,IF(AND(Main!L$13="Shielding Tensors",Main!$A124="C"),'Chemical Shifts'!$G$1-Main!L124,'Chemical Shifts'!$G$2-Main!L124)))</f>
        <v/>
      </c>
      <c r="K114" s="48" t="str">
        <f>IF(OR(Main!M124="",Main!M$13="Scaled Shifts"),"",IF(Main!M$13="Unscaled Shifts",Main!M124,IF(AND(Main!M$13="Shielding Tensors",Main!$A124="C"),'Chemical Shifts'!$G$1-Main!M124,'Chemical Shifts'!$G$2-Main!M124)))</f>
        <v/>
      </c>
      <c r="L114" s="48" t="str">
        <f>IF(OR(Main!N124="",Main!N$13="Scaled Shifts"),"",IF(Main!N$13="Unscaled Shifts",Main!N124,IF(AND(Main!N$13="Shielding Tensors",Main!$A124="C"),'Chemical Shifts'!$G$1-Main!N124,'Chemical Shifts'!$G$2-Main!N124)))</f>
        <v/>
      </c>
      <c r="M114" s="48" t="str">
        <f>IF(OR(Main!O124="",Main!O$13="Scaled Shifts"),"",IF(Main!O$13="Unscaled Shifts",Main!O124,IF(AND(Main!O$13="Shielding Tensors",Main!$A124="C"),'Chemical Shifts'!$G$1-Main!O124,'Chemical Shifts'!$G$2-Main!O124)))</f>
        <v/>
      </c>
      <c r="N114" s="48" t="str">
        <f>IF(OR(Main!P124="",Main!P$13="Scaled Shifts"),"",IF(Main!P$13="Unscaled Shifts",Main!P124,IF(AND(Main!P$13="Shielding Tensors",Main!$A124="C"),'Chemical Shifts'!$G$1-Main!P124,'Chemical Shifts'!$G$2-Main!P124)))</f>
        <v/>
      </c>
      <c r="O114" s="48" t="str">
        <f>IF(OR(Main!Q124="",Main!Q$13="Scaled Shifts"),"",IF(Main!Q$13="Unscaled Shifts",Main!Q124,IF(AND(Main!Q$13="Shielding Tensors",Main!$A124="C"),'Chemical Shifts'!$G$1-Main!Q124,'Chemical Shifts'!$G$2-Main!Q124)))</f>
        <v/>
      </c>
      <c r="P114" s="48" t="str">
        <f>IF(OR(Main!R124="",Main!R$13="Scaled Shifts"),"",IF(Main!R$13="Unscaled Shifts",Main!R124,IF(AND(Main!R$13="Shielding Tensors",Main!$A124="C"),'Chemical Shifts'!$G$1-Main!R124,'Chemical Shifts'!$G$2-Main!R124)))</f>
        <v/>
      </c>
      <c r="Q114" s="48" t="str">
        <f>IF(OR(Main!S124="",Main!S$13="Scaled Shifts"),"",IF(Main!S$13="Unscaled Shifts",Main!S124,IF(AND(Main!S$13="Shielding Tensors",Main!$A124="C"),'Chemical Shifts'!$G$1-Main!S124,'Chemical Shifts'!$G$2-Main!S124)))</f>
        <v/>
      </c>
      <c r="S114" s="48" t="str">
        <f t="shared" si="96"/>
        <v/>
      </c>
      <c r="T114" s="48" t="str">
        <f t="shared" si="97"/>
        <v/>
      </c>
      <c r="U114" s="48" t="str">
        <f t="shared" si="98"/>
        <v/>
      </c>
      <c r="V114" s="48" t="str">
        <f t="shared" si="99"/>
        <v/>
      </c>
      <c r="W114" s="48" t="str">
        <f t="shared" si="100"/>
        <v/>
      </c>
      <c r="X114" s="48" t="str">
        <f t="shared" si="101"/>
        <v/>
      </c>
      <c r="Y114" s="48" t="str">
        <f t="shared" si="102"/>
        <v/>
      </c>
      <c r="Z114" s="48" t="str">
        <f t="shared" si="103"/>
        <v/>
      </c>
      <c r="AA114" s="48" t="str">
        <f t="shared" si="104"/>
        <v/>
      </c>
      <c r="AB114" s="48" t="str">
        <f t="shared" si="105"/>
        <v/>
      </c>
      <c r="AC114" s="48" t="str">
        <f t="shared" si="106"/>
        <v/>
      </c>
      <c r="AD114" s="48" t="str">
        <f t="shared" si="107"/>
        <v/>
      </c>
      <c r="AE114" s="48" t="str">
        <f t="shared" si="108"/>
        <v/>
      </c>
      <c r="AF114" s="48" t="str">
        <f t="shared" si="109"/>
        <v/>
      </c>
      <c r="AG114" s="48" t="str">
        <f t="shared" si="110"/>
        <v/>
      </c>
      <c r="AH114" s="48" t="str">
        <f t="shared" si="111"/>
        <v/>
      </c>
      <c r="AJ114" s="48" t="str">
        <f>IF(Main!D$13="Scaled Shifts",Main!D124,IF(OR(B114="",B114=""),"",IF(Main!$A124="C",(B114-'Calculo DP4'!BC$5)/'Calculo DP4'!BC$3,(B114-'Calculo DP4'!CN$5)/'Calculo DP4'!CN$3)))</f>
        <v/>
      </c>
      <c r="AK114" s="48" t="str">
        <f>IF(Main!E$13="Scaled Shifts",Main!E124,IF(OR(C114="",C114=""),"",IF(Main!$A124="C",(C114-'Calculo DP4'!BD$5)/'Calculo DP4'!BD$3,(C114-'Calculo DP4'!CO$5)/'Calculo DP4'!CO$3)))</f>
        <v/>
      </c>
      <c r="AL114" s="48" t="str">
        <f>IF(Main!F$13="Scaled Shifts",Main!F124,IF(OR(D114="",D114=""),"",IF(Main!$A124="C",(D114-'Calculo DP4'!BE$5)/'Calculo DP4'!BE$3,(D114-'Calculo DP4'!CP$5)/'Calculo DP4'!CP$3)))</f>
        <v/>
      </c>
      <c r="AM114" s="48" t="str">
        <f>IF(Main!G$13="Scaled Shifts",Main!G124,IF(OR(E114="",E114=""),"",IF(Main!$A124="C",(E114-'Calculo DP4'!BF$5)/'Calculo DP4'!BF$3,(E114-'Calculo DP4'!CQ$5)/'Calculo DP4'!CQ$3)))</f>
        <v/>
      </c>
      <c r="AN114" s="48" t="str">
        <f>IF(Main!H$13="Scaled Shifts",Main!H124,IF(OR(F114="",F114=""),"",IF(Main!$A124="C",(F114-'Calculo DP4'!BG$5)/'Calculo DP4'!BG$3,(F114-'Calculo DP4'!CR$5)/'Calculo DP4'!CR$3)))</f>
        <v/>
      </c>
      <c r="AO114" s="48" t="str">
        <f>IF(Main!I$13="Scaled Shifts",Main!I124,IF(OR(G114="",G114=""),"",IF(Main!$A124="C",(G114-'Calculo DP4'!BH$5)/'Calculo DP4'!BH$3,(G114-'Calculo DP4'!CS$5)/'Calculo DP4'!CS$3)))</f>
        <v/>
      </c>
      <c r="AP114" s="48" t="str">
        <f>IF(Main!J$13="Scaled Shifts",Main!J124,IF(OR(H114="",H114=""),"",IF(Main!$A124="C",(H114-'Calculo DP4'!BI$5)/'Calculo DP4'!BI$3,(H114-'Calculo DP4'!CT$5)/'Calculo DP4'!CT$3)))</f>
        <v/>
      </c>
      <c r="AQ114" s="48" t="str">
        <f>IF(Main!K$13="Scaled Shifts",Main!K124,IF(OR(I114="",I114=""),"",IF(Main!$A124="C",(I114-'Calculo DP4'!BJ$5)/'Calculo DP4'!BJ$3,(I114-'Calculo DP4'!CU$5)/'Calculo DP4'!CU$3)))</f>
        <v/>
      </c>
      <c r="AR114" s="48" t="str">
        <f>IF(Main!L$13="Scaled Shifts",Main!L124,IF(OR(J114="",J114=""),"",IF(Main!$A124="C",(J114-'Calculo DP4'!BK$5)/'Calculo DP4'!BK$3,(J114-'Calculo DP4'!CV$5)/'Calculo DP4'!CV$3)))</f>
        <v/>
      </c>
      <c r="AS114" s="48" t="str">
        <f>IF(Main!M$13="Scaled Shifts",Main!M124,IF(OR(K114="",K114=""),"",IF(Main!$A124="C",(K114-'Calculo DP4'!BL$5)/'Calculo DP4'!BL$3,(K114-'Calculo DP4'!CW$5)/'Calculo DP4'!CW$3)))</f>
        <v/>
      </c>
      <c r="AT114" s="48" t="str">
        <f>IF(Main!N$13="Scaled Shifts",Main!N124,IF(OR(L114="",L114=""),"",IF(Main!$A124="C",(L114-'Calculo DP4'!BM$5)/'Calculo DP4'!BM$3,(L114-'Calculo DP4'!CX$5)/'Calculo DP4'!CX$3)))</f>
        <v/>
      </c>
      <c r="AU114" s="48" t="str">
        <f>IF(Main!O$13="Scaled Shifts",Main!O124,IF(OR(M114="",M114=""),"",IF(Main!$A124="C",(M114-'Calculo DP4'!BN$5)/'Calculo DP4'!BN$3,(M114-'Calculo DP4'!CY$5)/'Calculo DP4'!CY$3)))</f>
        <v/>
      </c>
      <c r="AV114" s="48" t="str">
        <f>IF(Main!P$13="Scaled Shifts",Main!P124,IF(OR(N114="",N114=""),"",IF(Main!$A124="C",(N114-'Calculo DP4'!BO$5)/'Calculo DP4'!BO$3,(N114-'Calculo DP4'!CZ$5)/'Calculo DP4'!CZ$3)))</f>
        <v/>
      </c>
      <c r="AW114" s="48" t="str">
        <f>IF(Main!Q$13="Scaled Shifts",Main!Q124,IF(OR(O114="",O114=""),"",IF(Main!$A124="C",(O114-'Calculo DP4'!BP$5)/'Calculo DP4'!BP$3,(O114-'Calculo DP4'!DA$5)/'Calculo DP4'!DA$3)))</f>
        <v/>
      </c>
      <c r="AX114" s="48" t="str">
        <f>IF(Main!R$13="Scaled Shifts",Main!R124,IF(OR(P114="",P114=""),"",IF(Main!$A124="C",(P114-'Calculo DP4'!BQ$5)/'Calculo DP4'!BQ$3,(P114-'Calculo DP4'!DB$5)/'Calculo DP4'!DB$3)))</f>
        <v/>
      </c>
      <c r="AY114" s="48" t="str">
        <f>IF(Main!S$13="Scaled Shifts",Main!S124,IF(OR(Q114="",Q114=""),"",IF(Main!$A124="C",(Q114-'Calculo DP4'!BR$5)/'Calculo DP4'!BR$3,(Q114-'Calculo DP4'!DC$5)/'Calculo DP4'!DC$3)))</f>
        <v/>
      </c>
      <c r="BA114" s="48" t="str">
        <f t="shared" si="112"/>
        <v/>
      </c>
      <c r="BB114" s="48" t="str">
        <f t="shared" si="113"/>
        <v/>
      </c>
      <c r="BC114" s="48" t="str">
        <f t="shared" si="114"/>
        <v/>
      </c>
      <c r="BD114" s="48" t="str">
        <f t="shared" si="115"/>
        <v/>
      </c>
      <c r="BE114" s="48" t="str">
        <f t="shared" si="116"/>
        <v/>
      </c>
      <c r="BF114" s="48" t="str">
        <f t="shared" si="117"/>
        <v/>
      </c>
      <c r="BG114" s="48" t="str">
        <f t="shared" si="118"/>
        <v/>
      </c>
      <c r="BH114" s="48" t="str">
        <f t="shared" si="119"/>
        <v/>
      </c>
      <c r="BI114" s="48" t="str">
        <f t="shared" si="120"/>
        <v/>
      </c>
      <c r="BJ114" s="48" t="str">
        <f t="shared" si="121"/>
        <v/>
      </c>
      <c r="BK114" s="48" t="str">
        <f t="shared" si="122"/>
        <v/>
      </c>
      <c r="BL114" s="48" t="str">
        <f t="shared" si="123"/>
        <v/>
      </c>
      <c r="BM114" s="48" t="str">
        <f t="shared" si="124"/>
        <v/>
      </c>
      <c r="BN114" s="48" t="str">
        <f t="shared" si="125"/>
        <v/>
      </c>
      <c r="BO114" s="48" t="str">
        <f t="shared" si="126"/>
        <v/>
      </c>
      <c r="BP114" s="48" t="str">
        <f t="shared" si="127"/>
        <v/>
      </c>
    </row>
    <row r="115" spans="1:68" x14ac:dyDescent="0.15">
      <c r="A115" s="46" t="str">
        <f>IF(OR(Main!C125="",Main!C125=""),"",Main!C125)</f>
        <v/>
      </c>
      <c r="B115" s="48" t="str">
        <f>IF(OR(Main!D125="",Main!D$13="Scaled Shifts"),"",IF(Main!D$13="Unscaled Shifts",Main!D125,IF(AND(Main!D$13="Shielding Tensors",Main!$A125="C"),'Chemical Shifts'!$G$1-Main!D125,'Chemical Shifts'!$G$2-Main!D125)))</f>
        <v/>
      </c>
      <c r="C115" s="48" t="str">
        <f>IF(OR(Main!E125="",Main!E$13="Scaled Shifts"),"",IF(Main!E$13="Unscaled Shifts",Main!E125,IF(AND(Main!E$13="Shielding Tensors",Main!$A125="C"),'Chemical Shifts'!$G$1-Main!E125,'Chemical Shifts'!$G$2-Main!E125)))</f>
        <v/>
      </c>
      <c r="D115" s="48" t="str">
        <f>IF(OR(Main!F125="",Main!F$13="Scaled Shifts"),"",IF(Main!F$13="Unscaled Shifts",Main!F125,IF(AND(Main!F$13="Shielding Tensors",Main!$A125="C"),'Chemical Shifts'!$G$1-Main!F125,'Chemical Shifts'!$G$2-Main!F125)))</f>
        <v/>
      </c>
      <c r="E115" s="48" t="str">
        <f>IF(OR(Main!G125="",Main!G$13="Scaled Shifts"),"",IF(Main!G$13="Unscaled Shifts",Main!G125,IF(AND(Main!G$13="Shielding Tensors",Main!$A125="C"),'Chemical Shifts'!$G$1-Main!G125,'Chemical Shifts'!$G$2-Main!G125)))</f>
        <v/>
      </c>
      <c r="F115" s="48" t="str">
        <f>IF(OR(Main!H125="",Main!H$13="Scaled Shifts"),"",IF(Main!H$13="Unscaled Shifts",Main!H125,IF(AND(Main!H$13="Shielding Tensors",Main!$A125="C"),'Chemical Shifts'!$G$1-Main!H125,'Chemical Shifts'!$G$2-Main!H125)))</f>
        <v/>
      </c>
      <c r="G115" s="48" t="str">
        <f>IF(OR(Main!I125="",Main!I$13="Scaled Shifts"),"",IF(Main!I$13="Unscaled Shifts",Main!I125,IF(AND(Main!I$13="Shielding Tensors",Main!$A125="C"),'Chemical Shifts'!$G$1-Main!I125,'Chemical Shifts'!$G$2-Main!I125)))</f>
        <v/>
      </c>
      <c r="H115" s="48" t="str">
        <f>IF(OR(Main!J125="",Main!J$13="Scaled Shifts"),"",IF(Main!J$13="Unscaled Shifts",Main!J125,IF(AND(Main!J$13="Shielding Tensors",Main!$A125="C"),'Chemical Shifts'!$G$1-Main!J125,'Chemical Shifts'!$G$2-Main!J125)))</f>
        <v/>
      </c>
      <c r="I115" s="48" t="str">
        <f>IF(OR(Main!K125="",Main!K$13="Scaled Shifts"),"",IF(Main!K$13="Unscaled Shifts",Main!K125,IF(AND(Main!K$13="Shielding Tensors",Main!$A125="C"),'Chemical Shifts'!$G$1-Main!K125,'Chemical Shifts'!$G$2-Main!K125)))</f>
        <v/>
      </c>
      <c r="J115" s="48" t="str">
        <f>IF(OR(Main!L125="",Main!L$13="Scaled Shifts"),"",IF(Main!L$13="Unscaled Shifts",Main!L125,IF(AND(Main!L$13="Shielding Tensors",Main!$A125="C"),'Chemical Shifts'!$G$1-Main!L125,'Chemical Shifts'!$G$2-Main!L125)))</f>
        <v/>
      </c>
      <c r="K115" s="48" t="str">
        <f>IF(OR(Main!M125="",Main!M$13="Scaled Shifts"),"",IF(Main!M$13="Unscaled Shifts",Main!M125,IF(AND(Main!M$13="Shielding Tensors",Main!$A125="C"),'Chemical Shifts'!$G$1-Main!M125,'Chemical Shifts'!$G$2-Main!M125)))</f>
        <v/>
      </c>
      <c r="L115" s="48" t="str">
        <f>IF(OR(Main!N125="",Main!N$13="Scaled Shifts"),"",IF(Main!N$13="Unscaled Shifts",Main!N125,IF(AND(Main!N$13="Shielding Tensors",Main!$A125="C"),'Chemical Shifts'!$G$1-Main!N125,'Chemical Shifts'!$G$2-Main!N125)))</f>
        <v/>
      </c>
      <c r="M115" s="48" t="str">
        <f>IF(OR(Main!O125="",Main!O$13="Scaled Shifts"),"",IF(Main!O$13="Unscaled Shifts",Main!O125,IF(AND(Main!O$13="Shielding Tensors",Main!$A125="C"),'Chemical Shifts'!$G$1-Main!O125,'Chemical Shifts'!$G$2-Main!O125)))</f>
        <v/>
      </c>
      <c r="N115" s="48" t="str">
        <f>IF(OR(Main!P125="",Main!P$13="Scaled Shifts"),"",IF(Main!P$13="Unscaled Shifts",Main!P125,IF(AND(Main!P$13="Shielding Tensors",Main!$A125="C"),'Chemical Shifts'!$G$1-Main!P125,'Chemical Shifts'!$G$2-Main!P125)))</f>
        <v/>
      </c>
      <c r="O115" s="48" t="str">
        <f>IF(OR(Main!Q125="",Main!Q$13="Scaled Shifts"),"",IF(Main!Q$13="Unscaled Shifts",Main!Q125,IF(AND(Main!Q$13="Shielding Tensors",Main!$A125="C"),'Chemical Shifts'!$G$1-Main!Q125,'Chemical Shifts'!$G$2-Main!Q125)))</f>
        <v/>
      </c>
      <c r="P115" s="48" t="str">
        <f>IF(OR(Main!R125="",Main!R$13="Scaled Shifts"),"",IF(Main!R$13="Unscaled Shifts",Main!R125,IF(AND(Main!R$13="Shielding Tensors",Main!$A125="C"),'Chemical Shifts'!$G$1-Main!R125,'Chemical Shifts'!$G$2-Main!R125)))</f>
        <v/>
      </c>
      <c r="Q115" s="48" t="str">
        <f>IF(OR(Main!S125="",Main!S$13="Scaled Shifts"),"",IF(Main!S$13="Unscaled Shifts",Main!S125,IF(AND(Main!S$13="Shielding Tensors",Main!$A125="C"),'Chemical Shifts'!$G$1-Main!S125,'Chemical Shifts'!$G$2-Main!S125)))</f>
        <v/>
      </c>
      <c r="S115" s="48" t="str">
        <f t="shared" si="96"/>
        <v/>
      </c>
      <c r="T115" s="48" t="str">
        <f t="shared" si="97"/>
        <v/>
      </c>
      <c r="U115" s="48" t="str">
        <f t="shared" si="98"/>
        <v/>
      </c>
      <c r="V115" s="48" t="str">
        <f t="shared" si="99"/>
        <v/>
      </c>
      <c r="W115" s="48" t="str">
        <f t="shared" si="100"/>
        <v/>
      </c>
      <c r="X115" s="48" t="str">
        <f t="shared" si="101"/>
        <v/>
      </c>
      <c r="Y115" s="48" t="str">
        <f t="shared" si="102"/>
        <v/>
      </c>
      <c r="Z115" s="48" t="str">
        <f t="shared" si="103"/>
        <v/>
      </c>
      <c r="AA115" s="48" t="str">
        <f t="shared" si="104"/>
        <v/>
      </c>
      <c r="AB115" s="48" t="str">
        <f t="shared" si="105"/>
        <v/>
      </c>
      <c r="AC115" s="48" t="str">
        <f t="shared" si="106"/>
        <v/>
      </c>
      <c r="AD115" s="48" t="str">
        <f t="shared" si="107"/>
        <v/>
      </c>
      <c r="AE115" s="48" t="str">
        <f t="shared" si="108"/>
        <v/>
      </c>
      <c r="AF115" s="48" t="str">
        <f t="shared" si="109"/>
        <v/>
      </c>
      <c r="AG115" s="48" t="str">
        <f t="shared" si="110"/>
        <v/>
      </c>
      <c r="AH115" s="48" t="str">
        <f t="shared" si="111"/>
        <v/>
      </c>
      <c r="AJ115" s="48" t="str">
        <f>IF(Main!D$13="Scaled Shifts",Main!D125,IF(OR(B115="",B115=""),"",IF(Main!$A125="C",(B115-'Calculo DP4'!BC$5)/'Calculo DP4'!BC$3,(B115-'Calculo DP4'!CN$5)/'Calculo DP4'!CN$3)))</f>
        <v/>
      </c>
      <c r="AK115" s="48" t="str">
        <f>IF(Main!E$13="Scaled Shifts",Main!E125,IF(OR(C115="",C115=""),"",IF(Main!$A125="C",(C115-'Calculo DP4'!BD$5)/'Calculo DP4'!BD$3,(C115-'Calculo DP4'!CO$5)/'Calculo DP4'!CO$3)))</f>
        <v/>
      </c>
      <c r="AL115" s="48" t="str">
        <f>IF(Main!F$13="Scaled Shifts",Main!F125,IF(OR(D115="",D115=""),"",IF(Main!$A125="C",(D115-'Calculo DP4'!BE$5)/'Calculo DP4'!BE$3,(D115-'Calculo DP4'!CP$5)/'Calculo DP4'!CP$3)))</f>
        <v/>
      </c>
      <c r="AM115" s="48" t="str">
        <f>IF(Main!G$13="Scaled Shifts",Main!G125,IF(OR(E115="",E115=""),"",IF(Main!$A125="C",(E115-'Calculo DP4'!BF$5)/'Calculo DP4'!BF$3,(E115-'Calculo DP4'!CQ$5)/'Calculo DP4'!CQ$3)))</f>
        <v/>
      </c>
      <c r="AN115" s="48" t="str">
        <f>IF(Main!H$13="Scaled Shifts",Main!H125,IF(OR(F115="",F115=""),"",IF(Main!$A125="C",(F115-'Calculo DP4'!BG$5)/'Calculo DP4'!BG$3,(F115-'Calculo DP4'!CR$5)/'Calculo DP4'!CR$3)))</f>
        <v/>
      </c>
      <c r="AO115" s="48" t="str">
        <f>IF(Main!I$13="Scaled Shifts",Main!I125,IF(OR(G115="",G115=""),"",IF(Main!$A125="C",(G115-'Calculo DP4'!BH$5)/'Calculo DP4'!BH$3,(G115-'Calculo DP4'!CS$5)/'Calculo DP4'!CS$3)))</f>
        <v/>
      </c>
      <c r="AP115" s="48" t="str">
        <f>IF(Main!J$13="Scaled Shifts",Main!J125,IF(OR(H115="",H115=""),"",IF(Main!$A125="C",(H115-'Calculo DP4'!BI$5)/'Calculo DP4'!BI$3,(H115-'Calculo DP4'!CT$5)/'Calculo DP4'!CT$3)))</f>
        <v/>
      </c>
      <c r="AQ115" s="48" t="str">
        <f>IF(Main!K$13="Scaled Shifts",Main!K125,IF(OR(I115="",I115=""),"",IF(Main!$A125="C",(I115-'Calculo DP4'!BJ$5)/'Calculo DP4'!BJ$3,(I115-'Calculo DP4'!CU$5)/'Calculo DP4'!CU$3)))</f>
        <v/>
      </c>
      <c r="AR115" s="48" t="str">
        <f>IF(Main!L$13="Scaled Shifts",Main!L125,IF(OR(J115="",J115=""),"",IF(Main!$A125="C",(J115-'Calculo DP4'!BK$5)/'Calculo DP4'!BK$3,(J115-'Calculo DP4'!CV$5)/'Calculo DP4'!CV$3)))</f>
        <v/>
      </c>
      <c r="AS115" s="48" t="str">
        <f>IF(Main!M$13="Scaled Shifts",Main!M125,IF(OR(K115="",K115=""),"",IF(Main!$A125="C",(K115-'Calculo DP4'!BL$5)/'Calculo DP4'!BL$3,(K115-'Calculo DP4'!CW$5)/'Calculo DP4'!CW$3)))</f>
        <v/>
      </c>
      <c r="AT115" s="48" t="str">
        <f>IF(Main!N$13="Scaled Shifts",Main!N125,IF(OR(L115="",L115=""),"",IF(Main!$A125="C",(L115-'Calculo DP4'!BM$5)/'Calculo DP4'!BM$3,(L115-'Calculo DP4'!CX$5)/'Calculo DP4'!CX$3)))</f>
        <v/>
      </c>
      <c r="AU115" s="48" t="str">
        <f>IF(Main!O$13="Scaled Shifts",Main!O125,IF(OR(M115="",M115=""),"",IF(Main!$A125="C",(M115-'Calculo DP4'!BN$5)/'Calculo DP4'!BN$3,(M115-'Calculo DP4'!CY$5)/'Calculo DP4'!CY$3)))</f>
        <v/>
      </c>
      <c r="AV115" s="48" t="str">
        <f>IF(Main!P$13="Scaled Shifts",Main!P125,IF(OR(N115="",N115=""),"",IF(Main!$A125="C",(N115-'Calculo DP4'!BO$5)/'Calculo DP4'!BO$3,(N115-'Calculo DP4'!CZ$5)/'Calculo DP4'!CZ$3)))</f>
        <v/>
      </c>
      <c r="AW115" s="48" t="str">
        <f>IF(Main!Q$13="Scaled Shifts",Main!Q125,IF(OR(O115="",O115=""),"",IF(Main!$A125="C",(O115-'Calculo DP4'!BP$5)/'Calculo DP4'!BP$3,(O115-'Calculo DP4'!DA$5)/'Calculo DP4'!DA$3)))</f>
        <v/>
      </c>
      <c r="AX115" s="48" t="str">
        <f>IF(Main!R$13="Scaled Shifts",Main!R125,IF(OR(P115="",P115=""),"",IF(Main!$A125="C",(P115-'Calculo DP4'!BQ$5)/'Calculo DP4'!BQ$3,(P115-'Calculo DP4'!DB$5)/'Calculo DP4'!DB$3)))</f>
        <v/>
      </c>
      <c r="AY115" s="48" t="str">
        <f>IF(Main!S$13="Scaled Shifts",Main!S125,IF(OR(Q115="",Q115=""),"",IF(Main!$A125="C",(Q115-'Calculo DP4'!BR$5)/'Calculo DP4'!BR$3,(Q115-'Calculo DP4'!DC$5)/'Calculo DP4'!DC$3)))</f>
        <v/>
      </c>
      <c r="BA115" s="48" t="str">
        <f t="shared" si="112"/>
        <v/>
      </c>
      <c r="BB115" s="48" t="str">
        <f t="shared" si="113"/>
        <v/>
      </c>
      <c r="BC115" s="48" t="str">
        <f t="shared" si="114"/>
        <v/>
      </c>
      <c r="BD115" s="48" t="str">
        <f t="shared" si="115"/>
        <v/>
      </c>
      <c r="BE115" s="48" t="str">
        <f t="shared" si="116"/>
        <v/>
      </c>
      <c r="BF115" s="48" t="str">
        <f t="shared" si="117"/>
        <v/>
      </c>
      <c r="BG115" s="48" t="str">
        <f t="shared" si="118"/>
        <v/>
      </c>
      <c r="BH115" s="48" t="str">
        <f t="shared" si="119"/>
        <v/>
      </c>
      <c r="BI115" s="48" t="str">
        <f t="shared" si="120"/>
        <v/>
      </c>
      <c r="BJ115" s="48" t="str">
        <f t="shared" si="121"/>
        <v/>
      </c>
      <c r="BK115" s="48" t="str">
        <f t="shared" si="122"/>
        <v/>
      </c>
      <c r="BL115" s="48" t="str">
        <f t="shared" si="123"/>
        <v/>
      </c>
      <c r="BM115" s="48" t="str">
        <f t="shared" si="124"/>
        <v/>
      </c>
      <c r="BN115" s="48" t="str">
        <f t="shared" si="125"/>
        <v/>
      </c>
      <c r="BO115" s="48" t="str">
        <f t="shared" si="126"/>
        <v/>
      </c>
      <c r="BP115" s="48" t="str">
        <f t="shared" si="127"/>
        <v/>
      </c>
    </row>
    <row r="116" spans="1:68" x14ac:dyDescent="0.15">
      <c r="A116" s="46" t="str">
        <f>IF(OR(Main!C126="",Main!C126=""),"",Main!C126)</f>
        <v/>
      </c>
      <c r="B116" s="48" t="str">
        <f>IF(OR(Main!D126="",Main!D$13="Scaled Shifts"),"",IF(Main!D$13="Unscaled Shifts",Main!D126,IF(AND(Main!D$13="Shielding Tensors",Main!$A126="C"),'Chemical Shifts'!$G$1-Main!D126,'Chemical Shifts'!$G$2-Main!D126)))</f>
        <v/>
      </c>
      <c r="C116" s="48" t="str">
        <f>IF(OR(Main!E126="",Main!E$13="Scaled Shifts"),"",IF(Main!E$13="Unscaled Shifts",Main!E126,IF(AND(Main!E$13="Shielding Tensors",Main!$A126="C"),'Chemical Shifts'!$G$1-Main!E126,'Chemical Shifts'!$G$2-Main!E126)))</f>
        <v/>
      </c>
      <c r="D116" s="48" t="str">
        <f>IF(OR(Main!F126="",Main!F$13="Scaled Shifts"),"",IF(Main!F$13="Unscaled Shifts",Main!F126,IF(AND(Main!F$13="Shielding Tensors",Main!$A126="C"),'Chemical Shifts'!$G$1-Main!F126,'Chemical Shifts'!$G$2-Main!F126)))</f>
        <v/>
      </c>
      <c r="E116" s="48" t="str">
        <f>IF(OR(Main!G126="",Main!G$13="Scaled Shifts"),"",IF(Main!G$13="Unscaled Shifts",Main!G126,IF(AND(Main!G$13="Shielding Tensors",Main!$A126="C"),'Chemical Shifts'!$G$1-Main!G126,'Chemical Shifts'!$G$2-Main!G126)))</f>
        <v/>
      </c>
      <c r="F116" s="48" t="str">
        <f>IF(OR(Main!H126="",Main!H$13="Scaled Shifts"),"",IF(Main!H$13="Unscaled Shifts",Main!H126,IF(AND(Main!H$13="Shielding Tensors",Main!$A126="C"),'Chemical Shifts'!$G$1-Main!H126,'Chemical Shifts'!$G$2-Main!H126)))</f>
        <v/>
      </c>
      <c r="G116" s="48" t="str">
        <f>IF(OR(Main!I126="",Main!I$13="Scaled Shifts"),"",IF(Main!I$13="Unscaled Shifts",Main!I126,IF(AND(Main!I$13="Shielding Tensors",Main!$A126="C"),'Chemical Shifts'!$G$1-Main!I126,'Chemical Shifts'!$G$2-Main!I126)))</f>
        <v/>
      </c>
      <c r="H116" s="48" t="str">
        <f>IF(OR(Main!J126="",Main!J$13="Scaled Shifts"),"",IF(Main!J$13="Unscaled Shifts",Main!J126,IF(AND(Main!J$13="Shielding Tensors",Main!$A126="C"),'Chemical Shifts'!$G$1-Main!J126,'Chemical Shifts'!$G$2-Main!J126)))</f>
        <v/>
      </c>
      <c r="I116" s="48" t="str">
        <f>IF(OR(Main!K126="",Main!K$13="Scaled Shifts"),"",IF(Main!K$13="Unscaled Shifts",Main!K126,IF(AND(Main!K$13="Shielding Tensors",Main!$A126="C"),'Chemical Shifts'!$G$1-Main!K126,'Chemical Shifts'!$G$2-Main!K126)))</f>
        <v/>
      </c>
      <c r="J116" s="48" t="str">
        <f>IF(OR(Main!L126="",Main!L$13="Scaled Shifts"),"",IF(Main!L$13="Unscaled Shifts",Main!L126,IF(AND(Main!L$13="Shielding Tensors",Main!$A126="C"),'Chemical Shifts'!$G$1-Main!L126,'Chemical Shifts'!$G$2-Main!L126)))</f>
        <v/>
      </c>
      <c r="K116" s="48" t="str">
        <f>IF(OR(Main!M126="",Main!M$13="Scaled Shifts"),"",IF(Main!M$13="Unscaled Shifts",Main!M126,IF(AND(Main!M$13="Shielding Tensors",Main!$A126="C"),'Chemical Shifts'!$G$1-Main!M126,'Chemical Shifts'!$G$2-Main!M126)))</f>
        <v/>
      </c>
      <c r="L116" s="48" t="str">
        <f>IF(OR(Main!N126="",Main!N$13="Scaled Shifts"),"",IF(Main!N$13="Unscaled Shifts",Main!N126,IF(AND(Main!N$13="Shielding Tensors",Main!$A126="C"),'Chemical Shifts'!$G$1-Main!N126,'Chemical Shifts'!$G$2-Main!N126)))</f>
        <v/>
      </c>
      <c r="M116" s="48" t="str">
        <f>IF(OR(Main!O126="",Main!O$13="Scaled Shifts"),"",IF(Main!O$13="Unscaled Shifts",Main!O126,IF(AND(Main!O$13="Shielding Tensors",Main!$A126="C"),'Chemical Shifts'!$G$1-Main!O126,'Chemical Shifts'!$G$2-Main!O126)))</f>
        <v/>
      </c>
      <c r="N116" s="48" t="str">
        <f>IF(OR(Main!P126="",Main!P$13="Scaled Shifts"),"",IF(Main!P$13="Unscaled Shifts",Main!P126,IF(AND(Main!P$13="Shielding Tensors",Main!$A126="C"),'Chemical Shifts'!$G$1-Main!P126,'Chemical Shifts'!$G$2-Main!P126)))</f>
        <v/>
      </c>
      <c r="O116" s="48" t="str">
        <f>IF(OR(Main!Q126="",Main!Q$13="Scaled Shifts"),"",IF(Main!Q$13="Unscaled Shifts",Main!Q126,IF(AND(Main!Q$13="Shielding Tensors",Main!$A126="C"),'Chemical Shifts'!$G$1-Main!Q126,'Chemical Shifts'!$G$2-Main!Q126)))</f>
        <v/>
      </c>
      <c r="P116" s="48" t="str">
        <f>IF(OR(Main!R126="",Main!R$13="Scaled Shifts"),"",IF(Main!R$13="Unscaled Shifts",Main!R126,IF(AND(Main!R$13="Shielding Tensors",Main!$A126="C"),'Chemical Shifts'!$G$1-Main!R126,'Chemical Shifts'!$G$2-Main!R126)))</f>
        <v/>
      </c>
      <c r="Q116" s="48" t="str">
        <f>IF(OR(Main!S126="",Main!S$13="Scaled Shifts"),"",IF(Main!S$13="Unscaled Shifts",Main!S126,IF(AND(Main!S$13="Shielding Tensors",Main!$A126="C"),'Chemical Shifts'!$G$1-Main!S126,'Chemical Shifts'!$G$2-Main!S126)))</f>
        <v/>
      </c>
      <c r="S116" s="48" t="str">
        <f t="shared" si="96"/>
        <v/>
      </c>
      <c r="T116" s="48" t="str">
        <f t="shared" si="97"/>
        <v/>
      </c>
      <c r="U116" s="48" t="str">
        <f t="shared" si="98"/>
        <v/>
      </c>
      <c r="V116" s="48" t="str">
        <f t="shared" si="99"/>
        <v/>
      </c>
      <c r="W116" s="48" t="str">
        <f t="shared" si="100"/>
        <v/>
      </c>
      <c r="X116" s="48" t="str">
        <f t="shared" si="101"/>
        <v/>
      </c>
      <c r="Y116" s="48" t="str">
        <f t="shared" si="102"/>
        <v/>
      </c>
      <c r="Z116" s="48" t="str">
        <f t="shared" si="103"/>
        <v/>
      </c>
      <c r="AA116" s="48" t="str">
        <f t="shared" si="104"/>
        <v/>
      </c>
      <c r="AB116" s="48" t="str">
        <f t="shared" si="105"/>
        <v/>
      </c>
      <c r="AC116" s="48" t="str">
        <f t="shared" si="106"/>
        <v/>
      </c>
      <c r="AD116" s="48" t="str">
        <f t="shared" si="107"/>
        <v/>
      </c>
      <c r="AE116" s="48" t="str">
        <f t="shared" si="108"/>
        <v/>
      </c>
      <c r="AF116" s="48" t="str">
        <f t="shared" si="109"/>
        <v/>
      </c>
      <c r="AG116" s="48" t="str">
        <f t="shared" si="110"/>
        <v/>
      </c>
      <c r="AH116" s="48" t="str">
        <f t="shared" si="111"/>
        <v/>
      </c>
      <c r="AJ116" s="48" t="str">
        <f>IF(Main!D$13="Scaled Shifts",Main!D126,IF(OR(B116="",B116=""),"",IF(Main!$A126="C",(B116-'Calculo DP4'!BC$5)/'Calculo DP4'!BC$3,(B116-'Calculo DP4'!CN$5)/'Calculo DP4'!CN$3)))</f>
        <v/>
      </c>
      <c r="AK116" s="48" t="str">
        <f>IF(Main!E$13="Scaled Shifts",Main!E126,IF(OR(C116="",C116=""),"",IF(Main!$A126="C",(C116-'Calculo DP4'!BD$5)/'Calculo DP4'!BD$3,(C116-'Calculo DP4'!CO$5)/'Calculo DP4'!CO$3)))</f>
        <v/>
      </c>
      <c r="AL116" s="48" t="str">
        <f>IF(Main!F$13="Scaled Shifts",Main!F126,IF(OR(D116="",D116=""),"",IF(Main!$A126="C",(D116-'Calculo DP4'!BE$5)/'Calculo DP4'!BE$3,(D116-'Calculo DP4'!CP$5)/'Calculo DP4'!CP$3)))</f>
        <v/>
      </c>
      <c r="AM116" s="48" t="str">
        <f>IF(Main!G$13="Scaled Shifts",Main!G126,IF(OR(E116="",E116=""),"",IF(Main!$A126="C",(E116-'Calculo DP4'!BF$5)/'Calculo DP4'!BF$3,(E116-'Calculo DP4'!CQ$5)/'Calculo DP4'!CQ$3)))</f>
        <v/>
      </c>
      <c r="AN116" s="48" t="str">
        <f>IF(Main!H$13="Scaled Shifts",Main!H126,IF(OR(F116="",F116=""),"",IF(Main!$A126="C",(F116-'Calculo DP4'!BG$5)/'Calculo DP4'!BG$3,(F116-'Calculo DP4'!CR$5)/'Calculo DP4'!CR$3)))</f>
        <v/>
      </c>
      <c r="AO116" s="48" t="str">
        <f>IF(Main!I$13="Scaled Shifts",Main!I126,IF(OR(G116="",G116=""),"",IF(Main!$A126="C",(G116-'Calculo DP4'!BH$5)/'Calculo DP4'!BH$3,(G116-'Calculo DP4'!CS$5)/'Calculo DP4'!CS$3)))</f>
        <v/>
      </c>
      <c r="AP116" s="48" t="str">
        <f>IF(Main!J$13="Scaled Shifts",Main!J126,IF(OR(H116="",H116=""),"",IF(Main!$A126="C",(H116-'Calculo DP4'!BI$5)/'Calculo DP4'!BI$3,(H116-'Calculo DP4'!CT$5)/'Calculo DP4'!CT$3)))</f>
        <v/>
      </c>
      <c r="AQ116" s="48" t="str">
        <f>IF(Main!K$13="Scaled Shifts",Main!K126,IF(OR(I116="",I116=""),"",IF(Main!$A126="C",(I116-'Calculo DP4'!BJ$5)/'Calculo DP4'!BJ$3,(I116-'Calculo DP4'!CU$5)/'Calculo DP4'!CU$3)))</f>
        <v/>
      </c>
      <c r="AR116" s="48" t="str">
        <f>IF(Main!L$13="Scaled Shifts",Main!L126,IF(OR(J116="",J116=""),"",IF(Main!$A126="C",(J116-'Calculo DP4'!BK$5)/'Calculo DP4'!BK$3,(J116-'Calculo DP4'!CV$5)/'Calculo DP4'!CV$3)))</f>
        <v/>
      </c>
      <c r="AS116" s="48" t="str">
        <f>IF(Main!M$13="Scaled Shifts",Main!M126,IF(OR(K116="",K116=""),"",IF(Main!$A126="C",(K116-'Calculo DP4'!BL$5)/'Calculo DP4'!BL$3,(K116-'Calculo DP4'!CW$5)/'Calculo DP4'!CW$3)))</f>
        <v/>
      </c>
      <c r="AT116" s="48" t="str">
        <f>IF(Main!N$13="Scaled Shifts",Main!N126,IF(OR(L116="",L116=""),"",IF(Main!$A126="C",(L116-'Calculo DP4'!BM$5)/'Calculo DP4'!BM$3,(L116-'Calculo DP4'!CX$5)/'Calculo DP4'!CX$3)))</f>
        <v/>
      </c>
      <c r="AU116" s="48" t="str">
        <f>IF(Main!O$13="Scaled Shifts",Main!O126,IF(OR(M116="",M116=""),"",IF(Main!$A126="C",(M116-'Calculo DP4'!BN$5)/'Calculo DP4'!BN$3,(M116-'Calculo DP4'!CY$5)/'Calculo DP4'!CY$3)))</f>
        <v/>
      </c>
      <c r="AV116" s="48" t="str">
        <f>IF(Main!P$13="Scaled Shifts",Main!P126,IF(OR(N116="",N116=""),"",IF(Main!$A126="C",(N116-'Calculo DP4'!BO$5)/'Calculo DP4'!BO$3,(N116-'Calculo DP4'!CZ$5)/'Calculo DP4'!CZ$3)))</f>
        <v/>
      </c>
      <c r="AW116" s="48" t="str">
        <f>IF(Main!Q$13="Scaled Shifts",Main!Q126,IF(OR(O116="",O116=""),"",IF(Main!$A126="C",(O116-'Calculo DP4'!BP$5)/'Calculo DP4'!BP$3,(O116-'Calculo DP4'!DA$5)/'Calculo DP4'!DA$3)))</f>
        <v/>
      </c>
      <c r="AX116" s="48" t="str">
        <f>IF(Main!R$13="Scaled Shifts",Main!R126,IF(OR(P116="",P116=""),"",IF(Main!$A126="C",(P116-'Calculo DP4'!BQ$5)/'Calculo DP4'!BQ$3,(P116-'Calculo DP4'!DB$5)/'Calculo DP4'!DB$3)))</f>
        <v/>
      </c>
      <c r="AY116" s="48" t="str">
        <f>IF(Main!S$13="Scaled Shifts",Main!S126,IF(OR(Q116="",Q116=""),"",IF(Main!$A126="C",(Q116-'Calculo DP4'!BR$5)/'Calculo DP4'!BR$3,(Q116-'Calculo DP4'!DC$5)/'Calculo DP4'!DC$3)))</f>
        <v/>
      </c>
      <c r="BA116" s="48" t="str">
        <f t="shared" si="112"/>
        <v/>
      </c>
      <c r="BB116" s="48" t="str">
        <f t="shared" si="113"/>
        <v/>
      </c>
      <c r="BC116" s="48" t="str">
        <f t="shared" si="114"/>
        <v/>
      </c>
      <c r="BD116" s="48" t="str">
        <f t="shared" si="115"/>
        <v/>
      </c>
      <c r="BE116" s="48" t="str">
        <f t="shared" si="116"/>
        <v/>
      </c>
      <c r="BF116" s="48" t="str">
        <f t="shared" si="117"/>
        <v/>
      </c>
      <c r="BG116" s="48" t="str">
        <f t="shared" si="118"/>
        <v/>
      </c>
      <c r="BH116" s="48" t="str">
        <f t="shared" si="119"/>
        <v/>
      </c>
      <c r="BI116" s="48" t="str">
        <f t="shared" si="120"/>
        <v/>
      </c>
      <c r="BJ116" s="48" t="str">
        <f t="shared" si="121"/>
        <v/>
      </c>
      <c r="BK116" s="48" t="str">
        <f t="shared" si="122"/>
        <v/>
      </c>
      <c r="BL116" s="48" t="str">
        <f t="shared" si="123"/>
        <v/>
      </c>
      <c r="BM116" s="48" t="str">
        <f t="shared" si="124"/>
        <v/>
      </c>
      <c r="BN116" s="48" t="str">
        <f t="shared" si="125"/>
        <v/>
      </c>
      <c r="BO116" s="48" t="str">
        <f t="shared" si="126"/>
        <v/>
      </c>
      <c r="BP116" s="48" t="str">
        <f t="shared" si="127"/>
        <v/>
      </c>
    </row>
    <row r="117" spans="1:68" x14ac:dyDescent="0.15">
      <c r="A117" s="46" t="str">
        <f>IF(OR(Main!C127="",Main!C127=""),"",Main!C127)</f>
        <v/>
      </c>
      <c r="B117" s="48" t="str">
        <f>IF(OR(Main!D127="",Main!D$13="Scaled Shifts"),"",IF(Main!D$13="Unscaled Shifts",Main!D127,IF(AND(Main!D$13="Shielding Tensors",Main!$A127="C"),'Chemical Shifts'!$G$1-Main!D127,'Chemical Shifts'!$G$2-Main!D127)))</f>
        <v/>
      </c>
      <c r="C117" s="48" t="str">
        <f>IF(OR(Main!E127="",Main!E$13="Scaled Shifts"),"",IF(Main!E$13="Unscaled Shifts",Main!E127,IF(AND(Main!E$13="Shielding Tensors",Main!$A127="C"),'Chemical Shifts'!$G$1-Main!E127,'Chemical Shifts'!$G$2-Main!E127)))</f>
        <v/>
      </c>
      <c r="D117" s="48" t="str">
        <f>IF(OR(Main!F127="",Main!F$13="Scaled Shifts"),"",IF(Main!F$13="Unscaled Shifts",Main!F127,IF(AND(Main!F$13="Shielding Tensors",Main!$A127="C"),'Chemical Shifts'!$G$1-Main!F127,'Chemical Shifts'!$G$2-Main!F127)))</f>
        <v/>
      </c>
      <c r="E117" s="48" t="str">
        <f>IF(OR(Main!G127="",Main!G$13="Scaled Shifts"),"",IF(Main!G$13="Unscaled Shifts",Main!G127,IF(AND(Main!G$13="Shielding Tensors",Main!$A127="C"),'Chemical Shifts'!$G$1-Main!G127,'Chemical Shifts'!$G$2-Main!G127)))</f>
        <v/>
      </c>
      <c r="F117" s="48" t="str">
        <f>IF(OR(Main!H127="",Main!H$13="Scaled Shifts"),"",IF(Main!H$13="Unscaled Shifts",Main!H127,IF(AND(Main!H$13="Shielding Tensors",Main!$A127="C"),'Chemical Shifts'!$G$1-Main!H127,'Chemical Shifts'!$G$2-Main!H127)))</f>
        <v/>
      </c>
      <c r="G117" s="48" t="str">
        <f>IF(OR(Main!I127="",Main!I$13="Scaled Shifts"),"",IF(Main!I$13="Unscaled Shifts",Main!I127,IF(AND(Main!I$13="Shielding Tensors",Main!$A127="C"),'Chemical Shifts'!$G$1-Main!I127,'Chemical Shifts'!$G$2-Main!I127)))</f>
        <v/>
      </c>
      <c r="H117" s="48" t="str">
        <f>IF(OR(Main!J127="",Main!J$13="Scaled Shifts"),"",IF(Main!J$13="Unscaled Shifts",Main!J127,IF(AND(Main!J$13="Shielding Tensors",Main!$A127="C"),'Chemical Shifts'!$G$1-Main!J127,'Chemical Shifts'!$G$2-Main!J127)))</f>
        <v/>
      </c>
      <c r="I117" s="48" t="str">
        <f>IF(OR(Main!K127="",Main!K$13="Scaled Shifts"),"",IF(Main!K$13="Unscaled Shifts",Main!K127,IF(AND(Main!K$13="Shielding Tensors",Main!$A127="C"),'Chemical Shifts'!$G$1-Main!K127,'Chemical Shifts'!$G$2-Main!K127)))</f>
        <v/>
      </c>
      <c r="J117" s="48" t="str">
        <f>IF(OR(Main!L127="",Main!L$13="Scaled Shifts"),"",IF(Main!L$13="Unscaled Shifts",Main!L127,IF(AND(Main!L$13="Shielding Tensors",Main!$A127="C"),'Chemical Shifts'!$G$1-Main!L127,'Chemical Shifts'!$G$2-Main!L127)))</f>
        <v/>
      </c>
      <c r="K117" s="48" t="str">
        <f>IF(OR(Main!M127="",Main!M$13="Scaled Shifts"),"",IF(Main!M$13="Unscaled Shifts",Main!M127,IF(AND(Main!M$13="Shielding Tensors",Main!$A127="C"),'Chemical Shifts'!$G$1-Main!M127,'Chemical Shifts'!$G$2-Main!M127)))</f>
        <v/>
      </c>
      <c r="L117" s="48" t="str">
        <f>IF(OR(Main!N127="",Main!N$13="Scaled Shifts"),"",IF(Main!N$13="Unscaled Shifts",Main!N127,IF(AND(Main!N$13="Shielding Tensors",Main!$A127="C"),'Chemical Shifts'!$G$1-Main!N127,'Chemical Shifts'!$G$2-Main!N127)))</f>
        <v/>
      </c>
      <c r="M117" s="48" t="str">
        <f>IF(OR(Main!O127="",Main!O$13="Scaled Shifts"),"",IF(Main!O$13="Unscaled Shifts",Main!O127,IF(AND(Main!O$13="Shielding Tensors",Main!$A127="C"),'Chemical Shifts'!$G$1-Main!O127,'Chemical Shifts'!$G$2-Main!O127)))</f>
        <v/>
      </c>
      <c r="N117" s="48" t="str">
        <f>IF(OR(Main!P127="",Main!P$13="Scaled Shifts"),"",IF(Main!P$13="Unscaled Shifts",Main!P127,IF(AND(Main!P$13="Shielding Tensors",Main!$A127="C"),'Chemical Shifts'!$G$1-Main!P127,'Chemical Shifts'!$G$2-Main!P127)))</f>
        <v/>
      </c>
      <c r="O117" s="48" t="str">
        <f>IF(OR(Main!Q127="",Main!Q$13="Scaled Shifts"),"",IF(Main!Q$13="Unscaled Shifts",Main!Q127,IF(AND(Main!Q$13="Shielding Tensors",Main!$A127="C"),'Chemical Shifts'!$G$1-Main!Q127,'Chemical Shifts'!$G$2-Main!Q127)))</f>
        <v/>
      </c>
      <c r="P117" s="48" t="str">
        <f>IF(OR(Main!R127="",Main!R$13="Scaled Shifts"),"",IF(Main!R$13="Unscaled Shifts",Main!R127,IF(AND(Main!R$13="Shielding Tensors",Main!$A127="C"),'Chemical Shifts'!$G$1-Main!R127,'Chemical Shifts'!$G$2-Main!R127)))</f>
        <v/>
      </c>
      <c r="Q117" s="48" t="str">
        <f>IF(OR(Main!S127="",Main!S$13="Scaled Shifts"),"",IF(Main!S$13="Unscaled Shifts",Main!S127,IF(AND(Main!S$13="Shielding Tensors",Main!$A127="C"),'Chemical Shifts'!$G$1-Main!S127,'Chemical Shifts'!$G$2-Main!S127)))</f>
        <v/>
      </c>
      <c r="S117" s="48" t="str">
        <f t="shared" si="96"/>
        <v/>
      </c>
      <c r="T117" s="48" t="str">
        <f t="shared" si="97"/>
        <v/>
      </c>
      <c r="U117" s="48" t="str">
        <f t="shared" si="98"/>
        <v/>
      </c>
      <c r="V117" s="48" t="str">
        <f t="shared" si="99"/>
        <v/>
      </c>
      <c r="W117" s="48" t="str">
        <f t="shared" si="100"/>
        <v/>
      </c>
      <c r="X117" s="48" t="str">
        <f t="shared" si="101"/>
        <v/>
      </c>
      <c r="Y117" s="48" t="str">
        <f t="shared" si="102"/>
        <v/>
      </c>
      <c r="Z117" s="48" t="str">
        <f t="shared" si="103"/>
        <v/>
      </c>
      <c r="AA117" s="48" t="str">
        <f t="shared" si="104"/>
        <v/>
      </c>
      <c r="AB117" s="48" t="str">
        <f t="shared" si="105"/>
        <v/>
      </c>
      <c r="AC117" s="48" t="str">
        <f t="shared" si="106"/>
        <v/>
      </c>
      <c r="AD117" s="48" t="str">
        <f t="shared" si="107"/>
        <v/>
      </c>
      <c r="AE117" s="48" t="str">
        <f t="shared" si="108"/>
        <v/>
      </c>
      <c r="AF117" s="48" t="str">
        <f t="shared" si="109"/>
        <v/>
      </c>
      <c r="AG117" s="48" t="str">
        <f t="shared" si="110"/>
        <v/>
      </c>
      <c r="AH117" s="48" t="str">
        <f t="shared" si="111"/>
        <v/>
      </c>
      <c r="AJ117" s="48" t="str">
        <f>IF(Main!D$13="Scaled Shifts",Main!D127,IF(OR(B117="",B117=""),"",IF(Main!$A127="C",(B117-'Calculo DP4'!BC$5)/'Calculo DP4'!BC$3,(B117-'Calculo DP4'!CN$5)/'Calculo DP4'!CN$3)))</f>
        <v/>
      </c>
      <c r="AK117" s="48" t="str">
        <f>IF(Main!E$13="Scaled Shifts",Main!E127,IF(OR(C117="",C117=""),"",IF(Main!$A127="C",(C117-'Calculo DP4'!BD$5)/'Calculo DP4'!BD$3,(C117-'Calculo DP4'!CO$5)/'Calculo DP4'!CO$3)))</f>
        <v/>
      </c>
      <c r="AL117" s="48" t="str">
        <f>IF(Main!F$13="Scaled Shifts",Main!F127,IF(OR(D117="",D117=""),"",IF(Main!$A127="C",(D117-'Calculo DP4'!BE$5)/'Calculo DP4'!BE$3,(D117-'Calculo DP4'!CP$5)/'Calculo DP4'!CP$3)))</f>
        <v/>
      </c>
      <c r="AM117" s="48" t="str">
        <f>IF(Main!G$13="Scaled Shifts",Main!G127,IF(OR(E117="",E117=""),"",IF(Main!$A127="C",(E117-'Calculo DP4'!BF$5)/'Calculo DP4'!BF$3,(E117-'Calculo DP4'!CQ$5)/'Calculo DP4'!CQ$3)))</f>
        <v/>
      </c>
      <c r="AN117" s="48" t="str">
        <f>IF(Main!H$13="Scaled Shifts",Main!H127,IF(OR(F117="",F117=""),"",IF(Main!$A127="C",(F117-'Calculo DP4'!BG$5)/'Calculo DP4'!BG$3,(F117-'Calculo DP4'!CR$5)/'Calculo DP4'!CR$3)))</f>
        <v/>
      </c>
      <c r="AO117" s="48" t="str">
        <f>IF(Main!I$13="Scaled Shifts",Main!I127,IF(OR(G117="",G117=""),"",IF(Main!$A127="C",(G117-'Calculo DP4'!BH$5)/'Calculo DP4'!BH$3,(G117-'Calculo DP4'!CS$5)/'Calculo DP4'!CS$3)))</f>
        <v/>
      </c>
      <c r="AP117" s="48" t="str">
        <f>IF(Main!J$13="Scaled Shifts",Main!J127,IF(OR(H117="",H117=""),"",IF(Main!$A127="C",(H117-'Calculo DP4'!BI$5)/'Calculo DP4'!BI$3,(H117-'Calculo DP4'!CT$5)/'Calculo DP4'!CT$3)))</f>
        <v/>
      </c>
      <c r="AQ117" s="48" t="str">
        <f>IF(Main!K$13="Scaled Shifts",Main!K127,IF(OR(I117="",I117=""),"",IF(Main!$A127="C",(I117-'Calculo DP4'!BJ$5)/'Calculo DP4'!BJ$3,(I117-'Calculo DP4'!CU$5)/'Calculo DP4'!CU$3)))</f>
        <v/>
      </c>
      <c r="AR117" s="48" t="str">
        <f>IF(Main!L$13="Scaled Shifts",Main!L127,IF(OR(J117="",J117=""),"",IF(Main!$A127="C",(J117-'Calculo DP4'!BK$5)/'Calculo DP4'!BK$3,(J117-'Calculo DP4'!CV$5)/'Calculo DP4'!CV$3)))</f>
        <v/>
      </c>
      <c r="AS117" s="48" t="str">
        <f>IF(Main!M$13="Scaled Shifts",Main!M127,IF(OR(K117="",K117=""),"",IF(Main!$A127="C",(K117-'Calculo DP4'!BL$5)/'Calculo DP4'!BL$3,(K117-'Calculo DP4'!CW$5)/'Calculo DP4'!CW$3)))</f>
        <v/>
      </c>
      <c r="AT117" s="48" t="str">
        <f>IF(Main!N$13="Scaled Shifts",Main!N127,IF(OR(L117="",L117=""),"",IF(Main!$A127="C",(L117-'Calculo DP4'!BM$5)/'Calculo DP4'!BM$3,(L117-'Calculo DP4'!CX$5)/'Calculo DP4'!CX$3)))</f>
        <v/>
      </c>
      <c r="AU117" s="48" t="str">
        <f>IF(Main!O$13="Scaled Shifts",Main!O127,IF(OR(M117="",M117=""),"",IF(Main!$A127="C",(M117-'Calculo DP4'!BN$5)/'Calculo DP4'!BN$3,(M117-'Calculo DP4'!CY$5)/'Calculo DP4'!CY$3)))</f>
        <v/>
      </c>
      <c r="AV117" s="48" t="str">
        <f>IF(Main!P$13="Scaled Shifts",Main!P127,IF(OR(N117="",N117=""),"",IF(Main!$A127="C",(N117-'Calculo DP4'!BO$5)/'Calculo DP4'!BO$3,(N117-'Calculo DP4'!CZ$5)/'Calculo DP4'!CZ$3)))</f>
        <v/>
      </c>
      <c r="AW117" s="48" t="str">
        <f>IF(Main!Q$13="Scaled Shifts",Main!Q127,IF(OR(O117="",O117=""),"",IF(Main!$A127="C",(O117-'Calculo DP4'!BP$5)/'Calculo DP4'!BP$3,(O117-'Calculo DP4'!DA$5)/'Calculo DP4'!DA$3)))</f>
        <v/>
      </c>
      <c r="AX117" s="48" t="str">
        <f>IF(Main!R$13="Scaled Shifts",Main!R127,IF(OR(P117="",P117=""),"",IF(Main!$A127="C",(P117-'Calculo DP4'!BQ$5)/'Calculo DP4'!BQ$3,(P117-'Calculo DP4'!DB$5)/'Calculo DP4'!DB$3)))</f>
        <v/>
      </c>
      <c r="AY117" s="48" t="str">
        <f>IF(Main!S$13="Scaled Shifts",Main!S127,IF(OR(Q117="",Q117=""),"",IF(Main!$A127="C",(Q117-'Calculo DP4'!BR$5)/'Calculo DP4'!BR$3,(Q117-'Calculo DP4'!DC$5)/'Calculo DP4'!DC$3)))</f>
        <v/>
      </c>
      <c r="BA117" s="48" t="str">
        <f t="shared" si="112"/>
        <v/>
      </c>
      <c r="BB117" s="48" t="str">
        <f t="shared" si="113"/>
        <v/>
      </c>
      <c r="BC117" s="48" t="str">
        <f t="shared" si="114"/>
        <v/>
      </c>
      <c r="BD117" s="48" t="str">
        <f t="shared" si="115"/>
        <v/>
      </c>
      <c r="BE117" s="48" t="str">
        <f t="shared" si="116"/>
        <v/>
      </c>
      <c r="BF117" s="48" t="str">
        <f t="shared" si="117"/>
        <v/>
      </c>
      <c r="BG117" s="48" t="str">
        <f t="shared" si="118"/>
        <v/>
      </c>
      <c r="BH117" s="48" t="str">
        <f t="shared" si="119"/>
        <v/>
      </c>
      <c r="BI117" s="48" t="str">
        <f t="shared" si="120"/>
        <v/>
      </c>
      <c r="BJ117" s="48" t="str">
        <f t="shared" si="121"/>
        <v/>
      </c>
      <c r="BK117" s="48" t="str">
        <f t="shared" si="122"/>
        <v/>
      </c>
      <c r="BL117" s="48" t="str">
        <f t="shared" si="123"/>
        <v/>
      </c>
      <c r="BM117" s="48" t="str">
        <f t="shared" si="124"/>
        <v/>
      </c>
      <c r="BN117" s="48" t="str">
        <f t="shared" si="125"/>
        <v/>
      </c>
      <c r="BO117" s="48" t="str">
        <f t="shared" si="126"/>
        <v/>
      </c>
      <c r="BP117" s="48" t="str">
        <f t="shared" si="127"/>
        <v/>
      </c>
    </row>
    <row r="118" spans="1:68" x14ac:dyDescent="0.15">
      <c r="A118" s="46" t="str">
        <f>IF(OR(Main!C128="",Main!C128=""),"",Main!C128)</f>
        <v/>
      </c>
      <c r="B118" s="48" t="str">
        <f>IF(OR(Main!D128="",Main!D$13="Scaled Shifts"),"",IF(Main!D$13="Unscaled Shifts",Main!D128,IF(AND(Main!D$13="Shielding Tensors",Main!$A128="C"),'Chemical Shifts'!$G$1-Main!D128,'Chemical Shifts'!$G$2-Main!D128)))</f>
        <v/>
      </c>
      <c r="C118" s="48" t="str">
        <f>IF(OR(Main!E128="",Main!E$13="Scaled Shifts"),"",IF(Main!E$13="Unscaled Shifts",Main!E128,IF(AND(Main!E$13="Shielding Tensors",Main!$A128="C"),'Chemical Shifts'!$G$1-Main!E128,'Chemical Shifts'!$G$2-Main!E128)))</f>
        <v/>
      </c>
      <c r="D118" s="48" t="str">
        <f>IF(OR(Main!F128="",Main!F$13="Scaled Shifts"),"",IF(Main!F$13="Unscaled Shifts",Main!F128,IF(AND(Main!F$13="Shielding Tensors",Main!$A128="C"),'Chemical Shifts'!$G$1-Main!F128,'Chemical Shifts'!$G$2-Main!F128)))</f>
        <v/>
      </c>
      <c r="E118" s="48" t="str">
        <f>IF(OR(Main!G128="",Main!G$13="Scaled Shifts"),"",IF(Main!G$13="Unscaled Shifts",Main!G128,IF(AND(Main!G$13="Shielding Tensors",Main!$A128="C"),'Chemical Shifts'!$G$1-Main!G128,'Chemical Shifts'!$G$2-Main!G128)))</f>
        <v/>
      </c>
      <c r="F118" s="48" t="str">
        <f>IF(OR(Main!H128="",Main!H$13="Scaled Shifts"),"",IF(Main!H$13="Unscaled Shifts",Main!H128,IF(AND(Main!H$13="Shielding Tensors",Main!$A128="C"),'Chemical Shifts'!$G$1-Main!H128,'Chemical Shifts'!$G$2-Main!H128)))</f>
        <v/>
      </c>
      <c r="G118" s="48" t="str">
        <f>IF(OR(Main!I128="",Main!I$13="Scaled Shifts"),"",IF(Main!I$13="Unscaled Shifts",Main!I128,IF(AND(Main!I$13="Shielding Tensors",Main!$A128="C"),'Chemical Shifts'!$G$1-Main!I128,'Chemical Shifts'!$G$2-Main!I128)))</f>
        <v/>
      </c>
      <c r="H118" s="48" t="str">
        <f>IF(OR(Main!J128="",Main!J$13="Scaled Shifts"),"",IF(Main!J$13="Unscaled Shifts",Main!J128,IF(AND(Main!J$13="Shielding Tensors",Main!$A128="C"),'Chemical Shifts'!$G$1-Main!J128,'Chemical Shifts'!$G$2-Main!J128)))</f>
        <v/>
      </c>
      <c r="I118" s="48" t="str">
        <f>IF(OR(Main!K128="",Main!K$13="Scaled Shifts"),"",IF(Main!K$13="Unscaled Shifts",Main!K128,IF(AND(Main!K$13="Shielding Tensors",Main!$A128="C"),'Chemical Shifts'!$G$1-Main!K128,'Chemical Shifts'!$G$2-Main!K128)))</f>
        <v/>
      </c>
      <c r="J118" s="48" t="str">
        <f>IF(OR(Main!L128="",Main!L$13="Scaled Shifts"),"",IF(Main!L$13="Unscaled Shifts",Main!L128,IF(AND(Main!L$13="Shielding Tensors",Main!$A128="C"),'Chemical Shifts'!$G$1-Main!L128,'Chemical Shifts'!$G$2-Main!L128)))</f>
        <v/>
      </c>
      <c r="K118" s="48" t="str">
        <f>IF(OR(Main!M128="",Main!M$13="Scaled Shifts"),"",IF(Main!M$13="Unscaled Shifts",Main!M128,IF(AND(Main!M$13="Shielding Tensors",Main!$A128="C"),'Chemical Shifts'!$G$1-Main!M128,'Chemical Shifts'!$G$2-Main!M128)))</f>
        <v/>
      </c>
      <c r="L118" s="48" t="str">
        <f>IF(OR(Main!N128="",Main!N$13="Scaled Shifts"),"",IF(Main!N$13="Unscaled Shifts",Main!N128,IF(AND(Main!N$13="Shielding Tensors",Main!$A128="C"),'Chemical Shifts'!$G$1-Main!N128,'Chemical Shifts'!$G$2-Main!N128)))</f>
        <v/>
      </c>
      <c r="M118" s="48" t="str">
        <f>IF(OR(Main!O128="",Main!O$13="Scaled Shifts"),"",IF(Main!O$13="Unscaled Shifts",Main!O128,IF(AND(Main!O$13="Shielding Tensors",Main!$A128="C"),'Chemical Shifts'!$G$1-Main!O128,'Chemical Shifts'!$G$2-Main!O128)))</f>
        <v/>
      </c>
      <c r="N118" s="48" t="str">
        <f>IF(OR(Main!P128="",Main!P$13="Scaled Shifts"),"",IF(Main!P$13="Unscaled Shifts",Main!P128,IF(AND(Main!P$13="Shielding Tensors",Main!$A128="C"),'Chemical Shifts'!$G$1-Main!P128,'Chemical Shifts'!$G$2-Main!P128)))</f>
        <v/>
      </c>
      <c r="O118" s="48" t="str">
        <f>IF(OR(Main!Q128="",Main!Q$13="Scaled Shifts"),"",IF(Main!Q$13="Unscaled Shifts",Main!Q128,IF(AND(Main!Q$13="Shielding Tensors",Main!$A128="C"),'Chemical Shifts'!$G$1-Main!Q128,'Chemical Shifts'!$G$2-Main!Q128)))</f>
        <v/>
      </c>
      <c r="P118" s="48" t="str">
        <f>IF(OR(Main!R128="",Main!R$13="Scaled Shifts"),"",IF(Main!R$13="Unscaled Shifts",Main!R128,IF(AND(Main!R$13="Shielding Tensors",Main!$A128="C"),'Chemical Shifts'!$G$1-Main!R128,'Chemical Shifts'!$G$2-Main!R128)))</f>
        <v/>
      </c>
      <c r="Q118" s="48" t="str">
        <f>IF(OR(Main!S128="",Main!S$13="Scaled Shifts"),"",IF(Main!S$13="Unscaled Shifts",Main!S128,IF(AND(Main!S$13="Shielding Tensors",Main!$A128="C"),'Chemical Shifts'!$G$1-Main!S128,'Chemical Shifts'!$G$2-Main!S128)))</f>
        <v/>
      </c>
      <c r="S118" s="48" t="str">
        <f t="shared" si="96"/>
        <v/>
      </c>
      <c r="T118" s="48" t="str">
        <f t="shared" si="97"/>
        <v/>
      </c>
      <c r="U118" s="48" t="str">
        <f t="shared" si="98"/>
        <v/>
      </c>
      <c r="V118" s="48" t="str">
        <f t="shared" si="99"/>
        <v/>
      </c>
      <c r="W118" s="48" t="str">
        <f t="shared" si="100"/>
        <v/>
      </c>
      <c r="X118" s="48" t="str">
        <f t="shared" si="101"/>
        <v/>
      </c>
      <c r="Y118" s="48" t="str">
        <f t="shared" si="102"/>
        <v/>
      </c>
      <c r="Z118" s="48" t="str">
        <f t="shared" si="103"/>
        <v/>
      </c>
      <c r="AA118" s="48" t="str">
        <f t="shared" si="104"/>
        <v/>
      </c>
      <c r="AB118" s="48" t="str">
        <f t="shared" si="105"/>
        <v/>
      </c>
      <c r="AC118" s="48" t="str">
        <f t="shared" si="106"/>
        <v/>
      </c>
      <c r="AD118" s="48" t="str">
        <f t="shared" si="107"/>
        <v/>
      </c>
      <c r="AE118" s="48" t="str">
        <f t="shared" si="108"/>
        <v/>
      </c>
      <c r="AF118" s="48" t="str">
        <f t="shared" si="109"/>
        <v/>
      </c>
      <c r="AG118" s="48" t="str">
        <f t="shared" si="110"/>
        <v/>
      </c>
      <c r="AH118" s="48" t="str">
        <f t="shared" si="111"/>
        <v/>
      </c>
      <c r="AJ118" s="48" t="str">
        <f>IF(Main!D$13="Scaled Shifts",Main!D128,IF(OR(B118="",B118=""),"",IF(Main!$A128="C",(B118-'Calculo DP4'!BC$5)/'Calculo DP4'!BC$3,(B118-'Calculo DP4'!CN$5)/'Calculo DP4'!CN$3)))</f>
        <v/>
      </c>
      <c r="AK118" s="48" t="str">
        <f>IF(Main!E$13="Scaled Shifts",Main!E128,IF(OR(C118="",C118=""),"",IF(Main!$A128="C",(C118-'Calculo DP4'!BD$5)/'Calculo DP4'!BD$3,(C118-'Calculo DP4'!CO$5)/'Calculo DP4'!CO$3)))</f>
        <v/>
      </c>
      <c r="AL118" s="48" t="str">
        <f>IF(Main!F$13="Scaled Shifts",Main!F128,IF(OR(D118="",D118=""),"",IF(Main!$A128="C",(D118-'Calculo DP4'!BE$5)/'Calculo DP4'!BE$3,(D118-'Calculo DP4'!CP$5)/'Calculo DP4'!CP$3)))</f>
        <v/>
      </c>
      <c r="AM118" s="48" t="str">
        <f>IF(Main!G$13="Scaled Shifts",Main!G128,IF(OR(E118="",E118=""),"",IF(Main!$A128="C",(E118-'Calculo DP4'!BF$5)/'Calculo DP4'!BF$3,(E118-'Calculo DP4'!CQ$5)/'Calculo DP4'!CQ$3)))</f>
        <v/>
      </c>
      <c r="AN118" s="48" t="str">
        <f>IF(Main!H$13="Scaled Shifts",Main!H128,IF(OR(F118="",F118=""),"",IF(Main!$A128="C",(F118-'Calculo DP4'!BG$5)/'Calculo DP4'!BG$3,(F118-'Calculo DP4'!CR$5)/'Calculo DP4'!CR$3)))</f>
        <v/>
      </c>
      <c r="AO118" s="48" t="str">
        <f>IF(Main!I$13="Scaled Shifts",Main!I128,IF(OR(G118="",G118=""),"",IF(Main!$A128="C",(G118-'Calculo DP4'!BH$5)/'Calculo DP4'!BH$3,(G118-'Calculo DP4'!CS$5)/'Calculo DP4'!CS$3)))</f>
        <v/>
      </c>
      <c r="AP118" s="48" t="str">
        <f>IF(Main!J$13="Scaled Shifts",Main!J128,IF(OR(H118="",H118=""),"",IF(Main!$A128="C",(H118-'Calculo DP4'!BI$5)/'Calculo DP4'!BI$3,(H118-'Calculo DP4'!CT$5)/'Calculo DP4'!CT$3)))</f>
        <v/>
      </c>
      <c r="AQ118" s="48" t="str">
        <f>IF(Main!K$13="Scaled Shifts",Main!K128,IF(OR(I118="",I118=""),"",IF(Main!$A128="C",(I118-'Calculo DP4'!BJ$5)/'Calculo DP4'!BJ$3,(I118-'Calculo DP4'!CU$5)/'Calculo DP4'!CU$3)))</f>
        <v/>
      </c>
      <c r="AR118" s="48" t="str">
        <f>IF(Main!L$13="Scaled Shifts",Main!L128,IF(OR(J118="",J118=""),"",IF(Main!$A128="C",(J118-'Calculo DP4'!BK$5)/'Calculo DP4'!BK$3,(J118-'Calculo DP4'!CV$5)/'Calculo DP4'!CV$3)))</f>
        <v/>
      </c>
      <c r="AS118" s="48" t="str">
        <f>IF(Main!M$13="Scaled Shifts",Main!M128,IF(OR(K118="",K118=""),"",IF(Main!$A128="C",(K118-'Calculo DP4'!BL$5)/'Calculo DP4'!BL$3,(K118-'Calculo DP4'!CW$5)/'Calculo DP4'!CW$3)))</f>
        <v/>
      </c>
      <c r="AT118" s="48" t="str">
        <f>IF(Main!N$13="Scaled Shifts",Main!N128,IF(OR(L118="",L118=""),"",IF(Main!$A128="C",(L118-'Calculo DP4'!BM$5)/'Calculo DP4'!BM$3,(L118-'Calculo DP4'!CX$5)/'Calculo DP4'!CX$3)))</f>
        <v/>
      </c>
      <c r="AU118" s="48" t="str">
        <f>IF(Main!O$13="Scaled Shifts",Main!O128,IF(OR(M118="",M118=""),"",IF(Main!$A128="C",(M118-'Calculo DP4'!BN$5)/'Calculo DP4'!BN$3,(M118-'Calculo DP4'!CY$5)/'Calculo DP4'!CY$3)))</f>
        <v/>
      </c>
      <c r="AV118" s="48" t="str">
        <f>IF(Main!P$13="Scaled Shifts",Main!P128,IF(OR(N118="",N118=""),"",IF(Main!$A128="C",(N118-'Calculo DP4'!BO$5)/'Calculo DP4'!BO$3,(N118-'Calculo DP4'!CZ$5)/'Calculo DP4'!CZ$3)))</f>
        <v/>
      </c>
      <c r="AW118" s="48" t="str">
        <f>IF(Main!Q$13="Scaled Shifts",Main!Q128,IF(OR(O118="",O118=""),"",IF(Main!$A128="C",(O118-'Calculo DP4'!BP$5)/'Calculo DP4'!BP$3,(O118-'Calculo DP4'!DA$5)/'Calculo DP4'!DA$3)))</f>
        <v/>
      </c>
      <c r="AX118" s="48" t="str">
        <f>IF(Main!R$13="Scaled Shifts",Main!R128,IF(OR(P118="",P118=""),"",IF(Main!$A128="C",(P118-'Calculo DP4'!BQ$5)/'Calculo DP4'!BQ$3,(P118-'Calculo DP4'!DB$5)/'Calculo DP4'!DB$3)))</f>
        <v/>
      </c>
      <c r="AY118" s="48" t="str">
        <f>IF(Main!S$13="Scaled Shifts",Main!S128,IF(OR(Q118="",Q118=""),"",IF(Main!$A128="C",(Q118-'Calculo DP4'!BR$5)/'Calculo DP4'!BR$3,(Q118-'Calculo DP4'!DC$5)/'Calculo DP4'!DC$3)))</f>
        <v/>
      </c>
      <c r="BA118" s="48" t="str">
        <f t="shared" si="112"/>
        <v/>
      </c>
      <c r="BB118" s="48" t="str">
        <f t="shared" si="113"/>
        <v/>
      </c>
      <c r="BC118" s="48" t="str">
        <f t="shared" si="114"/>
        <v/>
      </c>
      <c r="BD118" s="48" t="str">
        <f t="shared" si="115"/>
        <v/>
      </c>
      <c r="BE118" s="48" t="str">
        <f t="shared" si="116"/>
        <v/>
      </c>
      <c r="BF118" s="48" t="str">
        <f t="shared" si="117"/>
        <v/>
      </c>
      <c r="BG118" s="48" t="str">
        <f t="shared" si="118"/>
        <v/>
      </c>
      <c r="BH118" s="48" t="str">
        <f t="shared" si="119"/>
        <v/>
      </c>
      <c r="BI118" s="48" t="str">
        <f t="shared" si="120"/>
        <v/>
      </c>
      <c r="BJ118" s="48" t="str">
        <f t="shared" si="121"/>
        <v/>
      </c>
      <c r="BK118" s="48" t="str">
        <f t="shared" si="122"/>
        <v/>
      </c>
      <c r="BL118" s="48" t="str">
        <f t="shared" si="123"/>
        <v/>
      </c>
      <c r="BM118" s="48" t="str">
        <f t="shared" si="124"/>
        <v/>
      </c>
      <c r="BN118" s="48" t="str">
        <f t="shared" si="125"/>
        <v/>
      </c>
      <c r="BO118" s="48" t="str">
        <f t="shared" si="126"/>
        <v/>
      </c>
      <c r="BP118" s="48" t="str">
        <f t="shared" si="127"/>
        <v/>
      </c>
    </row>
    <row r="119" spans="1:68" x14ac:dyDescent="0.15">
      <c r="A119" s="46" t="str">
        <f>IF(OR(Main!C129="",Main!C129=""),"",Main!C129)</f>
        <v/>
      </c>
      <c r="B119" s="48" t="str">
        <f>IF(OR(Main!D129="",Main!D$13="Scaled Shifts"),"",IF(Main!D$13="Unscaled Shifts",Main!D129,IF(AND(Main!D$13="Shielding Tensors",Main!$A129="C"),'Chemical Shifts'!$G$1-Main!D129,'Chemical Shifts'!$G$2-Main!D129)))</f>
        <v/>
      </c>
      <c r="C119" s="48" t="str">
        <f>IF(OR(Main!E129="",Main!E$13="Scaled Shifts"),"",IF(Main!E$13="Unscaled Shifts",Main!E129,IF(AND(Main!E$13="Shielding Tensors",Main!$A129="C"),'Chemical Shifts'!$G$1-Main!E129,'Chemical Shifts'!$G$2-Main!E129)))</f>
        <v/>
      </c>
      <c r="D119" s="48" t="str">
        <f>IF(OR(Main!F129="",Main!F$13="Scaled Shifts"),"",IF(Main!F$13="Unscaled Shifts",Main!F129,IF(AND(Main!F$13="Shielding Tensors",Main!$A129="C"),'Chemical Shifts'!$G$1-Main!F129,'Chemical Shifts'!$G$2-Main!F129)))</f>
        <v/>
      </c>
      <c r="E119" s="48" t="str">
        <f>IF(OR(Main!G129="",Main!G$13="Scaled Shifts"),"",IF(Main!G$13="Unscaled Shifts",Main!G129,IF(AND(Main!G$13="Shielding Tensors",Main!$A129="C"),'Chemical Shifts'!$G$1-Main!G129,'Chemical Shifts'!$G$2-Main!G129)))</f>
        <v/>
      </c>
      <c r="F119" s="48" t="str">
        <f>IF(OR(Main!H129="",Main!H$13="Scaled Shifts"),"",IF(Main!H$13="Unscaled Shifts",Main!H129,IF(AND(Main!H$13="Shielding Tensors",Main!$A129="C"),'Chemical Shifts'!$G$1-Main!H129,'Chemical Shifts'!$G$2-Main!H129)))</f>
        <v/>
      </c>
      <c r="G119" s="48" t="str">
        <f>IF(OR(Main!I129="",Main!I$13="Scaled Shifts"),"",IF(Main!I$13="Unscaled Shifts",Main!I129,IF(AND(Main!I$13="Shielding Tensors",Main!$A129="C"),'Chemical Shifts'!$G$1-Main!I129,'Chemical Shifts'!$G$2-Main!I129)))</f>
        <v/>
      </c>
      <c r="H119" s="48" t="str">
        <f>IF(OR(Main!J129="",Main!J$13="Scaled Shifts"),"",IF(Main!J$13="Unscaled Shifts",Main!J129,IF(AND(Main!J$13="Shielding Tensors",Main!$A129="C"),'Chemical Shifts'!$G$1-Main!J129,'Chemical Shifts'!$G$2-Main!J129)))</f>
        <v/>
      </c>
      <c r="I119" s="48" t="str">
        <f>IF(OR(Main!K129="",Main!K$13="Scaled Shifts"),"",IF(Main!K$13="Unscaled Shifts",Main!K129,IF(AND(Main!K$13="Shielding Tensors",Main!$A129="C"),'Chemical Shifts'!$G$1-Main!K129,'Chemical Shifts'!$G$2-Main!K129)))</f>
        <v/>
      </c>
      <c r="J119" s="48" t="str">
        <f>IF(OR(Main!L129="",Main!L$13="Scaled Shifts"),"",IF(Main!L$13="Unscaled Shifts",Main!L129,IF(AND(Main!L$13="Shielding Tensors",Main!$A129="C"),'Chemical Shifts'!$G$1-Main!L129,'Chemical Shifts'!$G$2-Main!L129)))</f>
        <v/>
      </c>
      <c r="K119" s="48" t="str">
        <f>IF(OR(Main!M129="",Main!M$13="Scaled Shifts"),"",IF(Main!M$13="Unscaled Shifts",Main!M129,IF(AND(Main!M$13="Shielding Tensors",Main!$A129="C"),'Chemical Shifts'!$G$1-Main!M129,'Chemical Shifts'!$G$2-Main!M129)))</f>
        <v/>
      </c>
      <c r="L119" s="48" t="str">
        <f>IF(OR(Main!N129="",Main!N$13="Scaled Shifts"),"",IF(Main!N$13="Unscaled Shifts",Main!N129,IF(AND(Main!N$13="Shielding Tensors",Main!$A129="C"),'Chemical Shifts'!$G$1-Main!N129,'Chemical Shifts'!$G$2-Main!N129)))</f>
        <v/>
      </c>
      <c r="M119" s="48" t="str">
        <f>IF(OR(Main!O129="",Main!O$13="Scaled Shifts"),"",IF(Main!O$13="Unscaled Shifts",Main!O129,IF(AND(Main!O$13="Shielding Tensors",Main!$A129="C"),'Chemical Shifts'!$G$1-Main!O129,'Chemical Shifts'!$G$2-Main!O129)))</f>
        <v/>
      </c>
      <c r="N119" s="48" t="str">
        <f>IF(OR(Main!P129="",Main!P$13="Scaled Shifts"),"",IF(Main!P$13="Unscaled Shifts",Main!P129,IF(AND(Main!P$13="Shielding Tensors",Main!$A129="C"),'Chemical Shifts'!$G$1-Main!P129,'Chemical Shifts'!$G$2-Main!P129)))</f>
        <v/>
      </c>
      <c r="O119" s="48" t="str">
        <f>IF(OR(Main!Q129="",Main!Q$13="Scaled Shifts"),"",IF(Main!Q$13="Unscaled Shifts",Main!Q129,IF(AND(Main!Q$13="Shielding Tensors",Main!$A129="C"),'Chemical Shifts'!$G$1-Main!Q129,'Chemical Shifts'!$G$2-Main!Q129)))</f>
        <v/>
      </c>
      <c r="P119" s="48" t="str">
        <f>IF(OR(Main!R129="",Main!R$13="Scaled Shifts"),"",IF(Main!R$13="Unscaled Shifts",Main!R129,IF(AND(Main!R$13="Shielding Tensors",Main!$A129="C"),'Chemical Shifts'!$G$1-Main!R129,'Chemical Shifts'!$G$2-Main!R129)))</f>
        <v/>
      </c>
      <c r="Q119" s="48" t="str">
        <f>IF(OR(Main!S129="",Main!S$13="Scaled Shifts"),"",IF(Main!S$13="Unscaled Shifts",Main!S129,IF(AND(Main!S$13="Shielding Tensors",Main!$A129="C"),'Chemical Shifts'!$G$1-Main!S129,'Chemical Shifts'!$G$2-Main!S129)))</f>
        <v/>
      </c>
      <c r="S119" s="48" t="str">
        <f t="shared" si="96"/>
        <v/>
      </c>
      <c r="T119" s="48" t="str">
        <f t="shared" si="97"/>
        <v/>
      </c>
      <c r="U119" s="48" t="str">
        <f t="shared" si="98"/>
        <v/>
      </c>
      <c r="V119" s="48" t="str">
        <f t="shared" si="99"/>
        <v/>
      </c>
      <c r="W119" s="48" t="str">
        <f t="shared" si="100"/>
        <v/>
      </c>
      <c r="X119" s="48" t="str">
        <f t="shared" si="101"/>
        <v/>
      </c>
      <c r="Y119" s="48" t="str">
        <f t="shared" si="102"/>
        <v/>
      </c>
      <c r="Z119" s="48" t="str">
        <f t="shared" si="103"/>
        <v/>
      </c>
      <c r="AA119" s="48" t="str">
        <f t="shared" si="104"/>
        <v/>
      </c>
      <c r="AB119" s="48" t="str">
        <f t="shared" si="105"/>
        <v/>
      </c>
      <c r="AC119" s="48" t="str">
        <f t="shared" si="106"/>
        <v/>
      </c>
      <c r="AD119" s="48" t="str">
        <f t="shared" si="107"/>
        <v/>
      </c>
      <c r="AE119" s="48" t="str">
        <f t="shared" si="108"/>
        <v/>
      </c>
      <c r="AF119" s="48" t="str">
        <f t="shared" si="109"/>
        <v/>
      </c>
      <c r="AG119" s="48" t="str">
        <f t="shared" si="110"/>
        <v/>
      </c>
      <c r="AH119" s="48" t="str">
        <f t="shared" si="111"/>
        <v/>
      </c>
      <c r="AJ119" s="48" t="str">
        <f>IF(Main!D$13="Scaled Shifts",Main!D129,IF(OR(B119="",B119=""),"",IF(Main!$A129="C",(B119-'Calculo DP4'!BC$5)/'Calculo DP4'!BC$3,(B119-'Calculo DP4'!CN$5)/'Calculo DP4'!CN$3)))</f>
        <v/>
      </c>
      <c r="AK119" s="48" t="str">
        <f>IF(Main!E$13="Scaled Shifts",Main!E129,IF(OR(C119="",C119=""),"",IF(Main!$A129="C",(C119-'Calculo DP4'!BD$5)/'Calculo DP4'!BD$3,(C119-'Calculo DP4'!CO$5)/'Calculo DP4'!CO$3)))</f>
        <v/>
      </c>
      <c r="AL119" s="48" t="str">
        <f>IF(Main!F$13="Scaled Shifts",Main!F129,IF(OR(D119="",D119=""),"",IF(Main!$A129="C",(D119-'Calculo DP4'!BE$5)/'Calculo DP4'!BE$3,(D119-'Calculo DP4'!CP$5)/'Calculo DP4'!CP$3)))</f>
        <v/>
      </c>
      <c r="AM119" s="48" t="str">
        <f>IF(Main!G$13="Scaled Shifts",Main!G129,IF(OR(E119="",E119=""),"",IF(Main!$A129="C",(E119-'Calculo DP4'!BF$5)/'Calculo DP4'!BF$3,(E119-'Calculo DP4'!CQ$5)/'Calculo DP4'!CQ$3)))</f>
        <v/>
      </c>
      <c r="AN119" s="48" t="str">
        <f>IF(Main!H$13="Scaled Shifts",Main!H129,IF(OR(F119="",F119=""),"",IF(Main!$A129="C",(F119-'Calculo DP4'!BG$5)/'Calculo DP4'!BG$3,(F119-'Calculo DP4'!CR$5)/'Calculo DP4'!CR$3)))</f>
        <v/>
      </c>
      <c r="AO119" s="48" t="str">
        <f>IF(Main!I$13="Scaled Shifts",Main!I129,IF(OR(G119="",G119=""),"",IF(Main!$A129="C",(G119-'Calculo DP4'!BH$5)/'Calculo DP4'!BH$3,(G119-'Calculo DP4'!CS$5)/'Calculo DP4'!CS$3)))</f>
        <v/>
      </c>
      <c r="AP119" s="48" t="str">
        <f>IF(Main!J$13="Scaled Shifts",Main!J129,IF(OR(H119="",H119=""),"",IF(Main!$A129="C",(H119-'Calculo DP4'!BI$5)/'Calculo DP4'!BI$3,(H119-'Calculo DP4'!CT$5)/'Calculo DP4'!CT$3)))</f>
        <v/>
      </c>
      <c r="AQ119" s="48" t="str">
        <f>IF(Main!K$13="Scaled Shifts",Main!K129,IF(OR(I119="",I119=""),"",IF(Main!$A129="C",(I119-'Calculo DP4'!BJ$5)/'Calculo DP4'!BJ$3,(I119-'Calculo DP4'!CU$5)/'Calculo DP4'!CU$3)))</f>
        <v/>
      </c>
      <c r="AR119" s="48" t="str">
        <f>IF(Main!L$13="Scaled Shifts",Main!L129,IF(OR(J119="",J119=""),"",IF(Main!$A129="C",(J119-'Calculo DP4'!BK$5)/'Calculo DP4'!BK$3,(J119-'Calculo DP4'!CV$5)/'Calculo DP4'!CV$3)))</f>
        <v/>
      </c>
      <c r="AS119" s="48" t="str">
        <f>IF(Main!M$13="Scaled Shifts",Main!M129,IF(OR(K119="",K119=""),"",IF(Main!$A129="C",(K119-'Calculo DP4'!BL$5)/'Calculo DP4'!BL$3,(K119-'Calculo DP4'!CW$5)/'Calculo DP4'!CW$3)))</f>
        <v/>
      </c>
      <c r="AT119" s="48" t="str">
        <f>IF(Main!N$13="Scaled Shifts",Main!N129,IF(OR(L119="",L119=""),"",IF(Main!$A129="C",(L119-'Calculo DP4'!BM$5)/'Calculo DP4'!BM$3,(L119-'Calculo DP4'!CX$5)/'Calculo DP4'!CX$3)))</f>
        <v/>
      </c>
      <c r="AU119" s="48" t="str">
        <f>IF(Main!O$13="Scaled Shifts",Main!O129,IF(OR(M119="",M119=""),"",IF(Main!$A129="C",(M119-'Calculo DP4'!BN$5)/'Calculo DP4'!BN$3,(M119-'Calculo DP4'!CY$5)/'Calculo DP4'!CY$3)))</f>
        <v/>
      </c>
      <c r="AV119" s="48" t="str">
        <f>IF(Main!P$13="Scaled Shifts",Main!P129,IF(OR(N119="",N119=""),"",IF(Main!$A129="C",(N119-'Calculo DP4'!BO$5)/'Calculo DP4'!BO$3,(N119-'Calculo DP4'!CZ$5)/'Calculo DP4'!CZ$3)))</f>
        <v/>
      </c>
      <c r="AW119" s="48" t="str">
        <f>IF(Main!Q$13="Scaled Shifts",Main!Q129,IF(OR(O119="",O119=""),"",IF(Main!$A129="C",(O119-'Calculo DP4'!BP$5)/'Calculo DP4'!BP$3,(O119-'Calculo DP4'!DA$5)/'Calculo DP4'!DA$3)))</f>
        <v/>
      </c>
      <c r="AX119" s="48" t="str">
        <f>IF(Main!R$13="Scaled Shifts",Main!R129,IF(OR(P119="",P119=""),"",IF(Main!$A129="C",(P119-'Calculo DP4'!BQ$5)/'Calculo DP4'!BQ$3,(P119-'Calculo DP4'!DB$5)/'Calculo DP4'!DB$3)))</f>
        <v/>
      </c>
      <c r="AY119" s="48" t="str">
        <f>IF(Main!S$13="Scaled Shifts",Main!S129,IF(OR(Q119="",Q119=""),"",IF(Main!$A129="C",(Q119-'Calculo DP4'!BR$5)/'Calculo DP4'!BR$3,(Q119-'Calculo DP4'!DC$5)/'Calculo DP4'!DC$3)))</f>
        <v/>
      </c>
      <c r="BA119" s="48" t="str">
        <f t="shared" si="112"/>
        <v/>
      </c>
      <c r="BB119" s="48" t="str">
        <f t="shared" si="113"/>
        <v/>
      </c>
      <c r="BC119" s="48" t="str">
        <f t="shared" si="114"/>
        <v/>
      </c>
      <c r="BD119" s="48" t="str">
        <f t="shared" si="115"/>
        <v/>
      </c>
      <c r="BE119" s="48" t="str">
        <f t="shared" si="116"/>
        <v/>
      </c>
      <c r="BF119" s="48" t="str">
        <f t="shared" si="117"/>
        <v/>
      </c>
      <c r="BG119" s="48" t="str">
        <f t="shared" si="118"/>
        <v/>
      </c>
      <c r="BH119" s="48" t="str">
        <f t="shared" si="119"/>
        <v/>
      </c>
      <c r="BI119" s="48" t="str">
        <f t="shared" si="120"/>
        <v/>
      </c>
      <c r="BJ119" s="48" t="str">
        <f t="shared" si="121"/>
        <v/>
      </c>
      <c r="BK119" s="48" t="str">
        <f t="shared" si="122"/>
        <v/>
      </c>
      <c r="BL119" s="48" t="str">
        <f t="shared" si="123"/>
        <v/>
      </c>
      <c r="BM119" s="48" t="str">
        <f t="shared" si="124"/>
        <v/>
      </c>
      <c r="BN119" s="48" t="str">
        <f t="shared" si="125"/>
        <v/>
      </c>
      <c r="BO119" s="48" t="str">
        <f t="shared" si="126"/>
        <v/>
      </c>
      <c r="BP119" s="48" t="str">
        <f t="shared" si="127"/>
        <v/>
      </c>
    </row>
    <row r="120" spans="1:68" x14ac:dyDescent="0.15">
      <c r="A120" s="46" t="str">
        <f>IF(OR(Main!C130="",Main!C130=""),"",Main!C130)</f>
        <v/>
      </c>
      <c r="B120" s="48" t="str">
        <f>IF(OR(Main!D130="",Main!D$13="Scaled Shifts"),"",IF(Main!D$13="Unscaled Shifts",Main!D130,IF(AND(Main!D$13="Shielding Tensors",Main!$A130="C"),'Chemical Shifts'!$G$1-Main!D130,'Chemical Shifts'!$G$2-Main!D130)))</f>
        <v/>
      </c>
      <c r="C120" s="48" t="str">
        <f>IF(OR(Main!E130="",Main!E$13="Scaled Shifts"),"",IF(Main!E$13="Unscaled Shifts",Main!E130,IF(AND(Main!E$13="Shielding Tensors",Main!$A130="C"),'Chemical Shifts'!$G$1-Main!E130,'Chemical Shifts'!$G$2-Main!E130)))</f>
        <v/>
      </c>
      <c r="D120" s="48" t="str">
        <f>IF(OR(Main!F130="",Main!F$13="Scaled Shifts"),"",IF(Main!F$13="Unscaled Shifts",Main!F130,IF(AND(Main!F$13="Shielding Tensors",Main!$A130="C"),'Chemical Shifts'!$G$1-Main!F130,'Chemical Shifts'!$G$2-Main!F130)))</f>
        <v/>
      </c>
      <c r="E120" s="48" t="str">
        <f>IF(OR(Main!G130="",Main!G$13="Scaled Shifts"),"",IF(Main!G$13="Unscaled Shifts",Main!G130,IF(AND(Main!G$13="Shielding Tensors",Main!$A130="C"),'Chemical Shifts'!$G$1-Main!G130,'Chemical Shifts'!$G$2-Main!G130)))</f>
        <v/>
      </c>
      <c r="F120" s="48" t="str">
        <f>IF(OR(Main!H130="",Main!H$13="Scaled Shifts"),"",IF(Main!H$13="Unscaled Shifts",Main!H130,IF(AND(Main!H$13="Shielding Tensors",Main!$A130="C"),'Chemical Shifts'!$G$1-Main!H130,'Chemical Shifts'!$G$2-Main!H130)))</f>
        <v/>
      </c>
      <c r="G120" s="48" t="str">
        <f>IF(OR(Main!I130="",Main!I$13="Scaled Shifts"),"",IF(Main!I$13="Unscaled Shifts",Main!I130,IF(AND(Main!I$13="Shielding Tensors",Main!$A130="C"),'Chemical Shifts'!$G$1-Main!I130,'Chemical Shifts'!$G$2-Main!I130)))</f>
        <v/>
      </c>
      <c r="H120" s="48" t="str">
        <f>IF(OR(Main!J130="",Main!J$13="Scaled Shifts"),"",IF(Main!J$13="Unscaled Shifts",Main!J130,IF(AND(Main!J$13="Shielding Tensors",Main!$A130="C"),'Chemical Shifts'!$G$1-Main!J130,'Chemical Shifts'!$G$2-Main!J130)))</f>
        <v/>
      </c>
      <c r="I120" s="48" t="str">
        <f>IF(OR(Main!K130="",Main!K$13="Scaled Shifts"),"",IF(Main!K$13="Unscaled Shifts",Main!K130,IF(AND(Main!K$13="Shielding Tensors",Main!$A130="C"),'Chemical Shifts'!$G$1-Main!K130,'Chemical Shifts'!$G$2-Main!K130)))</f>
        <v/>
      </c>
      <c r="J120" s="48" t="str">
        <f>IF(OR(Main!L130="",Main!L$13="Scaled Shifts"),"",IF(Main!L$13="Unscaled Shifts",Main!L130,IF(AND(Main!L$13="Shielding Tensors",Main!$A130="C"),'Chemical Shifts'!$G$1-Main!L130,'Chemical Shifts'!$G$2-Main!L130)))</f>
        <v/>
      </c>
      <c r="K120" s="48" t="str">
        <f>IF(OR(Main!M130="",Main!M$13="Scaled Shifts"),"",IF(Main!M$13="Unscaled Shifts",Main!M130,IF(AND(Main!M$13="Shielding Tensors",Main!$A130="C"),'Chemical Shifts'!$G$1-Main!M130,'Chemical Shifts'!$G$2-Main!M130)))</f>
        <v/>
      </c>
      <c r="L120" s="48" t="str">
        <f>IF(OR(Main!N130="",Main!N$13="Scaled Shifts"),"",IF(Main!N$13="Unscaled Shifts",Main!N130,IF(AND(Main!N$13="Shielding Tensors",Main!$A130="C"),'Chemical Shifts'!$G$1-Main!N130,'Chemical Shifts'!$G$2-Main!N130)))</f>
        <v/>
      </c>
      <c r="M120" s="48" t="str">
        <f>IF(OR(Main!O130="",Main!O$13="Scaled Shifts"),"",IF(Main!O$13="Unscaled Shifts",Main!O130,IF(AND(Main!O$13="Shielding Tensors",Main!$A130="C"),'Chemical Shifts'!$G$1-Main!O130,'Chemical Shifts'!$G$2-Main!O130)))</f>
        <v/>
      </c>
      <c r="N120" s="48" t="str">
        <f>IF(OR(Main!P130="",Main!P$13="Scaled Shifts"),"",IF(Main!P$13="Unscaled Shifts",Main!P130,IF(AND(Main!P$13="Shielding Tensors",Main!$A130="C"),'Chemical Shifts'!$G$1-Main!P130,'Chemical Shifts'!$G$2-Main!P130)))</f>
        <v/>
      </c>
      <c r="O120" s="48" t="str">
        <f>IF(OR(Main!Q130="",Main!Q$13="Scaled Shifts"),"",IF(Main!Q$13="Unscaled Shifts",Main!Q130,IF(AND(Main!Q$13="Shielding Tensors",Main!$A130="C"),'Chemical Shifts'!$G$1-Main!Q130,'Chemical Shifts'!$G$2-Main!Q130)))</f>
        <v/>
      </c>
      <c r="P120" s="48" t="str">
        <f>IF(OR(Main!R130="",Main!R$13="Scaled Shifts"),"",IF(Main!R$13="Unscaled Shifts",Main!R130,IF(AND(Main!R$13="Shielding Tensors",Main!$A130="C"),'Chemical Shifts'!$G$1-Main!R130,'Chemical Shifts'!$G$2-Main!R130)))</f>
        <v/>
      </c>
      <c r="Q120" s="48" t="str">
        <f>IF(OR(Main!S130="",Main!S$13="Scaled Shifts"),"",IF(Main!S$13="Unscaled Shifts",Main!S130,IF(AND(Main!S$13="Shielding Tensors",Main!$A130="C"),'Chemical Shifts'!$G$1-Main!S130,'Chemical Shifts'!$G$2-Main!S130)))</f>
        <v/>
      </c>
      <c r="S120" s="48" t="str">
        <f t="shared" si="96"/>
        <v/>
      </c>
      <c r="T120" s="48" t="str">
        <f t="shared" si="97"/>
        <v/>
      </c>
      <c r="U120" s="48" t="str">
        <f t="shared" si="98"/>
        <v/>
      </c>
      <c r="V120" s="48" t="str">
        <f t="shared" si="99"/>
        <v/>
      </c>
      <c r="W120" s="48" t="str">
        <f t="shared" si="100"/>
        <v/>
      </c>
      <c r="X120" s="48" t="str">
        <f t="shared" si="101"/>
        <v/>
      </c>
      <c r="Y120" s="48" t="str">
        <f t="shared" si="102"/>
        <v/>
      </c>
      <c r="Z120" s="48" t="str">
        <f t="shared" si="103"/>
        <v/>
      </c>
      <c r="AA120" s="48" t="str">
        <f t="shared" si="104"/>
        <v/>
      </c>
      <c r="AB120" s="48" t="str">
        <f t="shared" si="105"/>
        <v/>
      </c>
      <c r="AC120" s="48" t="str">
        <f t="shared" si="106"/>
        <v/>
      </c>
      <c r="AD120" s="48" t="str">
        <f t="shared" si="107"/>
        <v/>
      </c>
      <c r="AE120" s="48" t="str">
        <f t="shared" si="108"/>
        <v/>
      </c>
      <c r="AF120" s="48" t="str">
        <f t="shared" si="109"/>
        <v/>
      </c>
      <c r="AG120" s="48" t="str">
        <f t="shared" si="110"/>
        <v/>
      </c>
      <c r="AH120" s="48" t="str">
        <f t="shared" si="111"/>
        <v/>
      </c>
      <c r="AJ120" s="48" t="str">
        <f>IF(Main!D$13="Scaled Shifts",Main!D130,IF(OR(B120="",B120=""),"",IF(Main!$A130="C",(B120-'Calculo DP4'!BC$5)/'Calculo DP4'!BC$3,(B120-'Calculo DP4'!CN$5)/'Calculo DP4'!CN$3)))</f>
        <v/>
      </c>
      <c r="AK120" s="48" t="str">
        <f>IF(Main!E$13="Scaled Shifts",Main!E130,IF(OR(C120="",C120=""),"",IF(Main!$A130="C",(C120-'Calculo DP4'!BD$5)/'Calculo DP4'!BD$3,(C120-'Calculo DP4'!CO$5)/'Calculo DP4'!CO$3)))</f>
        <v/>
      </c>
      <c r="AL120" s="48" t="str">
        <f>IF(Main!F$13="Scaled Shifts",Main!F130,IF(OR(D120="",D120=""),"",IF(Main!$A130="C",(D120-'Calculo DP4'!BE$5)/'Calculo DP4'!BE$3,(D120-'Calculo DP4'!CP$5)/'Calculo DP4'!CP$3)))</f>
        <v/>
      </c>
      <c r="AM120" s="48" t="str">
        <f>IF(Main!G$13="Scaled Shifts",Main!G130,IF(OR(E120="",E120=""),"",IF(Main!$A130="C",(E120-'Calculo DP4'!BF$5)/'Calculo DP4'!BF$3,(E120-'Calculo DP4'!CQ$5)/'Calculo DP4'!CQ$3)))</f>
        <v/>
      </c>
      <c r="AN120" s="48" t="str">
        <f>IF(Main!H$13="Scaled Shifts",Main!H130,IF(OR(F120="",F120=""),"",IF(Main!$A130="C",(F120-'Calculo DP4'!BG$5)/'Calculo DP4'!BG$3,(F120-'Calculo DP4'!CR$5)/'Calculo DP4'!CR$3)))</f>
        <v/>
      </c>
      <c r="AO120" s="48" t="str">
        <f>IF(Main!I$13="Scaled Shifts",Main!I130,IF(OR(G120="",G120=""),"",IF(Main!$A130="C",(G120-'Calculo DP4'!BH$5)/'Calculo DP4'!BH$3,(G120-'Calculo DP4'!CS$5)/'Calculo DP4'!CS$3)))</f>
        <v/>
      </c>
      <c r="AP120" s="48" t="str">
        <f>IF(Main!J$13="Scaled Shifts",Main!J130,IF(OR(H120="",H120=""),"",IF(Main!$A130="C",(H120-'Calculo DP4'!BI$5)/'Calculo DP4'!BI$3,(H120-'Calculo DP4'!CT$5)/'Calculo DP4'!CT$3)))</f>
        <v/>
      </c>
      <c r="AQ120" s="48" t="str">
        <f>IF(Main!K$13="Scaled Shifts",Main!K130,IF(OR(I120="",I120=""),"",IF(Main!$A130="C",(I120-'Calculo DP4'!BJ$5)/'Calculo DP4'!BJ$3,(I120-'Calculo DP4'!CU$5)/'Calculo DP4'!CU$3)))</f>
        <v/>
      </c>
      <c r="AR120" s="48" t="str">
        <f>IF(Main!L$13="Scaled Shifts",Main!L130,IF(OR(J120="",J120=""),"",IF(Main!$A130="C",(J120-'Calculo DP4'!BK$5)/'Calculo DP4'!BK$3,(J120-'Calculo DP4'!CV$5)/'Calculo DP4'!CV$3)))</f>
        <v/>
      </c>
      <c r="AS120" s="48" t="str">
        <f>IF(Main!M$13="Scaled Shifts",Main!M130,IF(OR(K120="",K120=""),"",IF(Main!$A130="C",(K120-'Calculo DP4'!BL$5)/'Calculo DP4'!BL$3,(K120-'Calculo DP4'!CW$5)/'Calculo DP4'!CW$3)))</f>
        <v/>
      </c>
      <c r="AT120" s="48" t="str">
        <f>IF(Main!N$13="Scaled Shifts",Main!N130,IF(OR(L120="",L120=""),"",IF(Main!$A130="C",(L120-'Calculo DP4'!BM$5)/'Calculo DP4'!BM$3,(L120-'Calculo DP4'!CX$5)/'Calculo DP4'!CX$3)))</f>
        <v/>
      </c>
      <c r="AU120" s="48" t="str">
        <f>IF(Main!O$13="Scaled Shifts",Main!O130,IF(OR(M120="",M120=""),"",IF(Main!$A130="C",(M120-'Calculo DP4'!BN$5)/'Calculo DP4'!BN$3,(M120-'Calculo DP4'!CY$5)/'Calculo DP4'!CY$3)))</f>
        <v/>
      </c>
      <c r="AV120" s="48" t="str">
        <f>IF(Main!P$13="Scaled Shifts",Main!P130,IF(OR(N120="",N120=""),"",IF(Main!$A130="C",(N120-'Calculo DP4'!BO$5)/'Calculo DP4'!BO$3,(N120-'Calculo DP4'!CZ$5)/'Calculo DP4'!CZ$3)))</f>
        <v/>
      </c>
      <c r="AW120" s="48" t="str">
        <f>IF(Main!Q$13="Scaled Shifts",Main!Q130,IF(OR(O120="",O120=""),"",IF(Main!$A130="C",(O120-'Calculo DP4'!BP$5)/'Calculo DP4'!BP$3,(O120-'Calculo DP4'!DA$5)/'Calculo DP4'!DA$3)))</f>
        <v/>
      </c>
      <c r="AX120" s="48" t="str">
        <f>IF(Main!R$13="Scaled Shifts",Main!R130,IF(OR(P120="",P120=""),"",IF(Main!$A130="C",(P120-'Calculo DP4'!BQ$5)/'Calculo DP4'!BQ$3,(P120-'Calculo DP4'!DB$5)/'Calculo DP4'!DB$3)))</f>
        <v/>
      </c>
      <c r="AY120" s="48" t="str">
        <f>IF(Main!S$13="Scaled Shifts",Main!S130,IF(OR(Q120="",Q120=""),"",IF(Main!$A130="C",(Q120-'Calculo DP4'!BR$5)/'Calculo DP4'!BR$3,(Q120-'Calculo DP4'!DC$5)/'Calculo DP4'!DC$3)))</f>
        <v/>
      </c>
      <c r="BA120" s="48" t="str">
        <f t="shared" si="112"/>
        <v/>
      </c>
      <c r="BB120" s="48" t="str">
        <f t="shared" si="113"/>
        <v/>
      </c>
      <c r="BC120" s="48" t="str">
        <f t="shared" si="114"/>
        <v/>
      </c>
      <c r="BD120" s="48" t="str">
        <f t="shared" si="115"/>
        <v/>
      </c>
      <c r="BE120" s="48" t="str">
        <f t="shared" si="116"/>
        <v/>
      </c>
      <c r="BF120" s="48" t="str">
        <f t="shared" si="117"/>
        <v/>
      </c>
      <c r="BG120" s="48" t="str">
        <f t="shared" si="118"/>
        <v/>
      </c>
      <c r="BH120" s="48" t="str">
        <f t="shared" si="119"/>
        <v/>
      </c>
      <c r="BI120" s="48" t="str">
        <f t="shared" si="120"/>
        <v/>
      </c>
      <c r="BJ120" s="48" t="str">
        <f t="shared" si="121"/>
        <v/>
      </c>
      <c r="BK120" s="48" t="str">
        <f t="shared" si="122"/>
        <v/>
      </c>
      <c r="BL120" s="48" t="str">
        <f t="shared" si="123"/>
        <v/>
      </c>
      <c r="BM120" s="48" t="str">
        <f t="shared" si="124"/>
        <v/>
      </c>
      <c r="BN120" s="48" t="str">
        <f t="shared" si="125"/>
        <v/>
      </c>
      <c r="BO120" s="48" t="str">
        <f t="shared" si="126"/>
        <v/>
      </c>
      <c r="BP120" s="48" t="str">
        <f t="shared" si="127"/>
        <v/>
      </c>
    </row>
    <row r="121" spans="1:68" x14ac:dyDescent="0.15">
      <c r="A121" s="46" t="str">
        <f>IF(OR(Main!C131="",Main!C131=""),"",Main!C131)</f>
        <v/>
      </c>
      <c r="B121" s="48" t="str">
        <f>IF(OR(Main!D131="",Main!D$13="Scaled Shifts"),"",IF(Main!D$13="Unscaled Shifts",Main!D131,IF(AND(Main!D$13="Shielding Tensors",Main!$A131="C"),'Chemical Shifts'!$G$1-Main!D131,'Chemical Shifts'!$G$2-Main!D131)))</f>
        <v/>
      </c>
      <c r="C121" s="48" t="str">
        <f>IF(OR(Main!E131="",Main!E$13="Scaled Shifts"),"",IF(Main!E$13="Unscaled Shifts",Main!E131,IF(AND(Main!E$13="Shielding Tensors",Main!$A131="C"),'Chemical Shifts'!$G$1-Main!E131,'Chemical Shifts'!$G$2-Main!E131)))</f>
        <v/>
      </c>
      <c r="D121" s="48" t="str">
        <f>IF(OR(Main!F131="",Main!F$13="Scaled Shifts"),"",IF(Main!F$13="Unscaled Shifts",Main!F131,IF(AND(Main!F$13="Shielding Tensors",Main!$A131="C"),'Chemical Shifts'!$G$1-Main!F131,'Chemical Shifts'!$G$2-Main!F131)))</f>
        <v/>
      </c>
      <c r="E121" s="48" t="str">
        <f>IF(OR(Main!G131="",Main!G$13="Scaled Shifts"),"",IF(Main!G$13="Unscaled Shifts",Main!G131,IF(AND(Main!G$13="Shielding Tensors",Main!$A131="C"),'Chemical Shifts'!$G$1-Main!G131,'Chemical Shifts'!$G$2-Main!G131)))</f>
        <v/>
      </c>
      <c r="F121" s="48" t="str">
        <f>IF(OR(Main!H131="",Main!H$13="Scaled Shifts"),"",IF(Main!H$13="Unscaled Shifts",Main!H131,IF(AND(Main!H$13="Shielding Tensors",Main!$A131="C"),'Chemical Shifts'!$G$1-Main!H131,'Chemical Shifts'!$G$2-Main!H131)))</f>
        <v/>
      </c>
      <c r="G121" s="48" t="str">
        <f>IF(OR(Main!I131="",Main!I$13="Scaled Shifts"),"",IF(Main!I$13="Unscaled Shifts",Main!I131,IF(AND(Main!I$13="Shielding Tensors",Main!$A131="C"),'Chemical Shifts'!$G$1-Main!I131,'Chemical Shifts'!$G$2-Main!I131)))</f>
        <v/>
      </c>
      <c r="H121" s="48" t="str">
        <f>IF(OR(Main!J131="",Main!J$13="Scaled Shifts"),"",IF(Main!J$13="Unscaled Shifts",Main!J131,IF(AND(Main!J$13="Shielding Tensors",Main!$A131="C"),'Chemical Shifts'!$G$1-Main!J131,'Chemical Shifts'!$G$2-Main!J131)))</f>
        <v/>
      </c>
      <c r="I121" s="48" t="str">
        <f>IF(OR(Main!K131="",Main!K$13="Scaled Shifts"),"",IF(Main!K$13="Unscaled Shifts",Main!K131,IF(AND(Main!K$13="Shielding Tensors",Main!$A131="C"),'Chemical Shifts'!$G$1-Main!K131,'Chemical Shifts'!$G$2-Main!K131)))</f>
        <v/>
      </c>
      <c r="J121" s="48" t="str">
        <f>IF(OR(Main!L131="",Main!L$13="Scaled Shifts"),"",IF(Main!L$13="Unscaled Shifts",Main!L131,IF(AND(Main!L$13="Shielding Tensors",Main!$A131="C"),'Chemical Shifts'!$G$1-Main!L131,'Chemical Shifts'!$G$2-Main!L131)))</f>
        <v/>
      </c>
      <c r="K121" s="48" t="str">
        <f>IF(OR(Main!M131="",Main!M$13="Scaled Shifts"),"",IF(Main!M$13="Unscaled Shifts",Main!M131,IF(AND(Main!M$13="Shielding Tensors",Main!$A131="C"),'Chemical Shifts'!$G$1-Main!M131,'Chemical Shifts'!$G$2-Main!M131)))</f>
        <v/>
      </c>
      <c r="L121" s="48" t="str">
        <f>IF(OR(Main!N131="",Main!N$13="Scaled Shifts"),"",IF(Main!N$13="Unscaled Shifts",Main!N131,IF(AND(Main!N$13="Shielding Tensors",Main!$A131="C"),'Chemical Shifts'!$G$1-Main!N131,'Chemical Shifts'!$G$2-Main!N131)))</f>
        <v/>
      </c>
      <c r="M121" s="48" t="str">
        <f>IF(OR(Main!O131="",Main!O$13="Scaled Shifts"),"",IF(Main!O$13="Unscaled Shifts",Main!O131,IF(AND(Main!O$13="Shielding Tensors",Main!$A131="C"),'Chemical Shifts'!$G$1-Main!O131,'Chemical Shifts'!$G$2-Main!O131)))</f>
        <v/>
      </c>
      <c r="N121" s="48" t="str">
        <f>IF(OR(Main!P131="",Main!P$13="Scaled Shifts"),"",IF(Main!P$13="Unscaled Shifts",Main!P131,IF(AND(Main!P$13="Shielding Tensors",Main!$A131="C"),'Chemical Shifts'!$G$1-Main!P131,'Chemical Shifts'!$G$2-Main!P131)))</f>
        <v/>
      </c>
      <c r="O121" s="48" t="str">
        <f>IF(OR(Main!Q131="",Main!Q$13="Scaled Shifts"),"",IF(Main!Q$13="Unscaled Shifts",Main!Q131,IF(AND(Main!Q$13="Shielding Tensors",Main!$A131="C"),'Chemical Shifts'!$G$1-Main!Q131,'Chemical Shifts'!$G$2-Main!Q131)))</f>
        <v/>
      </c>
      <c r="P121" s="48" t="str">
        <f>IF(OR(Main!R131="",Main!R$13="Scaled Shifts"),"",IF(Main!R$13="Unscaled Shifts",Main!R131,IF(AND(Main!R$13="Shielding Tensors",Main!$A131="C"),'Chemical Shifts'!$G$1-Main!R131,'Chemical Shifts'!$G$2-Main!R131)))</f>
        <v/>
      </c>
      <c r="Q121" s="48" t="str">
        <f>IF(OR(Main!S131="",Main!S$13="Scaled Shifts"),"",IF(Main!S$13="Unscaled Shifts",Main!S131,IF(AND(Main!S$13="Shielding Tensors",Main!$A131="C"),'Chemical Shifts'!$G$1-Main!S131,'Chemical Shifts'!$G$2-Main!S131)))</f>
        <v/>
      </c>
      <c r="S121" s="48" t="str">
        <f t="shared" si="96"/>
        <v/>
      </c>
      <c r="T121" s="48" t="str">
        <f t="shared" si="97"/>
        <v/>
      </c>
      <c r="U121" s="48" t="str">
        <f t="shared" si="98"/>
        <v/>
      </c>
      <c r="V121" s="48" t="str">
        <f t="shared" si="99"/>
        <v/>
      </c>
      <c r="W121" s="48" t="str">
        <f t="shared" si="100"/>
        <v/>
      </c>
      <c r="X121" s="48" t="str">
        <f t="shared" si="101"/>
        <v/>
      </c>
      <c r="Y121" s="48" t="str">
        <f t="shared" si="102"/>
        <v/>
      </c>
      <c r="Z121" s="48" t="str">
        <f t="shared" si="103"/>
        <v/>
      </c>
      <c r="AA121" s="48" t="str">
        <f t="shared" si="104"/>
        <v/>
      </c>
      <c r="AB121" s="48" t="str">
        <f t="shared" si="105"/>
        <v/>
      </c>
      <c r="AC121" s="48" t="str">
        <f t="shared" si="106"/>
        <v/>
      </c>
      <c r="AD121" s="48" t="str">
        <f t="shared" si="107"/>
        <v/>
      </c>
      <c r="AE121" s="48" t="str">
        <f t="shared" si="108"/>
        <v/>
      </c>
      <c r="AF121" s="48" t="str">
        <f t="shared" si="109"/>
        <v/>
      </c>
      <c r="AG121" s="48" t="str">
        <f t="shared" si="110"/>
        <v/>
      </c>
      <c r="AH121" s="48" t="str">
        <f t="shared" si="111"/>
        <v/>
      </c>
      <c r="AJ121" s="48" t="str">
        <f>IF(Main!D$13="Scaled Shifts",Main!D131,IF(OR(B121="",B121=""),"",IF(Main!$A131="C",(B121-'Calculo DP4'!BC$5)/'Calculo DP4'!BC$3,(B121-'Calculo DP4'!CN$5)/'Calculo DP4'!CN$3)))</f>
        <v/>
      </c>
      <c r="AK121" s="48" t="str">
        <f>IF(Main!E$13="Scaled Shifts",Main!E131,IF(OR(C121="",C121=""),"",IF(Main!$A131="C",(C121-'Calculo DP4'!BD$5)/'Calculo DP4'!BD$3,(C121-'Calculo DP4'!CO$5)/'Calculo DP4'!CO$3)))</f>
        <v/>
      </c>
      <c r="AL121" s="48" t="str">
        <f>IF(Main!F$13="Scaled Shifts",Main!F131,IF(OR(D121="",D121=""),"",IF(Main!$A131="C",(D121-'Calculo DP4'!BE$5)/'Calculo DP4'!BE$3,(D121-'Calculo DP4'!CP$5)/'Calculo DP4'!CP$3)))</f>
        <v/>
      </c>
      <c r="AM121" s="48" t="str">
        <f>IF(Main!G$13="Scaled Shifts",Main!G131,IF(OR(E121="",E121=""),"",IF(Main!$A131="C",(E121-'Calculo DP4'!BF$5)/'Calculo DP4'!BF$3,(E121-'Calculo DP4'!CQ$5)/'Calculo DP4'!CQ$3)))</f>
        <v/>
      </c>
      <c r="AN121" s="48" t="str">
        <f>IF(Main!H$13="Scaled Shifts",Main!H131,IF(OR(F121="",F121=""),"",IF(Main!$A131="C",(F121-'Calculo DP4'!BG$5)/'Calculo DP4'!BG$3,(F121-'Calculo DP4'!CR$5)/'Calculo DP4'!CR$3)))</f>
        <v/>
      </c>
      <c r="AO121" s="48" t="str">
        <f>IF(Main!I$13="Scaled Shifts",Main!I131,IF(OR(G121="",G121=""),"",IF(Main!$A131="C",(G121-'Calculo DP4'!BH$5)/'Calculo DP4'!BH$3,(G121-'Calculo DP4'!CS$5)/'Calculo DP4'!CS$3)))</f>
        <v/>
      </c>
      <c r="AP121" s="48" t="str">
        <f>IF(Main!J$13="Scaled Shifts",Main!J131,IF(OR(H121="",H121=""),"",IF(Main!$A131="C",(H121-'Calculo DP4'!BI$5)/'Calculo DP4'!BI$3,(H121-'Calculo DP4'!CT$5)/'Calculo DP4'!CT$3)))</f>
        <v/>
      </c>
      <c r="AQ121" s="48" t="str">
        <f>IF(Main!K$13="Scaled Shifts",Main!K131,IF(OR(I121="",I121=""),"",IF(Main!$A131="C",(I121-'Calculo DP4'!BJ$5)/'Calculo DP4'!BJ$3,(I121-'Calculo DP4'!CU$5)/'Calculo DP4'!CU$3)))</f>
        <v/>
      </c>
      <c r="AR121" s="48" t="str">
        <f>IF(Main!L$13="Scaled Shifts",Main!L131,IF(OR(J121="",J121=""),"",IF(Main!$A131="C",(J121-'Calculo DP4'!BK$5)/'Calculo DP4'!BK$3,(J121-'Calculo DP4'!CV$5)/'Calculo DP4'!CV$3)))</f>
        <v/>
      </c>
      <c r="AS121" s="48" t="str">
        <f>IF(Main!M$13="Scaled Shifts",Main!M131,IF(OR(K121="",K121=""),"",IF(Main!$A131="C",(K121-'Calculo DP4'!BL$5)/'Calculo DP4'!BL$3,(K121-'Calculo DP4'!CW$5)/'Calculo DP4'!CW$3)))</f>
        <v/>
      </c>
      <c r="AT121" s="48" t="str">
        <f>IF(Main!N$13="Scaled Shifts",Main!N131,IF(OR(L121="",L121=""),"",IF(Main!$A131="C",(L121-'Calculo DP4'!BM$5)/'Calculo DP4'!BM$3,(L121-'Calculo DP4'!CX$5)/'Calculo DP4'!CX$3)))</f>
        <v/>
      </c>
      <c r="AU121" s="48" t="str">
        <f>IF(Main!O$13="Scaled Shifts",Main!O131,IF(OR(M121="",M121=""),"",IF(Main!$A131="C",(M121-'Calculo DP4'!BN$5)/'Calculo DP4'!BN$3,(M121-'Calculo DP4'!CY$5)/'Calculo DP4'!CY$3)))</f>
        <v/>
      </c>
      <c r="AV121" s="48" t="str">
        <f>IF(Main!P$13="Scaled Shifts",Main!P131,IF(OR(N121="",N121=""),"",IF(Main!$A131="C",(N121-'Calculo DP4'!BO$5)/'Calculo DP4'!BO$3,(N121-'Calculo DP4'!CZ$5)/'Calculo DP4'!CZ$3)))</f>
        <v/>
      </c>
      <c r="AW121" s="48" t="str">
        <f>IF(Main!Q$13="Scaled Shifts",Main!Q131,IF(OR(O121="",O121=""),"",IF(Main!$A131="C",(O121-'Calculo DP4'!BP$5)/'Calculo DP4'!BP$3,(O121-'Calculo DP4'!DA$5)/'Calculo DP4'!DA$3)))</f>
        <v/>
      </c>
      <c r="AX121" s="48" t="str">
        <f>IF(Main!R$13="Scaled Shifts",Main!R131,IF(OR(P121="",P121=""),"",IF(Main!$A131="C",(P121-'Calculo DP4'!BQ$5)/'Calculo DP4'!BQ$3,(P121-'Calculo DP4'!DB$5)/'Calculo DP4'!DB$3)))</f>
        <v/>
      </c>
      <c r="AY121" s="48" t="str">
        <f>IF(Main!S$13="Scaled Shifts",Main!S131,IF(OR(Q121="",Q121=""),"",IF(Main!$A131="C",(Q121-'Calculo DP4'!BR$5)/'Calculo DP4'!BR$3,(Q121-'Calculo DP4'!DC$5)/'Calculo DP4'!DC$3)))</f>
        <v/>
      </c>
      <c r="BA121" s="48" t="str">
        <f t="shared" si="112"/>
        <v/>
      </c>
      <c r="BB121" s="48" t="str">
        <f t="shared" si="113"/>
        <v/>
      </c>
      <c r="BC121" s="48" t="str">
        <f t="shared" si="114"/>
        <v/>
      </c>
      <c r="BD121" s="48" t="str">
        <f t="shared" si="115"/>
        <v/>
      </c>
      <c r="BE121" s="48" t="str">
        <f t="shared" si="116"/>
        <v/>
      </c>
      <c r="BF121" s="48" t="str">
        <f t="shared" si="117"/>
        <v/>
      </c>
      <c r="BG121" s="48" t="str">
        <f t="shared" si="118"/>
        <v/>
      </c>
      <c r="BH121" s="48" t="str">
        <f t="shared" si="119"/>
        <v/>
      </c>
      <c r="BI121" s="48" t="str">
        <f t="shared" si="120"/>
        <v/>
      </c>
      <c r="BJ121" s="48" t="str">
        <f t="shared" si="121"/>
        <v/>
      </c>
      <c r="BK121" s="48" t="str">
        <f t="shared" si="122"/>
        <v/>
      </c>
      <c r="BL121" s="48" t="str">
        <f t="shared" si="123"/>
        <v/>
      </c>
      <c r="BM121" s="48" t="str">
        <f t="shared" si="124"/>
        <v/>
      </c>
      <c r="BN121" s="48" t="str">
        <f t="shared" si="125"/>
        <v/>
      </c>
      <c r="BO121" s="48" t="str">
        <f t="shared" si="126"/>
        <v/>
      </c>
      <c r="BP121" s="48" t="str">
        <f t="shared" si="127"/>
        <v/>
      </c>
    </row>
    <row r="122" spans="1:68" x14ac:dyDescent="0.15">
      <c r="A122" s="46" t="str">
        <f>IF(OR(Main!C132="",Main!C132=""),"",Main!C132)</f>
        <v/>
      </c>
      <c r="B122" s="48" t="str">
        <f>IF(OR(Main!D132="",Main!D$13="Scaled Shifts"),"",IF(Main!D$13="Unscaled Shifts",Main!D132,IF(AND(Main!D$13="Shielding Tensors",Main!$A132="C"),'Chemical Shifts'!$G$1-Main!D132,'Chemical Shifts'!$G$2-Main!D132)))</f>
        <v/>
      </c>
      <c r="C122" s="48" t="str">
        <f>IF(OR(Main!E132="",Main!E$13="Scaled Shifts"),"",IF(Main!E$13="Unscaled Shifts",Main!E132,IF(AND(Main!E$13="Shielding Tensors",Main!$A132="C"),'Chemical Shifts'!$G$1-Main!E132,'Chemical Shifts'!$G$2-Main!E132)))</f>
        <v/>
      </c>
      <c r="D122" s="48" t="str">
        <f>IF(OR(Main!F132="",Main!F$13="Scaled Shifts"),"",IF(Main!F$13="Unscaled Shifts",Main!F132,IF(AND(Main!F$13="Shielding Tensors",Main!$A132="C"),'Chemical Shifts'!$G$1-Main!F132,'Chemical Shifts'!$G$2-Main!F132)))</f>
        <v/>
      </c>
      <c r="E122" s="48" t="str">
        <f>IF(OR(Main!G132="",Main!G$13="Scaled Shifts"),"",IF(Main!G$13="Unscaled Shifts",Main!G132,IF(AND(Main!G$13="Shielding Tensors",Main!$A132="C"),'Chemical Shifts'!$G$1-Main!G132,'Chemical Shifts'!$G$2-Main!G132)))</f>
        <v/>
      </c>
      <c r="F122" s="48" t="str">
        <f>IF(OR(Main!H132="",Main!H$13="Scaled Shifts"),"",IF(Main!H$13="Unscaled Shifts",Main!H132,IF(AND(Main!H$13="Shielding Tensors",Main!$A132="C"),'Chemical Shifts'!$G$1-Main!H132,'Chemical Shifts'!$G$2-Main!H132)))</f>
        <v/>
      </c>
      <c r="G122" s="48" t="str">
        <f>IF(OR(Main!I132="",Main!I$13="Scaled Shifts"),"",IF(Main!I$13="Unscaled Shifts",Main!I132,IF(AND(Main!I$13="Shielding Tensors",Main!$A132="C"),'Chemical Shifts'!$G$1-Main!I132,'Chemical Shifts'!$G$2-Main!I132)))</f>
        <v/>
      </c>
      <c r="H122" s="48" t="str">
        <f>IF(OR(Main!J132="",Main!J$13="Scaled Shifts"),"",IF(Main!J$13="Unscaled Shifts",Main!J132,IF(AND(Main!J$13="Shielding Tensors",Main!$A132="C"),'Chemical Shifts'!$G$1-Main!J132,'Chemical Shifts'!$G$2-Main!J132)))</f>
        <v/>
      </c>
      <c r="I122" s="48" t="str">
        <f>IF(OR(Main!K132="",Main!K$13="Scaled Shifts"),"",IF(Main!K$13="Unscaled Shifts",Main!K132,IF(AND(Main!K$13="Shielding Tensors",Main!$A132="C"),'Chemical Shifts'!$G$1-Main!K132,'Chemical Shifts'!$G$2-Main!K132)))</f>
        <v/>
      </c>
      <c r="J122" s="48" t="str">
        <f>IF(OR(Main!L132="",Main!L$13="Scaled Shifts"),"",IF(Main!L$13="Unscaled Shifts",Main!L132,IF(AND(Main!L$13="Shielding Tensors",Main!$A132="C"),'Chemical Shifts'!$G$1-Main!L132,'Chemical Shifts'!$G$2-Main!L132)))</f>
        <v/>
      </c>
      <c r="K122" s="48" t="str">
        <f>IF(OR(Main!M132="",Main!M$13="Scaled Shifts"),"",IF(Main!M$13="Unscaled Shifts",Main!M132,IF(AND(Main!M$13="Shielding Tensors",Main!$A132="C"),'Chemical Shifts'!$G$1-Main!M132,'Chemical Shifts'!$G$2-Main!M132)))</f>
        <v/>
      </c>
      <c r="L122" s="48" t="str">
        <f>IF(OR(Main!N132="",Main!N$13="Scaled Shifts"),"",IF(Main!N$13="Unscaled Shifts",Main!N132,IF(AND(Main!N$13="Shielding Tensors",Main!$A132="C"),'Chemical Shifts'!$G$1-Main!N132,'Chemical Shifts'!$G$2-Main!N132)))</f>
        <v/>
      </c>
      <c r="M122" s="48" t="str">
        <f>IF(OR(Main!O132="",Main!O$13="Scaled Shifts"),"",IF(Main!O$13="Unscaled Shifts",Main!O132,IF(AND(Main!O$13="Shielding Tensors",Main!$A132="C"),'Chemical Shifts'!$G$1-Main!O132,'Chemical Shifts'!$G$2-Main!O132)))</f>
        <v/>
      </c>
      <c r="N122" s="48" t="str">
        <f>IF(OR(Main!P132="",Main!P$13="Scaled Shifts"),"",IF(Main!P$13="Unscaled Shifts",Main!P132,IF(AND(Main!P$13="Shielding Tensors",Main!$A132="C"),'Chemical Shifts'!$G$1-Main!P132,'Chemical Shifts'!$G$2-Main!P132)))</f>
        <v/>
      </c>
      <c r="O122" s="48" t="str">
        <f>IF(OR(Main!Q132="",Main!Q$13="Scaled Shifts"),"",IF(Main!Q$13="Unscaled Shifts",Main!Q132,IF(AND(Main!Q$13="Shielding Tensors",Main!$A132="C"),'Chemical Shifts'!$G$1-Main!Q132,'Chemical Shifts'!$G$2-Main!Q132)))</f>
        <v/>
      </c>
      <c r="P122" s="48" t="str">
        <f>IF(OR(Main!R132="",Main!R$13="Scaled Shifts"),"",IF(Main!R$13="Unscaled Shifts",Main!R132,IF(AND(Main!R$13="Shielding Tensors",Main!$A132="C"),'Chemical Shifts'!$G$1-Main!R132,'Chemical Shifts'!$G$2-Main!R132)))</f>
        <v/>
      </c>
      <c r="Q122" s="48" t="str">
        <f>IF(OR(Main!S132="",Main!S$13="Scaled Shifts"),"",IF(Main!S$13="Unscaled Shifts",Main!S132,IF(AND(Main!S$13="Shielding Tensors",Main!$A132="C"),'Chemical Shifts'!$G$1-Main!S132,'Chemical Shifts'!$G$2-Main!S132)))</f>
        <v/>
      </c>
      <c r="S122" s="48" t="str">
        <f t="shared" si="96"/>
        <v/>
      </c>
      <c r="T122" s="48" t="str">
        <f t="shared" si="97"/>
        <v/>
      </c>
      <c r="U122" s="48" t="str">
        <f t="shared" si="98"/>
        <v/>
      </c>
      <c r="V122" s="48" t="str">
        <f t="shared" si="99"/>
        <v/>
      </c>
      <c r="W122" s="48" t="str">
        <f t="shared" si="100"/>
        <v/>
      </c>
      <c r="X122" s="48" t="str">
        <f t="shared" si="101"/>
        <v/>
      </c>
      <c r="Y122" s="48" t="str">
        <f t="shared" si="102"/>
        <v/>
      </c>
      <c r="Z122" s="48" t="str">
        <f t="shared" si="103"/>
        <v/>
      </c>
      <c r="AA122" s="48" t="str">
        <f t="shared" si="104"/>
        <v/>
      </c>
      <c r="AB122" s="48" t="str">
        <f t="shared" si="105"/>
        <v/>
      </c>
      <c r="AC122" s="48" t="str">
        <f t="shared" si="106"/>
        <v/>
      </c>
      <c r="AD122" s="48" t="str">
        <f t="shared" si="107"/>
        <v/>
      </c>
      <c r="AE122" s="48" t="str">
        <f t="shared" si="108"/>
        <v/>
      </c>
      <c r="AF122" s="48" t="str">
        <f t="shared" si="109"/>
        <v/>
      </c>
      <c r="AG122" s="48" t="str">
        <f t="shared" si="110"/>
        <v/>
      </c>
      <c r="AH122" s="48" t="str">
        <f t="shared" si="111"/>
        <v/>
      </c>
      <c r="AJ122" s="48" t="str">
        <f>IF(Main!D$13="Scaled Shifts",Main!D132,IF(OR(B122="",B122=""),"",IF(Main!$A132="C",(B122-'Calculo DP4'!BC$5)/'Calculo DP4'!BC$3,(B122-'Calculo DP4'!CN$5)/'Calculo DP4'!CN$3)))</f>
        <v/>
      </c>
      <c r="AK122" s="48" t="str">
        <f>IF(Main!E$13="Scaled Shifts",Main!E132,IF(OR(C122="",C122=""),"",IF(Main!$A132="C",(C122-'Calculo DP4'!BD$5)/'Calculo DP4'!BD$3,(C122-'Calculo DP4'!CO$5)/'Calculo DP4'!CO$3)))</f>
        <v/>
      </c>
      <c r="AL122" s="48" t="str">
        <f>IF(Main!F$13="Scaled Shifts",Main!F132,IF(OR(D122="",D122=""),"",IF(Main!$A132="C",(D122-'Calculo DP4'!BE$5)/'Calculo DP4'!BE$3,(D122-'Calculo DP4'!CP$5)/'Calculo DP4'!CP$3)))</f>
        <v/>
      </c>
      <c r="AM122" s="48" t="str">
        <f>IF(Main!G$13="Scaled Shifts",Main!G132,IF(OR(E122="",E122=""),"",IF(Main!$A132="C",(E122-'Calculo DP4'!BF$5)/'Calculo DP4'!BF$3,(E122-'Calculo DP4'!CQ$5)/'Calculo DP4'!CQ$3)))</f>
        <v/>
      </c>
      <c r="AN122" s="48" t="str">
        <f>IF(Main!H$13="Scaled Shifts",Main!H132,IF(OR(F122="",F122=""),"",IF(Main!$A132="C",(F122-'Calculo DP4'!BG$5)/'Calculo DP4'!BG$3,(F122-'Calculo DP4'!CR$5)/'Calculo DP4'!CR$3)))</f>
        <v/>
      </c>
      <c r="AO122" s="48" t="str">
        <f>IF(Main!I$13="Scaled Shifts",Main!I132,IF(OR(G122="",G122=""),"",IF(Main!$A132="C",(G122-'Calculo DP4'!BH$5)/'Calculo DP4'!BH$3,(G122-'Calculo DP4'!CS$5)/'Calculo DP4'!CS$3)))</f>
        <v/>
      </c>
      <c r="AP122" s="48" t="str">
        <f>IF(Main!J$13="Scaled Shifts",Main!J132,IF(OR(H122="",H122=""),"",IF(Main!$A132="C",(H122-'Calculo DP4'!BI$5)/'Calculo DP4'!BI$3,(H122-'Calculo DP4'!CT$5)/'Calculo DP4'!CT$3)))</f>
        <v/>
      </c>
      <c r="AQ122" s="48" t="str">
        <f>IF(Main!K$13="Scaled Shifts",Main!K132,IF(OR(I122="",I122=""),"",IF(Main!$A132="C",(I122-'Calculo DP4'!BJ$5)/'Calculo DP4'!BJ$3,(I122-'Calculo DP4'!CU$5)/'Calculo DP4'!CU$3)))</f>
        <v/>
      </c>
      <c r="AR122" s="48" t="str">
        <f>IF(Main!L$13="Scaled Shifts",Main!L132,IF(OR(J122="",J122=""),"",IF(Main!$A132="C",(J122-'Calculo DP4'!BK$5)/'Calculo DP4'!BK$3,(J122-'Calculo DP4'!CV$5)/'Calculo DP4'!CV$3)))</f>
        <v/>
      </c>
      <c r="AS122" s="48" t="str">
        <f>IF(Main!M$13="Scaled Shifts",Main!M132,IF(OR(K122="",K122=""),"",IF(Main!$A132="C",(K122-'Calculo DP4'!BL$5)/'Calculo DP4'!BL$3,(K122-'Calculo DP4'!CW$5)/'Calculo DP4'!CW$3)))</f>
        <v/>
      </c>
      <c r="AT122" s="48" t="str">
        <f>IF(Main!N$13="Scaled Shifts",Main!N132,IF(OR(L122="",L122=""),"",IF(Main!$A132="C",(L122-'Calculo DP4'!BM$5)/'Calculo DP4'!BM$3,(L122-'Calculo DP4'!CX$5)/'Calculo DP4'!CX$3)))</f>
        <v/>
      </c>
      <c r="AU122" s="48" t="str">
        <f>IF(Main!O$13="Scaled Shifts",Main!O132,IF(OR(M122="",M122=""),"",IF(Main!$A132="C",(M122-'Calculo DP4'!BN$5)/'Calculo DP4'!BN$3,(M122-'Calculo DP4'!CY$5)/'Calculo DP4'!CY$3)))</f>
        <v/>
      </c>
      <c r="AV122" s="48" t="str">
        <f>IF(Main!P$13="Scaled Shifts",Main!P132,IF(OR(N122="",N122=""),"",IF(Main!$A132="C",(N122-'Calculo DP4'!BO$5)/'Calculo DP4'!BO$3,(N122-'Calculo DP4'!CZ$5)/'Calculo DP4'!CZ$3)))</f>
        <v/>
      </c>
      <c r="AW122" s="48" t="str">
        <f>IF(Main!Q$13="Scaled Shifts",Main!Q132,IF(OR(O122="",O122=""),"",IF(Main!$A132="C",(O122-'Calculo DP4'!BP$5)/'Calculo DP4'!BP$3,(O122-'Calculo DP4'!DA$5)/'Calculo DP4'!DA$3)))</f>
        <v/>
      </c>
      <c r="AX122" s="48" t="str">
        <f>IF(Main!R$13="Scaled Shifts",Main!R132,IF(OR(P122="",P122=""),"",IF(Main!$A132="C",(P122-'Calculo DP4'!BQ$5)/'Calculo DP4'!BQ$3,(P122-'Calculo DP4'!DB$5)/'Calculo DP4'!DB$3)))</f>
        <v/>
      </c>
      <c r="AY122" s="48" t="str">
        <f>IF(Main!S$13="Scaled Shifts",Main!S132,IF(OR(Q122="",Q122=""),"",IF(Main!$A132="C",(Q122-'Calculo DP4'!BR$5)/'Calculo DP4'!BR$3,(Q122-'Calculo DP4'!DC$5)/'Calculo DP4'!DC$3)))</f>
        <v/>
      </c>
      <c r="BA122" s="48" t="str">
        <f t="shared" si="112"/>
        <v/>
      </c>
      <c r="BB122" s="48" t="str">
        <f t="shared" si="113"/>
        <v/>
      </c>
      <c r="BC122" s="48" t="str">
        <f t="shared" si="114"/>
        <v/>
      </c>
      <c r="BD122" s="48" t="str">
        <f t="shared" si="115"/>
        <v/>
      </c>
      <c r="BE122" s="48" t="str">
        <f t="shared" si="116"/>
        <v/>
      </c>
      <c r="BF122" s="48" t="str">
        <f t="shared" si="117"/>
        <v/>
      </c>
      <c r="BG122" s="48" t="str">
        <f t="shared" si="118"/>
        <v/>
      </c>
      <c r="BH122" s="48" t="str">
        <f t="shared" si="119"/>
        <v/>
      </c>
      <c r="BI122" s="48" t="str">
        <f t="shared" si="120"/>
        <v/>
      </c>
      <c r="BJ122" s="48" t="str">
        <f t="shared" si="121"/>
        <v/>
      </c>
      <c r="BK122" s="48" t="str">
        <f t="shared" si="122"/>
        <v/>
      </c>
      <c r="BL122" s="48" t="str">
        <f t="shared" si="123"/>
        <v/>
      </c>
      <c r="BM122" s="48" t="str">
        <f t="shared" si="124"/>
        <v/>
      </c>
      <c r="BN122" s="48" t="str">
        <f t="shared" si="125"/>
        <v/>
      </c>
      <c r="BO122" s="48" t="str">
        <f t="shared" si="126"/>
        <v/>
      </c>
      <c r="BP122" s="48" t="str">
        <f t="shared" si="127"/>
        <v/>
      </c>
    </row>
    <row r="123" spans="1:68" x14ac:dyDescent="0.15">
      <c r="A123" s="46" t="str">
        <f>IF(OR(Main!C133="",Main!C133=""),"",Main!C133)</f>
        <v/>
      </c>
      <c r="B123" s="48" t="str">
        <f>IF(OR(Main!D133="",Main!D$13="Scaled Shifts"),"",IF(Main!D$13="Unscaled Shifts",Main!D133,IF(AND(Main!D$13="Shielding Tensors",Main!$A133="C"),'Chemical Shifts'!$G$1-Main!D133,'Chemical Shifts'!$G$2-Main!D133)))</f>
        <v/>
      </c>
      <c r="C123" s="48" t="str">
        <f>IF(OR(Main!E133="",Main!E$13="Scaled Shifts"),"",IF(Main!E$13="Unscaled Shifts",Main!E133,IF(AND(Main!E$13="Shielding Tensors",Main!$A133="C"),'Chemical Shifts'!$G$1-Main!E133,'Chemical Shifts'!$G$2-Main!E133)))</f>
        <v/>
      </c>
      <c r="D123" s="48" t="str">
        <f>IF(OR(Main!F133="",Main!F$13="Scaled Shifts"),"",IF(Main!F$13="Unscaled Shifts",Main!F133,IF(AND(Main!F$13="Shielding Tensors",Main!$A133="C"),'Chemical Shifts'!$G$1-Main!F133,'Chemical Shifts'!$G$2-Main!F133)))</f>
        <v/>
      </c>
      <c r="E123" s="48" t="str">
        <f>IF(OR(Main!G133="",Main!G$13="Scaled Shifts"),"",IF(Main!G$13="Unscaled Shifts",Main!G133,IF(AND(Main!G$13="Shielding Tensors",Main!$A133="C"),'Chemical Shifts'!$G$1-Main!G133,'Chemical Shifts'!$G$2-Main!G133)))</f>
        <v/>
      </c>
      <c r="F123" s="48" t="str">
        <f>IF(OR(Main!H133="",Main!H$13="Scaled Shifts"),"",IF(Main!H$13="Unscaled Shifts",Main!H133,IF(AND(Main!H$13="Shielding Tensors",Main!$A133="C"),'Chemical Shifts'!$G$1-Main!H133,'Chemical Shifts'!$G$2-Main!H133)))</f>
        <v/>
      </c>
      <c r="G123" s="48" t="str">
        <f>IF(OR(Main!I133="",Main!I$13="Scaled Shifts"),"",IF(Main!I$13="Unscaled Shifts",Main!I133,IF(AND(Main!I$13="Shielding Tensors",Main!$A133="C"),'Chemical Shifts'!$G$1-Main!I133,'Chemical Shifts'!$G$2-Main!I133)))</f>
        <v/>
      </c>
      <c r="H123" s="48" t="str">
        <f>IF(OR(Main!J133="",Main!J$13="Scaled Shifts"),"",IF(Main!J$13="Unscaled Shifts",Main!J133,IF(AND(Main!J$13="Shielding Tensors",Main!$A133="C"),'Chemical Shifts'!$G$1-Main!J133,'Chemical Shifts'!$G$2-Main!J133)))</f>
        <v/>
      </c>
      <c r="I123" s="48" t="str">
        <f>IF(OR(Main!K133="",Main!K$13="Scaled Shifts"),"",IF(Main!K$13="Unscaled Shifts",Main!K133,IF(AND(Main!K$13="Shielding Tensors",Main!$A133="C"),'Chemical Shifts'!$G$1-Main!K133,'Chemical Shifts'!$G$2-Main!K133)))</f>
        <v/>
      </c>
      <c r="J123" s="48" t="str">
        <f>IF(OR(Main!L133="",Main!L$13="Scaled Shifts"),"",IF(Main!L$13="Unscaled Shifts",Main!L133,IF(AND(Main!L$13="Shielding Tensors",Main!$A133="C"),'Chemical Shifts'!$G$1-Main!L133,'Chemical Shifts'!$G$2-Main!L133)))</f>
        <v/>
      </c>
      <c r="K123" s="48" t="str">
        <f>IF(OR(Main!M133="",Main!M$13="Scaled Shifts"),"",IF(Main!M$13="Unscaled Shifts",Main!M133,IF(AND(Main!M$13="Shielding Tensors",Main!$A133="C"),'Chemical Shifts'!$G$1-Main!M133,'Chemical Shifts'!$G$2-Main!M133)))</f>
        <v/>
      </c>
      <c r="L123" s="48" t="str">
        <f>IF(OR(Main!N133="",Main!N$13="Scaled Shifts"),"",IF(Main!N$13="Unscaled Shifts",Main!N133,IF(AND(Main!N$13="Shielding Tensors",Main!$A133="C"),'Chemical Shifts'!$G$1-Main!N133,'Chemical Shifts'!$G$2-Main!N133)))</f>
        <v/>
      </c>
      <c r="M123" s="48" t="str">
        <f>IF(OR(Main!O133="",Main!O$13="Scaled Shifts"),"",IF(Main!O$13="Unscaled Shifts",Main!O133,IF(AND(Main!O$13="Shielding Tensors",Main!$A133="C"),'Chemical Shifts'!$G$1-Main!O133,'Chemical Shifts'!$G$2-Main!O133)))</f>
        <v/>
      </c>
      <c r="N123" s="48" t="str">
        <f>IF(OR(Main!P133="",Main!P$13="Scaled Shifts"),"",IF(Main!P$13="Unscaled Shifts",Main!P133,IF(AND(Main!P$13="Shielding Tensors",Main!$A133="C"),'Chemical Shifts'!$G$1-Main!P133,'Chemical Shifts'!$G$2-Main!P133)))</f>
        <v/>
      </c>
      <c r="O123" s="48" t="str">
        <f>IF(OR(Main!Q133="",Main!Q$13="Scaled Shifts"),"",IF(Main!Q$13="Unscaled Shifts",Main!Q133,IF(AND(Main!Q$13="Shielding Tensors",Main!$A133="C"),'Chemical Shifts'!$G$1-Main!Q133,'Chemical Shifts'!$G$2-Main!Q133)))</f>
        <v/>
      </c>
      <c r="P123" s="48" t="str">
        <f>IF(OR(Main!R133="",Main!R$13="Scaled Shifts"),"",IF(Main!R$13="Unscaled Shifts",Main!R133,IF(AND(Main!R$13="Shielding Tensors",Main!$A133="C"),'Chemical Shifts'!$G$1-Main!R133,'Chemical Shifts'!$G$2-Main!R133)))</f>
        <v/>
      </c>
      <c r="Q123" s="48" t="str">
        <f>IF(OR(Main!S133="",Main!S$13="Scaled Shifts"),"",IF(Main!S$13="Unscaled Shifts",Main!S133,IF(AND(Main!S$13="Shielding Tensors",Main!$A133="C"),'Chemical Shifts'!$G$1-Main!S133,'Chemical Shifts'!$G$2-Main!S133)))</f>
        <v/>
      </c>
      <c r="S123" s="48" t="str">
        <f t="shared" si="96"/>
        <v/>
      </c>
      <c r="T123" s="48" t="str">
        <f t="shared" si="97"/>
        <v/>
      </c>
      <c r="U123" s="48" t="str">
        <f t="shared" si="98"/>
        <v/>
      </c>
      <c r="V123" s="48" t="str">
        <f t="shared" si="99"/>
        <v/>
      </c>
      <c r="W123" s="48" t="str">
        <f t="shared" si="100"/>
        <v/>
      </c>
      <c r="X123" s="48" t="str">
        <f t="shared" si="101"/>
        <v/>
      </c>
      <c r="Y123" s="48" t="str">
        <f t="shared" si="102"/>
        <v/>
      </c>
      <c r="Z123" s="48" t="str">
        <f t="shared" si="103"/>
        <v/>
      </c>
      <c r="AA123" s="48" t="str">
        <f t="shared" si="104"/>
        <v/>
      </c>
      <c r="AB123" s="48" t="str">
        <f t="shared" si="105"/>
        <v/>
      </c>
      <c r="AC123" s="48" t="str">
        <f t="shared" si="106"/>
        <v/>
      </c>
      <c r="AD123" s="48" t="str">
        <f t="shared" si="107"/>
        <v/>
      </c>
      <c r="AE123" s="48" t="str">
        <f t="shared" si="108"/>
        <v/>
      </c>
      <c r="AF123" s="48" t="str">
        <f t="shared" si="109"/>
        <v/>
      </c>
      <c r="AG123" s="48" t="str">
        <f t="shared" si="110"/>
        <v/>
      </c>
      <c r="AH123" s="48" t="str">
        <f t="shared" si="111"/>
        <v/>
      </c>
      <c r="AJ123" s="48" t="str">
        <f>IF(Main!D$13="Scaled Shifts",Main!D133,IF(OR(B123="",B123=""),"",IF(Main!$A133="C",(B123-'Calculo DP4'!BC$5)/'Calculo DP4'!BC$3,(B123-'Calculo DP4'!CN$5)/'Calculo DP4'!CN$3)))</f>
        <v/>
      </c>
      <c r="AK123" s="48" t="str">
        <f>IF(Main!E$13="Scaled Shifts",Main!E133,IF(OR(C123="",C123=""),"",IF(Main!$A133="C",(C123-'Calculo DP4'!BD$5)/'Calculo DP4'!BD$3,(C123-'Calculo DP4'!CO$5)/'Calculo DP4'!CO$3)))</f>
        <v/>
      </c>
      <c r="AL123" s="48" t="str">
        <f>IF(Main!F$13="Scaled Shifts",Main!F133,IF(OR(D123="",D123=""),"",IF(Main!$A133="C",(D123-'Calculo DP4'!BE$5)/'Calculo DP4'!BE$3,(D123-'Calculo DP4'!CP$5)/'Calculo DP4'!CP$3)))</f>
        <v/>
      </c>
      <c r="AM123" s="48" t="str">
        <f>IF(Main!G$13="Scaled Shifts",Main!G133,IF(OR(E123="",E123=""),"",IF(Main!$A133="C",(E123-'Calculo DP4'!BF$5)/'Calculo DP4'!BF$3,(E123-'Calculo DP4'!CQ$5)/'Calculo DP4'!CQ$3)))</f>
        <v/>
      </c>
      <c r="AN123" s="48" t="str">
        <f>IF(Main!H$13="Scaled Shifts",Main!H133,IF(OR(F123="",F123=""),"",IF(Main!$A133="C",(F123-'Calculo DP4'!BG$5)/'Calculo DP4'!BG$3,(F123-'Calculo DP4'!CR$5)/'Calculo DP4'!CR$3)))</f>
        <v/>
      </c>
      <c r="AO123" s="48" t="str">
        <f>IF(Main!I$13="Scaled Shifts",Main!I133,IF(OR(G123="",G123=""),"",IF(Main!$A133="C",(G123-'Calculo DP4'!BH$5)/'Calculo DP4'!BH$3,(G123-'Calculo DP4'!CS$5)/'Calculo DP4'!CS$3)))</f>
        <v/>
      </c>
      <c r="AP123" s="48" t="str">
        <f>IF(Main!J$13="Scaled Shifts",Main!J133,IF(OR(H123="",H123=""),"",IF(Main!$A133="C",(H123-'Calculo DP4'!BI$5)/'Calculo DP4'!BI$3,(H123-'Calculo DP4'!CT$5)/'Calculo DP4'!CT$3)))</f>
        <v/>
      </c>
      <c r="AQ123" s="48" t="str">
        <f>IF(Main!K$13="Scaled Shifts",Main!K133,IF(OR(I123="",I123=""),"",IF(Main!$A133="C",(I123-'Calculo DP4'!BJ$5)/'Calculo DP4'!BJ$3,(I123-'Calculo DP4'!CU$5)/'Calculo DP4'!CU$3)))</f>
        <v/>
      </c>
      <c r="AR123" s="48" t="str">
        <f>IF(Main!L$13="Scaled Shifts",Main!L133,IF(OR(J123="",J123=""),"",IF(Main!$A133="C",(J123-'Calculo DP4'!BK$5)/'Calculo DP4'!BK$3,(J123-'Calculo DP4'!CV$5)/'Calculo DP4'!CV$3)))</f>
        <v/>
      </c>
      <c r="AS123" s="48" t="str">
        <f>IF(Main!M$13="Scaled Shifts",Main!M133,IF(OR(K123="",K123=""),"",IF(Main!$A133="C",(K123-'Calculo DP4'!BL$5)/'Calculo DP4'!BL$3,(K123-'Calculo DP4'!CW$5)/'Calculo DP4'!CW$3)))</f>
        <v/>
      </c>
      <c r="AT123" s="48" t="str">
        <f>IF(Main!N$13="Scaled Shifts",Main!N133,IF(OR(L123="",L123=""),"",IF(Main!$A133="C",(L123-'Calculo DP4'!BM$5)/'Calculo DP4'!BM$3,(L123-'Calculo DP4'!CX$5)/'Calculo DP4'!CX$3)))</f>
        <v/>
      </c>
      <c r="AU123" s="48" t="str">
        <f>IF(Main!O$13="Scaled Shifts",Main!O133,IF(OR(M123="",M123=""),"",IF(Main!$A133="C",(M123-'Calculo DP4'!BN$5)/'Calculo DP4'!BN$3,(M123-'Calculo DP4'!CY$5)/'Calculo DP4'!CY$3)))</f>
        <v/>
      </c>
      <c r="AV123" s="48" t="str">
        <f>IF(Main!P$13="Scaled Shifts",Main!P133,IF(OR(N123="",N123=""),"",IF(Main!$A133="C",(N123-'Calculo DP4'!BO$5)/'Calculo DP4'!BO$3,(N123-'Calculo DP4'!CZ$5)/'Calculo DP4'!CZ$3)))</f>
        <v/>
      </c>
      <c r="AW123" s="48" t="str">
        <f>IF(Main!Q$13="Scaled Shifts",Main!Q133,IF(OR(O123="",O123=""),"",IF(Main!$A133="C",(O123-'Calculo DP4'!BP$5)/'Calculo DP4'!BP$3,(O123-'Calculo DP4'!DA$5)/'Calculo DP4'!DA$3)))</f>
        <v/>
      </c>
      <c r="AX123" s="48" t="str">
        <f>IF(Main!R$13="Scaled Shifts",Main!R133,IF(OR(P123="",P123=""),"",IF(Main!$A133="C",(P123-'Calculo DP4'!BQ$5)/'Calculo DP4'!BQ$3,(P123-'Calculo DP4'!DB$5)/'Calculo DP4'!DB$3)))</f>
        <v/>
      </c>
      <c r="AY123" s="48" t="str">
        <f>IF(Main!S$13="Scaled Shifts",Main!S133,IF(OR(Q123="",Q123=""),"",IF(Main!$A133="C",(Q123-'Calculo DP4'!BR$5)/'Calculo DP4'!BR$3,(Q123-'Calculo DP4'!DC$5)/'Calculo DP4'!DC$3)))</f>
        <v/>
      </c>
      <c r="BA123" s="48" t="str">
        <f t="shared" si="112"/>
        <v/>
      </c>
      <c r="BB123" s="48" t="str">
        <f t="shared" si="113"/>
        <v/>
      </c>
      <c r="BC123" s="48" t="str">
        <f t="shared" si="114"/>
        <v/>
      </c>
      <c r="BD123" s="48" t="str">
        <f t="shared" si="115"/>
        <v/>
      </c>
      <c r="BE123" s="48" t="str">
        <f t="shared" si="116"/>
        <v/>
      </c>
      <c r="BF123" s="48" t="str">
        <f t="shared" si="117"/>
        <v/>
      </c>
      <c r="BG123" s="48" t="str">
        <f t="shared" si="118"/>
        <v/>
      </c>
      <c r="BH123" s="48" t="str">
        <f t="shared" si="119"/>
        <v/>
      </c>
      <c r="BI123" s="48" t="str">
        <f t="shared" si="120"/>
        <v/>
      </c>
      <c r="BJ123" s="48" t="str">
        <f t="shared" si="121"/>
        <v/>
      </c>
      <c r="BK123" s="48" t="str">
        <f t="shared" si="122"/>
        <v/>
      </c>
      <c r="BL123" s="48" t="str">
        <f t="shared" si="123"/>
        <v/>
      </c>
      <c r="BM123" s="48" t="str">
        <f t="shared" si="124"/>
        <v/>
      </c>
      <c r="BN123" s="48" t="str">
        <f t="shared" si="125"/>
        <v/>
      </c>
      <c r="BO123" s="48" t="str">
        <f t="shared" si="126"/>
        <v/>
      </c>
      <c r="BP123" s="48" t="str">
        <f t="shared" si="127"/>
        <v/>
      </c>
    </row>
    <row r="124" spans="1:68" x14ac:dyDescent="0.15">
      <c r="A124" s="46" t="str">
        <f>IF(OR(Main!C134="",Main!C134=""),"",Main!C134)</f>
        <v/>
      </c>
      <c r="B124" s="48" t="str">
        <f>IF(OR(Main!D134="",Main!D$13="Scaled Shifts"),"",IF(Main!D$13="Unscaled Shifts",Main!D134,IF(AND(Main!D$13="Shielding Tensors",Main!$A134="C"),'Chemical Shifts'!$G$1-Main!D134,'Chemical Shifts'!$G$2-Main!D134)))</f>
        <v/>
      </c>
      <c r="C124" s="48" t="str">
        <f>IF(OR(Main!E134="",Main!E$13="Scaled Shifts"),"",IF(Main!E$13="Unscaled Shifts",Main!E134,IF(AND(Main!E$13="Shielding Tensors",Main!$A134="C"),'Chemical Shifts'!$G$1-Main!E134,'Chemical Shifts'!$G$2-Main!E134)))</f>
        <v/>
      </c>
      <c r="D124" s="48" t="str">
        <f>IF(OR(Main!F134="",Main!F$13="Scaled Shifts"),"",IF(Main!F$13="Unscaled Shifts",Main!F134,IF(AND(Main!F$13="Shielding Tensors",Main!$A134="C"),'Chemical Shifts'!$G$1-Main!F134,'Chemical Shifts'!$G$2-Main!F134)))</f>
        <v/>
      </c>
      <c r="E124" s="48" t="str">
        <f>IF(OR(Main!G134="",Main!G$13="Scaled Shifts"),"",IF(Main!G$13="Unscaled Shifts",Main!G134,IF(AND(Main!G$13="Shielding Tensors",Main!$A134="C"),'Chemical Shifts'!$G$1-Main!G134,'Chemical Shifts'!$G$2-Main!G134)))</f>
        <v/>
      </c>
      <c r="F124" s="48" t="str">
        <f>IF(OR(Main!H134="",Main!H$13="Scaled Shifts"),"",IF(Main!H$13="Unscaled Shifts",Main!H134,IF(AND(Main!H$13="Shielding Tensors",Main!$A134="C"),'Chemical Shifts'!$G$1-Main!H134,'Chemical Shifts'!$G$2-Main!H134)))</f>
        <v/>
      </c>
      <c r="G124" s="48" t="str">
        <f>IF(OR(Main!I134="",Main!I$13="Scaled Shifts"),"",IF(Main!I$13="Unscaled Shifts",Main!I134,IF(AND(Main!I$13="Shielding Tensors",Main!$A134="C"),'Chemical Shifts'!$G$1-Main!I134,'Chemical Shifts'!$G$2-Main!I134)))</f>
        <v/>
      </c>
      <c r="H124" s="48" t="str">
        <f>IF(OR(Main!J134="",Main!J$13="Scaled Shifts"),"",IF(Main!J$13="Unscaled Shifts",Main!J134,IF(AND(Main!J$13="Shielding Tensors",Main!$A134="C"),'Chemical Shifts'!$G$1-Main!J134,'Chemical Shifts'!$G$2-Main!J134)))</f>
        <v/>
      </c>
      <c r="I124" s="48" t="str">
        <f>IF(OR(Main!K134="",Main!K$13="Scaled Shifts"),"",IF(Main!K$13="Unscaled Shifts",Main!K134,IF(AND(Main!K$13="Shielding Tensors",Main!$A134="C"),'Chemical Shifts'!$G$1-Main!K134,'Chemical Shifts'!$G$2-Main!K134)))</f>
        <v/>
      </c>
      <c r="J124" s="48" t="str">
        <f>IF(OR(Main!L134="",Main!L$13="Scaled Shifts"),"",IF(Main!L$13="Unscaled Shifts",Main!L134,IF(AND(Main!L$13="Shielding Tensors",Main!$A134="C"),'Chemical Shifts'!$G$1-Main!L134,'Chemical Shifts'!$G$2-Main!L134)))</f>
        <v/>
      </c>
      <c r="K124" s="48" t="str">
        <f>IF(OR(Main!M134="",Main!M$13="Scaled Shifts"),"",IF(Main!M$13="Unscaled Shifts",Main!M134,IF(AND(Main!M$13="Shielding Tensors",Main!$A134="C"),'Chemical Shifts'!$G$1-Main!M134,'Chemical Shifts'!$G$2-Main!M134)))</f>
        <v/>
      </c>
      <c r="L124" s="48" t="str">
        <f>IF(OR(Main!N134="",Main!N$13="Scaled Shifts"),"",IF(Main!N$13="Unscaled Shifts",Main!N134,IF(AND(Main!N$13="Shielding Tensors",Main!$A134="C"),'Chemical Shifts'!$G$1-Main!N134,'Chemical Shifts'!$G$2-Main!N134)))</f>
        <v/>
      </c>
      <c r="M124" s="48" t="str">
        <f>IF(OR(Main!O134="",Main!O$13="Scaled Shifts"),"",IF(Main!O$13="Unscaled Shifts",Main!O134,IF(AND(Main!O$13="Shielding Tensors",Main!$A134="C"),'Chemical Shifts'!$G$1-Main!O134,'Chemical Shifts'!$G$2-Main!O134)))</f>
        <v/>
      </c>
      <c r="N124" s="48" t="str">
        <f>IF(OR(Main!P134="",Main!P$13="Scaled Shifts"),"",IF(Main!P$13="Unscaled Shifts",Main!P134,IF(AND(Main!P$13="Shielding Tensors",Main!$A134="C"),'Chemical Shifts'!$G$1-Main!P134,'Chemical Shifts'!$G$2-Main!P134)))</f>
        <v/>
      </c>
      <c r="O124" s="48" t="str">
        <f>IF(OR(Main!Q134="",Main!Q$13="Scaled Shifts"),"",IF(Main!Q$13="Unscaled Shifts",Main!Q134,IF(AND(Main!Q$13="Shielding Tensors",Main!$A134="C"),'Chemical Shifts'!$G$1-Main!Q134,'Chemical Shifts'!$G$2-Main!Q134)))</f>
        <v/>
      </c>
      <c r="P124" s="48" t="str">
        <f>IF(OR(Main!R134="",Main!R$13="Scaled Shifts"),"",IF(Main!R$13="Unscaled Shifts",Main!R134,IF(AND(Main!R$13="Shielding Tensors",Main!$A134="C"),'Chemical Shifts'!$G$1-Main!R134,'Chemical Shifts'!$G$2-Main!R134)))</f>
        <v/>
      </c>
      <c r="Q124" s="48" t="str">
        <f>IF(OR(Main!S134="",Main!S$13="Scaled Shifts"),"",IF(Main!S$13="Unscaled Shifts",Main!S134,IF(AND(Main!S$13="Shielding Tensors",Main!$A134="C"),'Chemical Shifts'!$G$1-Main!S134,'Chemical Shifts'!$G$2-Main!S134)))</f>
        <v/>
      </c>
      <c r="S124" s="48" t="str">
        <f t="shared" si="96"/>
        <v/>
      </c>
      <c r="T124" s="48" t="str">
        <f t="shared" si="97"/>
        <v/>
      </c>
      <c r="U124" s="48" t="str">
        <f t="shared" si="98"/>
        <v/>
      </c>
      <c r="V124" s="48" t="str">
        <f t="shared" si="99"/>
        <v/>
      </c>
      <c r="W124" s="48" t="str">
        <f t="shared" si="100"/>
        <v/>
      </c>
      <c r="X124" s="48" t="str">
        <f t="shared" si="101"/>
        <v/>
      </c>
      <c r="Y124" s="48" t="str">
        <f t="shared" si="102"/>
        <v/>
      </c>
      <c r="Z124" s="48" t="str">
        <f t="shared" si="103"/>
        <v/>
      </c>
      <c r="AA124" s="48" t="str">
        <f t="shared" si="104"/>
        <v/>
      </c>
      <c r="AB124" s="48" t="str">
        <f t="shared" si="105"/>
        <v/>
      </c>
      <c r="AC124" s="48" t="str">
        <f t="shared" si="106"/>
        <v/>
      </c>
      <c r="AD124" s="48" t="str">
        <f t="shared" si="107"/>
        <v/>
      </c>
      <c r="AE124" s="48" t="str">
        <f t="shared" si="108"/>
        <v/>
      </c>
      <c r="AF124" s="48" t="str">
        <f t="shared" si="109"/>
        <v/>
      </c>
      <c r="AG124" s="48" t="str">
        <f t="shared" si="110"/>
        <v/>
      </c>
      <c r="AH124" s="48" t="str">
        <f t="shared" si="111"/>
        <v/>
      </c>
      <c r="AJ124" s="48" t="str">
        <f>IF(Main!D$13="Scaled Shifts",Main!D134,IF(OR(B124="",B124=""),"",IF(Main!$A134="C",(B124-'Calculo DP4'!BC$5)/'Calculo DP4'!BC$3,(B124-'Calculo DP4'!CN$5)/'Calculo DP4'!CN$3)))</f>
        <v/>
      </c>
      <c r="AK124" s="48" t="str">
        <f>IF(Main!E$13="Scaled Shifts",Main!E134,IF(OR(C124="",C124=""),"",IF(Main!$A134="C",(C124-'Calculo DP4'!BD$5)/'Calculo DP4'!BD$3,(C124-'Calculo DP4'!CO$5)/'Calculo DP4'!CO$3)))</f>
        <v/>
      </c>
      <c r="AL124" s="48" t="str">
        <f>IF(Main!F$13="Scaled Shifts",Main!F134,IF(OR(D124="",D124=""),"",IF(Main!$A134="C",(D124-'Calculo DP4'!BE$5)/'Calculo DP4'!BE$3,(D124-'Calculo DP4'!CP$5)/'Calculo DP4'!CP$3)))</f>
        <v/>
      </c>
      <c r="AM124" s="48" t="str">
        <f>IF(Main!G$13="Scaled Shifts",Main!G134,IF(OR(E124="",E124=""),"",IF(Main!$A134="C",(E124-'Calculo DP4'!BF$5)/'Calculo DP4'!BF$3,(E124-'Calculo DP4'!CQ$5)/'Calculo DP4'!CQ$3)))</f>
        <v/>
      </c>
      <c r="AN124" s="48" t="str">
        <f>IF(Main!H$13="Scaled Shifts",Main!H134,IF(OR(F124="",F124=""),"",IF(Main!$A134="C",(F124-'Calculo DP4'!BG$5)/'Calculo DP4'!BG$3,(F124-'Calculo DP4'!CR$5)/'Calculo DP4'!CR$3)))</f>
        <v/>
      </c>
      <c r="AO124" s="48" t="str">
        <f>IF(Main!I$13="Scaled Shifts",Main!I134,IF(OR(G124="",G124=""),"",IF(Main!$A134="C",(G124-'Calculo DP4'!BH$5)/'Calculo DP4'!BH$3,(G124-'Calculo DP4'!CS$5)/'Calculo DP4'!CS$3)))</f>
        <v/>
      </c>
      <c r="AP124" s="48" t="str">
        <f>IF(Main!J$13="Scaled Shifts",Main!J134,IF(OR(H124="",H124=""),"",IF(Main!$A134="C",(H124-'Calculo DP4'!BI$5)/'Calculo DP4'!BI$3,(H124-'Calculo DP4'!CT$5)/'Calculo DP4'!CT$3)))</f>
        <v/>
      </c>
      <c r="AQ124" s="48" t="str">
        <f>IF(Main!K$13="Scaled Shifts",Main!K134,IF(OR(I124="",I124=""),"",IF(Main!$A134="C",(I124-'Calculo DP4'!BJ$5)/'Calculo DP4'!BJ$3,(I124-'Calculo DP4'!CU$5)/'Calculo DP4'!CU$3)))</f>
        <v/>
      </c>
      <c r="AR124" s="48" t="str">
        <f>IF(Main!L$13="Scaled Shifts",Main!L134,IF(OR(J124="",J124=""),"",IF(Main!$A134="C",(J124-'Calculo DP4'!BK$5)/'Calculo DP4'!BK$3,(J124-'Calculo DP4'!CV$5)/'Calculo DP4'!CV$3)))</f>
        <v/>
      </c>
      <c r="AS124" s="48" t="str">
        <f>IF(Main!M$13="Scaled Shifts",Main!M134,IF(OR(K124="",K124=""),"",IF(Main!$A134="C",(K124-'Calculo DP4'!BL$5)/'Calculo DP4'!BL$3,(K124-'Calculo DP4'!CW$5)/'Calculo DP4'!CW$3)))</f>
        <v/>
      </c>
      <c r="AT124" s="48" t="str">
        <f>IF(Main!N$13="Scaled Shifts",Main!N134,IF(OR(L124="",L124=""),"",IF(Main!$A134="C",(L124-'Calculo DP4'!BM$5)/'Calculo DP4'!BM$3,(L124-'Calculo DP4'!CX$5)/'Calculo DP4'!CX$3)))</f>
        <v/>
      </c>
      <c r="AU124" s="48" t="str">
        <f>IF(Main!O$13="Scaled Shifts",Main!O134,IF(OR(M124="",M124=""),"",IF(Main!$A134="C",(M124-'Calculo DP4'!BN$5)/'Calculo DP4'!BN$3,(M124-'Calculo DP4'!CY$5)/'Calculo DP4'!CY$3)))</f>
        <v/>
      </c>
      <c r="AV124" s="48" t="str">
        <f>IF(Main!P$13="Scaled Shifts",Main!P134,IF(OR(N124="",N124=""),"",IF(Main!$A134="C",(N124-'Calculo DP4'!BO$5)/'Calculo DP4'!BO$3,(N124-'Calculo DP4'!CZ$5)/'Calculo DP4'!CZ$3)))</f>
        <v/>
      </c>
      <c r="AW124" s="48" t="str">
        <f>IF(Main!Q$13="Scaled Shifts",Main!Q134,IF(OR(O124="",O124=""),"",IF(Main!$A134="C",(O124-'Calculo DP4'!BP$5)/'Calculo DP4'!BP$3,(O124-'Calculo DP4'!DA$5)/'Calculo DP4'!DA$3)))</f>
        <v/>
      </c>
      <c r="AX124" s="48" t="str">
        <f>IF(Main!R$13="Scaled Shifts",Main!R134,IF(OR(P124="",P124=""),"",IF(Main!$A134="C",(P124-'Calculo DP4'!BQ$5)/'Calculo DP4'!BQ$3,(P124-'Calculo DP4'!DB$5)/'Calculo DP4'!DB$3)))</f>
        <v/>
      </c>
      <c r="AY124" s="48" t="str">
        <f>IF(Main!S$13="Scaled Shifts",Main!S134,IF(OR(Q124="",Q124=""),"",IF(Main!$A134="C",(Q124-'Calculo DP4'!BR$5)/'Calculo DP4'!BR$3,(Q124-'Calculo DP4'!DC$5)/'Calculo DP4'!DC$3)))</f>
        <v/>
      </c>
      <c r="BA124" s="48" t="str">
        <f t="shared" si="112"/>
        <v/>
      </c>
      <c r="BB124" s="48" t="str">
        <f t="shared" si="113"/>
        <v/>
      </c>
      <c r="BC124" s="48" t="str">
        <f t="shared" si="114"/>
        <v/>
      </c>
      <c r="BD124" s="48" t="str">
        <f t="shared" si="115"/>
        <v/>
      </c>
      <c r="BE124" s="48" t="str">
        <f t="shared" si="116"/>
        <v/>
      </c>
      <c r="BF124" s="48" t="str">
        <f t="shared" si="117"/>
        <v/>
      </c>
      <c r="BG124" s="48" t="str">
        <f t="shared" si="118"/>
        <v/>
      </c>
      <c r="BH124" s="48" t="str">
        <f t="shared" si="119"/>
        <v/>
      </c>
      <c r="BI124" s="48" t="str">
        <f t="shared" si="120"/>
        <v/>
      </c>
      <c r="BJ124" s="48" t="str">
        <f t="shared" si="121"/>
        <v/>
      </c>
      <c r="BK124" s="48" t="str">
        <f t="shared" si="122"/>
        <v/>
      </c>
      <c r="BL124" s="48" t="str">
        <f t="shared" si="123"/>
        <v/>
      </c>
      <c r="BM124" s="48" t="str">
        <f t="shared" si="124"/>
        <v/>
      </c>
      <c r="BN124" s="48" t="str">
        <f t="shared" si="125"/>
        <v/>
      </c>
      <c r="BO124" s="48" t="str">
        <f t="shared" si="126"/>
        <v/>
      </c>
      <c r="BP124" s="48" t="str">
        <f t="shared" si="127"/>
        <v/>
      </c>
    </row>
    <row r="125" spans="1:68" x14ac:dyDescent="0.15">
      <c r="A125" s="46" t="str">
        <f>IF(OR(Main!C135="",Main!C135=""),"",Main!C135)</f>
        <v/>
      </c>
      <c r="B125" s="48" t="str">
        <f>IF(OR(Main!D135="",Main!D$13="Scaled Shifts"),"",IF(Main!D$13="Unscaled Shifts",Main!D135,IF(AND(Main!D$13="Shielding Tensors",Main!$A135="C"),'Chemical Shifts'!$G$1-Main!D135,'Chemical Shifts'!$G$2-Main!D135)))</f>
        <v/>
      </c>
      <c r="C125" s="48" t="str">
        <f>IF(OR(Main!E135="",Main!E$13="Scaled Shifts"),"",IF(Main!E$13="Unscaled Shifts",Main!E135,IF(AND(Main!E$13="Shielding Tensors",Main!$A135="C"),'Chemical Shifts'!$G$1-Main!E135,'Chemical Shifts'!$G$2-Main!E135)))</f>
        <v/>
      </c>
      <c r="D125" s="48" t="str">
        <f>IF(OR(Main!F135="",Main!F$13="Scaled Shifts"),"",IF(Main!F$13="Unscaled Shifts",Main!F135,IF(AND(Main!F$13="Shielding Tensors",Main!$A135="C"),'Chemical Shifts'!$G$1-Main!F135,'Chemical Shifts'!$G$2-Main!F135)))</f>
        <v/>
      </c>
      <c r="E125" s="48" t="str">
        <f>IF(OR(Main!G135="",Main!G$13="Scaled Shifts"),"",IF(Main!G$13="Unscaled Shifts",Main!G135,IF(AND(Main!G$13="Shielding Tensors",Main!$A135="C"),'Chemical Shifts'!$G$1-Main!G135,'Chemical Shifts'!$G$2-Main!G135)))</f>
        <v/>
      </c>
      <c r="F125" s="48" t="str">
        <f>IF(OR(Main!H135="",Main!H$13="Scaled Shifts"),"",IF(Main!H$13="Unscaled Shifts",Main!H135,IF(AND(Main!H$13="Shielding Tensors",Main!$A135="C"),'Chemical Shifts'!$G$1-Main!H135,'Chemical Shifts'!$G$2-Main!H135)))</f>
        <v/>
      </c>
      <c r="G125" s="48" t="str">
        <f>IF(OR(Main!I135="",Main!I$13="Scaled Shifts"),"",IF(Main!I$13="Unscaled Shifts",Main!I135,IF(AND(Main!I$13="Shielding Tensors",Main!$A135="C"),'Chemical Shifts'!$G$1-Main!I135,'Chemical Shifts'!$G$2-Main!I135)))</f>
        <v/>
      </c>
      <c r="H125" s="48" t="str">
        <f>IF(OR(Main!J135="",Main!J$13="Scaled Shifts"),"",IF(Main!J$13="Unscaled Shifts",Main!J135,IF(AND(Main!J$13="Shielding Tensors",Main!$A135="C"),'Chemical Shifts'!$G$1-Main!J135,'Chemical Shifts'!$G$2-Main!J135)))</f>
        <v/>
      </c>
      <c r="I125" s="48" t="str">
        <f>IF(OR(Main!K135="",Main!K$13="Scaled Shifts"),"",IF(Main!K$13="Unscaled Shifts",Main!K135,IF(AND(Main!K$13="Shielding Tensors",Main!$A135="C"),'Chemical Shifts'!$G$1-Main!K135,'Chemical Shifts'!$G$2-Main!K135)))</f>
        <v/>
      </c>
      <c r="J125" s="48" t="str">
        <f>IF(OR(Main!L135="",Main!L$13="Scaled Shifts"),"",IF(Main!L$13="Unscaled Shifts",Main!L135,IF(AND(Main!L$13="Shielding Tensors",Main!$A135="C"),'Chemical Shifts'!$G$1-Main!L135,'Chemical Shifts'!$G$2-Main!L135)))</f>
        <v/>
      </c>
      <c r="K125" s="48" t="str">
        <f>IF(OR(Main!M135="",Main!M$13="Scaled Shifts"),"",IF(Main!M$13="Unscaled Shifts",Main!M135,IF(AND(Main!M$13="Shielding Tensors",Main!$A135="C"),'Chemical Shifts'!$G$1-Main!M135,'Chemical Shifts'!$G$2-Main!M135)))</f>
        <v/>
      </c>
      <c r="L125" s="48" t="str">
        <f>IF(OR(Main!N135="",Main!N$13="Scaled Shifts"),"",IF(Main!N$13="Unscaled Shifts",Main!N135,IF(AND(Main!N$13="Shielding Tensors",Main!$A135="C"),'Chemical Shifts'!$G$1-Main!N135,'Chemical Shifts'!$G$2-Main!N135)))</f>
        <v/>
      </c>
      <c r="M125" s="48" t="str">
        <f>IF(OR(Main!O135="",Main!O$13="Scaled Shifts"),"",IF(Main!O$13="Unscaled Shifts",Main!O135,IF(AND(Main!O$13="Shielding Tensors",Main!$A135="C"),'Chemical Shifts'!$G$1-Main!O135,'Chemical Shifts'!$G$2-Main!O135)))</f>
        <v/>
      </c>
      <c r="N125" s="48" t="str">
        <f>IF(OR(Main!P135="",Main!P$13="Scaled Shifts"),"",IF(Main!P$13="Unscaled Shifts",Main!P135,IF(AND(Main!P$13="Shielding Tensors",Main!$A135="C"),'Chemical Shifts'!$G$1-Main!P135,'Chemical Shifts'!$G$2-Main!P135)))</f>
        <v/>
      </c>
      <c r="O125" s="48" t="str">
        <f>IF(OR(Main!Q135="",Main!Q$13="Scaled Shifts"),"",IF(Main!Q$13="Unscaled Shifts",Main!Q135,IF(AND(Main!Q$13="Shielding Tensors",Main!$A135="C"),'Chemical Shifts'!$G$1-Main!Q135,'Chemical Shifts'!$G$2-Main!Q135)))</f>
        <v/>
      </c>
      <c r="P125" s="48" t="str">
        <f>IF(OR(Main!R135="",Main!R$13="Scaled Shifts"),"",IF(Main!R$13="Unscaled Shifts",Main!R135,IF(AND(Main!R$13="Shielding Tensors",Main!$A135="C"),'Chemical Shifts'!$G$1-Main!R135,'Chemical Shifts'!$G$2-Main!R135)))</f>
        <v/>
      </c>
      <c r="Q125" s="48" t="str">
        <f>IF(OR(Main!S135="",Main!S$13="Scaled Shifts"),"",IF(Main!S$13="Unscaled Shifts",Main!S135,IF(AND(Main!S$13="Shielding Tensors",Main!$A135="C"),'Chemical Shifts'!$G$1-Main!S135,'Chemical Shifts'!$G$2-Main!S135)))</f>
        <v/>
      </c>
      <c r="S125" s="48" t="str">
        <f t="shared" si="96"/>
        <v/>
      </c>
      <c r="T125" s="48" t="str">
        <f t="shared" si="97"/>
        <v/>
      </c>
      <c r="U125" s="48" t="str">
        <f t="shared" si="98"/>
        <v/>
      </c>
      <c r="V125" s="48" t="str">
        <f t="shared" si="99"/>
        <v/>
      </c>
      <c r="W125" s="48" t="str">
        <f t="shared" si="100"/>
        <v/>
      </c>
      <c r="X125" s="48" t="str">
        <f t="shared" si="101"/>
        <v/>
      </c>
      <c r="Y125" s="48" t="str">
        <f t="shared" si="102"/>
        <v/>
      </c>
      <c r="Z125" s="48" t="str">
        <f t="shared" si="103"/>
        <v/>
      </c>
      <c r="AA125" s="48" t="str">
        <f t="shared" si="104"/>
        <v/>
      </c>
      <c r="AB125" s="48" t="str">
        <f t="shared" si="105"/>
        <v/>
      </c>
      <c r="AC125" s="48" t="str">
        <f t="shared" si="106"/>
        <v/>
      </c>
      <c r="AD125" s="48" t="str">
        <f t="shared" si="107"/>
        <v/>
      </c>
      <c r="AE125" s="48" t="str">
        <f t="shared" si="108"/>
        <v/>
      </c>
      <c r="AF125" s="48" t="str">
        <f t="shared" si="109"/>
        <v/>
      </c>
      <c r="AG125" s="48" t="str">
        <f t="shared" si="110"/>
        <v/>
      </c>
      <c r="AH125" s="48" t="str">
        <f t="shared" si="111"/>
        <v/>
      </c>
      <c r="AJ125" s="48" t="str">
        <f>IF(Main!D$13="Scaled Shifts",Main!D135,IF(OR(B125="",B125=""),"",IF(Main!$A135="C",(B125-'Calculo DP4'!BC$5)/'Calculo DP4'!BC$3,(B125-'Calculo DP4'!CN$5)/'Calculo DP4'!CN$3)))</f>
        <v/>
      </c>
      <c r="AK125" s="48" t="str">
        <f>IF(Main!E$13="Scaled Shifts",Main!E135,IF(OR(C125="",C125=""),"",IF(Main!$A135="C",(C125-'Calculo DP4'!BD$5)/'Calculo DP4'!BD$3,(C125-'Calculo DP4'!CO$5)/'Calculo DP4'!CO$3)))</f>
        <v/>
      </c>
      <c r="AL125" s="48" t="str">
        <f>IF(Main!F$13="Scaled Shifts",Main!F135,IF(OR(D125="",D125=""),"",IF(Main!$A135="C",(D125-'Calculo DP4'!BE$5)/'Calculo DP4'!BE$3,(D125-'Calculo DP4'!CP$5)/'Calculo DP4'!CP$3)))</f>
        <v/>
      </c>
      <c r="AM125" s="48" t="str">
        <f>IF(Main!G$13="Scaled Shifts",Main!G135,IF(OR(E125="",E125=""),"",IF(Main!$A135="C",(E125-'Calculo DP4'!BF$5)/'Calculo DP4'!BF$3,(E125-'Calculo DP4'!CQ$5)/'Calculo DP4'!CQ$3)))</f>
        <v/>
      </c>
      <c r="AN125" s="48" t="str">
        <f>IF(Main!H$13="Scaled Shifts",Main!H135,IF(OR(F125="",F125=""),"",IF(Main!$A135="C",(F125-'Calculo DP4'!BG$5)/'Calculo DP4'!BG$3,(F125-'Calculo DP4'!CR$5)/'Calculo DP4'!CR$3)))</f>
        <v/>
      </c>
      <c r="AO125" s="48" t="str">
        <f>IF(Main!I$13="Scaled Shifts",Main!I135,IF(OR(G125="",G125=""),"",IF(Main!$A135="C",(G125-'Calculo DP4'!BH$5)/'Calculo DP4'!BH$3,(G125-'Calculo DP4'!CS$5)/'Calculo DP4'!CS$3)))</f>
        <v/>
      </c>
      <c r="AP125" s="48" t="str">
        <f>IF(Main!J$13="Scaled Shifts",Main!J135,IF(OR(H125="",H125=""),"",IF(Main!$A135="C",(H125-'Calculo DP4'!BI$5)/'Calculo DP4'!BI$3,(H125-'Calculo DP4'!CT$5)/'Calculo DP4'!CT$3)))</f>
        <v/>
      </c>
      <c r="AQ125" s="48" t="str">
        <f>IF(Main!K$13="Scaled Shifts",Main!K135,IF(OR(I125="",I125=""),"",IF(Main!$A135="C",(I125-'Calculo DP4'!BJ$5)/'Calculo DP4'!BJ$3,(I125-'Calculo DP4'!CU$5)/'Calculo DP4'!CU$3)))</f>
        <v/>
      </c>
      <c r="AR125" s="48" t="str">
        <f>IF(Main!L$13="Scaled Shifts",Main!L135,IF(OR(J125="",J125=""),"",IF(Main!$A135="C",(J125-'Calculo DP4'!BK$5)/'Calculo DP4'!BK$3,(J125-'Calculo DP4'!CV$5)/'Calculo DP4'!CV$3)))</f>
        <v/>
      </c>
      <c r="AS125" s="48" t="str">
        <f>IF(Main!M$13="Scaled Shifts",Main!M135,IF(OR(K125="",K125=""),"",IF(Main!$A135="C",(K125-'Calculo DP4'!BL$5)/'Calculo DP4'!BL$3,(K125-'Calculo DP4'!CW$5)/'Calculo DP4'!CW$3)))</f>
        <v/>
      </c>
      <c r="AT125" s="48" t="str">
        <f>IF(Main!N$13="Scaled Shifts",Main!N135,IF(OR(L125="",L125=""),"",IF(Main!$A135="C",(L125-'Calculo DP4'!BM$5)/'Calculo DP4'!BM$3,(L125-'Calculo DP4'!CX$5)/'Calculo DP4'!CX$3)))</f>
        <v/>
      </c>
      <c r="AU125" s="48" t="str">
        <f>IF(Main!O$13="Scaled Shifts",Main!O135,IF(OR(M125="",M125=""),"",IF(Main!$A135="C",(M125-'Calculo DP4'!BN$5)/'Calculo DP4'!BN$3,(M125-'Calculo DP4'!CY$5)/'Calculo DP4'!CY$3)))</f>
        <v/>
      </c>
      <c r="AV125" s="48" t="str">
        <f>IF(Main!P$13="Scaled Shifts",Main!P135,IF(OR(N125="",N125=""),"",IF(Main!$A135="C",(N125-'Calculo DP4'!BO$5)/'Calculo DP4'!BO$3,(N125-'Calculo DP4'!CZ$5)/'Calculo DP4'!CZ$3)))</f>
        <v/>
      </c>
      <c r="AW125" s="48" t="str">
        <f>IF(Main!Q$13="Scaled Shifts",Main!Q135,IF(OR(O125="",O125=""),"",IF(Main!$A135="C",(O125-'Calculo DP4'!BP$5)/'Calculo DP4'!BP$3,(O125-'Calculo DP4'!DA$5)/'Calculo DP4'!DA$3)))</f>
        <v/>
      </c>
      <c r="AX125" s="48" t="str">
        <f>IF(Main!R$13="Scaled Shifts",Main!R135,IF(OR(P125="",P125=""),"",IF(Main!$A135="C",(P125-'Calculo DP4'!BQ$5)/'Calculo DP4'!BQ$3,(P125-'Calculo DP4'!DB$5)/'Calculo DP4'!DB$3)))</f>
        <v/>
      </c>
      <c r="AY125" s="48" t="str">
        <f>IF(Main!S$13="Scaled Shifts",Main!S135,IF(OR(Q125="",Q125=""),"",IF(Main!$A135="C",(Q125-'Calculo DP4'!BR$5)/'Calculo DP4'!BR$3,(Q125-'Calculo DP4'!DC$5)/'Calculo DP4'!DC$3)))</f>
        <v/>
      </c>
      <c r="BA125" s="48" t="str">
        <f t="shared" si="112"/>
        <v/>
      </c>
      <c r="BB125" s="48" t="str">
        <f t="shared" si="113"/>
        <v/>
      </c>
      <c r="BC125" s="48" t="str">
        <f t="shared" si="114"/>
        <v/>
      </c>
      <c r="BD125" s="48" t="str">
        <f t="shared" si="115"/>
        <v/>
      </c>
      <c r="BE125" s="48" t="str">
        <f t="shared" si="116"/>
        <v/>
      </c>
      <c r="BF125" s="48" t="str">
        <f t="shared" si="117"/>
        <v/>
      </c>
      <c r="BG125" s="48" t="str">
        <f t="shared" si="118"/>
        <v/>
      </c>
      <c r="BH125" s="48" t="str">
        <f t="shared" si="119"/>
        <v/>
      </c>
      <c r="BI125" s="48" t="str">
        <f t="shared" si="120"/>
        <v/>
      </c>
      <c r="BJ125" s="48" t="str">
        <f t="shared" si="121"/>
        <v/>
      </c>
      <c r="BK125" s="48" t="str">
        <f t="shared" si="122"/>
        <v/>
      </c>
      <c r="BL125" s="48" t="str">
        <f t="shared" si="123"/>
        <v/>
      </c>
      <c r="BM125" s="48" t="str">
        <f t="shared" si="124"/>
        <v/>
      </c>
      <c r="BN125" s="48" t="str">
        <f t="shared" si="125"/>
        <v/>
      </c>
      <c r="BO125" s="48" t="str">
        <f t="shared" si="126"/>
        <v/>
      </c>
      <c r="BP125" s="48" t="str">
        <f t="shared" si="127"/>
        <v/>
      </c>
    </row>
    <row r="126" spans="1:68" x14ac:dyDescent="0.15">
      <c r="A126" s="46" t="str">
        <f>IF(OR(Main!C136="",Main!C136=""),"",Main!C136)</f>
        <v/>
      </c>
      <c r="B126" s="48" t="str">
        <f>IF(OR(Main!D136="",Main!D$13="Scaled Shifts"),"",IF(Main!D$13="Unscaled Shifts",Main!D136,IF(AND(Main!D$13="Shielding Tensors",Main!$A136="C"),'Chemical Shifts'!$G$1-Main!D136,'Chemical Shifts'!$G$2-Main!D136)))</f>
        <v/>
      </c>
      <c r="C126" s="48" t="str">
        <f>IF(OR(Main!E136="",Main!E$13="Scaled Shifts"),"",IF(Main!E$13="Unscaled Shifts",Main!E136,IF(AND(Main!E$13="Shielding Tensors",Main!$A136="C"),'Chemical Shifts'!$G$1-Main!E136,'Chemical Shifts'!$G$2-Main!E136)))</f>
        <v/>
      </c>
      <c r="D126" s="48" t="str">
        <f>IF(OR(Main!F136="",Main!F$13="Scaled Shifts"),"",IF(Main!F$13="Unscaled Shifts",Main!F136,IF(AND(Main!F$13="Shielding Tensors",Main!$A136="C"),'Chemical Shifts'!$G$1-Main!F136,'Chemical Shifts'!$G$2-Main!F136)))</f>
        <v/>
      </c>
      <c r="E126" s="48" t="str">
        <f>IF(OR(Main!G136="",Main!G$13="Scaled Shifts"),"",IF(Main!G$13="Unscaled Shifts",Main!G136,IF(AND(Main!G$13="Shielding Tensors",Main!$A136="C"),'Chemical Shifts'!$G$1-Main!G136,'Chemical Shifts'!$G$2-Main!G136)))</f>
        <v/>
      </c>
      <c r="F126" s="48" t="str">
        <f>IF(OR(Main!H136="",Main!H$13="Scaled Shifts"),"",IF(Main!H$13="Unscaled Shifts",Main!H136,IF(AND(Main!H$13="Shielding Tensors",Main!$A136="C"),'Chemical Shifts'!$G$1-Main!H136,'Chemical Shifts'!$G$2-Main!H136)))</f>
        <v/>
      </c>
      <c r="G126" s="48" t="str">
        <f>IF(OR(Main!I136="",Main!I$13="Scaled Shifts"),"",IF(Main!I$13="Unscaled Shifts",Main!I136,IF(AND(Main!I$13="Shielding Tensors",Main!$A136="C"),'Chemical Shifts'!$G$1-Main!I136,'Chemical Shifts'!$G$2-Main!I136)))</f>
        <v/>
      </c>
      <c r="H126" s="48" t="str">
        <f>IF(OR(Main!J136="",Main!J$13="Scaled Shifts"),"",IF(Main!J$13="Unscaled Shifts",Main!J136,IF(AND(Main!J$13="Shielding Tensors",Main!$A136="C"),'Chemical Shifts'!$G$1-Main!J136,'Chemical Shifts'!$G$2-Main!J136)))</f>
        <v/>
      </c>
      <c r="I126" s="48" t="str">
        <f>IF(OR(Main!K136="",Main!K$13="Scaled Shifts"),"",IF(Main!K$13="Unscaled Shifts",Main!K136,IF(AND(Main!K$13="Shielding Tensors",Main!$A136="C"),'Chemical Shifts'!$G$1-Main!K136,'Chemical Shifts'!$G$2-Main!K136)))</f>
        <v/>
      </c>
      <c r="J126" s="48" t="str">
        <f>IF(OR(Main!L136="",Main!L$13="Scaled Shifts"),"",IF(Main!L$13="Unscaled Shifts",Main!L136,IF(AND(Main!L$13="Shielding Tensors",Main!$A136="C"),'Chemical Shifts'!$G$1-Main!L136,'Chemical Shifts'!$G$2-Main!L136)))</f>
        <v/>
      </c>
      <c r="K126" s="48" t="str">
        <f>IF(OR(Main!M136="",Main!M$13="Scaled Shifts"),"",IF(Main!M$13="Unscaled Shifts",Main!M136,IF(AND(Main!M$13="Shielding Tensors",Main!$A136="C"),'Chemical Shifts'!$G$1-Main!M136,'Chemical Shifts'!$G$2-Main!M136)))</f>
        <v/>
      </c>
      <c r="L126" s="48" t="str">
        <f>IF(OR(Main!N136="",Main!N$13="Scaled Shifts"),"",IF(Main!N$13="Unscaled Shifts",Main!N136,IF(AND(Main!N$13="Shielding Tensors",Main!$A136="C"),'Chemical Shifts'!$G$1-Main!N136,'Chemical Shifts'!$G$2-Main!N136)))</f>
        <v/>
      </c>
      <c r="M126" s="48" t="str">
        <f>IF(OR(Main!O136="",Main!O$13="Scaled Shifts"),"",IF(Main!O$13="Unscaled Shifts",Main!O136,IF(AND(Main!O$13="Shielding Tensors",Main!$A136="C"),'Chemical Shifts'!$G$1-Main!O136,'Chemical Shifts'!$G$2-Main!O136)))</f>
        <v/>
      </c>
      <c r="N126" s="48" t="str">
        <f>IF(OR(Main!P136="",Main!P$13="Scaled Shifts"),"",IF(Main!P$13="Unscaled Shifts",Main!P136,IF(AND(Main!P$13="Shielding Tensors",Main!$A136="C"),'Chemical Shifts'!$G$1-Main!P136,'Chemical Shifts'!$G$2-Main!P136)))</f>
        <v/>
      </c>
      <c r="O126" s="48" t="str">
        <f>IF(OR(Main!Q136="",Main!Q$13="Scaled Shifts"),"",IF(Main!Q$13="Unscaled Shifts",Main!Q136,IF(AND(Main!Q$13="Shielding Tensors",Main!$A136="C"),'Chemical Shifts'!$G$1-Main!Q136,'Chemical Shifts'!$G$2-Main!Q136)))</f>
        <v/>
      </c>
      <c r="P126" s="48" t="str">
        <f>IF(OR(Main!R136="",Main!R$13="Scaled Shifts"),"",IF(Main!R$13="Unscaled Shifts",Main!R136,IF(AND(Main!R$13="Shielding Tensors",Main!$A136="C"),'Chemical Shifts'!$G$1-Main!R136,'Chemical Shifts'!$G$2-Main!R136)))</f>
        <v/>
      </c>
      <c r="Q126" s="48" t="str">
        <f>IF(OR(Main!S136="",Main!S$13="Scaled Shifts"),"",IF(Main!S$13="Unscaled Shifts",Main!S136,IF(AND(Main!S$13="Shielding Tensors",Main!$A136="C"),'Chemical Shifts'!$G$1-Main!S136,'Chemical Shifts'!$G$2-Main!S136)))</f>
        <v/>
      </c>
      <c r="S126" s="48" t="str">
        <f t="shared" si="96"/>
        <v/>
      </c>
      <c r="T126" s="48" t="str">
        <f t="shared" si="97"/>
        <v/>
      </c>
      <c r="U126" s="48" t="str">
        <f t="shared" si="98"/>
        <v/>
      </c>
      <c r="V126" s="48" t="str">
        <f t="shared" si="99"/>
        <v/>
      </c>
      <c r="W126" s="48" t="str">
        <f t="shared" si="100"/>
        <v/>
      </c>
      <c r="X126" s="48" t="str">
        <f t="shared" si="101"/>
        <v/>
      </c>
      <c r="Y126" s="48" t="str">
        <f t="shared" si="102"/>
        <v/>
      </c>
      <c r="Z126" s="48" t="str">
        <f t="shared" si="103"/>
        <v/>
      </c>
      <c r="AA126" s="48" t="str">
        <f t="shared" si="104"/>
        <v/>
      </c>
      <c r="AB126" s="48" t="str">
        <f t="shared" si="105"/>
        <v/>
      </c>
      <c r="AC126" s="48" t="str">
        <f t="shared" si="106"/>
        <v/>
      </c>
      <c r="AD126" s="48" t="str">
        <f t="shared" si="107"/>
        <v/>
      </c>
      <c r="AE126" s="48" t="str">
        <f t="shared" si="108"/>
        <v/>
      </c>
      <c r="AF126" s="48" t="str">
        <f t="shared" si="109"/>
        <v/>
      </c>
      <c r="AG126" s="48" t="str">
        <f t="shared" si="110"/>
        <v/>
      </c>
      <c r="AH126" s="48" t="str">
        <f t="shared" si="111"/>
        <v/>
      </c>
      <c r="AJ126" s="48" t="str">
        <f>IF(Main!D$13="Scaled Shifts",Main!D136,IF(OR(B126="",B126=""),"",IF(Main!$A136="C",(B126-'Calculo DP4'!BC$5)/'Calculo DP4'!BC$3,(B126-'Calculo DP4'!CN$5)/'Calculo DP4'!CN$3)))</f>
        <v/>
      </c>
      <c r="AK126" s="48" t="str">
        <f>IF(Main!E$13="Scaled Shifts",Main!E136,IF(OR(C126="",C126=""),"",IF(Main!$A136="C",(C126-'Calculo DP4'!BD$5)/'Calculo DP4'!BD$3,(C126-'Calculo DP4'!CO$5)/'Calculo DP4'!CO$3)))</f>
        <v/>
      </c>
      <c r="AL126" s="48" t="str">
        <f>IF(Main!F$13="Scaled Shifts",Main!F136,IF(OR(D126="",D126=""),"",IF(Main!$A136="C",(D126-'Calculo DP4'!BE$5)/'Calculo DP4'!BE$3,(D126-'Calculo DP4'!CP$5)/'Calculo DP4'!CP$3)))</f>
        <v/>
      </c>
      <c r="AM126" s="48" t="str">
        <f>IF(Main!G$13="Scaled Shifts",Main!G136,IF(OR(E126="",E126=""),"",IF(Main!$A136="C",(E126-'Calculo DP4'!BF$5)/'Calculo DP4'!BF$3,(E126-'Calculo DP4'!CQ$5)/'Calculo DP4'!CQ$3)))</f>
        <v/>
      </c>
      <c r="AN126" s="48" t="str">
        <f>IF(Main!H$13="Scaled Shifts",Main!H136,IF(OR(F126="",F126=""),"",IF(Main!$A136="C",(F126-'Calculo DP4'!BG$5)/'Calculo DP4'!BG$3,(F126-'Calculo DP4'!CR$5)/'Calculo DP4'!CR$3)))</f>
        <v/>
      </c>
      <c r="AO126" s="48" t="str">
        <f>IF(Main!I$13="Scaled Shifts",Main!I136,IF(OR(G126="",G126=""),"",IF(Main!$A136="C",(G126-'Calculo DP4'!BH$5)/'Calculo DP4'!BH$3,(G126-'Calculo DP4'!CS$5)/'Calculo DP4'!CS$3)))</f>
        <v/>
      </c>
      <c r="AP126" s="48" t="str">
        <f>IF(Main!J$13="Scaled Shifts",Main!J136,IF(OR(H126="",H126=""),"",IF(Main!$A136="C",(H126-'Calculo DP4'!BI$5)/'Calculo DP4'!BI$3,(H126-'Calculo DP4'!CT$5)/'Calculo DP4'!CT$3)))</f>
        <v/>
      </c>
      <c r="AQ126" s="48" t="str">
        <f>IF(Main!K$13="Scaled Shifts",Main!K136,IF(OR(I126="",I126=""),"",IF(Main!$A136="C",(I126-'Calculo DP4'!BJ$5)/'Calculo DP4'!BJ$3,(I126-'Calculo DP4'!CU$5)/'Calculo DP4'!CU$3)))</f>
        <v/>
      </c>
      <c r="AR126" s="48" t="str">
        <f>IF(Main!L$13="Scaled Shifts",Main!L136,IF(OR(J126="",J126=""),"",IF(Main!$A136="C",(J126-'Calculo DP4'!BK$5)/'Calculo DP4'!BK$3,(J126-'Calculo DP4'!CV$5)/'Calculo DP4'!CV$3)))</f>
        <v/>
      </c>
      <c r="AS126" s="48" t="str">
        <f>IF(Main!M$13="Scaled Shifts",Main!M136,IF(OR(K126="",K126=""),"",IF(Main!$A136="C",(K126-'Calculo DP4'!BL$5)/'Calculo DP4'!BL$3,(K126-'Calculo DP4'!CW$5)/'Calculo DP4'!CW$3)))</f>
        <v/>
      </c>
      <c r="AT126" s="48" t="str">
        <f>IF(Main!N$13="Scaled Shifts",Main!N136,IF(OR(L126="",L126=""),"",IF(Main!$A136="C",(L126-'Calculo DP4'!BM$5)/'Calculo DP4'!BM$3,(L126-'Calculo DP4'!CX$5)/'Calculo DP4'!CX$3)))</f>
        <v/>
      </c>
      <c r="AU126" s="48" t="str">
        <f>IF(Main!O$13="Scaled Shifts",Main!O136,IF(OR(M126="",M126=""),"",IF(Main!$A136="C",(M126-'Calculo DP4'!BN$5)/'Calculo DP4'!BN$3,(M126-'Calculo DP4'!CY$5)/'Calculo DP4'!CY$3)))</f>
        <v/>
      </c>
      <c r="AV126" s="48" t="str">
        <f>IF(Main!P$13="Scaled Shifts",Main!P136,IF(OR(N126="",N126=""),"",IF(Main!$A136="C",(N126-'Calculo DP4'!BO$5)/'Calculo DP4'!BO$3,(N126-'Calculo DP4'!CZ$5)/'Calculo DP4'!CZ$3)))</f>
        <v/>
      </c>
      <c r="AW126" s="48" t="str">
        <f>IF(Main!Q$13="Scaled Shifts",Main!Q136,IF(OR(O126="",O126=""),"",IF(Main!$A136="C",(O126-'Calculo DP4'!BP$5)/'Calculo DP4'!BP$3,(O126-'Calculo DP4'!DA$5)/'Calculo DP4'!DA$3)))</f>
        <v/>
      </c>
      <c r="AX126" s="48" t="str">
        <f>IF(Main!R$13="Scaled Shifts",Main!R136,IF(OR(P126="",P126=""),"",IF(Main!$A136="C",(P126-'Calculo DP4'!BQ$5)/'Calculo DP4'!BQ$3,(P126-'Calculo DP4'!DB$5)/'Calculo DP4'!DB$3)))</f>
        <v/>
      </c>
      <c r="AY126" s="48" t="str">
        <f>IF(Main!S$13="Scaled Shifts",Main!S136,IF(OR(Q126="",Q126=""),"",IF(Main!$A136="C",(Q126-'Calculo DP4'!BR$5)/'Calculo DP4'!BR$3,(Q126-'Calculo DP4'!DC$5)/'Calculo DP4'!DC$3)))</f>
        <v/>
      </c>
      <c r="BA126" s="48" t="str">
        <f t="shared" si="112"/>
        <v/>
      </c>
      <c r="BB126" s="48" t="str">
        <f t="shared" si="113"/>
        <v/>
      </c>
      <c r="BC126" s="48" t="str">
        <f t="shared" si="114"/>
        <v/>
      </c>
      <c r="BD126" s="48" t="str">
        <f t="shared" si="115"/>
        <v/>
      </c>
      <c r="BE126" s="48" t="str">
        <f t="shared" si="116"/>
        <v/>
      </c>
      <c r="BF126" s="48" t="str">
        <f t="shared" si="117"/>
        <v/>
      </c>
      <c r="BG126" s="48" t="str">
        <f t="shared" si="118"/>
        <v/>
      </c>
      <c r="BH126" s="48" t="str">
        <f t="shared" si="119"/>
        <v/>
      </c>
      <c r="BI126" s="48" t="str">
        <f t="shared" si="120"/>
        <v/>
      </c>
      <c r="BJ126" s="48" t="str">
        <f t="shared" si="121"/>
        <v/>
      </c>
      <c r="BK126" s="48" t="str">
        <f t="shared" si="122"/>
        <v/>
      </c>
      <c r="BL126" s="48" t="str">
        <f t="shared" si="123"/>
        <v/>
      </c>
      <c r="BM126" s="48" t="str">
        <f t="shared" si="124"/>
        <v/>
      </c>
      <c r="BN126" s="48" t="str">
        <f t="shared" si="125"/>
        <v/>
      </c>
      <c r="BO126" s="48" t="str">
        <f t="shared" si="126"/>
        <v/>
      </c>
      <c r="BP126" s="48" t="str">
        <f t="shared" si="127"/>
        <v/>
      </c>
    </row>
    <row r="127" spans="1:68" x14ac:dyDescent="0.15">
      <c r="A127" s="46" t="str">
        <f>IF(OR(Main!C137="",Main!C137=""),"",Main!C137)</f>
        <v/>
      </c>
      <c r="B127" s="48" t="str">
        <f>IF(OR(Main!D137="",Main!D$13="Scaled Shifts"),"",IF(Main!D$13="Unscaled Shifts",Main!D137,IF(AND(Main!D$13="Shielding Tensors",Main!$A137="C"),'Chemical Shifts'!$G$1-Main!D137,'Chemical Shifts'!$G$2-Main!D137)))</f>
        <v/>
      </c>
      <c r="C127" s="48" t="str">
        <f>IF(OR(Main!E137="",Main!E$13="Scaled Shifts"),"",IF(Main!E$13="Unscaled Shifts",Main!E137,IF(AND(Main!E$13="Shielding Tensors",Main!$A137="C"),'Chemical Shifts'!$G$1-Main!E137,'Chemical Shifts'!$G$2-Main!E137)))</f>
        <v/>
      </c>
      <c r="D127" s="48" t="str">
        <f>IF(OR(Main!F137="",Main!F$13="Scaled Shifts"),"",IF(Main!F$13="Unscaled Shifts",Main!F137,IF(AND(Main!F$13="Shielding Tensors",Main!$A137="C"),'Chemical Shifts'!$G$1-Main!F137,'Chemical Shifts'!$G$2-Main!F137)))</f>
        <v/>
      </c>
      <c r="E127" s="48" t="str">
        <f>IF(OR(Main!G137="",Main!G$13="Scaled Shifts"),"",IF(Main!G$13="Unscaled Shifts",Main!G137,IF(AND(Main!G$13="Shielding Tensors",Main!$A137="C"),'Chemical Shifts'!$G$1-Main!G137,'Chemical Shifts'!$G$2-Main!G137)))</f>
        <v/>
      </c>
      <c r="F127" s="48" t="str">
        <f>IF(OR(Main!H137="",Main!H$13="Scaled Shifts"),"",IF(Main!H$13="Unscaled Shifts",Main!H137,IF(AND(Main!H$13="Shielding Tensors",Main!$A137="C"),'Chemical Shifts'!$G$1-Main!H137,'Chemical Shifts'!$G$2-Main!H137)))</f>
        <v/>
      </c>
      <c r="G127" s="48" t="str">
        <f>IF(OR(Main!I137="",Main!I$13="Scaled Shifts"),"",IF(Main!I$13="Unscaled Shifts",Main!I137,IF(AND(Main!I$13="Shielding Tensors",Main!$A137="C"),'Chemical Shifts'!$G$1-Main!I137,'Chemical Shifts'!$G$2-Main!I137)))</f>
        <v/>
      </c>
      <c r="H127" s="48" t="str">
        <f>IF(OR(Main!J137="",Main!J$13="Scaled Shifts"),"",IF(Main!J$13="Unscaled Shifts",Main!J137,IF(AND(Main!J$13="Shielding Tensors",Main!$A137="C"),'Chemical Shifts'!$G$1-Main!J137,'Chemical Shifts'!$G$2-Main!J137)))</f>
        <v/>
      </c>
      <c r="I127" s="48" t="str">
        <f>IF(OR(Main!K137="",Main!K$13="Scaled Shifts"),"",IF(Main!K$13="Unscaled Shifts",Main!K137,IF(AND(Main!K$13="Shielding Tensors",Main!$A137="C"),'Chemical Shifts'!$G$1-Main!K137,'Chemical Shifts'!$G$2-Main!K137)))</f>
        <v/>
      </c>
      <c r="J127" s="48" t="str">
        <f>IF(OR(Main!L137="",Main!L$13="Scaled Shifts"),"",IF(Main!L$13="Unscaled Shifts",Main!L137,IF(AND(Main!L$13="Shielding Tensors",Main!$A137="C"),'Chemical Shifts'!$G$1-Main!L137,'Chemical Shifts'!$G$2-Main!L137)))</f>
        <v/>
      </c>
      <c r="K127" s="48" t="str">
        <f>IF(OR(Main!M137="",Main!M$13="Scaled Shifts"),"",IF(Main!M$13="Unscaled Shifts",Main!M137,IF(AND(Main!M$13="Shielding Tensors",Main!$A137="C"),'Chemical Shifts'!$G$1-Main!M137,'Chemical Shifts'!$G$2-Main!M137)))</f>
        <v/>
      </c>
      <c r="L127" s="48" t="str">
        <f>IF(OR(Main!N137="",Main!N$13="Scaled Shifts"),"",IF(Main!N$13="Unscaled Shifts",Main!N137,IF(AND(Main!N$13="Shielding Tensors",Main!$A137="C"),'Chemical Shifts'!$G$1-Main!N137,'Chemical Shifts'!$G$2-Main!N137)))</f>
        <v/>
      </c>
      <c r="M127" s="48" t="str">
        <f>IF(OR(Main!O137="",Main!O$13="Scaled Shifts"),"",IF(Main!O$13="Unscaled Shifts",Main!O137,IF(AND(Main!O$13="Shielding Tensors",Main!$A137="C"),'Chemical Shifts'!$G$1-Main!O137,'Chemical Shifts'!$G$2-Main!O137)))</f>
        <v/>
      </c>
      <c r="N127" s="48" t="str">
        <f>IF(OR(Main!P137="",Main!P$13="Scaled Shifts"),"",IF(Main!P$13="Unscaled Shifts",Main!P137,IF(AND(Main!P$13="Shielding Tensors",Main!$A137="C"),'Chemical Shifts'!$G$1-Main!P137,'Chemical Shifts'!$G$2-Main!P137)))</f>
        <v/>
      </c>
      <c r="O127" s="48" t="str">
        <f>IF(OR(Main!Q137="",Main!Q$13="Scaled Shifts"),"",IF(Main!Q$13="Unscaled Shifts",Main!Q137,IF(AND(Main!Q$13="Shielding Tensors",Main!$A137="C"),'Chemical Shifts'!$G$1-Main!Q137,'Chemical Shifts'!$G$2-Main!Q137)))</f>
        <v/>
      </c>
      <c r="P127" s="48" t="str">
        <f>IF(OR(Main!R137="",Main!R$13="Scaled Shifts"),"",IF(Main!R$13="Unscaled Shifts",Main!R137,IF(AND(Main!R$13="Shielding Tensors",Main!$A137="C"),'Chemical Shifts'!$G$1-Main!R137,'Chemical Shifts'!$G$2-Main!R137)))</f>
        <v/>
      </c>
      <c r="Q127" s="48" t="str">
        <f>IF(OR(Main!S137="",Main!S$13="Scaled Shifts"),"",IF(Main!S$13="Unscaled Shifts",Main!S137,IF(AND(Main!S$13="Shielding Tensors",Main!$A137="C"),'Chemical Shifts'!$G$1-Main!S137,'Chemical Shifts'!$G$2-Main!S137)))</f>
        <v/>
      </c>
      <c r="S127" s="48" t="str">
        <f t="shared" si="96"/>
        <v/>
      </c>
      <c r="T127" s="48" t="str">
        <f t="shared" si="97"/>
        <v/>
      </c>
      <c r="U127" s="48" t="str">
        <f t="shared" si="98"/>
        <v/>
      </c>
      <c r="V127" s="48" t="str">
        <f t="shared" si="99"/>
        <v/>
      </c>
      <c r="W127" s="48" t="str">
        <f t="shared" si="100"/>
        <v/>
      </c>
      <c r="X127" s="48" t="str">
        <f t="shared" si="101"/>
        <v/>
      </c>
      <c r="Y127" s="48" t="str">
        <f t="shared" si="102"/>
        <v/>
      </c>
      <c r="Z127" s="48" t="str">
        <f t="shared" si="103"/>
        <v/>
      </c>
      <c r="AA127" s="48" t="str">
        <f t="shared" si="104"/>
        <v/>
      </c>
      <c r="AB127" s="48" t="str">
        <f t="shared" si="105"/>
        <v/>
      </c>
      <c r="AC127" s="48" t="str">
        <f t="shared" si="106"/>
        <v/>
      </c>
      <c r="AD127" s="48" t="str">
        <f t="shared" si="107"/>
        <v/>
      </c>
      <c r="AE127" s="48" t="str">
        <f t="shared" si="108"/>
        <v/>
      </c>
      <c r="AF127" s="48" t="str">
        <f t="shared" si="109"/>
        <v/>
      </c>
      <c r="AG127" s="48" t="str">
        <f t="shared" si="110"/>
        <v/>
      </c>
      <c r="AH127" s="48" t="str">
        <f t="shared" si="111"/>
        <v/>
      </c>
      <c r="AJ127" s="48" t="str">
        <f>IF(Main!D$13="Scaled Shifts",Main!D137,IF(OR(B127="",B127=""),"",IF(Main!$A137="C",(B127-'Calculo DP4'!BC$5)/'Calculo DP4'!BC$3,(B127-'Calculo DP4'!CN$5)/'Calculo DP4'!CN$3)))</f>
        <v/>
      </c>
      <c r="AK127" s="48" t="str">
        <f>IF(Main!E$13="Scaled Shifts",Main!E137,IF(OR(C127="",C127=""),"",IF(Main!$A137="C",(C127-'Calculo DP4'!BD$5)/'Calculo DP4'!BD$3,(C127-'Calculo DP4'!CO$5)/'Calculo DP4'!CO$3)))</f>
        <v/>
      </c>
      <c r="AL127" s="48" t="str">
        <f>IF(Main!F$13="Scaled Shifts",Main!F137,IF(OR(D127="",D127=""),"",IF(Main!$A137="C",(D127-'Calculo DP4'!BE$5)/'Calculo DP4'!BE$3,(D127-'Calculo DP4'!CP$5)/'Calculo DP4'!CP$3)))</f>
        <v/>
      </c>
      <c r="AM127" s="48" t="str">
        <f>IF(Main!G$13="Scaled Shifts",Main!G137,IF(OR(E127="",E127=""),"",IF(Main!$A137="C",(E127-'Calculo DP4'!BF$5)/'Calculo DP4'!BF$3,(E127-'Calculo DP4'!CQ$5)/'Calculo DP4'!CQ$3)))</f>
        <v/>
      </c>
      <c r="AN127" s="48" t="str">
        <f>IF(Main!H$13="Scaled Shifts",Main!H137,IF(OR(F127="",F127=""),"",IF(Main!$A137="C",(F127-'Calculo DP4'!BG$5)/'Calculo DP4'!BG$3,(F127-'Calculo DP4'!CR$5)/'Calculo DP4'!CR$3)))</f>
        <v/>
      </c>
      <c r="AO127" s="48" t="str">
        <f>IF(Main!I$13="Scaled Shifts",Main!I137,IF(OR(G127="",G127=""),"",IF(Main!$A137="C",(G127-'Calculo DP4'!BH$5)/'Calculo DP4'!BH$3,(G127-'Calculo DP4'!CS$5)/'Calculo DP4'!CS$3)))</f>
        <v/>
      </c>
      <c r="AP127" s="48" t="str">
        <f>IF(Main!J$13="Scaled Shifts",Main!J137,IF(OR(H127="",H127=""),"",IF(Main!$A137="C",(H127-'Calculo DP4'!BI$5)/'Calculo DP4'!BI$3,(H127-'Calculo DP4'!CT$5)/'Calculo DP4'!CT$3)))</f>
        <v/>
      </c>
      <c r="AQ127" s="48" t="str">
        <f>IF(Main!K$13="Scaled Shifts",Main!K137,IF(OR(I127="",I127=""),"",IF(Main!$A137="C",(I127-'Calculo DP4'!BJ$5)/'Calculo DP4'!BJ$3,(I127-'Calculo DP4'!CU$5)/'Calculo DP4'!CU$3)))</f>
        <v/>
      </c>
      <c r="AR127" s="48" t="str">
        <f>IF(Main!L$13="Scaled Shifts",Main!L137,IF(OR(J127="",J127=""),"",IF(Main!$A137="C",(J127-'Calculo DP4'!BK$5)/'Calculo DP4'!BK$3,(J127-'Calculo DP4'!CV$5)/'Calculo DP4'!CV$3)))</f>
        <v/>
      </c>
      <c r="AS127" s="48" t="str">
        <f>IF(Main!M$13="Scaled Shifts",Main!M137,IF(OR(K127="",K127=""),"",IF(Main!$A137="C",(K127-'Calculo DP4'!BL$5)/'Calculo DP4'!BL$3,(K127-'Calculo DP4'!CW$5)/'Calculo DP4'!CW$3)))</f>
        <v/>
      </c>
      <c r="AT127" s="48" t="str">
        <f>IF(Main!N$13="Scaled Shifts",Main!N137,IF(OR(L127="",L127=""),"",IF(Main!$A137="C",(L127-'Calculo DP4'!BM$5)/'Calculo DP4'!BM$3,(L127-'Calculo DP4'!CX$5)/'Calculo DP4'!CX$3)))</f>
        <v/>
      </c>
      <c r="AU127" s="48" t="str">
        <f>IF(Main!O$13="Scaled Shifts",Main!O137,IF(OR(M127="",M127=""),"",IF(Main!$A137="C",(M127-'Calculo DP4'!BN$5)/'Calculo DP4'!BN$3,(M127-'Calculo DP4'!CY$5)/'Calculo DP4'!CY$3)))</f>
        <v/>
      </c>
      <c r="AV127" s="48" t="str">
        <f>IF(Main!P$13="Scaled Shifts",Main!P137,IF(OR(N127="",N127=""),"",IF(Main!$A137="C",(N127-'Calculo DP4'!BO$5)/'Calculo DP4'!BO$3,(N127-'Calculo DP4'!CZ$5)/'Calculo DP4'!CZ$3)))</f>
        <v/>
      </c>
      <c r="AW127" s="48" t="str">
        <f>IF(Main!Q$13="Scaled Shifts",Main!Q137,IF(OR(O127="",O127=""),"",IF(Main!$A137="C",(O127-'Calculo DP4'!BP$5)/'Calculo DP4'!BP$3,(O127-'Calculo DP4'!DA$5)/'Calculo DP4'!DA$3)))</f>
        <v/>
      </c>
      <c r="AX127" s="48" t="str">
        <f>IF(Main!R$13="Scaled Shifts",Main!R137,IF(OR(P127="",P127=""),"",IF(Main!$A137="C",(P127-'Calculo DP4'!BQ$5)/'Calculo DP4'!BQ$3,(P127-'Calculo DP4'!DB$5)/'Calculo DP4'!DB$3)))</f>
        <v/>
      </c>
      <c r="AY127" s="48" t="str">
        <f>IF(Main!S$13="Scaled Shifts",Main!S137,IF(OR(Q127="",Q127=""),"",IF(Main!$A137="C",(Q127-'Calculo DP4'!BR$5)/'Calculo DP4'!BR$3,(Q127-'Calculo DP4'!DC$5)/'Calculo DP4'!DC$3)))</f>
        <v/>
      </c>
      <c r="BA127" s="48" t="str">
        <f t="shared" si="112"/>
        <v/>
      </c>
      <c r="BB127" s="48" t="str">
        <f t="shared" si="113"/>
        <v/>
      </c>
      <c r="BC127" s="48" t="str">
        <f t="shared" si="114"/>
        <v/>
      </c>
      <c r="BD127" s="48" t="str">
        <f t="shared" si="115"/>
        <v/>
      </c>
      <c r="BE127" s="48" t="str">
        <f t="shared" si="116"/>
        <v/>
      </c>
      <c r="BF127" s="48" t="str">
        <f t="shared" si="117"/>
        <v/>
      </c>
      <c r="BG127" s="48" t="str">
        <f t="shared" si="118"/>
        <v/>
      </c>
      <c r="BH127" s="48" t="str">
        <f t="shared" si="119"/>
        <v/>
      </c>
      <c r="BI127" s="48" t="str">
        <f t="shared" si="120"/>
        <v/>
      </c>
      <c r="BJ127" s="48" t="str">
        <f t="shared" si="121"/>
        <v/>
      </c>
      <c r="BK127" s="48" t="str">
        <f t="shared" si="122"/>
        <v/>
      </c>
      <c r="BL127" s="48" t="str">
        <f t="shared" si="123"/>
        <v/>
      </c>
      <c r="BM127" s="48" t="str">
        <f t="shared" si="124"/>
        <v/>
      </c>
      <c r="BN127" s="48" t="str">
        <f t="shared" si="125"/>
        <v/>
      </c>
      <c r="BO127" s="48" t="str">
        <f t="shared" si="126"/>
        <v/>
      </c>
      <c r="BP127" s="48" t="str">
        <f t="shared" si="127"/>
        <v/>
      </c>
    </row>
    <row r="128" spans="1:68" x14ac:dyDescent="0.15">
      <c r="A128" s="46" t="str">
        <f>IF(OR(Main!C138="",Main!C138=""),"",Main!C138)</f>
        <v/>
      </c>
      <c r="B128" s="48" t="str">
        <f>IF(OR(Main!D138="",Main!D$13="Scaled Shifts"),"",IF(Main!D$13="Unscaled Shifts",Main!D138,IF(AND(Main!D$13="Shielding Tensors",Main!$A138="C"),'Chemical Shifts'!$G$1-Main!D138,'Chemical Shifts'!$G$2-Main!D138)))</f>
        <v/>
      </c>
      <c r="C128" s="48" t="str">
        <f>IF(OR(Main!E138="",Main!E$13="Scaled Shifts"),"",IF(Main!E$13="Unscaled Shifts",Main!E138,IF(AND(Main!E$13="Shielding Tensors",Main!$A138="C"),'Chemical Shifts'!$G$1-Main!E138,'Chemical Shifts'!$G$2-Main!E138)))</f>
        <v/>
      </c>
      <c r="D128" s="48" t="str">
        <f>IF(OR(Main!F138="",Main!F$13="Scaled Shifts"),"",IF(Main!F$13="Unscaled Shifts",Main!F138,IF(AND(Main!F$13="Shielding Tensors",Main!$A138="C"),'Chemical Shifts'!$G$1-Main!F138,'Chemical Shifts'!$G$2-Main!F138)))</f>
        <v/>
      </c>
      <c r="E128" s="48" t="str">
        <f>IF(OR(Main!G138="",Main!G$13="Scaled Shifts"),"",IF(Main!G$13="Unscaled Shifts",Main!G138,IF(AND(Main!G$13="Shielding Tensors",Main!$A138="C"),'Chemical Shifts'!$G$1-Main!G138,'Chemical Shifts'!$G$2-Main!G138)))</f>
        <v/>
      </c>
      <c r="F128" s="48" t="str">
        <f>IF(OR(Main!H138="",Main!H$13="Scaled Shifts"),"",IF(Main!H$13="Unscaled Shifts",Main!H138,IF(AND(Main!H$13="Shielding Tensors",Main!$A138="C"),'Chemical Shifts'!$G$1-Main!H138,'Chemical Shifts'!$G$2-Main!H138)))</f>
        <v/>
      </c>
      <c r="G128" s="48" t="str">
        <f>IF(OR(Main!I138="",Main!I$13="Scaled Shifts"),"",IF(Main!I$13="Unscaled Shifts",Main!I138,IF(AND(Main!I$13="Shielding Tensors",Main!$A138="C"),'Chemical Shifts'!$G$1-Main!I138,'Chemical Shifts'!$G$2-Main!I138)))</f>
        <v/>
      </c>
      <c r="H128" s="48" t="str">
        <f>IF(OR(Main!J138="",Main!J$13="Scaled Shifts"),"",IF(Main!J$13="Unscaled Shifts",Main!J138,IF(AND(Main!J$13="Shielding Tensors",Main!$A138="C"),'Chemical Shifts'!$G$1-Main!J138,'Chemical Shifts'!$G$2-Main!J138)))</f>
        <v/>
      </c>
      <c r="I128" s="48" t="str">
        <f>IF(OR(Main!K138="",Main!K$13="Scaled Shifts"),"",IF(Main!K$13="Unscaled Shifts",Main!K138,IF(AND(Main!K$13="Shielding Tensors",Main!$A138="C"),'Chemical Shifts'!$G$1-Main!K138,'Chemical Shifts'!$G$2-Main!K138)))</f>
        <v/>
      </c>
      <c r="J128" s="48" t="str">
        <f>IF(OR(Main!L138="",Main!L$13="Scaled Shifts"),"",IF(Main!L$13="Unscaled Shifts",Main!L138,IF(AND(Main!L$13="Shielding Tensors",Main!$A138="C"),'Chemical Shifts'!$G$1-Main!L138,'Chemical Shifts'!$G$2-Main!L138)))</f>
        <v/>
      </c>
      <c r="K128" s="48" t="str">
        <f>IF(OR(Main!M138="",Main!M$13="Scaled Shifts"),"",IF(Main!M$13="Unscaled Shifts",Main!M138,IF(AND(Main!M$13="Shielding Tensors",Main!$A138="C"),'Chemical Shifts'!$G$1-Main!M138,'Chemical Shifts'!$G$2-Main!M138)))</f>
        <v/>
      </c>
      <c r="L128" s="48" t="str">
        <f>IF(OR(Main!N138="",Main!N$13="Scaled Shifts"),"",IF(Main!N$13="Unscaled Shifts",Main!N138,IF(AND(Main!N$13="Shielding Tensors",Main!$A138="C"),'Chemical Shifts'!$G$1-Main!N138,'Chemical Shifts'!$G$2-Main!N138)))</f>
        <v/>
      </c>
      <c r="M128" s="48" t="str">
        <f>IF(OR(Main!O138="",Main!O$13="Scaled Shifts"),"",IF(Main!O$13="Unscaled Shifts",Main!O138,IF(AND(Main!O$13="Shielding Tensors",Main!$A138="C"),'Chemical Shifts'!$G$1-Main!O138,'Chemical Shifts'!$G$2-Main!O138)))</f>
        <v/>
      </c>
      <c r="N128" s="48" t="str">
        <f>IF(OR(Main!P138="",Main!P$13="Scaled Shifts"),"",IF(Main!P$13="Unscaled Shifts",Main!P138,IF(AND(Main!P$13="Shielding Tensors",Main!$A138="C"),'Chemical Shifts'!$G$1-Main!P138,'Chemical Shifts'!$G$2-Main!P138)))</f>
        <v/>
      </c>
      <c r="O128" s="48" t="str">
        <f>IF(OR(Main!Q138="",Main!Q$13="Scaled Shifts"),"",IF(Main!Q$13="Unscaled Shifts",Main!Q138,IF(AND(Main!Q$13="Shielding Tensors",Main!$A138="C"),'Chemical Shifts'!$G$1-Main!Q138,'Chemical Shifts'!$G$2-Main!Q138)))</f>
        <v/>
      </c>
      <c r="P128" s="48" t="str">
        <f>IF(OR(Main!R138="",Main!R$13="Scaled Shifts"),"",IF(Main!R$13="Unscaled Shifts",Main!R138,IF(AND(Main!R$13="Shielding Tensors",Main!$A138="C"),'Chemical Shifts'!$G$1-Main!R138,'Chemical Shifts'!$G$2-Main!R138)))</f>
        <v/>
      </c>
      <c r="Q128" s="48" t="str">
        <f>IF(OR(Main!S138="",Main!S$13="Scaled Shifts"),"",IF(Main!S$13="Unscaled Shifts",Main!S138,IF(AND(Main!S$13="Shielding Tensors",Main!$A138="C"),'Chemical Shifts'!$G$1-Main!S138,'Chemical Shifts'!$G$2-Main!S138)))</f>
        <v/>
      </c>
      <c r="S128" s="48" t="str">
        <f t="shared" si="96"/>
        <v/>
      </c>
      <c r="T128" s="48" t="str">
        <f t="shared" si="97"/>
        <v/>
      </c>
      <c r="U128" s="48" t="str">
        <f t="shared" si="98"/>
        <v/>
      </c>
      <c r="V128" s="48" t="str">
        <f t="shared" si="99"/>
        <v/>
      </c>
      <c r="W128" s="48" t="str">
        <f t="shared" si="100"/>
        <v/>
      </c>
      <c r="X128" s="48" t="str">
        <f t="shared" si="101"/>
        <v/>
      </c>
      <c r="Y128" s="48" t="str">
        <f t="shared" si="102"/>
        <v/>
      </c>
      <c r="Z128" s="48" t="str">
        <f t="shared" si="103"/>
        <v/>
      </c>
      <c r="AA128" s="48" t="str">
        <f t="shared" si="104"/>
        <v/>
      </c>
      <c r="AB128" s="48" t="str">
        <f t="shared" si="105"/>
        <v/>
      </c>
      <c r="AC128" s="48" t="str">
        <f t="shared" si="106"/>
        <v/>
      </c>
      <c r="AD128" s="48" t="str">
        <f t="shared" si="107"/>
        <v/>
      </c>
      <c r="AE128" s="48" t="str">
        <f t="shared" si="108"/>
        <v/>
      </c>
      <c r="AF128" s="48" t="str">
        <f t="shared" si="109"/>
        <v/>
      </c>
      <c r="AG128" s="48" t="str">
        <f t="shared" si="110"/>
        <v/>
      </c>
      <c r="AH128" s="48" t="str">
        <f t="shared" si="111"/>
        <v/>
      </c>
      <c r="AJ128" s="48" t="str">
        <f>IF(Main!D$13="Scaled Shifts",Main!D138,IF(OR(B128="",B128=""),"",IF(Main!$A138="C",(B128-'Calculo DP4'!BC$5)/'Calculo DP4'!BC$3,(B128-'Calculo DP4'!CN$5)/'Calculo DP4'!CN$3)))</f>
        <v/>
      </c>
      <c r="AK128" s="48" t="str">
        <f>IF(Main!E$13="Scaled Shifts",Main!E138,IF(OR(C128="",C128=""),"",IF(Main!$A138="C",(C128-'Calculo DP4'!BD$5)/'Calculo DP4'!BD$3,(C128-'Calculo DP4'!CO$5)/'Calculo DP4'!CO$3)))</f>
        <v/>
      </c>
      <c r="AL128" s="48" t="str">
        <f>IF(Main!F$13="Scaled Shifts",Main!F138,IF(OR(D128="",D128=""),"",IF(Main!$A138="C",(D128-'Calculo DP4'!BE$5)/'Calculo DP4'!BE$3,(D128-'Calculo DP4'!CP$5)/'Calculo DP4'!CP$3)))</f>
        <v/>
      </c>
      <c r="AM128" s="48" t="str">
        <f>IF(Main!G$13="Scaled Shifts",Main!G138,IF(OR(E128="",E128=""),"",IF(Main!$A138="C",(E128-'Calculo DP4'!BF$5)/'Calculo DP4'!BF$3,(E128-'Calculo DP4'!CQ$5)/'Calculo DP4'!CQ$3)))</f>
        <v/>
      </c>
      <c r="AN128" s="48" t="str">
        <f>IF(Main!H$13="Scaled Shifts",Main!H138,IF(OR(F128="",F128=""),"",IF(Main!$A138="C",(F128-'Calculo DP4'!BG$5)/'Calculo DP4'!BG$3,(F128-'Calculo DP4'!CR$5)/'Calculo DP4'!CR$3)))</f>
        <v/>
      </c>
      <c r="AO128" s="48" t="str">
        <f>IF(Main!I$13="Scaled Shifts",Main!I138,IF(OR(G128="",G128=""),"",IF(Main!$A138="C",(G128-'Calculo DP4'!BH$5)/'Calculo DP4'!BH$3,(G128-'Calculo DP4'!CS$5)/'Calculo DP4'!CS$3)))</f>
        <v/>
      </c>
      <c r="AP128" s="48" t="str">
        <f>IF(Main!J$13="Scaled Shifts",Main!J138,IF(OR(H128="",H128=""),"",IF(Main!$A138="C",(H128-'Calculo DP4'!BI$5)/'Calculo DP4'!BI$3,(H128-'Calculo DP4'!CT$5)/'Calculo DP4'!CT$3)))</f>
        <v/>
      </c>
      <c r="AQ128" s="48" t="str">
        <f>IF(Main!K$13="Scaled Shifts",Main!K138,IF(OR(I128="",I128=""),"",IF(Main!$A138="C",(I128-'Calculo DP4'!BJ$5)/'Calculo DP4'!BJ$3,(I128-'Calculo DP4'!CU$5)/'Calculo DP4'!CU$3)))</f>
        <v/>
      </c>
      <c r="AR128" s="48" t="str">
        <f>IF(Main!L$13="Scaled Shifts",Main!L138,IF(OR(J128="",J128=""),"",IF(Main!$A138="C",(J128-'Calculo DP4'!BK$5)/'Calculo DP4'!BK$3,(J128-'Calculo DP4'!CV$5)/'Calculo DP4'!CV$3)))</f>
        <v/>
      </c>
      <c r="AS128" s="48" t="str">
        <f>IF(Main!M$13="Scaled Shifts",Main!M138,IF(OR(K128="",K128=""),"",IF(Main!$A138="C",(K128-'Calculo DP4'!BL$5)/'Calculo DP4'!BL$3,(K128-'Calculo DP4'!CW$5)/'Calculo DP4'!CW$3)))</f>
        <v/>
      </c>
      <c r="AT128" s="48" t="str">
        <f>IF(Main!N$13="Scaled Shifts",Main!N138,IF(OR(L128="",L128=""),"",IF(Main!$A138="C",(L128-'Calculo DP4'!BM$5)/'Calculo DP4'!BM$3,(L128-'Calculo DP4'!CX$5)/'Calculo DP4'!CX$3)))</f>
        <v/>
      </c>
      <c r="AU128" s="48" t="str">
        <f>IF(Main!O$13="Scaled Shifts",Main!O138,IF(OR(M128="",M128=""),"",IF(Main!$A138="C",(M128-'Calculo DP4'!BN$5)/'Calculo DP4'!BN$3,(M128-'Calculo DP4'!CY$5)/'Calculo DP4'!CY$3)))</f>
        <v/>
      </c>
      <c r="AV128" s="48" t="str">
        <f>IF(Main!P$13="Scaled Shifts",Main!P138,IF(OR(N128="",N128=""),"",IF(Main!$A138="C",(N128-'Calculo DP4'!BO$5)/'Calculo DP4'!BO$3,(N128-'Calculo DP4'!CZ$5)/'Calculo DP4'!CZ$3)))</f>
        <v/>
      </c>
      <c r="AW128" s="48" t="str">
        <f>IF(Main!Q$13="Scaled Shifts",Main!Q138,IF(OR(O128="",O128=""),"",IF(Main!$A138="C",(O128-'Calculo DP4'!BP$5)/'Calculo DP4'!BP$3,(O128-'Calculo DP4'!DA$5)/'Calculo DP4'!DA$3)))</f>
        <v/>
      </c>
      <c r="AX128" s="48" t="str">
        <f>IF(Main!R$13="Scaled Shifts",Main!R138,IF(OR(P128="",P128=""),"",IF(Main!$A138="C",(P128-'Calculo DP4'!BQ$5)/'Calculo DP4'!BQ$3,(P128-'Calculo DP4'!DB$5)/'Calculo DP4'!DB$3)))</f>
        <v/>
      </c>
      <c r="AY128" s="48" t="str">
        <f>IF(Main!S$13="Scaled Shifts",Main!S138,IF(OR(Q128="",Q128=""),"",IF(Main!$A138="C",(Q128-'Calculo DP4'!BR$5)/'Calculo DP4'!BR$3,(Q128-'Calculo DP4'!DC$5)/'Calculo DP4'!DC$3)))</f>
        <v/>
      </c>
      <c r="BA128" s="48" t="str">
        <f t="shared" si="112"/>
        <v/>
      </c>
      <c r="BB128" s="48" t="str">
        <f t="shared" si="113"/>
        <v/>
      </c>
      <c r="BC128" s="48" t="str">
        <f t="shared" si="114"/>
        <v/>
      </c>
      <c r="BD128" s="48" t="str">
        <f t="shared" si="115"/>
        <v/>
      </c>
      <c r="BE128" s="48" t="str">
        <f t="shared" si="116"/>
        <v/>
      </c>
      <c r="BF128" s="48" t="str">
        <f t="shared" si="117"/>
        <v/>
      </c>
      <c r="BG128" s="48" t="str">
        <f t="shared" si="118"/>
        <v/>
      </c>
      <c r="BH128" s="48" t="str">
        <f t="shared" si="119"/>
        <v/>
      </c>
      <c r="BI128" s="48" t="str">
        <f t="shared" si="120"/>
        <v/>
      </c>
      <c r="BJ128" s="48" t="str">
        <f t="shared" si="121"/>
        <v/>
      </c>
      <c r="BK128" s="48" t="str">
        <f t="shared" si="122"/>
        <v/>
      </c>
      <c r="BL128" s="48" t="str">
        <f t="shared" si="123"/>
        <v/>
      </c>
      <c r="BM128" s="48" t="str">
        <f t="shared" si="124"/>
        <v/>
      </c>
      <c r="BN128" s="48" t="str">
        <f t="shared" si="125"/>
        <v/>
      </c>
      <c r="BO128" s="48" t="str">
        <f t="shared" si="126"/>
        <v/>
      </c>
      <c r="BP128" s="48" t="str">
        <f t="shared" si="127"/>
        <v/>
      </c>
    </row>
    <row r="129" spans="1:68" x14ac:dyDescent="0.15">
      <c r="A129" s="46" t="str">
        <f>IF(OR(Main!C139="",Main!C139=""),"",Main!C139)</f>
        <v/>
      </c>
      <c r="B129" s="48" t="str">
        <f>IF(OR(Main!D139="",Main!D$13="Scaled Shifts"),"",IF(Main!D$13="Unscaled Shifts",Main!D139,IF(AND(Main!D$13="Shielding Tensors",Main!$A139="C"),'Chemical Shifts'!$G$1-Main!D139,'Chemical Shifts'!$G$2-Main!D139)))</f>
        <v/>
      </c>
      <c r="C129" s="48" t="str">
        <f>IF(OR(Main!E139="",Main!E$13="Scaled Shifts"),"",IF(Main!E$13="Unscaled Shifts",Main!E139,IF(AND(Main!E$13="Shielding Tensors",Main!$A139="C"),'Chemical Shifts'!$G$1-Main!E139,'Chemical Shifts'!$G$2-Main!E139)))</f>
        <v/>
      </c>
      <c r="D129" s="48" t="str">
        <f>IF(OR(Main!F139="",Main!F$13="Scaled Shifts"),"",IF(Main!F$13="Unscaled Shifts",Main!F139,IF(AND(Main!F$13="Shielding Tensors",Main!$A139="C"),'Chemical Shifts'!$G$1-Main!F139,'Chemical Shifts'!$G$2-Main!F139)))</f>
        <v/>
      </c>
      <c r="E129" s="48" t="str">
        <f>IF(OR(Main!G139="",Main!G$13="Scaled Shifts"),"",IF(Main!G$13="Unscaled Shifts",Main!G139,IF(AND(Main!G$13="Shielding Tensors",Main!$A139="C"),'Chemical Shifts'!$G$1-Main!G139,'Chemical Shifts'!$G$2-Main!G139)))</f>
        <v/>
      </c>
      <c r="F129" s="48" t="str">
        <f>IF(OR(Main!H139="",Main!H$13="Scaled Shifts"),"",IF(Main!H$13="Unscaled Shifts",Main!H139,IF(AND(Main!H$13="Shielding Tensors",Main!$A139="C"),'Chemical Shifts'!$G$1-Main!H139,'Chemical Shifts'!$G$2-Main!H139)))</f>
        <v/>
      </c>
      <c r="G129" s="48" t="str">
        <f>IF(OR(Main!I139="",Main!I$13="Scaled Shifts"),"",IF(Main!I$13="Unscaled Shifts",Main!I139,IF(AND(Main!I$13="Shielding Tensors",Main!$A139="C"),'Chemical Shifts'!$G$1-Main!I139,'Chemical Shifts'!$G$2-Main!I139)))</f>
        <v/>
      </c>
      <c r="H129" s="48" t="str">
        <f>IF(OR(Main!J139="",Main!J$13="Scaled Shifts"),"",IF(Main!J$13="Unscaled Shifts",Main!J139,IF(AND(Main!J$13="Shielding Tensors",Main!$A139="C"),'Chemical Shifts'!$G$1-Main!J139,'Chemical Shifts'!$G$2-Main!J139)))</f>
        <v/>
      </c>
      <c r="I129" s="48" t="str">
        <f>IF(OR(Main!K139="",Main!K$13="Scaled Shifts"),"",IF(Main!K$13="Unscaled Shifts",Main!K139,IF(AND(Main!K$13="Shielding Tensors",Main!$A139="C"),'Chemical Shifts'!$G$1-Main!K139,'Chemical Shifts'!$G$2-Main!K139)))</f>
        <v/>
      </c>
      <c r="J129" s="48" t="str">
        <f>IF(OR(Main!L139="",Main!L$13="Scaled Shifts"),"",IF(Main!L$13="Unscaled Shifts",Main!L139,IF(AND(Main!L$13="Shielding Tensors",Main!$A139="C"),'Chemical Shifts'!$G$1-Main!L139,'Chemical Shifts'!$G$2-Main!L139)))</f>
        <v/>
      </c>
      <c r="K129" s="48" t="str">
        <f>IF(OR(Main!M139="",Main!M$13="Scaled Shifts"),"",IF(Main!M$13="Unscaled Shifts",Main!M139,IF(AND(Main!M$13="Shielding Tensors",Main!$A139="C"),'Chemical Shifts'!$G$1-Main!M139,'Chemical Shifts'!$G$2-Main!M139)))</f>
        <v/>
      </c>
      <c r="L129" s="48" t="str">
        <f>IF(OR(Main!N139="",Main!N$13="Scaled Shifts"),"",IF(Main!N$13="Unscaled Shifts",Main!N139,IF(AND(Main!N$13="Shielding Tensors",Main!$A139="C"),'Chemical Shifts'!$G$1-Main!N139,'Chemical Shifts'!$G$2-Main!N139)))</f>
        <v/>
      </c>
      <c r="M129" s="48" t="str">
        <f>IF(OR(Main!O139="",Main!O$13="Scaled Shifts"),"",IF(Main!O$13="Unscaled Shifts",Main!O139,IF(AND(Main!O$13="Shielding Tensors",Main!$A139="C"),'Chemical Shifts'!$G$1-Main!O139,'Chemical Shifts'!$G$2-Main!O139)))</f>
        <v/>
      </c>
      <c r="N129" s="48" t="str">
        <f>IF(OR(Main!P139="",Main!P$13="Scaled Shifts"),"",IF(Main!P$13="Unscaled Shifts",Main!P139,IF(AND(Main!P$13="Shielding Tensors",Main!$A139="C"),'Chemical Shifts'!$G$1-Main!P139,'Chemical Shifts'!$G$2-Main!P139)))</f>
        <v/>
      </c>
      <c r="O129" s="48" t="str">
        <f>IF(OR(Main!Q139="",Main!Q$13="Scaled Shifts"),"",IF(Main!Q$13="Unscaled Shifts",Main!Q139,IF(AND(Main!Q$13="Shielding Tensors",Main!$A139="C"),'Chemical Shifts'!$G$1-Main!Q139,'Chemical Shifts'!$G$2-Main!Q139)))</f>
        <v/>
      </c>
      <c r="P129" s="48" t="str">
        <f>IF(OR(Main!R139="",Main!R$13="Scaled Shifts"),"",IF(Main!R$13="Unscaled Shifts",Main!R139,IF(AND(Main!R$13="Shielding Tensors",Main!$A139="C"),'Chemical Shifts'!$G$1-Main!R139,'Chemical Shifts'!$G$2-Main!R139)))</f>
        <v/>
      </c>
      <c r="Q129" s="48" t="str">
        <f>IF(OR(Main!S139="",Main!S$13="Scaled Shifts"),"",IF(Main!S$13="Unscaled Shifts",Main!S139,IF(AND(Main!S$13="Shielding Tensors",Main!$A139="C"),'Chemical Shifts'!$G$1-Main!S139,'Chemical Shifts'!$G$2-Main!S139)))</f>
        <v/>
      </c>
      <c r="S129" s="48" t="str">
        <f t="shared" si="96"/>
        <v/>
      </c>
      <c r="T129" s="48" t="str">
        <f t="shared" si="97"/>
        <v/>
      </c>
      <c r="U129" s="48" t="str">
        <f t="shared" si="98"/>
        <v/>
      </c>
      <c r="V129" s="48" t="str">
        <f t="shared" si="99"/>
        <v/>
      </c>
      <c r="W129" s="48" t="str">
        <f t="shared" si="100"/>
        <v/>
      </c>
      <c r="X129" s="48" t="str">
        <f t="shared" si="101"/>
        <v/>
      </c>
      <c r="Y129" s="48" t="str">
        <f t="shared" si="102"/>
        <v/>
      </c>
      <c r="Z129" s="48" t="str">
        <f t="shared" si="103"/>
        <v/>
      </c>
      <c r="AA129" s="48" t="str">
        <f t="shared" si="104"/>
        <v/>
      </c>
      <c r="AB129" s="48" t="str">
        <f t="shared" si="105"/>
        <v/>
      </c>
      <c r="AC129" s="48" t="str">
        <f t="shared" si="106"/>
        <v/>
      </c>
      <c r="AD129" s="48" t="str">
        <f t="shared" si="107"/>
        <v/>
      </c>
      <c r="AE129" s="48" t="str">
        <f t="shared" si="108"/>
        <v/>
      </c>
      <c r="AF129" s="48" t="str">
        <f t="shared" si="109"/>
        <v/>
      </c>
      <c r="AG129" s="48" t="str">
        <f t="shared" si="110"/>
        <v/>
      </c>
      <c r="AH129" s="48" t="str">
        <f t="shared" si="111"/>
        <v/>
      </c>
      <c r="AJ129" s="48" t="str">
        <f>IF(Main!D$13="Scaled Shifts",Main!D139,IF(OR(B129="",B129=""),"",IF(Main!$A139="C",(B129-'Calculo DP4'!BC$5)/'Calculo DP4'!BC$3,(B129-'Calculo DP4'!CN$5)/'Calculo DP4'!CN$3)))</f>
        <v/>
      </c>
      <c r="AK129" s="48" t="str">
        <f>IF(Main!E$13="Scaled Shifts",Main!E139,IF(OR(C129="",C129=""),"",IF(Main!$A139="C",(C129-'Calculo DP4'!BD$5)/'Calculo DP4'!BD$3,(C129-'Calculo DP4'!CO$5)/'Calculo DP4'!CO$3)))</f>
        <v/>
      </c>
      <c r="AL129" s="48" t="str">
        <f>IF(Main!F$13="Scaled Shifts",Main!F139,IF(OR(D129="",D129=""),"",IF(Main!$A139="C",(D129-'Calculo DP4'!BE$5)/'Calculo DP4'!BE$3,(D129-'Calculo DP4'!CP$5)/'Calculo DP4'!CP$3)))</f>
        <v/>
      </c>
      <c r="AM129" s="48" t="str">
        <f>IF(Main!G$13="Scaled Shifts",Main!G139,IF(OR(E129="",E129=""),"",IF(Main!$A139="C",(E129-'Calculo DP4'!BF$5)/'Calculo DP4'!BF$3,(E129-'Calculo DP4'!CQ$5)/'Calculo DP4'!CQ$3)))</f>
        <v/>
      </c>
      <c r="AN129" s="48" t="str">
        <f>IF(Main!H$13="Scaled Shifts",Main!H139,IF(OR(F129="",F129=""),"",IF(Main!$A139="C",(F129-'Calculo DP4'!BG$5)/'Calculo DP4'!BG$3,(F129-'Calculo DP4'!CR$5)/'Calculo DP4'!CR$3)))</f>
        <v/>
      </c>
      <c r="AO129" s="48" t="str">
        <f>IF(Main!I$13="Scaled Shifts",Main!I139,IF(OR(G129="",G129=""),"",IF(Main!$A139="C",(G129-'Calculo DP4'!BH$5)/'Calculo DP4'!BH$3,(G129-'Calculo DP4'!CS$5)/'Calculo DP4'!CS$3)))</f>
        <v/>
      </c>
      <c r="AP129" s="48" t="str">
        <f>IF(Main!J$13="Scaled Shifts",Main!J139,IF(OR(H129="",H129=""),"",IF(Main!$A139="C",(H129-'Calculo DP4'!BI$5)/'Calculo DP4'!BI$3,(H129-'Calculo DP4'!CT$5)/'Calculo DP4'!CT$3)))</f>
        <v/>
      </c>
      <c r="AQ129" s="48" t="str">
        <f>IF(Main!K$13="Scaled Shifts",Main!K139,IF(OR(I129="",I129=""),"",IF(Main!$A139="C",(I129-'Calculo DP4'!BJ$5)/'Calculo DP4'!BJ$3,(I129-'Calculo DP4'!CU$5)/'Calculo DP4'!CU$3)))</f>
        <v/>
      </c>
      <c r="AR129" s="48" t="str">
        <f>IF(Main!L$13="Scaled Shifts",Main!L139,IF(OR(J129="",J129=""),"",IF(Main!$A139="C",(J129-'Calculo DP4'!BK$5)/'Calculo DP4'!BK$3,(J129-'Calculo DP4'!CV$5)/'Calculo DP4'!CV$3)))</f>
        <v/>
      </c>
      <c r="AS129" s="48" t="str">
        <f>IF(Main!M$13="Scaled Shifts",Main!M139,IF(OR(K129="",K129=""),"",IF(Main!$A139="C",(K129-'Calculo DP4'!BL$5)/'Calculo DP4'!BL$3,(K129-'Calculo DP4'!CW$5)/'Calculo DP4'!CW$3)))</f>
        <v/>
      </c>
      <c r="AT129" s="48" t="str">
        <f>IF(Main!N$13="Scaled Shifts",Main!N139,IF(OR(L129="",L129=""),"",IF(Main!$A139="C",(L129-'Calculo DP4'!BM$5)/'Calculo DP4'!BM$3,(L129-'Calculo DP4'!CX$5)/'Calculo DP4'!CX$3)))</f>
        <v/>
      </c>
      <c r="AU129" s="48" t="str">
        <f>IF(Main!O$13="Scaled Shifts",Main!O139,IF(OR(M129="",M129=""),"",IF(Main!$A139="C",(M129-'Calculo DP4'!BN$5)/'Calculo DP4'!BN$3,(M129-'Calculo DP4'!CY$5)/'Calculo DP4'!CY$3)))</f>
        <v/>
      </c>
      <c r="AV129" s="48" t="str">
        <f>IF(Main!P$13="Scaled Shifts",Main!P139,IF(OR(N129="",N129=""),"",IF(Main!$A139="C",(N129-'Calculo DP4'!BO$5)/'Calculo DP4'!BO$3,(N129-'Calculo DP4'!CZ$5)/'Calculo DP4'!CZ$3)))</f>
        <v/>
      </c>
      <c r="AW129" s="48" t="str">
        <f>IF(Main!Q$13="Scaled Shifts",Main!Q139,IF(OR(O129="",O129=""),"",IF(Main!$A139="C",(O129-'Calculo DP4'!BP$5)/'Calculo DP4'!BP$3,(O129-'Calculo DP4'!DA$5)/'Calculo DP4'!DA$3)))</f>
        <v/>
      </c>
      <c r="AX129" s="48" t="str">
        <f>IF(Main!R$13="Scaled Shifts",Main!R139,IF(OR(P129="",P129=""),"",IF(Main!$A139="C",(P129-'Calculo DP4'!BQ$5)/'Calculo DP4'!BQ$3,(P129-'Calculo DP4'!DB$5)/'Calculo DP4'!DB$3)))</f>
        <v/>
      </c>
      <c r="AY129" s="48" t="str">
        <f>IF(Main!S$13="Scaled Shifts",Main!S139,IF(OR(Q129="",Q129=""),"",IF(Main!$A139="C",(Q129-'Calculo DP4'!BR$5)/'Calculo DP4'!BR$3,(Q129-'Calculo DP4'!DC$5)/'Calculo DP4'!DC$3)))</f>
        <v/>
      </c>
      <c r="BA129" s="48" t="str">
        <f t="shared" si="112"/>
        <v/>
      </c>
      <c r="BB129" s="48" t="str">
        <f t="shared" si="113"/>
        <v/>
      </c>
      <c r="BC129" s="48" t="str">
        <f t="shared" si="114"/>
        <v/>
      </c>
      <c r="BD129" s="48" t="str">
        <f t="shared" si="115"/>
        <v/>
      </c>
      <c r="BE129" s="48" t="str">
        <f t="shared" si="116"/>
        <v/>
      </c>
      <c r="BF129" s="48" t="str">
        <f t="shared" si="117"/>
        <v/>
      </c>
      <c r="BG129" s="48" t="str">
        <f t="shared" si="118"/>
        <v/>
      </c>
      <c r="BH129" s="48" t="str">
        <f t="shared" si="119"/>
        <v/>
      </c>
      <c r="BI129" s="48" t="str">
        <f t="shared" si="120"/>
        <v/>
      </c>
      <c r="BJ129" s="48" t="str">
        <f t="shared" si="121"/>
        <v/>
      </c>
      <c r="BK129" s="48" t="str">
        <f t="shared" si="122"/>
        <v/>
      </c>
      <c r="BL129" s="48" t="str">
        <f t="shared" si="123"/>
        <v/>
      </c>
      <c r="BM129" s="48" t="str">
        <f t="shared" si="124"/>
        <v/>
      </c>
      <c r="BN129" s="48" t="str">
        <f t="shared" si="125"/>
        <v/>
      </c>
      <c r="BO129" s="48" t="str">
        <f t="shared" si="126"/>
        <v/>
      </c>
      <c r="BP129" s="48" t="str">
        <f t="shared" si="127"/>
        <v/>
      </c>
    </row>
    <row r="130" spans="1:68" x14ac:dyDescent="0.15">
      <c r="A130" s="46" t="str">
        <f>IF(OR(Main!C140="",Main!C140=""),"",Main!C140)</f>
        <v/>
      </c>
      <c r="B130" s="48" t="str">
        <f>IF(OR(Main!D140="",Main!D$13="Scaled Shifts"),"",IF(Main!D$13="Unscaled Shifts",Main!D140,IF(AND(Main!D$13="Shielding Tensors",Main!$A140="C"),'Chemical Shifts'!$G$1-Main!D140,'Chemical Shifts'!$G$2-Main!D140)))</f>
        <v/>
      </c>
      <c r="C130" s="48" t="str">
        <f>IF(OR(Main!E140="",Main!E$13="Scaled Shifts"),"",IF(Main!E$13="Unscaled Shifts",Main!E140,IF(AND(Main!E$13="Shielding Tensors",Main!$A140="C"),'Chemical Shifts'!$G$1-Main!E140,'Chemical Shifts'!$G$2-Main!E140)))</f>
        <v/>
      </c>
      <c r="D130" s="48" t="str">
        <f>IF(OR(Main!F140="",Main!F$13="Scaled Shifts"),"",IF(Main!F$13="Unscaled Shifts",Main!F140,IF(AND(Main!F$13="Shielding Tensors",Main!$A140="C"),'Chemical Shifts'!$G$1-Main!F140,'Chemical Shifts'!$G$2-Main!F140)))</f>
        <v/>
      </c>
      <c r="E130" s="48" t="str">
        <f>IF(OR(Main!G140="",Main!G$13="Scaled Shifts"),"",IF(Main!G$13="Unscaled Shifts",Main!G140,IF(AND(Main!G$13="Shielding Tensors",Main!$A140="C"),'Chemical Shifts'!$G$1-Main!G140,'Chemical Shifts'!$G$2-Main!G140)))</f>
        <v/>
      </c>
      <c r="F130" s="48" t="str">
        <f>IF(OR(Main!H140="",Main!H$13="Scaled Shifts"),"",IF(Main!H$13="Unscaled Shifts",Main!H140,IF(AND(Main!H$13="Shielding Tensors",Main!$A140="C"),'Chemical Shifts'!$G$1-Main!H140,'Chemical Shifts'!$G$2-Main!H140)))</f>
        <v/>
      </c>
      <c r="G130" s="48" t="str">
        <f>IF(OR(Main!I140="",Main!I$13="Scaled Shifts"),"",IF(Main!I$13="Unscaled Shifts",Main!I140,IF(AND(Main!I$13="Shielding Tensors",Main!$A140="C"),'Chemical Shifts'!$G$1-Main!I140,'Chemical Shifts'!$G$2-Main!I140)))</f>
        <v/>
      </c>
      <c r="H130" s="48" t="str">
        <f>IF(OR(Main!J140="",Main!J$13="Scaled Shifts"),"",IF(Main!J$13="Unscaled Shifts",Main!J140,IF(AND(Main!J$13="Shielding Tensors",Main!$A140="C"),'Chemical Shifts'!$G$1-Main!J140,'Chemical Shifts'!$G$2-Main!J140)))</f>
        <v/>
      </c>
      <c r="I130" s="48" t="str">
        <f>IF(OR(Main!K140="",Main!K$13="Scaled Shifts"),"",IF(Main!K$13="Unscaled Shifts",Main!K140,IF(AND(Main!K$13="Shielding Tensors",Main!$A140="C"),'Chemical Shifts'!$G$1-Main!K140,'Chemical Shifts'!$G$2-Main!K140)))</f>
        <v/>
      </c>
      <c r="J130" s="48" t="str">
        <f>IF(OR(Main!L140="",Main!L$13="Scaled Shifts"),"",IF(Main!L$13="Unscaled Shifts",Main!L140,IF(AND(Main!L$13="Shielding Tensors",Main!$A140="C"),'Chemical Shifts'!$G$1-Main!L140,'Chemical Shifts'!$G$2-Main!L140)))</f>
        <v/>
      </c>
      <c r="K130" s="48" t="str">
        <f>IF(OR(Main!M140="",Main!M$13="Scaled Shifts"),"",IF(Main!M$13="Unscaled Shifts",Main!M140,IF(AND(Main!M$13="Shielding Tensors",Main!$A140="C"),'Chemical Shifts'!$G$1-Main!M140,'Chemical Shifts'!$G$2-Main!M140)))</f>
        <v/>
      </c>
      <c r="L130" s="48" t="str">
        <f>IF(OR(Main!N140="",Main!N$13="Scaled Shifts"),"",IF(Main!N$13="Unscaled Shifts",Main!N140,IF(AND(Main!N$13="Shielding Tensors",Main!$A140="C"),'Chemical Shifts'!$G$1-Main!N140,'Chemical Shifts'!$G$2-Main!N140)))</f>
        <v/>
      </c>
      <c r="M130" s="48" t="str">
        <f>IF(OR(Main!O140="",Main!O$13="Scaled Shifts"),"",IF(Main!O$13="Unscaled Shifts",Main!O140,IF(AND(Main!O$13="Shielding Tensors",Main!$A140="C"),'Chemical Shifts'!$G$1-Main!O140,'Chemical Shifts'!$G$2-Main!O140)))</f>
        <v/>
      </c>
      <c r="N130" s="48" t="str">
        <f>IF(OR(Main!P140="",Main!P$13="Scaled Shifts"),"",IF(Main!P$13="Unscaled Shifts",Main!P140,IF(AND(Main!P$13="Shielding Tensors",Main!$A140="C"),'Chemical Shifts'!$G$1-Main!P140,'Chemical Shifts'!$G$2-Main!P140)))</f>
        <v/>
      </c>
      <c r="O130" s="48" t="str">
        <f>IF(OR(Main!Q140="",Main!Q$13="Scaled Shifts"),"",IF(Main!Q$13="Unscaled Shifts",Main!Q140,IF(AND(Main!Q$13="Shielding Tensors",Main!$A140="C"),'Chemical Shifts'!$G$1-Main!Q140,'Chemical Shifts'!$G$2-Main!Q140)))</f>
        <v/>
      </c>
      <c r="P130" s="48" t="str">
        <f>IF(OR(Main!R140="",Main!R$13="Scaled Shifts"),"",IF(Main!R$13="Unscaled Shifts",Main!R140,IF(AND(Main!R$13="Shielding Tensors",Main!$A140="C"),'Chemical Shifts'!$G$1-Main!R140,'Chemical Shifts'!$G$2-Main!R140)))</f>
        <v/>
      </c>
      <c r="Q130" s="48" t="str">
        <f>IF(OR(Main!S140="",Main!S$13="Scaled Shifts"),"",IF(Main!S$13="Unscaled Shifts",Main!S140,IF(AND(Main!S$13="Shielding Tensors",Main!$A140="C"),'Chemical Shifts'!$G$1-Main!S140,'Chemical Shifts'!$G$2-Main!S140)))</f>
        <v/>
      </c>
      <c r="S130" s="48" t="str">
        <f t="shared" si="96"/>
        <v/>
      </c>
      <c r="T130" s="48" t="str">
        <f t="shared" si="97"/>
        <v/>
      </c>
      <c r="U130" s="48" t="str">
        <f t="shared" si="98"/>
        <v/>
      </c>
      <c r="V130" s="48" t="str">
        <f t="shared" si="99"/>
        <v/>
      </c>
      <c r="W130" s="48" t="str">
        <f t="shared" si="100"/>
        <v/>
      </c>
      <c r="X130" s="48" t="str">
        <f t="shared" si="101"/>
        <v/>
      </c>
      <c r="Y130" s="48" t="str">
        <f t="shared" si="102"/>
        <v/>
      </c>
      <c r="Z130" s="48" t="str">
        <f t="shared" si="103"/>
        <v/>
      </c>
      <c r="AA130" s="48" t="str">
        <f t="shared" si="104"/>
        <v/>
      </c>
      <c r="AB130" s="48" t="str">
        <f t="shared" si="105"/>
        <v/>
      </c>
      <c r="AC130" s="48" t="str">
        <f t="shared" si="106"/>
        <v/>
      </c>
      <c r="AD130" s="48" t="str">
        <f t="shared" si="107"/>
        <v/>
      </c>
      <c r="AE130" s="48" t="str">
        <f t="shared" si="108"/>
        <v/>
      </c>
      <c r="AF130" s="48" t="str">
        <f t="shared" si="109"/>
        <v/>
      </c>
      <c r="AG130" s="48" t="str">
        <f t="shared" si="110"/>
        <v/>
      </c>
      <c r="AH130" s="48" t="str">
        <f t="shared" si="111"/>
        <v/>
      </c>
      <c r="AJ130" s="48" t="str">
        <f>IF(Main!D$13="Scaled Shifts",Main!D140,IF(OR(B130="",B130=""),"",IF(Main!$A140="C",(B130-'Calculo DP4'!BC$5)/'Calculo DP4'!BC$3,(B130-'Calculo DP4'!CN$5)/'Calculo DP4'!CN$3)))</f>
        <v/>
      </c>
      <c r="AK130" s="48" t="str">
        <f>IF(Main!E$13="Scaled Shifts",Main!E140,IF(OR(C130="",C130=""),"",IF(Main!$A140="C",(C130-'Calculo DP4'!BD$5)/'Calculo DP4'!BD$3,(C130-'Calculo DP4'!CO$5)/'Calculo DP4'!CO$3)))</f>
        <v/>
      </c>
      <c r="AL130" s="48" t="str">
        <f>IF(Main!F$13="Scaled Shifts",Main!F140,IF(OR(D130="",D130=""),"",IF(Main!$A140="C",(D130-'Calculo DP4'!BE$5)/'Calculo DP4'!BE$3,(D130-'Calculo DP4'!CP$5)/'Calculo DP4'!CP$3)))</f>
        <v/>
      </c>
      <c r="AM130" s="48" t="str">
        <f>IF(Main!G$13="Scaled Shifts",Main!G140,IF(OR(E130="",E130=""),"",IF(Main!$A140="C",(E130-'Calculo DP4'!BF$5)/'Calculo DP4'!BF$3,(E130-'Calculo DP4'!CQ$5)/'Calculo DP4'!CQ$3)))</f>
        <v/>
      </c>
      <c r="AN130" s="48" t="str">
        <f>IF(Main!H$13="Scaled Shifts",Main!H140,IF(OR(F130="",F130=""),"",IF(Main!$A140="C",(F130-'Calculo DP4'!BG$5)/'Calculo DP4'!BG$3,(F130-'Calculo DP4'!CR$5)/'Calculo DP4'!CR$3)))</f>
        <v/>
      </c>
      <c r="AO130" s="48" t="str">
        <f>IF(Main!I$13="Scaled Shifts",Main!I140,IF(OR(G130="",G130=""),"",IF(Main!$A140="C",(G130-'Calculo DP4'!BH$5)/'Calculo DP4'!BH$3,(G130-'Calculo DP4'!CS$5)/'Calculo DP4'!CS$3)))</f>
        <v/>
      </c>
      <c r="AP130" s="48" t="str">
        <f>IF(Main!J$13="Scaled Shifts",Main!J140,IF(OR(H130="",H130=""),"",IF(Main!$A140="C",(H130-'Calculo DP4'!BI$5)/'Calculo DP4'!BI$3,(H130-'Calculo DP4'!CT$5)/'Calculo DP4'!CT$3)))</f>
        <v/>
      </c>
      <c r="AQ130" s="48" t="str">
        <f>IF(Main!K$13="Scaled Shifts",Main!K140,IF(OR(I130="",I130=""),"",IF(Main!$A140="C",(I130-'Calculo DP4'!BJ$5)/'Calculo DP4'!BJ$3,(I130-'Calculo DP4'!CU$5)/'Calculo DP4'!CU$3)))</f>
        <v/>
      </c>
      <c r="AR130" s="48" t="str">
        <f>IF(Main!L$13="Scaled Shifts",Main!L140,IF(OR(J130="",J130=""),"",IF(Main!$A140="C",(J130-'Calculo DP4'!BK$5)/'Calculo DP4'!BK$3,(J130-'Calculo DP4'!CV$5)/'Calculo DP4'!CV$3)))</f>
        <v/>
      </c>
      <c r="AS130" s="48" t="str">
        <f>IF(Main!M$13="Scaled Shifts",Main!M140,IF(OR(K130="",K130=""),"",IF(Main!$A140="C",(K130-'Calculo DP4'!BL$5)/'Calculo DP4'!BL$3,(K130-'Calculo DP4'!CW$5)/'Calculo DP4'!CW$3)))</f>
        <v/>
      </c>
      <c r="AT130" s="48" t="str">
        <f>IF(Main!N$13="Scaled Shifts",Main!N140,IF(OR(L130="",L130=""),"",IF(Main!$A140="C",(L130-'Calculo DP4'!BM$5)/'Calculo DP4'!BM$3,(L130-'Calculo DP4'!CX$5)/'Calculo DP4'!CX$3)))</f>
        <v/>
      </c>
      <c r="AU130" s="48" t="str">
        <f>IF(Main!O$13="Scaled Shifts",Main!O140,IF(OR(M130="",M130=""),"",IF(Main!$A140="C",(M130-'Calculo DP4'!BN$5)/'Calculo DP4'!BN$3,(M130-'Calculo DP4'!CY$5)/'Calculo DP4'!CY$3)))</f>
        <v/>
      </c>
      <c r="AV130" s="48" t="str">
        <f>IF(Main!P$13="Scaled Shifts",Main!P140,IF(OR(N130="",N130=""),"",IF(Main!$A140="C",(N130-'Calculo DP4'!BO$5)/'Calculo DP4'!BO$3,(N130-'Calculo DP4'!CZ$5)/'Calculo DP4'!CZ$3)))</f>
        <v/>
      </c>
      <c r="AW130" s="48" t="str">
        <f>IF(Main!Q$13="Scaled Shifts",Main!Q140,IF(OR(O130="",O130=""),"",IF(Main!$A140="C",(O130-'Calculo DP4'!BP$5)/'Calculo DP4'!BP$3,(O130-'Calculo DP4'!DA$5)/'Calculo DP4'!DA$3)))</f>
        <v/>
      </c>
      <c r="AX130" s="48" t="str">
        <f>IF(Main!R$13="Scaled Shifts",Main!R140,IF(OR(P130="",P130=""),"",IF(Main!$A140="C",(P130-'Calculo DP4'!BQ$5)/'Calculo DP4'!BQ$3,(P130-'Calculo DP4'!DB$5)/'Calculo DP4'!DB$3)))</f>
        <v/>
      </c>
      <c r="AY130" s="48" t="str">
        <f>IF(Main!S$13="Scaled Shifts",Main!S140,IF(OR(Q130="",Q130=""),"",IF(Main!$A140="C",(Q130-'Calculo DP4'!BR$5)/'Calculo DP4'!BR$3,(Q130-'Calculo DP4'!DC$5)/'Calculo DP4'!DC$3)))</f>
        <v/>
      </c>
      <c r="BA130" s="48" t="str">
        <f t="shared" si="112"/>
        <v/>
      </c>
      <c r="BB130" s="48" t="str">
        <f t="shared" si="113"/>
        <v/>
      </c>
      <c r="BC130" s="48" t="str">
        <f t="shared" si="114"/>
        <v/>
      </c>
      <c r="BD130" s="48" t="str">
        <f t="shared" si="115"/>
        <v/>
      </c>
      <c r="BE130" s="48" t="str">
        <f t="shared" si="116"/>
        <v/>
      </c>
      <c r="BF130" s="48" t="str">
        <f t="shared" si="117"/>
        <v/>
      </c>
      <c r="BG130" s="48" t="str">
        <f t="shared" si="118"/>
        <v/>
      </c>
      <c r="BH130" s="48" t="str">
        <f t="shared" si="119"/>
        <v/>
      </c>
      <c r="BI130" s="48" t="str">
        <f t="shared" si="120"/>
        <v/>
      </c>
      <c r="BJ130" s="48" t="str">
        <f t="shared" si="121"/>
        <v/>
      </c>
      <c r="BK130" s="48" t="str">
        <f t="shared" si="122"/>
        <v/>
      </c>
      <c r="BL130" s="48" t="str">
        <f t="shared" si="123"/>
        <v/>
      </c>
      <c r="BM130" s="48" t="str">
        <f t="shared" si="124"/>
        <v/>
      </c>
      <c r="BN130" s="48" t="str">
        <f t="shared" si="125"/>
        <v/>
      </c>
      <c r="BO130" s="48" t="str">
        <f t="shared" si="126"/>
        <v/>
      </c>
      <c r="BP130" s="48" t="str">
        <f t="shared" si="127"/>
        <v/>
      </c>
    </row>
    <row r="131" spans="1:68" x14ac:dyDescent="0.15">
      <c r="A131" s="46" t="str">
        <f>IF(OR(Main!C141="",Main!C141=""),"",Main!C141)</f>
        <v/>
      </c>
      <c r="B131" s="48" t="str">
        <f>IF(OR(Main!D141="",Main!D$13="Scaled Shifts"),"",IF(Main!D$13="Unscaled Shifts",Main!D141,IF(AND(Main!D$13="Shielding Tensors",Main!$A141="C"),'Chemical Shifts'!$G$1-Main!D141,'Chemical Shifts'!$G$2-Main!D141)))</f>
        <v/>
      </c>
      <c r="C131" s="48" t="str">
        <f>IF(OR(Main!E141="",Main!E$13="Scaled Shifts"),"",IF(Main!E$13="Unscaled Shifts",Main!E141,IF(AND(Main!E$13="Shielding Tensors",Main!$A141="C"),'Chemical Shifts'!$G$1-Main!E141,'Chemical Shifts'!$G$2-Main!E141)))</f>
        <v/>
      </c>
      <c r="D131" s="48" t="str">
        <f>IF(OR(Main!F141="",Main!F$13="Scaled Shifts"),"",IF(Main!F$13="Unscaled Shifts",Main!F141,IF(AND(Main!F$13="Shielding Tensors",Main!$A141="C"),'Chemical Shifts'!$G$1-Main!F141,'Chemical Shifts'!$G$2-Main!F141)))</f>
        <v/>
      </c>
      <c r="E131" s="48" t="str">
        <f>IF(OR(Main!G141="",Main!G$13="Scaled Shifts"),"",IF(Main!G$13="Unscaled Shifts",Main!G141,IF(AND(Main!G$13="Shielding Tensors",Main!$A141="C"),'Chemical Shifts'!$G$1-Main!G141,'Chemical Shifts'!$G$2-Main!G141)))</f>
        <v/>
      </c>
      <c r="F131" s="48" t="str">
        <f>IF(OR(Main!H141="",Main!H$13="Scaled Shifts"),"",IF(Main!H$13="Unscaled Shifts",Main!H141,IF(AND(Main!H$13="Shielding Tensors",Main!$A141="C"),'Chemical Shifts'!$G$1-Main!H141,'Chemical Shifts'!$G$2-Main!H141)))</f>
        <v/>
      </c>
      <c r="G131" s="48" t="str">
        <f>IF(OR(Main!I141="",Main!I$13="Scaled Shifts"),"",IF(Main!I$13="Unscaled Shifts",Main!I141,IF(AND(Main!I$13="Shielding Tensors",Main!$A141="C"),'Chemical Shifts'!$G$1-Main!I141,'Chemical Shifts'!$G$2-Main!I141)))</f>
        <v/>
      </c>
      <c r="H131" s="48" t="str">
        <f>IF(OR(Main!J141="",Main!J$13="Scaled Shifts"),"",IF(Main!J$13="Unscaled Shifts",Main!J141,IF(AND(Main!J$13="Shielding Tensors",Main!$A141="C"),'Chemical Shifts'!$G$1-Main!J141,'Chemical Shifts'!$G$2-Main!J141)))</f>
        <v/>
      </c>
      <c r="I131" s="48" t="str">
        <f>IF(OR(Main!K141="",Main!K$13="Scaled Shifts"),"",IF(Main!K$13="Unscaled Shifts",Main!K141,IF(AND(Main!K$13="Shielding Tensors",Main!$A141="C"),'Chemical Shifts'!$G$1-Main!K141,'Chemical Shifts'!$G$2-Main!K141)))</f>
        <v/>
      </c>
      <c r="J131" s="48" t="str">
        <f>IF(OR(Main!L141="",Main!L$13="Scaled Shifts"),"",IF(Main!L$13="Unscaled Shifts",Main!L141,IF(AND(Main!L$13="Shielding Tensors",Main!$A141="C"),'Chemical Shifts'!$G$1-Main!L141,'Chemical Shifts'!$G$2-Main!L141)))</f>
        <v/>
      </c>
      <c r="K131" s="48" t="str">
        <f>IF(OR(Main!M141="",Main!M$13="Scaled Shifts"),"",IF(Main!M$13="Unscaled Shifts",Main!M141,IF(AND(Main!M$13="Shielding Tensors",Main!$A141="C"),'Chemical Shifts'!$G$1-Main!M141,'Chemical Shifts'!$G$2-Main!M141)))</f>
        <v/>
      </c>
      <c r="L131" s="48" t="str">
        <f>IF(OR(Main!N141="",Main!N$13="Scaled Shifts"),"",IF(Main!N$13="Unscaled Shifts",Main!N141,IF(AND(Main!N$13="Shielding Tensors",Main!$A141="C"),'Chemical Shifts'!$G$1-Main!N141,'Chemical Shifts'!$G$2-Main!N141)))</f>
        <v/>
      </c>
      <c r="M131" s="48" t="str">
        <f>IF(OR(Main!O141="",Main!O$13="Scaled Shifts"),"",IF(Main!O$13="Unscaled Shifts",Main!O141,IF(AND(Main!O$13="Shielding Tensors",Main!$A141="C"),'Chemical Shifts'!$G$1-Main!O141,'Chemical Shifts'!$G$2-Main!O141)))</f>
        <v/>
      </c>
      <c r="N131" s="48" t="str">
        <f>IF(OR(Main!P141="",Main!P$13="Scaled Shifts"),"",IF(Main!P$13="Unscaled Shifts",Main!P141,IF(AND(Main!P$13="Shielding Tensors",Main!$A141="C"),'Chemical Shifts'!$G$1-Main!P141,'Chemical Shifts'!$G$2-Main!P141)))</f>
        <v/>
      </c>
      <c r="O131" s="48" t="str">
        <f>IF(OR(Main!Q141="",Main!Q$13="Scaled Shifts"),"",IF(Main!Q$13="Unscaled Shifts",Main!Q141,IF(AND(Main!Q$13="Shielding Tensors",Main!$A141="C"),'Chemical Shifts'!$G$1-Main!Q141,'Chemical Shifts'!$G$2-Main!Q141)))</f>
        <v/>
      </c>
      <c r="P131" s="48" t="str">
        <f>IF(OR(Main!R141="",Main!R$13="Scaled Shifts"),"",IF(Main!R$13="Unscaled Shifts",Main!R141,IF(AND(Main!R$13="Shielding Tensors",Main!$A141="C"),'Chemical Shifts'!$G$1-Main!R141,'Chemical Shifts'!$G$2-Main!R141)))</f>
        <v/>
      </c>
      <c r="Q131" s="48" t="str">
        <f>IF(OR(Main!S141="",Main!S$13="Scaled Shifts"),"",IF(Main!S$13="Unscaled Shifts",Main!S141,IF(AND(Main!S$13="Shielding Tensors",Main!$A141="C"),'Chemical Shifts'!$G$1-Main!S141,'Chemical Shifts'!$G$2-Main!S141)))</f>
        <v/>
      </c>
      <c r="S131" s="48" t="str">
        <f t="shared" si="96"/>
        <v/>
      </c>
      <c r="T131" s="48" t="str">
        <f t="shared" si="97"/>
        <v/>
      </c>
      <c r="U131" s="48" t="str">
        <f t="shared" si="98"/>
        <v/>
      </c>
      <c r="V131" s="48" t="str">
        <f t="shared" si="99"/>
        <v/>
      </c>
      <c r="W131" s="48" t="str">
        <f t="shared" si="100"/>
        <v/>
      </c>
      <c r="X131" s="48" t="str">
        <f t="shared" si="101"/>
        <v/>
      </c>
      <c r="Y131" s="48" t="str">
        <f t="shared" si="102"/>
        <v/>
      </c>
      <c r="Z131" s="48" t="str">
        <f t="shared" si="103"/>
        <v/>
      </c>
      <c r="AA131" s="48" t="str">
        <f t="shared" si="104"/>
        <v/>
      </c>
      <c r="AB131" s="48" t="str">
        <f t="shared" si="105"/>
        <v/>
      </c>
      <c r="AC131" s="48" t="str">
        <f t="shared" si="106"/>
        <v/>
      </c>
      <c r="AD131" s="48" t="str">
        <f t="shared" si="107"/>
        <v/>
      </c>
      <c r="AE131" s="48" t="str">
        <f t="shared" si="108"/>
        <v/>
      </c>
      <c r="AF131" s="48" t="str">
        <f t="shared" si="109"/>
        <v/>
      </c>
      <c r="AG131" s="48" t="str">
        <f t="shared" si="110"/>
        <v/>
      </c>
      <c r="AH131" s="48" t="str">
        <f t="shared" si="111"/>
        <v/>
      </c>
      <c r="AJ131" s="48" t="str">
        <f>IF(Main!D$13="Scaled Shifts",Main!D141,IF(OR(B131="",B131=""),"",IF(Main!$A141="C",(B131-'Calculo DP4'!BC$5)/'Calculo DP4'!BC$3,(B131-'Calculo DP4'!CN$5)/'Calculo DP4'!CN$3)))</f>
        <v/>
      </c>
      <c r="AK131" s="48" t="str">
        <f>IF(Main!E$13="Scaled Shifts",Main!E141,IF(OR(C131="",C131=""),"",IF(Main!$A141="C",(C131-'Calculo DP4'!BD$5)/'Calculo DP4'!BD$3,(C131-'Calculo DP4'!CO$5)/'Calculo DP4'!CO$3)))</f>
        <v/>
      </c>
      <c r="AL131" s="48" t="str">
        <f>IF(Main!F$13="Scaled Shifts",Main!F141,IF(OR(D131="",D131=""),"",IF(Main!$A141="C",(D131-'Calculo DP4'!BE$5)/'Calculo DP4'!BE$3,(D131-'Calculo DP4'!CP$5)/'Calculo DP4'!CP$3)))</f>
        <v/>
      </c>
      <c r="AM131" s="48" t="str">
        <f>IF(Main!G$13="Scaled Shifts",Main!G141,IF(OR(E131="",E131=""),"",IF(Main!$A141="C",(E131-'Calculo DP4'!BF$5)/'Calculo DP4'!BF$3,(E131-'Calculo DP4'!CQ$5)/'Calculo DP4'!CQ$3)))</f>
        <v/>
      </c>
      <c r="AN131" s="48" t="str">
        <f>IF(Main!H$13="Scaled Shifts",Main!H141,IF(OR(F131="",F131=""),"",IF(Main!$A141="C",(F131-'Calculo DP4'!BG$5)/'Calculo DP4'!BG$3,(F131-'Calculo DP4'!CR$5)/'Calculo DP4'!CR$3)))</f>
        <v/>
      </c>
      <c r="AO131" s="48" t="str">
        <f>IF(Main!I$13="Scaled Shifts",Main!I141,IF(OR(G131="",G131=""),"",IF(Main!$A141="C",(G131-'Calculo DP4'!BH$5)/'Calculo DP4'!BH$3,(G131-'Calculo DP4'!CS$5)/'Calculo DP4'!CS$3)))</f>
        <v/>
      </c>
      <c r="AP131" s="48" t="str">
        <f>IF(Main!J$13="Scaled Shifts",Main!J141,IF(OR(H131="",H131=""),"",IF(Main!$A141="C",(H131-'Calculo DP4'!BI$5)/'Calculo DP4'!BI$3,(H131-'Calculo DP4'!CT$5)/'Calculo DP4'!CT$3)))</f>
        <v/>
      </c>
      <c r="AQ131" s="48" t="str">
        <f>IF(Main!K$13="Scaled Shifts",Main!K141,IF(OR(I131="",I131=""),"",IF(Main!$A141="C",(I131-'Calculo DP4'!BJ$5)/'Calculo DP4'!BJ$3,(I131-'Calculo DP4'!CU$5)/'Calculo DP4'!CU$3)))</f>
        <v/>
      </c>
      <c r="AR131" s="48" t="str">
        <f>IF(Main!L$13="Scaled Shifts",Main!L141,IF(OR(J131="",J131=""),"",IF(Main!$A141="C",(J131-'Calculo DP4'!BK$5)/'Calculo DP4'!BK$3,(J131-'Calculo DP4'!CV$5)/'Calculo DP4'!CV$3)))</f>
        <v/>
      </c>
      <c r="AS131" s="48" t="str">
        <f>IF(Main!M$13="Scaled Shifts",Main!M141,IF(OR(K131="",K131=""),"",IF(Main!$A141="C",(K131-'Calculo DP4'!BL$5)/'Calculo DP4'!BL$3,(K131-'Calculo DP4'!CW$5)/'Calculo DP4'!CW$3)))</f>
        <v/>
      </c>
      <c r="AT131" s="48" t="str">
        <f>IF(Main!N$13="Scaled Shifts",Main!N141,IF(OR(L131="",L131=""),"",IF(Main!$A141="C",(L131-'Calculo DP4'!BM$5)/'Calculo DP4'!BM$3,(L131-'Calculo DP4'!CX$5)/'Calculo DP4'!CX$3)))</f>
        <v/>
      </c>
      <c r="AU131" s="48" t="str">
        <f>IF(Main!O$13="Scaled Shifts",Main!O141,IF(OR(M131="",M131=""),"",IF(Main!$A141="C",(M131-'Calculo DP4'!BN$5)/'Calculo DP4'!BN$3,(M131-'Calculo DP4'!CY$5)/'Calculo DP4'!CY$3)))</f>
        <v/>
      </c>
      <c r="AV131" s="48" t="str">
        <f>IF(Main!P$13="Scaled Shifts",Main!P141,IF(OR(N131="",N131=""),"",IF(Main!$A141="C",(N131-'Calculo DP4'!BO$5)/'Calculo DP4'!BO$3,(N131-'Calculo DP4'!CZ$5)/'Calculo DP4'!CZ$3)))</f>
        <v/>
      </c>
      <c r="AW131" s="48" t="str">
        <f>IF(Main!Q$13="Scaled Shifts",Main!Q141,IF(OR(O131="",O131=""),"",IF(Main!$A141="C",(O131-'Calculo DP4'!BP$5)/'Calculo DP4'!BP$3,(O131-'Calculo DP4'!DA$5)/'Calculo DP4'!DA$3)))</f>
        <v/>
      </c>
      <c r="AX131" s="48" t="str">
        <f>IF(Main!R$13="Scaled Shifts",Main!R141,IF(OR(P131="",P131=""),"",IF(Main!$A141="C",(P131-'Calculo DP4'!BQ$5)/'Calculo DP4'!BQ$3,(P131-'Calculo DP4'!DB$5)/'Calculo DP4'!DB$3)))</f>
        <v/>
      </c>
      <c r="AY131" s="48" t="str">
        <f>IF(Main!S$13="Scaled Shifts",Main!S141,IF(OR(Q131="",Q131=""),"",IF(Main!$A141="C",(Q131-'Calculo DP4'!BR$5)/'Calculo DP4'!BR$3,(Q131-'Calculo DP4'!DC$5)/'Calculo DP4'!DC$3)))</f>
        <v/>
      </c>
      <c r="BA131" s="48" t="str">
        <f t="shared" si="112"/>
        <v/>
      </c>
      <c r="BB131" s="48" t="str">
        <f t="shared" si="113"/>
        <v/>
      </c>
      <c r="BC131" s="48" t="str">
        <f t="shared" si="114"/>
        <v/>
      </c>
      <c r="BD131" s="48" t="str">
        <f t="shared" si="115"/>
        <v/>
      </c>
      <c r="BE131" s="48" t="str">
        <f t="shared" si="116"/>
        <v/>
      </c>
      <c r="BF131" s="48" t="str">
        <f t="shared" si="117"/>
        <v/>
      </c>
      <c r="BG131" s="48" t="str">
        <f t="shared" si="118"/>
        <v/>
      </c>
      <c r="BH131" s="48" t="str">
        <f t="shared" si="119"/>
        <v/>
      </c>
      <c r="BI131" s="48" t="str">
        <f t="shared" si="120"/>
        <v/>
      </c>
      <c r="BJ131" s="48" t="str">
        <f t="shared" si="121"/>
        <v/>
      </c>
      <c r="BK131" s="48" t="str">
        <f t="shared" si="122"/>
        <v/>
      </c>
      <c r="BL131" s="48" t="str">
        <f t="shared" si="123"/>
        <v/>
      </c>
      <c r="BM131" s="48" t="str">
        <f t="shared" si="124"/>
        <v/>
      </c>
      <c r="BN131" s="48" t="str">
        <f t="shared" si="125"/>
        <v/>
      </c>
      <c r="BO131" s="48" t="str">
        <f t="shared" si="126"/>
        <v/>
      </c>
      <c r="BP131" s="48" t="str">
        <f t="shared" si="127"/>
        <v/>
      </c>
    </row>
    <row r="132" spans="1:68" x14ac:dyDescent="0.15">
      <c r="A132" s="46" t="str">
        <f>IF(OR(Main!C142="",Main!C142=""),"",Main!C142)</f>
        <v/>
      </c>
      <c r="B132" s="48" t="str">
        <f>IF(OR(Main!D142="",Main!D$13="Scaled Shifts"),"",IF(Main!D$13="Unscaled Shifts",Main!D142,IF(AND(Main!D$13="Shielding Tensors",Main!$A142="C"),'Chemical Shifts'!$G$1-Main!D142,'Chemical Shifts'!$G$2-Main!D142)))</f>
        <v/>
      </c>
      <c r="C132" s="48" t="str">
        <f>IF(OR(Main!E142="",Main!E$13="Scaled Shifts"),"",IF(Main!E$13="Unscaled Shifts",Main!E142,IF(AND(Main!E$13="Shielding Tensors",Main!$A142="C"),'Chemical Shifts'!$G$1-Main!E142,'Chemical Shifts'!$G$2-Main!E142)))</f>
        <v/>
      </c>
      <c r="D132" s="48" t="str">
        <f>IF(OR(Main!F142="",Main!F$13="Scaled Shifts"),"",IF(Main!F$13="Unscaled Shifts",Main!F142,IF(AND(Main!F$13="Shielding Tensors",Main!$A142="C"),'Chemical Shifts'!$G$1-Main!F142,'Chemical Shifts'!$G$2-Main!F142)))</f>
        <v/>
      </c>
      <c r="E132" s="48" t="str">
        <f>IF(OR(Main!G142="",Main!G$13="Scaled Shifts"),"",IF(Main!G$13="Unscaled Shifts",Main!G142,IF(AND(Main!G$13="Shielding Tensors",Main!$A142="C"),'Chemical Shifts'!$G$1-Main!G142,'Chemical Shifts'!$G$2-Main!G142)))</f>
        <v/>
      </c>
      <c r="F132" s="48" t="str">
        <f>IF(OR(Main!H142="",Main!H$13="Scaled Shifts"),"",IF(Main!H$13="Unscaled Shifts",Main!H142,IF(AND(Main!H$13="Shielding Tensors",Main!$A142="C"),'Chemical Shifts'!$G$1-Main!H142,'Chemical Shifts'!$G$2-Main!H142)))</f>
        <v/>
      </c>
      <c r="G132" s="48" t="str">
        <f>IF(OR(Main!I142="",Main!I$13="Scaled Shifts"),"",IF(Main!I$13="Unscaled Shifts",Main!I142,IF(AND(Main!I$13="Shielding Tensors",Main!$A142="C"),'Chemical Shifts'!$G$1-Main!I142,'Chemical Shifts'!$G$2-Main!I142)))</f>
        <v/>
      </c>
      <c r="H132" s="48" t="str">
        <f>IF(OR(Main!J142="",Main!J$13="Scaled Shifts"),"",IF(Main!J$13="Unscaled Shifts",Main!J142,IF(AND(Main!J$13="Shielding Tensors",Main!$A142="C"),'Chemical Shifts'!$G$1-Main!J142,'Chemical Shifts'!$G$2-Main!J142)))</f>
        <v/>
      </c>
      <c r="I132" s="48" t="str">
        <f>IF(OR(Main!K142="",Main!K$13="Scaled Shifts"),"",IF(Main!K$13="Unscaled Shifts",Main!K142,IF(AND(Main!K$13="Shielding Tensors",Main!$A142="C"),'Chemical Shifts'!$G$1-Main!K142,'Chemical Shifts'!$G$2-Main!K142)))</f>
        <v/>
      </c>
      <c r="J132" s="48" t="str">
        <f>IF(OR(Main!L142="",Main!L$13="Scaled Shifts"),"",IF(Main!L$13="Unscaled Shifts",Main!L142,IF(AND(Main!L$13="Shielding Tensors",Main!$A142="C"),'Chemical Shifts'!$G$1-Main!L142,'Chemical Shifts'!$G$2-Main!L142)))</f>
        <v/>
      </c>
      <c r="K132" s="48" t="str">
        <f>IF(OR(Main!M142="",Main!M$13="Scaled Shifts"),"",IF(Main!M$13="Unscaled Shifts",Main!M142,IF(AND(Main!M$13="Shielding Tensors",Main!$A142="C"),'Chemical Shifts'!$G$1-Main!M142,'Chemical Shifts'!$G$2-Main!M142)))</f>
        <v/>
      </c>
      <c r="L132" s="48" t="str">
        <f>IF(OR(Main!N142="",Main!N$13="Scaled Shifts"),"",IF(Main!N$13="Unscaled Shifts",Main!N142,IF(AND(Main!N$13="Shielding Tensors",Main!$A142="C"),'Chemical Shifts'!$G$1-Main!N142,'Chemical Shifts'!$G$2-Main!N142)))</f>
        <v/>
      </c>
      <c r="M132" s="48" t="str">
        <f>IF(OR(Main!O142="",Main!O$13="Scaled Shifts"),"",IF(Main!O$13="Unscaled Shifts",Main!O142,IF(AND(Main!O$13="Shielding Tensors",Main!$A142="C"),'Chemical Shifts'!$G$1-Main!O142,'Chemical Shifts'!$G$2-Main!O142)))</f>
        <v/>
      </c>
      <c r="N132" s="48" t="str">
        <f>IF(OR(Main!P142="",Main!P$13="Scaled Shifts"),"",IF(Main!P$13="Unscaled Shifts",Main!P142,IF(AND(Main!P$13="Shielding Tensors",Main!$A142="C"),'Chemical Shifts'!$G$1-Main!P142,'Chemical Shifts'!$G$2-Main!P142)))</f>
        <v/>
      </c>
      <c r="O132" s="48" t="str">
        <f>IF(OR(Main!Q142="",Main!Q$13="Scaled Shifts"),"",IF(Main!Q$13="Unscaled Shifts",Main!Q142,IF(AND(Main!Q$13="Shielding Tensors",Main!$A142="C"),'Chemical Shifts'!$G$1-Main!Q142,'Chemical Shifts'!$G$2-Main!Q142)))</f>
        <v/>
      </c>
      <c r="P132" s="48" t="str">
        <f>IF(OR(Main!R142="",Main!R$13="Scaled Shifts"),"",IF(Main!R$13="Unscaled Shifts",Main!R142,IF(AND(Main!R$13="Shielding Tensors",Main!$A142="C"),'Chemical Shifts'!$G$1-Main!R142,'Chemical Shifts'!$G$2-Main!R142)))</f>
        <v/>
      </c>
      <c r="Q132" s="48" t="str">
        <f>IF(OR(Main!S142="",Main!S$13="Scaled Shifts"),"",IF(Main!S$13="Unscaled Shifts",Main!S142,IF(AND(Main!S$13="Shielding Tensors",Main!$A142="C"),'Chemical Shifts'!$G$1-Main!S142,'Chemical Shifts'!$G$2-Main!S142)))</f>
        <v/>
      </c>
      <c r="S132" s="48" t="str">
        <f t="shared" si="96"/>
        <v/>
      </c>
      <c r="T132" s="48" t="str">
        <f t="shared" si="97"/>
        <v/>
      </c>
      <c r="U132" s="48" t="str">
        <f t="shared" si="98"/>
        <v/>
      </c>
      <c r="V132" s="48" t="str">
        <f t="shared" si="99"/>
        <v/>
      </c>
      <c r="W132" s="48" t="str">
        <f t="shared" si="100"/>
        <v/>
      </c>
      <c r="X132" s="48" t="str">
        <f t="shared" si="101"/>
        <v/>
      </c>
      <c r="Y132" s="48" t="str">
        <f t="shared" si="102"/>
        <v/>
      </c>
      <c r="Z132" s="48" t="str">
        <f t="shared" si="103"/>
        <v/>
      </c>
      <c r="AA132" s="48" t="str">
        <f t="shared" si="104"/>
        <v/>
      </c>
      <c r="AB132" s="48" t="str">
        <f t="shared" si="105"/>
        <v/>
      </c>
      <c r="AC132" s="48" t="str">
        <f t="shared" si="106"/>
        <v/>
      </c>
      <c r="AD132" s="48" t="str">
        <f t="shared" si="107"/>
        <v/>
      </c>
      <c r="AE132" s="48" t="str">
        <f t="shared" si="108"/>
        <v/>
      </c>
      <c r="AF132" s="48" t="str">
        <f t="shared" si="109"/>
        <v/>
      </c>
      <c r="AG132" s="48" t="str">
        <f t="shared" si="110"/>
        <v/>
      </c>
      <c r="AH132" s="48" t="str">
        <f t="shared" si="111"/>
        <v/>
      </c>
      <c r="AJ132" s="48" t="str">
        <f>IF(Main!D$13="Scaled Shifts",Main!D142,IF(OR(B132="",B132=""),"",IF(Main!$A142="C",(B132-'Calculo DP4'!BC$5)/'Calculo DP4'!BC$3,(B132-'Calculo DP4'!CN$5)/'Calculo DP4'!CN$3)))</f>
        <v/>
      </c>
      <c r="AK132" s="48" t="str">
        <f>IF(Main!E$13="Scaled Shifts",Main!E142,IF(OR(C132="",C132=""),"",IF(Main!$A142="C",(C132-'Calculo DP4'!BD$5)/'Calculo DP4'!BD$3,(C132-'Calculo DP4'!CO$5)/'Calculo DP4'!CO$3)))</f>
        <v/>
      </c>
      <c r="AL132" s="48" t="str">
        <f>IF(Main!F$13="Scaled Shifts",Main!F142,IF(OR(D132="",D132=""),"",IF(Main!$A142="C",(D132-'Calculo DP4'!BE$5)/'Calculo DP4'!BE$3,(D132-'Calculo DP4'!CP$5)/'Calculo DP4'!CP$3)))</f>
        <v/>
      </c>
      <c r="AM132" s="48" t="str">
        <f>IF(Main!G$13="Scaled Shifts",Main!G142,IF(OR(E132="",E132=""),"",IF(Main!$A142="C",(E132-'Calculo DP4'!BF$5)/'Calculo DP4'!BF$3,(E132-'Calculo DP4'!CQ$5)/'Calculo DP4'!CQ$3)))</f>
        <v/>
      </c>
      <c r="AN132" s="48" t="str">
        <f>IF(Main!H$13="Scaled Shifts",Main!H142,IF(OR(F132="",F132=""),"",IF(Main!$A142="C",(F132-'Calculo DP4'!BG$5)/'Calculo DP4'!BG$3,(F132-'Calculo DP4'!CR$5)/'Calculo DP4'!CR$3)))</f>
        <v/>
      </c>
      <c r="AO132" s="48" t="str">
        <f>IF(Main!I$13="Scaled Shifts",Main!I142,IF(OR(G132="",G132=""),"",IF(Main!$A142="C",(G132-'Calculo DP4'!BH$5)/'Calculo DP4'!BH$3,(G132-'Calculo DP4'!CS$5)/'Calculo DP4'!CS$3)))</f>
        <v/>
      </c>
      <c r="AP132" s="48" t="str">
        <f>IF(Main!J$13="Scaled Shifts",Main!J142,IF(OR(H132="",H132=""),"",IF(Main!$A142="C",(H132-'Calculo DP4'!BI$5)/'Calculo DP4'!BI$3,(H132-'Calculo DP4'!CT$5)/'Calculo DP4'!CT$3)))</f>
        <v/>
      </c>
      <c r="AQ132" s="48" t="str">
        <f>IF(Main!K$13="Scaled Shifts",Main!K142,IF(OR(I132="",I132=""),"",IF(Main!$A142="C",(I132-'Calculo DP4'!BJ$5)/'Calculo DP4'!BJ$3,(I132-'Calculo DP4'!CU$5)/'Calculo DP4'!CU$3)))</f>
        <v/>
      </c>
      <c r="AR132" s="48" t="str">
        <f>IF(Main!L$13="Scaled Shifts",Main!L142,IF(OR(J132="",J132=""),"",IF(Main!$A142="C",(J132-'Calculo DP4'!BK$5)/'Calculo DP4'!BK$3,(J132-'Calculo DP4'!CV$5)/'Calculo DP4'!CV$3)))</f>
        <v/>
      </c>
      <c r="AS132" s="48" t="str">
        <f>IF(Main!M$13="Scaled Shifts",Main!M142,IF(OR(K132="",K132=""),"",IF(Main!$A142="C",(K132-'Calculo DP4'!BL$5)/'Calculo DP4'!BL$3,(K132-'Calculo DP4'!CW$5)/'Calculo DP4'!CW$3)))</f>
        <v/>
      </c>
      <c r="AT132" s="48" t="str">
        <f>IF(Main!N$13="Scaled Shifts",Main!N142,IF(OR(L132="",L132=""),"",IF(Main!$A142="C",(L132-'Calculo DP4'!BM$5)/'Calculo DP4'!BM$3,(L132-'Calculo DP4'!CX$5)/'Calculo DP4'!CX$3)))</f>
        <v/>
      </c>
      <c r="AU132" s="48" t="str">
        <f>IF(Main!O$13="Scaled Shifts",Main!O142,IF(OR(M132="",M132=""),"",IF(Main!$A142="C",(M132-'Calculo DP4'!BN$5)/'Calculo DP4'!BN$3,(M132-'Calculo DP4'!CY$5)/'Calculo DP4'!CY$3)))</f>
        <v/>
      </c>
      <c r="AV132" s="48" t="str">
        <f>IF(Main!P$13="Scaled Shifts",Main!P142,IF(OR(N132="",N132=""),"",IF(Main!$A142="C",(N132-'Calculo DP4'!BO$5)/'Calculo DP4'!BO$3,(N132-'Calculo DP4'!CZ$5)/'Calculo DP4'!CZ$3)))</f>
        <v/>
      </c>
      <c r="AW132" s="48" t="str">
        <f>IF(Main!Q$13="Scaled Shifts",Main!Q142,IF(OR(O132="",O132=""),"",IF(Main!$A142="C",(O132-'Calculo DP4'!BP$5)/'Calculo DP4'!BP$3,(O132-'Calculo DP4'!DA$5)/'Calculo DP4'!DA$3)))</f>
        <v/>
      </c>
      <c r="AX132" s="48" t="str">
        <f>IF(Main!R$13="Scaled Shifts",Main!R142,IF(OR(P132="",P132=""),"",IF(Main!$A142="C",(P132-'Calculo DP4'!BQ$5)/'Calculo DP4'!BQ$3,(P132-'Calculo DP4'!DB$5)/'Calculo DP4'!DB$3)))</f>
        <v/>
      </c>
      <c r="AY132" s="48" t="str">
        <f>IF(Main!S$13="Scaled Shifts",Main!S142,IF(OR(Q132="",Q132=""),"",IF(Main!$A142="C",(Q132-'Calculo DP4'!BR$5)/'Calculo DP4'!BR$3,(Q132-'Calculo DP4'!DC$5)/'Calculo DP4'!DC$3)))</f>
        <v/>
      </c>
      <c r="BA132" s="48" t="str">
        <f t="shared" si="112"/>
        <v/>
      </c>
      <c r="BB132" s="48" t="str">
        <f t="shared" si="113"/>
        <v/>
      </c>
      <c r="BC132" s="48" t="str">
        <f t="shared" si="114"/>
        <v/>
      </c>
      <c r="BD132" s="48" t="str">
        <f t="shared" si="115"/>
        <v/>
      </c>
      <c r="BE132" s="48" t="str">
        <f t="shared" si="116"/>
        <v/>
      </c>
      <c r="BF132" s="48" t="str">
        <f t="shared" si="117"/>
        <v/>
      </c>
      <c r="BG132" s="48" t="str">
        <f t="shared" si="118"/>
        <v/>
      </c>
      <c r="BH132" s="48" t="str">
        <f t="shared" si="119"/>
        <v/>
      </c>
      <c r="BI132" s="48" t="str">
        <f t="shared" si="120"/>
        <v/>
      </c>
      <c r="BJ132" s="48" t="str">
        <f t="shared" si="121"/>
        <v/>
      </c>
      <c r="BK132" s="48" t="str">
        <f t="shared" si="122"/>
        <v/>
      </c>
      <c r="BL132" s="48" t="str">
        <f t="shared" si="123"/>
        <v/>
      </c>
      <c r="BM132" s="48" t="str">
        <f t="shared" si="124"/>
        <v/>
      </c>
      <c r="BN132" s="48" t="str">
        <f t="shared" si="125"/>
        <v/>
      </c>
      <c r="BO132" s="48" t="str">
        <f t="shared" si="126"/>
        <v/>
      </c>
      <c r="BP132" s="48" t="str">
        <f t="shared" si="127"/>
        <v/>
      </c>
    </row>
    <row r="133" spans="1:68" x14ac:dyDescent="0.15">
      <c r="A133" s="46" t="str">
        <f>IF(OR(Main!C143="",Main!C143=""),"",Main!C143)</f>
        <v/>
      </c>
      <c r="B133" s="48" t="str">
        <f>IF(OR(Main!D143="",Main!D$13="Scaled Shifts"),"",IF(Main!D$13="Unscaled Shifts",Main!D143,IF(AND(Main!D$13="Shielding Tensors",Main!$A143="C"),'Chemical Shifts'!$G$1-Main!D143,'Chemical Shifts'!$G$2-Main!D143)))</f>
        <v/>
      </c>
      <c r="C133" s="48" t="str">
        <f>IF(OR(Main!E143="",Main!E$13="Scaled Shifts"),"",IF(Main!E$13="Unscaled Shifts",Main!E143,IF(AND(Main!E$13="Shielding Tensors",Main!$A143="C"),'Chemical Shifts'!$G$1-Main!E143,'Chemical Shifts'!$G$2-Main!E143)))</f>
        <v/>
      </c>
      <c r="D133" s="48" t="str">
        <f>IF(OR(Main!F143="",Main!F$13="Scaled Shifts"),"",IF(Main!F$13="Unscaled Shifts",Main!F143,IF(AND(Main!F$13="Shielding Tensors",Main!$A143="C"),'Chemical Shifts'!$G$1-Main!F143,'Chemical Shifts'!$G$2-Main!F143)))</f>
        <v/>
      </c>
      <c r="E133" s="48" t="str">
        <f>IF(OR(Main!G143="",Main!G$13="Scaled Shifts"),"",IF(Main!G$13="Unscaled Shifts",Main!G143,IF(AND(Main!G$13="Shielding Tensors",Main!$A143="C"),'Chemical Shifts'!$G$1-Main!G143,'Chemical Shifts'!$G$2-Main!G143)))</f>
        <v/>
      </c>
      <c r="F133" s="48" t="str">
        <f>IF(OR(Main!H143="",Main!H$13="Scaled Shifts"),"",IF(Main!H$13="Unscaled Shifts",Main!H143,IF(AND(Main!H$13="Shielding Tensors",Main!$A143="C"),'Chemical Shifts'!$G$1-Main!H143,'Chemical Shifts'!$G$2-Main!H143)))</f>
        <v/>
      </c>
      <c r="G133" s="48" t="str">
        <f>IF(OR(Main!I143="",Main!I$13="Scaled Shifts"),"",IF(Main!I$13="Unscaled Shifts",Main!I143,IF(AND(Main!I$13="Shielding Tensors",Main!$A143="C"),'Chemical Shifts'!$G$1-Main!I143,'Chemical Shifts'!$G$2-Main!I143)))</f>
        <v/>
      </c>
      <c r="H133" s="48" t="str">
        <f>IF(OR(Main!J143="",Main!J$13="Scaled Shifts"),"",IF(Main!J$13="Unscaled Shifts",Main!J143,IF(AND(Main!J$13="Shielding Tensors",Main!$A143="C"),'Chemical Shifts'!$G$1-Main!J143,'Chemical Shifts'!$G$2-Main!J143)))</f>
        <v/>
      </c>
      <c r="I133" s="48" t="str">
        <f>IF(OR(Main!K143="",Main!K$13="Scaled Shifts"),"",IF(Main!K$13="Unscaled Shifts",Main!K143,IF(AND(Main!K$13="Shielding Tensors",Main!$A143="C"),'Chemical Shifts'!$G$1-Main!K143,'Chemical Shifts'!$G$2-Main!K143)))</f>
        <v/>
      </c>
      <c r="J133" s="48" t="str">
        <f>IF(OR(Main!L143="",Main!L$13="Scaled Shifts"),"",IF(Main!L$13="Unscaled Shifts",Main!L143,IF(AND(Main!L$13="Shielding Tensors",Main!$A143="C"),'Chemical Shifts'!$G$1-Main!L143,'Chemical Shifts'!$G$2-Main!L143)))</f>
        <v/>
      </c>
      <c r="K133" s="48" t="str">
        <f>IF(OR(Main!M143="",Main!M$13="Scaled Shifts"),"",IF(Main!M$13="Unscaled Shifts",Main!M143,IF(AND(Main!M$13="Shielding Tensors",Main!$A143="C"),'Chemical Shifts'!$G$1-Main!M143,'Chemical Shifts'!$G$2-Main!M143)))</f>
        <v/>
      </c>
      <c r="L133" s="48" t="str">
        <f>IF(OR(Main!N143="",Main!N$13="Scaled Shifts"),"",IF(Main!N$13="Unscaled Shifts",Main!N143,IF(AND(Main!N$13="Shielding Tensors",Main!$A143="C"),'Chemical Shifts'!$G$1-Main!N143,'Chemical Shifts'!$G$2-Main!N143)))</f>
        <v/>
      </c>
      <c r="M133" s="48" t="str">
        <f>IF(OR(Main!O143="",Main!O$13="Scaled Shifts"),"",IF(Main!O$13="Unscaled Shifts",Main!O143,IF(AND(Main!O$13="Shielding Tensors",Main!$A143="C"),'Chemical Shifts'!$G$1-Main!O143,'Chemical Shifts'!$G$2-Main!O143)))</f>
        <v/>
      </c>
      <c r="N133" s="48" t="str">
        <f>IF(OR(Main!P143="",Main!P$13="Scaled Shifts"),"",IF(Main!P$13="Unscaled Shifts",Main!P143,IF(AND(Main!P$13="Shielding Tensors",Main!$A143="C"),'Chemical Shifts'!$G$1-Main!P143,'Chemical Shifts'!$G$2-Main!P143)))</f>
        <v/>
      </c>
      <c r="O133" s="48" t="str">
        <f>IF(OR(Main!Q143="",Main!Q$13="Scaled Shifts"),"",IF(Main!Q$13="Unscaled Shifts",Main!Q143,IF(AND(Main!Q$13="Shielding Tensors",Main!$A143="C"),'Chemical Shifts'!$G$1-Main!Q143,'Chemical Shifts'!$G$2-Main!Q143)))</f>
        <v/>
      </c>
      <c r="P133" s="48" t="str">
        <f>IF(OR(Main!R143="",Main!R$13="Scaled Shifts"),"",IF(Main!R$13="Unscaled Shifts",Main!R143,IF(AND(Main!R$13="Shielding Tensors",Main!$A143="C"),'Chemical Shifts'!$G$1-Main!R143,'Chemical Shifts'!$G$2-Main!R143)))</f>
        <v/>
      </c>
      <c r="Q133" s="48" t="str">
        <f>IF(OR(Main!S143="",Main!S$13="Scaled Shifts"),"",IF(Main!S$13="Unscaled Shifts",Main!S143,IF(AND(Main!S$13="Shielding Tensors",Main!$A143="C"),'Chemical Shifts'!$G$1-Main!S143,'Chemical Shifts'!$G$2-Main!S143)))</f>
        <v/>
      </c>
      <c r="S133" s="48" t="str">
        <f t="shared" ref="S133:S164" si="128">IF(B133="","",B133-$A133)</f>
        <v/>
      </c>
      <c r="T133" s="48" t="str">
        <f t="shared" ref="T133:T164" si="129">IF(C133="","",C133-$A133)</f>
        <v/>
      </c>
      <c r="U133" s="48" t="str">
        <f t="shared" ref="U133:U164" si="130">IF(D133="","",D133-$A133)</f>
        <v/>
      </c>
      <c r="V133" s="48" t="str">
        <f t="shared" ref="V133:V164" si="131">IF(E133="","",E133-$A133)</f>
        <v/>
      </c>
      <c r="W133" s="48" t="str">
        <f t="shared" ref="W133:W164" si="132">IF(F133="","",F133-$A133)</f>
        <v/>
      </c>
      <c r="X133" s="48" t="str">
        <f t="shared" ref="X133:X164" si="133">IF(G133="","",G133-$A133)</f>
        <v/>
      </c>
      <c r="Y133" s="48" t="str">
        <f t="shared" ref="Y133:Y164" si="134">IF(H133="","",H133-$A133)</f>
        <v/>
      </c>
      <c r="Z133" s="48" t="str">
        <f t="shared" ref="Z133:Z164" si="135">IF(I133="","",I133-$A133)</f>
        <v/>
      </c>
      <c r="AA133" s="48" t="str">
        <f t="shared" ref="AA133:AA164" si="136">IF(J133="","",J133-$A133)</f>
        <v/>
      </c>
      <c r="AB133" s="48" t="str">
        <f t="shared" ref="AB133:AB164" si="137">IF(K133="","",K133-$A133)</f>
        <v/>
      </c>
      <c r="AC133" s="48" t="str">
        <f t="shared" ref="AC133:AC164" si="138">IF(L133="","",L133-$A133)</f>
        <v/>
      </c>
      <c r="AD133" s="48" t="str">
        <f t="shared" ref="AD133:AD164" si="139">IF(M133="","",M133-$A133)</f>
        <v/>
      </c>
      <c r="AE133" s="48" t="str">
        <f t="shared" ref="AE133:AE164" si="140">IF(N133="","",N133-$A133)</f>
        <v/>
      </c>
      <c r="AF133" s="48" t="str">
        <f t="shared" ref="AF133:AF164" si="141">IF(O133="","",O133-$A133)</f>
        <v/>
      </c>
      <c r="AG133" s="48" t="str">
        <f t="shared" ref="AG133:AG164" si="142">IF(P133="","",P133-$A133)</f>
        <v/>
      </c>
      <c r="AH133" s="48" t="str">
        <f t="shared" ref="AH133:AH164" si="143">IF(Q133="","",Q133-$A133)</f>
        <v/>
      </c>
      <c r="AJ133" s="48" t="str">
        <f>IF(Main!D$13="Scaled Shifts",Main!D143,IF(OR(B133="",B133=""),"",IF(Main!$A143="C",(B133-'Calculo DP4'!BC$5)/'Calculo DP4'!BC$3,(B133-'Calculo DP4'!CN$5)/'Calculo DP4'!CN$3)))</f>
        <v/>
      </c>
      <c r="AK133" s="48" t="str">
        <f>IF(Main!E$13="Scaled Shifts",Main!E143,IF(OR(C133="",C133=""),"",IF(Main!$A143="C",(C133-'Calculo DP4'!BD$5)/'Calculo DP4'!BD$3,(C133-'Calculo DP4'!CO$5)/'Calculo DP4'!CO$3)))</f>
        <v/>
      </c>
      <c r="AL133" s="48" t="str">
        <f>IF(Main!F$13="Scaled Shifts",Main!F143,IF(OR(D133="",D133=""),"",IF(Main!$A143="C",(D133-'Calculo DP4'!BE$5)/'Calculo DP4'!BE$3,(D133-'Calculo DP4'!CP$5)/'Calculo DP4'!CP$3)))</f>
        <v/>
      </c>
      <c r="AM133" s="48" t="str">
        <f>IF(Main!G$13="Scaled Shifts",Main!G143,IF(OR(E133="",E133=""),"",IF(Main!$A143="C",(E133-'Calculo DP4'!BF$5)/'Calculo DP4'!BF$3,(E133-'Calculo DP4'!CQ$5)/'Calculo DP4'!CQ$3)))</f>
        <v/>
      </c>
      <c r="AN133" s="48" t="str">
        <f>IF(Main!H$13="Scaled Shifts",Main!H143,IF(OR(F133="",F133=""),"",IF(Main!$A143="C",(F133-'Calculo DP4'!BG$5)/'Calculo DP4'!BG$3,(F133-'Calculo DP4'!CR$5)/'Calculo DP4'!CR$3)))</f>
        <v/>
      </c>
      <c r="AO133" s="48" t="str">
        <f>IF(Main!I$13="Scaled Shifts",Main!I143,IF(OR(G133="",G133=""),"",IF(Main!$A143="C",(G133-'Calculo DP4'!BH$5)/'Calculo DP4'!BH$3,(G133-'Calculo DP4'!CS$5)/'Calculo DP4'!CS$3)))</f>
        <v/>
      </c>
      <c r="AP133" s="48" t="str">
        <f>IF(Main!J$13="Scaled Shifts",Main!J143,IF(OR(H133="",H133=""),"",IF(Main!$A143="C",(H133-'Calculo DP4'!BI$5)/'Calculo DP4'!BI$3,(H133-'Calculo DP4'!CT$5)/'Calculo DP4'!CT$3)))</f>
        <v/>
      </c>
      <c r="AQ133" s="48" t="str">
        <f>IF(Main!K$13="Scaled Shifts",Main!K143,IF(OR(I133="",I133=""),"",IF(Main!$A143="C",(I133-'Calculo DP4'!BJ$5)/'Calculo DP4'!BJ$3,(I133-'Calculo DP4'!CU$5)/'Calculo DP4'!CU$3)))</f>
        <v/>
      </c>
      <c r="AR133" s="48" t="str">
        <f>IF(Main!L$13="Scaled Shifts",Main!L143,IF(OR(J133="",J133=""),"",IF(Main!$A143="C",(J133-'Calculo DP4'!BK$5)/'Calculo DP4'!BK$3,(J133-'Calculo DP4'!CV$5)/'Calculo DP4'!CV$3)))</f>
        <v/>
      </c>
      <c r="AS133" s="48" t="str">
        <f>IF(Main!M$13="Scaled Shifts",Main!M143,IF(OR(K133="",K133=""),"",IF(Main!$A143="C",(K133-'Calculo DP4'!BL$5)/'Calculo DP4'!BL$3,(K133-'Calculo DP4'!CW$5)/'Calculo DP4'!CW$3)))</f>
        <v/>
      </c>
      <c r="AT133" s="48" t="str">
        <f>IF(Main!N$13="Scaled Shifts",Main!N143,IF(OR(L133="",L133=""),"",IF(Main!$A143="C",(L133-'Calculo DP4'!BM$5)/'Calculo DP4'!BM$3,(L133-'Calculo DP4'!CX$5)/'Calculo DP4'!CX$3)))</f>
        <v/>
      </c>
      <c r="AU133" s="48" t="str">
        <f>IF(Main!O$13="Scaled Shifts",Main!O143,IF(OR(M133="",M133=""),"",IF(Main!$A143="C",(M133-'Calculo DP4'!BN$5)/'Calculo DP4'!BN$3,(M133-'Calculo DP4'!CY$5)/'Calculo DP4'!CY$3)))</f>
        <v/>
      </c>
      <c r="AV133" s="48" t="str">
        <f>IF(Main!P$13="Scaled Shifts",Main!P143,IF(OR(N133="",N133=""),"",IF(Main!$A143="C",(N133-'Calculo DP4'!BO$5)/'Calculo DP4'!BO$3,(N133-'Calculo DP4'!CZ$5)/'Calculo DP4'!CZ$3)))</f>
        <v/>
      </c>
      <c r="AW133" s="48" t="str">
        <f>IF(Main!Q$13="Scaled Shifts",Main!Q143,IF(OR(O133="",O133=""),"",IF(Main!$A143="C",(O133-'Calculo DP4'!BP$5)/'Calculo DP4'!BP$3,(O133-'Calculo DP4'!DA$5)/'Calculo DP4'!DA$3)))</f>
        <v/>
      </c>
      <c r="AX133" s="48" t="str">
        <f>IF(Main!R$13="Scaled Shifts",Main!R143,IF(OR(P133="",P133=""),"",IF(Main!$A143="C",(P133-'Calculo DP4'!BQ$5)/'Calculo DP4'!BQ$3,(P133-'Calculo DP4'!DB$5)/'Calculo DP4'!DB$3)))</f>
        <v/>
      </c>
      <c r="AY133" s="48" t="str">
        <f>IF(Main!S$13="Scaled Shifts",Main!S143,IF(OR(Q133="",Q133=""),"",IF(Main!$A143="C",(Q133-'Calculo DP4'!BR$5)/'Calculo DP4'!BR$3,(Q133-'Calculo DP4'!DC$5)/'Calculo DP4'!DC$3)))</f>
        <v/>
      </c>
      <c r="BA133" s="48" t="str">
        <f t="shared" ref="BA133:BA164" si="144">IF(OR(AJ133=0,AJ133="",AJ133=""),"",$A133-AJ133)</f>
        <v/>
      </c>
      <c r="BB133" s="48" t="str">
        <f t="shared" ref="BB133:BB164" si="145">IF(OR(AK133=0,AK133="",AK133=""),"",$A133-AK133)</f>
        <v/>
      </c>
      <c r="BC133" s="48" t="str">
        <f t="shared" ref="BC133:BC164" si="146">IF(OR(AL133=0,AL133="",AL133=""),"",$A133-AL133)</f>
        <v/>
      </c>
      <c r="BD133" s="48" t="str">
        <f t="shared" ref="BD133:BD164" si="147">IF(OR(AM133=0,AM133="",AM133=""),"",$A133-AM133)</f>
        <v/>
      </c>
      <c r="BE133" s="48" t="str">
        <f t="shared" ref="BE133:BE164" si="148">IF(OR(AN133=0,AN133="",AN133=""),"",$A133-AN133)</f>
        <v/>
      </c>
      <c r="BF133" s="48" t="str">
        <f t="shared" ref="BF133:BF164" si="149">IF(OR(AO133=0,AO133="",AO133=""),"",$A133-AO133)</f>
        <v/>
      </c>
      <c r="BG133" s="48" t="str">
        <f t="shared" ref="BG133:BG164" si="150">IF(OR(AP133=0,AP133="",AP133=""),"",$A133-AP133)</f>
        <v/>
      </c>
      <c r="BH133" s="48" t="str">
        <f t="shared" ref="BH133:BH164" si="151">IF(OR(AQ133=0,AQ133="",AQ133=""),"",$A133-AQ133)</f>
        <v/>
      </c>
      <c r="BI133" s="48" t="str">
        <f t="shared" ref="BI133:BI164" si="152">IF(OR(AR133=0,AR133="",AR133=""),"",$A133-AR133)</f>
        <v/>
      </c>
      <c r="BJ133" s="48" t="str">
        <f t="shared" ref="BJ133:BJ164" si="153">IF(OR(AS133=0,AS133="",AS133=""),"",$A133-AS133)</f>
        <v/>
      </c>
      <c r="BK133" s="48" t="str">
        <f t="shared" ref="BK133:BK164" si="154">IF(OR(AT133=0,AT133="",AT133=""),"",$A133-AT133)</f>
        <v/>
      </c>
      <c r="BL133" s="48" t="str">
        <f t="shared" ref="BL133:BL164" si="155">IF(OR(AU133=0,AU133="",AU133=""),"",$A133-AU133)</f>
        <v/>
      </c>
      <c r="BM133" s="48" t="str">
        <f t="shared" ref="BM133:BM164" si="156">IF(OR(AV133=0,AV133="",AV133=""),"",$A133-AV133)</f>
        <v/>
      </c>
      <c r="BN133" s="48" t="str">
        <f t="shared" ref="BN133:BN164" si="157">IF(OR(AW133=0,AW133="",AW133=""),"",$A133-AW133)</f>
        <v/>
      </c>
      <c r="BO133" s="48" t="str">
        <f t="shared" ref="BO133:BO164" si="158">IF(OR(AX133=0,AX133="",AX133=""),"",$A133-AX133)</f>
        <v/>
      </c>
      <c r="BP133" s="48" t="str">
        <f t="shared" ref="BP133:BP164" si="159">IF(OR(AY133=0,AY133="",AY133=""),"",$A133-AY133)</f>
        <v/>
      </c>
    </row>
    <row r="134" spans="1:68" x14ac:dyDescent="0.15">
      <c r="A134" s="46" t="str">
        <f>IF(OR(Main!C144="",Main!C144=""),"",Main!C144)</f>
        <v/>
      </c>
      <c r="B134" s="48" t="str">
        <f>IF(OR(Main!D144="",Main!D$13="Scaled Shifts"),"",IF(Main!D$13="Unscaled Shifts",Main!D144,IF(AND(Main!D$13="Shielding Tensors",Main!$A144="C"),'Chemical Shifts'!$G$1-Main!D144,'Chemical Shifts'!$G$2-Main!D144)))</f>
        <v/>
      </c>
      <c r="C134" s="48" t="str">
        <f>IF(OR(Main!E144="",Main!E$13="Scaled Shifts"),"",IF(Main!E$13="Unscaled Shifts",Main!E144,IF(AND(Main!E$13="Shielding Tensors",Main!$A144="C"),'Chemical Shifts'!$G$1-Main!E144,'Chemical Shifts'!$G$2-Main!E144)))</f>
        <v/>
      </c>
      <c r="D134" s="48" t="str">
        <f>IF(OR(Main!F144="",Main!F$13="Scaled Shifts"),"",IF(Main!F$13="Unscaled Shifts",Main!F144,IF(AND(Main!F$13="Shielding Tensors",Main!$A144="C"),'Chemical Shifts'!$G$1-Main!F144,'Chemical Shifts'!$G$2-Main!F144)))</f>
        <v/>
      </c>
      <c r="E134" s="48" t="str">
        <f>IF(OR(Main!G144="",Main!G$13="Scaled Shifts"),"",IF(Main!G$13="Unscaled Shifts",Main!G144,IF(AND(Main!G$13="Shielding Tensors",Main!$A144="C"),'Chemical Shifts'!$G$1-Main!G144,'Chemical Shifts'!$G$2-Main!G144)))</f>
        <v/>
      </c>
      <c r="F134" s="48" t="str">
        <f>IF(OR(Main!H144="",Main!H$13="Scaled Shifts"),"",IF(Main!H$13="Unscaled Shifts",Main!H144,IF(AND(Main!H$13="Shielding Tensors",Main!$A144="C"),'Chemical Shifts'!$G$1-Main!H144,'Chemical Shifts'!$G$2-Main!H144)))</f>
        <v/>
      </c>
      <c r="G134" s="48" t="str">
        <f>IF(OR(Main!I144="",Main!I$13="Scaled Shifts"),"",IF(Main!I$13="Unscaled Shifts",Main!I144,IF(AND(Main!I$13="Shielding Tensors",Main!$A144="C"),'Chemical Shifts'!$G$1-Main!I144,'Chemical Shifts'!$G$2-Main!I144)))</f>
        <v/>
      </c>
      <c r="H134" s="48" t="str">
        <f>IF(OR(Main!J144="",Main!J$13="Scaled Shifts"),"",IF(Main!J$13="Unscaled Shifts",Main!J144,IF(AND(Main!J$13="Shielding Tensors",Main!$A144="C"),'Chemical Shifts'!$G$1-Main!J144,'Chemical Shifts'!$G$2-Main!J144)))</f>
        <v/>
      </c>
      <c r="I134" s="48" t="str">
        <f>IF(OR(Main!K144="",Main!K$13="Scaled Shifts"),"",IF(Main!K$13="Unscaled Shifts",Main!K144,IF(AND(Main!K$13="Shielding Tensors",Main!$A144="C"),'Chemical Shifts'!$G$1-Main!K144,'Chemical Shifts'!$G$2-Main!K144)))</f>
        <v/>
      </c>
      <c r="J134" s="48" t="str">
        <f>IF(OR(Main!L144="",Main!L$13="Scaled Shifts"),"",IF(Main!L$13="Unscaled Shifts",Main!L144,IF(AND(Main!L$13="Shielding Tensors",Main!$A144="C"),'Chemical Shifts'!$G$1-Main!L144,'Chemical Shifts'!$G$2-Main!L144)))</f>
        <v/>
      </c>
      <c r="K134" s="48" t="str">
        <f>IF(OR(Main!M144="",Main!M$13="Scaled Shifts"),"",IF(Main!M$13="Unscaled Shifts",Main!M144,IF(AND(Main!M$13="Shielding Tensors",Main!$A144="C"),'Chemical Shifts'!$G$1-Main!M144,'Chemical Shifts'!$G$2-Main!M144)))</f>
        <v/>
      </c>
      <c r="L134" s="48" t="str">
        <f>IF(OR(Main!N144="",Main!N$13="Scaled Shifts"),"",IF(Main!N$13="Unscaled Shifts",Main!N144,IF(AND(Main!N$13="Shielding Tensors",Main!$A144="C"),'Chemical Shifts'!$G$1-Main!N144,'Chemical Shifts'!$G$2-Main!N144)))</f>
        <v/>
      </c>
      <c r="M134" s="48" t="str">
        <f>IF(OR(Main!O144="",Main!O$13="Scaled Shifts"),"",IF(Main!O$13="Unscaled Shifts",Main!O144,IF(AND(Main!O$13="Shielding Tensors",Main!$A144="C"),'Chemical Shifts'!$G$1-Main!O144,'Chemical Shifts'!$G$2-Main!O144)))</f>
        <v/>
      </c>
      <c r="N134" s="48" t="str">
        <f>IF(OR(Main!P144="",Main!P$13="Scaled Shifts"),"",IF(Main!P$13="Unscaled Shifts",Main!P144,IF(AND(Main!P$13="Shielding Tensors",Main!$A144="C"),'Chemical Shifts'!$G$1-Main!P144,'Chemical Shifts'!$G$2-Main!P144)))</f>
        <v/>
      </c>
      <c r="O134" s="48" t="str">
        <f>IF(OR(Main!Q144="",Main!Q$13="Scaled Shifts"),"",IF(Main!Q$13="Unscaled Shifts",Main!Q144,IF(AND(Main!Q$13="Shielding Tensors",Main!$A144="C"),'Chemical Shifts'!$G$1-Main!Q144,'Chemical Shifts'!$G$2-Main!Q144)))</f>
        <v/>
      </c>
      <c r="P134" s="48" t="str">
        <f>IF(OR(Main!R144="",Main!R$13="Scaled Shifts"),"",IF(Main!R$13="Unscaled Shifts",Main!R144,IF(AND(Main!R$13="Shielding Tensors",Main!$A144="C"),'Chemical Shifts'!$G$1-Main!R144,'Chemical Shifts'!$G$2-Main!R144)))</f>
        <v/>
      </c>
      <c r="Q134" s="48" t="str">
        <f>IF(OR(Main!S144="",Main!S$13="Scaled Shifts"),"",IF(Main!S$13="Unscaled Shifts",Main!S144,IF(AND(Main!S$13="Shielding Tensors",Main!$A144="C"),'Chemical Shifts'!$G$1-Main!S144,'Chemical Shifts'!$G$2-Main!S144)))</f>
        <v/>
      </c>
      <c r="S134" s="48" t="str">
        <f t="shared" si="128"/>
        <v/>
      </c>
      <c r="T134" s="48" t="str">
        <f t="shared" si="129"/>
        <v/>
      </c>
      <c r="U134" s="48" t="str">
        <f t="shared" si="130"/>
        <v/>
      </c>
      <c r="V134" s="48" t="str">
        <f t="shared" si="131"/>
        <v/>
      </c>
      <c r="W134" s="48" t="str">
        <f t="shared" si="132"/>
        <v/>
      </c>
      <c r="X134" s="48" t="str">
        <f t="shared" si="133"/>
        <v/>
      </c>
      <c r="Y134" s="48" t="str">
        <f t="shared" si="134"/>
        <v/>
      </c>
      <c r="Z134" s="48" t="str">
        <f t="shared" si="135"/>
        <v/>
      </c>
      <c r="AA134" s="48" t="str">
        <f t="shared" si="136"/>
        <v/>
      </c>
      <c r="AB134" s="48" t="str">
        <f t="shared" si="137"/>
        <v/>
      </c>
      <c r="AC134" s="48" t="str">
        <f t="shared" si="138"/>
        <v/>
      </c>
      <c r="AD134" s="48" t="str">
        <f t="shared" si="139"/>
        <v/>
      </c>
      <c r="AE134" s="48" t="str">
        <f t="shared" si="140"/>
        <v/>
      </c>
      <c r="AF134" s="48" t="str">
        <f t="shared" si="141"/>
        <v/>
      </c>
      <c r="AG134" s="48" t="str">
        <f t="shared" si="142"/>
        <v/>
      </c>
      <c r="AH134" s="48" t="str">
        <f t="shared" si="143"/>
        <v/>
      </c>
      <c r="AJ134" s="48" t="str">
        <f>IF(Main!D$13="Scaled Shifts",Main!D144,IF(OR(B134="",B134=""),"",IF(Main!$A144="C",(B134-'Calculo DP4'!BC$5)/'Calculo DP4'!BC$3,(B134-'Calculo DP4'!CN$5)/'Calculo DP4'!CN$3)))</f>
        <v/>
      </c>
      <c r="AK134" s="48" t="str">
        <f>IF(Main!E$13="Scaled Shifts",Main!E144,IF(OR(C134="",C134=""),"",IF(Main!$A144="C",(C134-'Calculo DP4'!BD$5)/'Calculo DP4'!BD$3,(C134-'Calculo DP4'!CO$5)/'Calculo DP4'!CO$3)))</f>
        <v/>
      </c>
      <c r="AL134" s="48" t="str">
        <f>IF(Main!F$13="Scaled Shifts",Main!F144,IF(OR(D134="",D134=""),"",IF(Main!$A144="C",(D134-'Calculo DP4'!BE$5)/'Calculo DP4'!BE$3,(D134-'Calculo DP4'!CP$5)/'Calculo DP4'!CP$3)))</f>
        <v/>
      </c>
      <c r="AM134" s="48" t="str">
        <f>IF(Main!G$13="Scaled Shifts",Main!G144,IF(OR(E134="",E134=""),"",IF(Main!$A144="C",(E134-'Calculo DP4'!BF$5)/'Calculo DP4'!BF$3,(E134-'Calculo DP4'!CQ$5)/'Calculo DP4'!CQ$3)))</f>
        <v/>
      </c>
      <c r="AN134" s="48" t="str">
        <f>IF(Main!H$13="Scaled Shifts",Main!H144,IF(OR(F134="",F134=""),"",IF(Main!$A144="C",(F134-'Calculo DP4'!BG$5)/'Calculo DP4'!BG$3,(F134-'Calculo DP4'!CR$5)/'Calculo DP4'!CR$3)))</f>
        <v/>
      </c>
      <c r="AO134" s="48" t="str">
        <f>IF(Main!I$13="Scaled Shifts",Main!I144,IF(OR(G134="",G134=""),"",IF(Main!$A144="C",(G134-'Calculo DP4'!BH$5)/'Calculo DP4'!BH$3,(G134-'Calculo DP4'!CS$5)/'Calculo DP4'!CS$3)))</f>
        <v/>
      </c>
      <c r="AP134" s="48" t="str">
        <f>IF(Main!J$13="Scaled Shifts",Main!J144,IF(OR(H134="",H134=""),"",IF(Main!$A144="C",(H134-'Calculo DP4'!BI$5)/'Calculo DP4'!BI$3,(H134-'Calculo DP4'!CT$5)/'Calculo DP4'!CT$3)))</f>
        <v/>
      </c>
      <c r="AQ134" s="48" t="str">
        <f>IF(Main!K$13="Scaled Shifts",Main!K144,IF(OR(I134="",I134=""),"",IF(Main!$A144="C",(I134-'Calculo DP4'!BJ$5)/'Calculo DP4'!BJ$3,(I134-'Calculo DP4'!CU$5)/'Calculo DP4'!CU$3)))</f>
        <v/>
      </c>
      <c r="AR134" s="48" t="str">
        <f>IF(Main!L$13="Scaled Shifts",Main!L144,IF(OR(J134="",J134=""),"",IF(Main!$A144="C",(J134-'Calculo DP4'!BK$5)/'Calculo DP4'!BK$3,(J134-'Calculo DP4'!CV$5)/'Calculo DP4'!CV$3)))</f>
        <v/>
      </c>
      <c r="AS134" s="48" t="str">
        <f>IF(Main!M$13="Scaled Shifts",Main!M144,IF(OR(K134="",K134=""),"",IF(Main!$A144="C",(K134-'Calculo DP4'!BL$5)/'Calculo DP4'!BL$3,(K134-'Calculo DP4'!CW$5)/'Calculo DP4'!CW$3)))</f>
        <v/>
      </c>
      <c r="AT134" s="48" t="str">
        <f>IF(Main!N$13="Scaled Shifts",Main!N144,IF(OR(L134="",L134=""),"",IF(Main!$A144="C",(L134-'Calculo DP4'!BM$5)/'Calculo DP4'!BM$3,(L134-'Calculo DP4'!CX$5)/'Calculo DP4'!CX$3)))</f>
        <v/>
      </c>
      <c r="AU134" s="48" t="str">
        <f>IF(Main!O$13="Scaled Shifts",Main!O144,IF(OR(M134="",M134=""),"",IF(Main!$A144="C",(M134-'Calculo DP4'!BN$5)/'Calculo DP4'!BN$3,(M134-'Calculo DP4'!CY$5)/'Calculo DP4'!CY$3)))</f>
        <v/>
      </c>
      <c r="AV134" s="48" t="str">
        <f>IF(Main!P$13="Scaled Shifts",Main!P144,IF(OR(N134="",N134=""),"",IF(Main!$A144="C",(N134-'Calculo DP4'!BO$5)/'Calculo DP4'!BO$3,(N134-'Calculo DP4'!CZ$5)/'Calculo DP4'!CZ$3)))</f>
        <v/>
      </c>
      <c r="AW134" s="48" t="str">
        <f>IF(Main!Q$13="Scaled Shifts",Main!Q144,IF(OR(O134="",O134=""),"",IF(Main!$A144="C",(O134-'Calculo DP4'!BP$5)/'Calculo DP4'!BP$3,(O134-'Calculo DP4'!DA$5)/'Calculo DP4'!DA$3)))</f>
        <v/>
      </c>
      <c r="AX134" s="48" t="str">
        <f>IF(Main!R$13="Scaled Shifts",Main!R144,IF(OR(P134="",P134=""),"",IF(Main!$A144="C",(P134-'Calculo DP4'!BQ$5)/'Calculo DP4'!BQ$3,(P134-'Calculo DP4'!DB$5)/'Calculo DP4'!DB$3)))</f>
        <v/>
      </c>
      <c r="AY134" s="48" t="str">
        <f>IF(Main!S$13="Scaled Shifts",Main!S144,IF(OR(Q134="",Q134=""),"",IF(Main!$A144="C",(Q134-'Calculo DP4'!BR$5)/'Calculo DP4'!BR$3,(Q134-'Calculo DP4'!DC$5)/'Calculo DP4'!DC$3)))</f>
        <v/>
      </c>
      <c r="BA134" s="48" t="str">
        <f t="shared" si="144"/>
        <v/>
      </c>
      <c r="BB134" s="48" t="str">
        <f t="shared" si="145"/>
        <v/>
      </c>
      <c r="BC134" s="48" t="str">
        <f t="shared" si="146"/>
        <v/>
      </c>
      <c r="BD134" s="48" t="str">
        <f t="shared" si="147"/>
        <v/>
      </c>
      <c r="BE134" s="48" t="str">
        <f t="shared" si="148"/>
        <v/>
      </c>
      <c r="BF134" s="48" t="str">
        <f t="shared" si="149"/>
        <v/>
      </c>
      <c r="BG134" s="48" t="str">
        <f t="shared" si="150"/>
        <v/>
      </c>
      <c r="BH134" s="48" t="str">
        <f t="shared" si="151"/>
        <v/>
      </c>
      <c r="BI134" s="48" t="str">
        <f t="shared" si="152"/>
        <v/>
      </c>
      <c r="BJ134" s="48" t="str">
        <f t="shared" si="153"/>
        <v/>
      </c>
      <c r="BK134" s="48" t="str">
        <f t="shared" si="154"/>
        <v/>
      </c>
      <c r="BL134" s="48" t="str">
        <f t="shared" si="155"/>
        <v/>
      </c>
      <c r="BM134" s="48" t="str">
        <f t="shared" si="156"/>
        <v/>
      </c>
      <c r="BN134" s="48" t="str">
        <f t="shared" si="157"/>
        <v/>
      </c>
      <c r="BO134" s="48" t="str">
        <f t="shared" si="158"/>
        <v/>
      </c>
      <c r="BP134" s="48" t="str">
        <f t="shared" si="159"/>
        <v/>
      </c>
    </row>
    <row r="135" spans="1:68" x14ac:dyDescent="0.15">
      <c r="A135" s="46" t="str">
        <f>IF(OR(Main!C145="",Main!C145=""),"",Main!C145)</f>
        <v/>
      </c>
      <c r="B135" s="48" t="str">
        <f>IF(OR(Main!D145="",Main!D$13="Scaled Shifts"),"",IF(Main!D$13="Unscaled Shifts",Main!D145,IF(AND(Main!D$13="Shielding Tensors",Main!$A145="C"),'Chemical Shifts'!$G$1-Main!D145,'Chemical Shifts'!$G$2-Main!D145)))</f>
        <v/>
      </c>
      <c r="C135" s="48" t="str">
        <f>IF(OR(Main!E145="",Main!E$13="Scaled Shifts"),"",IF(Main!E$13="Unscaled Shifts",Main!E145,IF(AND(Main!E$13="Shielding Tensors",Main!$A145="C"),'Chemical Shifts'!$G$1-Main!E145,'Chemical Shifts'!$G$2-Main!E145)))</f>
        <v/>
      </c>
      <c r="D135" s="48" t="str">
        <f>IF(OR(Main!F145="",Main!F$13="Scaled Shifts"),"",IF(Main!F$13="Unscaled Shifts",Main!F145,IF(AND(Main!F$13="Shielding Tensors",Main!$A145="C"),'Chemical Shifts'!$G$1-Main!F145,'Chemical Shifts'!$G$2-Main!F145)))</f>
        <v/>
      </c>
      <c r="E135" s="48" t="str">
        <f>IF(OR(Main!G145="",Main!G$13="Scaled Shifts"),"",IF(Main!G$13="Unscaled Shifts",Main!G145,IF(AND(Main!G$13="Shielding Tensors",Main!$A145="C"),'Chemical Shifts'!$G$1-Main!G145,'Chemical Shifts'!$G$2-Main!G145)))</f>
        <v/>
      </c>
      <c r="F135" s="48" t="str">
        <f>IF(OR(Main!H145="",Main!H$13="Scaled Shifts"),"",IF(Main!H$13="Unscaled Shifts",Main!H145,IF(AND(Main!H$13="Shielding Tensors",Main!$A145="C"),'Chemical Shifts'!$G$1-Main!H145,'Chemical Shifts'!$G$2-Main!H145)))</f>
        <v/>
      </c>
      <c r="G135" s="48" t="str">
        <f>IF(OR(Main!I145="",Main!I$13="Scaled Shifts"),"",IF(Main!I$13="Unscaled Shifts",Main!I145,IF(AND(Main!I$13="Shielding Tensors",Main!$A145="C"),'Chemical Shifts'!$G$1-Main!I145,'Chemical Shifts'!$G$2-Main!I145)))</f>
        <v/>
      </c>
      <c r="H135" s="48" t="str">
        <f>IF(OR(Main!J145="",Main!J$13="Scaled Shifts"),"",IF(Main!J$13="Unscaled Shifts",Main!J145,IF(AND(Main!J$13="Shielding Tensors",Main!$A145="C"),'Chemical Shifts'!$G$1-Main!J145,'Chemical Shifts'!$G$2-Main!J145)))</f>
        <v/>
      </c>
      <c r="I135" s="48" t="str">
        <f>IF(OR(Main!K145="",Main!K$13="Scaled Shifts"),"",IF(Main!K$13="Unscaled Shifts",Main!K145,IF(AND(Main!K$13="Shielding Tensors",Main!$A145="C"),'Chemical Shifts'!$G$1-Main!K145,'Chemical Shifts'!$G$2-Main!K145)))</f>
        <v/>
      </c>
      <c r="J135" s="48" t="str">
        <f>IF(OR(Main!L145="",Main!L$13="Scaled Shifts"),"",IF(Main!L$13="Unscaled Shifts",Main!L145,IF(AND(Main!L$13="Shielding Tensors",Main!$A145="C"),'Chemical Shifts'!$G$1-Main!L145,'Chemical Shifts'!$G$2-Main!L145)))</f>
        <v/>
      </c>
      <c r="K135" s="48" t="str">
        <f>IF(OR(Main!M145="",Main!M$13="Scaled Shifts"),"",IF(Main!M$13="Unscaled Shifts",Main!M145,IF(AND(Main!M$13="Shielding Tensors",Main!$A145="C"),'Chemical Shifts'!$G$1-Main!M145,'Chemical Shifts'!$G$2-Main!M145)))</f>
        <v/>
      </c>
      <c r="L135" s="48" t="str">
        <f>IF(OR(Main!N145="",Main!N$13="Scaled Shifts"),"",IF(Main!N$13="Unscaled Shifts",Main!N145,IF(AND(Main!N$13="Shielding Tensors",Main!$A145="C"),'Chemical Shifts'!$G$1-Main!N145,'Chemical Shifts'!$G$2-Main!N145)))</f>
        <v/>
      </c>
      <c r="M135" s="48" t="str">
        <f>IF(OR(Main!O145="",Main!O$13="Scaled Shifts"),"",IF(Main!O$13="Unscaled Shifts",Main!O145,IF(AND(Main!O$13="Shielding Tensors",Main!$A145="C"),'Chemical Shifts'!$G$1-Main!O145,'Chemical Shifts'!$G$2-Main!O145)))</f>
        <v/>
      </c>
      <c r="N135" s="48" t="str">
        <f>IF(OR(Main!P145="",Main!P$13="Scaled Shifts"),"",IF(Main!P$13="Unscaled Shifts",Main!P145,IF(AND(Main!P$13="Shielding Tensors",Main!$A145="C"),'Chemical Shifts'!$G$1-Main!P145,'Chemical Shifts'!$G$2-Main!P145)))</f>
        <v/>
      </c>
      <c r="O135" s="48" t="str">
        <f>IF(OR(Main!Q145="",Main!Q$13="Scaled Shifts"),"",IF(Main!Q$13="Unscaled Shifts",Main!Q145,IF(AND(Main!Q$13="Shielding Tensors",Main!$A145="C"),'Chemical Shifts'!$G$1-Main!Q145,'Chemical Shifts'!$G$2-Main!Q145)))</f>
        <v/>
      </c>
      <c r="P135" s="48" t="str">
        <f>IF(OR(Main!R145="",Main!R$13="Scaled Shifts"),"",IF(Main!R$13="Unscaled Shifts",Main!R145,IF(AND(Main!R$13="Shielding Tensors",Main!$A145="C"),'Chemical Shifts'!$G$1-Main!R145,'Chemical Shifts'!$G$2-Main!R145)))</f>
        <v/>
      </c>
      <c r="Q135" s="48" t="str">
        <f>IF(OR(Main!S145="",Main!S$13="Scaled Shifts"),"",IF(Main!S$13="Unscaled Shifts",Main!S145,IF(AND(Main!S$13="Shielding Tensors",Main!$A145="C"),'Chemical Shifts'!$G$1-Main!S145,'Chemical Shifts'!$G$2-Main!S145)))</f>
        <v/>
      </c>
      <c r="S135" s="48" t="str">
        <f t="shared" si="128"/>
        <v/>
      </c>
      <c r="T135" s="48" t="str">
        <f t="shared" si="129"/>
        <v/>
      </c>
      <c r="U135" s="48" t="str">
        <f t="shared" si="130"/>
        <v/>
      </c>
      <c r="V135" s="48" t="str">
        <f t="shared" si="131"/>
        <v/>
      </c>
      <c r="W135" s="48" t="str">
        <f t="shared" si="132"/>
        <v/>
      </c>
      <c r="X135" s="48" t="str">
        <f t="shared" si="133"/>
        <v/>
      </c>
      <c r="Y135" s="48" t="str">
        <f t="shared" si="134"/>
        <v/>
      </c>
      <c r="Z135" s="48" t="str">
        <f t="shared" si="135"/>
        <v/>
      </c>
      <c r="AA135" s="48" t="str">
        <f t="shared" si="136"/>
        <v/>
      </c>
      <c r="AB135" s="48" t="str">
        <f t="shared" si="137"/>
        <v/>
      </c>
      <c r="AC135" s="48" t="str">
        <f t="shared" si="138"/>
        <v/>
      </c>
      <c r="AD135" s="48" t="str">
        <f t="shared" si="139"/>
        <v/>
      </c>
      <c r="AE135" s="48" t="str">
        <f t="shared" si="140"/>
        <v/>
      </c>
      <c r="AF135" s="48" t="str">
        <f t="shared" si="141"/>
        <v/>
      </c>
      <c r="AG135" s="48" t="str">
        <f t="shared" si="142"/>
        <v/>
      </c>
      <c r="AH135" s="48" t="str">
        <f t="shared" si="143"/>
        <v/>
      </c>
      <c r="AJ135" s="48" t="str">
        <f>IF(Main!D$13="Scaled Shifts",Main!D145,IF(OR(B135="",B135=""),"",IF(Main!$A145="C",(B135-'Calculo DP4'!BC$5)/'Calculo DP4'!BC$3,(B135-'Calculo DP4'!CN$5)/'Calculo DP4'!CN$3)))</f>
        <v/>
      </c>
      <c r="AK135" s="48" t="str">
        <f>IF(Main!E$13="Scaled Shifts",Main!E145,IF(OR(C135="",C135=""),"",IF(Main!$A145="C",(C135-'Calculo DP4'!BD$5)/'Calculo DP4'!BD$3,(C135-'Calculo DP4'!CO$5)/'Calculo DP4'!CO$3)))</f>
        <v/>
      </c>
      <c r="AL135" s="48" t="str">
        <f>IF(Main!F$13="Scaled Shifts",Main!F145,IF(OR(D135="",D135=""),"",IF(Main!$A145="C",(D135-'Calculo DP4'!BE$5)/'Calculo DP4'!BE$3,(D135-'Calculo DP4'!CP$5)/'Calculo DP4'!CP$3)))</f>
        <v/>
      </c>
      <c r="AM135" s="48" t="str">
        <f>IF(Main!G$13="Scaled Shifts",Main!G145,IF(OR(E135="",E135=""),"",IF(Main!$A145="C",(E135-'Calculo DP4'!BF$5)/'Calculo DP4'!BF$3,(E135-'Calculo DP4'!CQ$5)/'Calculo DP4'!CQ$3)))</f>
        <v/>
      </c>
      <c r="AN135" s="48" t="str">
        <f>IF(Main!H$13="Scaled Shifts",Main!H145,IF(OR(F135="",F135=""),"",IF(Main!$A145="C",(F135-'Calculo DP4'!BG$5)/'Calculo DP4'!BG$3,(F135-'Calculo DP4'!CR$5)/'Calculo DP4'!CR$3)))</f>
        <v/>
      </c>
      <c r="AO135" s="48" t="str">
        <f>IF(Main!I$13="Scaled Shifts",Main!I145,IF(OR(G135="",G135=""),"",IF(Main!$A145="C",(G135-'Calculo DP4'!BH$5)/'Calculo DP4'!BH$3,(G135-'Calculo DP4'!CS$5)/'Calculo DP4'!CS$3)))</f>
        <v/>
      </c>
      <c r="AP135" s="48" t="str">
        <f>IF(Main!J$13="Scaled Shifts",Main!J145,IF(OR(H135="",H135=""),"",IF(Main!$A145="C",(H135-'Calculo DP4'!BI$5)/'Calculo DP4'!BI$3,(H135-'Calculo DP4'!CT$5)/'Calculo DP4'!CT$3)))</f>
        <v/>
      </c>
      <c r="AQ135" s="48" t="str">
        <f>IF(Main!K$13="Scaled Shifts",Main!K145,IF(OR(I135="",I135=""),"",IF(Main!$A145="C",(I135-'Calculo DP4'!BJ$5)/'Calculo DP4'!BJ$3,(I135-'Calculo DP4'!CU$5)/'Calculo DP4'!CU$3)))</f>
        <v/>
      </c>
      <c r="AR135" s="48" t="str">
        <f>IF(Main!L$13="Scaled Shifts",Main!L145,IF(OR(J135="",J135=""),"",IF(Main!$A145="C",(J135-'Calculo DP4'!BK$5)/'Calculo DP4'!BK$3,(J135-'Calculo DP4'!CV$5)/'Calculo DP4'!CV$3)))</f>
        <v/>
      </c>
      <c r="AS135" s="48" t="str">
        <f>IF(Main!M$13="Scaled Shifts",Main!M145,IF(OR(K135="",K135=""),"",IF(Main!$A145="C",(K135-'Calculo DP4'!BL$5)/'Calculo DP4'!BL$3,(K135-'Calculo DP4'!CW$5)/'Calculo DP4'!CW$3)))</f>
        <v/>
      </c>
      <c r="AT135" s="48" t="str">
        <f>IF(Main!N$13="Scaled Shifts",Main!N145,IF(OR(L135="",L135=""),"",IF(Main!$A145="C",(L135-'Calculo DP4'!BM$5)/'Calculo DP4'!BM$3,(L135-'Calculo DP4'!CX$5)/'Calculo DP4'!CX$3)))</f>
        <v/>
      </c>
      <c r="AU135" s="48" t="str">
        <f>IF(Main!O$13="Scaled Shifts",Main!O145,IF(OR(M135="",M135=""),"",IF(Main!$A145="C",(M135-'Calculo DP4'!BN$5)/'Calculo DP4'!BN$3,(M135-'Calculo DP4'!CY$5)/'Calculo DP4'!CY$3)))</f>
        <v/>
      </c>
      <c r="AV135" s="48" t="str">
        <f>IF(Main!P$13="Scaled Shifts",Main!P145,IF(OR(N135="",N135=""),"",IF(Main!$A145="C",(N135-'Calculo DP4'!BO$5)/'Calculo DP4'!BO$3,(N135-'Calculo DP4'!CZ$5)/'Calculo DP4'!CZ$3)))</f>
        <v/>
      </c>
      <c r="AW135" s="48" t="str">
        <f>IF(Main!Q$13="Scaled Shifts",Main!Q145,IF(OR(O135="",O135=""),"",IF(Main!$A145="C",(O135-'Calculo DP4'!BP$5)/'Calculo DP4'!BP$3,(O135-'Calculo DP4'!DA$5)/'Calculo DP4'!DA$3)))</f>
        <v/>
      </c>
      <c r="AX135" s="48" t="str">
        <f>IF(Main!R$13="Scaled Shifts",Main!R145,IF(OR(P135="",P135=""),"",IF(Main!$A145="C",(P135-'Calculo DP4'!BQ$5)/'Calculo DP4'!BQ$3,(P135-'Calculo DP4'!DB$5)/'Calculo DP4'!DB$3)))</f>
        <v/>
      </c>
      <c r="AY135" s="48" t="str">
        <f>IF(Main!S$13="Scaled Shifts",Main!S145,IF(OR(Q135="",Q135=""),"",IF(Main!$A145="C",(Q135-'Calculo DP4'!BR$5)/'Calculo DP4'!BR$3,(Q135-'Calculo DP4'!DC$5)/'Calculo DP4'!DC$3)))</f>
        <v/>
      </c>
      <c r="BA135" s="48" t="str">
        <f t="shared" si="144"/>
        <v/>
      </c>
      <c r="BB135" s="48" t="str">
        <f t="shared" si="145"/>
        <v/>
      </c>
      <c r="BC135" s="48" t="str">
        <f t="shared" si="146"/>
        <v/>
      </c>
      <c r="BD135" s="48" t="str">
        <f t="shared" si="147"/>
        <v/>
      </c>
      <c r="BE135" s="48" t="str">
        <f t="shared" si="148"/>
        <v/>
      </c>
      <c r="BF135" s="48" t="str">
        <f t="shared" si="149"/>
        <v/>
      </c>
      <c r="BG135" s="48" t="str">
        <f t="shared" si="150"/>
        <v/>
      </c>
      <c r="BH135" s="48" t="str">
        <f t="shared" si="151"/>
        <v/>
      </c>
      <c r="BI135" s="48" t="str">
        <f t="shared" si="152"/>
        <v/>
      </c>
      <c r="BJ135" s="48" t="str">
        <f t="shared" si="153"/>
        <v/>
      </c>
      <c r="BK135" s="48" t="str">
        <f t="shared" si="154"/>
        <v/>
      </c>
      <c r="BL135" s="48" t="str">
        <f t="shared" si="155"/>
        <v/>
      </c>
      <c r="BM135" s="48" t="str">
        <f t="shared" si="156"/>
        <v/>
      </c>
      <c r="BN135" s="48" t="str">
        <f t="shared" si="157"/>
        <v/>
      </c>
      <c r="BO135" s="48" t="str">
        <f t="shared" si="158"/>
        <v/>
      </c>
      <c r="BP135" s="48" t="str">
        <f t="shared" si="159"/>
        <v/>
      </c>
    </row>
    <row r="136" spans="1:68" x14ac:dyDescent="0.15">
      <c r="A136" s="46" t="str">
        <f>IF(OR(Main!C146="",Main!C146=""),"",Main!C146)</f>
        <v/>
      </c>
      <c r="B136" s="48" t="str">
        <f>IF(OR(Main!D146="",Main!D$13="Scaled Shifts"),"",IF(Main!D$13="Unscaled Shifts",Main!D146,IF(AND(Main!D$13="Shielding Tensors",Main!$A146="C"),'Chemical Shifts'!$G$1-Main!D146,'Chemical Shifts'!$G$2-Main!D146)))</f>
        <v/>
      </c>
      <c r="C136" s="48" t="str">
        <f>IF(OR(Main!E146="",Main!E$13="Scaled Shifts"),"",IF(Main!E$13="Unscaled Shifts",Main!E146,IF(AND(Main!E$13="Shielding Tensors",Main!$A146="C"),'Chemical Shifts'!$G$1-Main!E146,'Chemical Shifts'!$G$2-Main!E146)))</f>
        <v/>
      </c>
      <c r="D136" s="48" t="str">
        <f>IF(OR(Main!F146="",Main!F$13="Scaled Shifts"),"",IF(Main!F$13="Unscaled Shifts",Main!F146,IF(AND(Main!F$13="Shielding Tensors",Main!$A146="C"),'Chemical Shifts'!$G$1-Main!F146,'Chemical Shifts'!$G$2-Main!F146)))</f>
        <v/>
      </c>
      <c r="E136" s="48" t="str">
        <f>IF(OR(Main!G146="",Main!G$13="Scaled Shifts"),"",IF(Main!G$13="Unscaled Shifts",Main!G146,IF(AND(Main!G$13="Shielding Tensors",Main!$A146="C"),'Chemical Shifts'!$G$1-Main!G146,'Chemical Shifts'!$G$2-Main!G146)))</f>
        <v/>
      </c>
      <c r="F136" s="48" t="str">
        <f>IF(OR(Main!H146="",Main!H$13="Scaled Shifts"),"",IF(Main!H$13="Unscaled Shifts",Main!H146,IF(AND(Main!H$13="Shielding Tensors",Main!$A146="C"),'Chemical Shifts'!$G$1-Main!H146,'Chemical Shifts'!$G$2-Main!H146)))</f>
        <v/>
      </c>
      <c r="G136" s="48" t="str">
        <f>IF(OR(Main!I146="",Main!I$13="Scaled Shifts"),"",IF(Main!I$13="Unscaled Shifts",Main!I146,IF(AND(Main!I$13="Shielding Tensors",Main!$A146="C"),'Chemical Shifts'!$G$1-Main!I146,'Chemical Shifts'!$G$2-Main!I146)))</f>
        <v/>
      </c>
      <c r="H136" s="48" t="str">
        <f>IF(OR(Main!J146="",Main!J$13="Scaled Shifts"),"",IF(Main!J$13="Unscaled Shifts",Main!J146,IF(AND(Main!J$13="Shielding Tensors",Main!$A146="C"),'Chemical Shifts'!$G$1-Main!J146,'Chemical Shifts'!$G$2-Main!J146)))</f>
        <v/>
      </c>
      <c r="I136" s="48" t="str">
        <f>IF(OR(Main!K146="",Main!K$13="Scaled Shifts"),"",IF(Main!K$13="Unscaled Shifts",Main!K146,IF(AND(Main!K$13="Shielding Tensors",Main!$A146="C"),'Chemical Shifts'!$G$1-Main!K146,'Chemical Shifts'!$G$2-Main!K146)))</f>
        <v/>
      </c>
      <c r="J136" s="48" t="str">
        <f>IF(OR(Main!L146="",Main!L$13="Scaled Shifts"),"",IF(Main!L$13="Unscaled Shifts",Main!L146,IF(AND(Main!L$13="Shielding Tensors",Main!$A146="C"),'Chemical Shifts'!$G$1-Main!L146,'Chemical Shifts'!$G$2-Main!L146)))</f>
        <v/>
      </c>
      <c r="K136" s="48" t="str">
        <f>IF(OR(Main!M146="",Main!M$13="Scaled Shifts"),"",IF(Main!M$13="Unscaled Shifts",Main!M146,IF(AND(Main!M$13="Shielding Tensors",Main!$A146="C"),'Chemical Shifts'!$G$1-Main!M146,'Chemical Shifts'!$G$2-Main!M146)))</f>
        <v/>
      </c>
      <c r="L136" s="48" t="str">
        <f>IF(OR(Main!N146="",Main!N$13="Scaled Shifts"),"",IF(Main!N$13="Unscaled Shifts",Main!N146,IF(AND(Main!N$13="Shielding Tensors",Main!$A146="C"),'Chemical Shifts'!$G$1-Main!N146,'Chemical Shifts'!$G$2-Main!N146)))</f>
        <v/>
      </c>
      <c r="M136" s="48" t="str">
        <f>IF(OR(Main!O146="",Main!O$13="Scaled Shifts"),"",IF(Main!O$13="Unscaled Shifts",Main!O146,IF(AND(Main!O$13="Shielding Tensors",Main!$A146="C"),'Chemical Shifts'!$G$1-Main!O146,'Chemical Shifts'!$G$2-Main!O146)))</f>
        <v/>
      </c>
      <c r="N136" s="48" t="str">
        <f>IF(OR(Main!P146="",Main!P$13="Scaled Shifts"),"",IF(Main!P$13="Unscaled Shifts",Main!P146,IF(AND(Main!P$13="Shielding Tensors",Main!$A146="C"),'Chemical Shifts'!$G$1-Main!P146,'Chemical Shifts'!$G$2-Main!P146)))</f>
        <v/>
      </c>
      <c r="O136" s="48" t="str">
        <f>IF(OR(Main!Q146="",Main!Q$13="Scaled Shifts"),"",IF(Main!Q$13="Unscaled Shifts",Main!Q146,IF(AND(Main!Q$13="Shielding Tensors",Main!$A146="C"),'Chemical Shifts'!$G$1-Main!Q146,'Chemical Shifts'!$G$2-Main!Q146)))</f>
        <v/>
      </c>
      <c r="P136" s="48" t="str">
        <f>IF(OR(Main!R146="",Main!R$13="Scaled Shifts"),"",IF(Main!R$13="Unscaled Shifts",Main!R146,IF(AND(Main!R$13="Shielding Tensors",Main!$A146="C"),'Chemical Shifts'!$G$1-Main!R146,'Chemical Shifts'!$G$2-Main!R146)))</f>
        <v/>
      </c>
      <c r="Q136" s="48" t="str">
        <f>IF(OR(Main!S146="",Main!S$13="Scaled Shifts"),"",IF(Main!S$13="Unscaled Shifts",Main!S146,IF(AND(Main!S$13="Shielding Tensors",Main!$A146="C"),'Chemical Shifts'!$G$1-Main!S146,'Chemical Shifts'!$G$2-Main!S146)))</f>
        <v/>
      </c>
      <c r="S136" s="48" t="str">
        <f t="shared" si="128"/>
        <v/>
      </c>
      <c r="T136" s="48" t="str">
        <f t="shared" si="129"/>
        <v/>
      </c>
      <c r="U136" s="48" t="str">
        <f t="shared" si="130"/>
        <v/>
      </c>
      <c r="V136" s="48" t="str">
        <f t="shared" si="131"/>
        <v/>
      </c>
      <c r="W136" s="48" t="str">
        <f t="shared" si="132"/>
        <v/>
      </c>
      <c r="X136" s="48" t="str">
        <f t="shared" si="133"/>
        <v/>
      </c>
      <c r="Y136" s="48" t="str">
        <f t="shared" si="134"/>
        <v/>
      </c>
      <c r="Z136" s="48" t="str">
        <f t="shared" si="135"/>
        <v/>
      </c>
      <c r="AA136" s="48" t="str">
        <f t="shared" si="136"/>
        <v/>
      </c>
      <c r="AB136" s="48" t="str">
        <f t="shared" si="137"/>
        <v/>
      </c>
      <c r="AC136" s="48" t="str">
        <f t="shared" si="138"/>
        <v/>
      </c>
      <c r="AD136" s="48" t="str">
        <f t="shared" si="139"/>
        <v/>
      </c>
      <c r="AE136" s="48" t="str">
        <f t="shared" si="140"/>
        <v/>
      </c>
      <c r="AF136" s="48" t="str">
        <f t="shared" si="141"/>
        <v/>
      </c>
      <c r="AG136" s="48" t="str">
        <f t="shared" si="142"/>
        <v/>
      </c>
      <c r="AH136" s="48" t="str">
        <f t="shared" si="143"/>
        <v/>
      </c>
      <c r="AJ136" s="48" t="str">
        <f>IF(Main!D$13="Scaled Shifts",Main!D146,IF(OR(B136="",B136=""),"",IF(Main!$A146="C",(B136-'Calculo DP4'!BC$5)/'Calculo DP4'!BC$3,(B136-'Calculo DP4'!CN$5)/'Calculo DP4'!CN$3)))</f>
        <v/>
      </c>
      <c r="AK136" s="48" t="str">
        <f>IF(Main!E$13="Scaled Shifts",Main!E146,IF(OR(C136="",C136=""),"",IF(Main!$A146="C",(C136-'Calculo DP4'!BD$5)/'Calculo DP4'!BD$3,(C136-'Calculo DP4'!CO$5)/'Calculo DP4'!CO$3)))</f>
        <v/>
      </c>
      <c r="AL136" s="48" t="str">
        <f>IF(Main!F$13="Scaled Shifts",Main!F146,IF(OR(D136="",D136=""),"",IF(Main!$A146="C",(D136-'Calculo DP4'!BE$5)/'Calculo DP4'!BE$3,(D136-'Calculo DP4'!CP$5)/'Calculo DP4'!CP$3)))</f>
        <v/>
      </c>
      <c r="AM136" s="48" t="str">
        <f>IF(Main!G$13="Scaled Shifts",Main!G146,IF(OR(E136="",E136=""),"",IF(Main!$A146="C",(E136-'Calculo DP4'!BF$5)/'Calculo DP4'!BF$3,(E136-'Calculo DP4'!CQ$5)/'Calculo DP4'!CQ$3)))</f>
        <v/>
      </c>
      <c r="AN136" s="48" t="str">
        <f>IF(Main!H$13="Scaled Shifts",Main!H146,IF(OR(F136="",F136=""),"",IF(Main!$A146="C",(F136-'Calculo DP4'!BG$5)/'Calculo DP4'!BG$3,(F136-'Calculo DP4'!CR$5)/'Calculo DP4'!CR$3)))</f>
        <v/>
      </c>
      <c r="AO136" s="48" t="str">
        <f>IF(Main!I$13="Scaled Shifts",Main!I146,IF(OR(G136="",G136=""),"",IF(Main!$A146="C",(G136-'Calculo DP4'!BH$5)/'Calculo DP4'!BH$3,(G136-'Calculo DP4'!CS$5)/'Calculo DP4'!CS$3)))</f>
        <v/>
      </c>
      <c r="AP136" s="48" t="str">
        <f>IF(Main!J$13="Scaled Shifts",Main!J146,IF(OR(H136="",H136=""),"",IF(Main!$A146="C",(H136-'Calculo DP4'!BI$5)/'Calculo DP4'!BI$3,(H136-'Calculo DP4'!CT$5)/'Calculo DP4'!CT$3)))</f>
        <v/>
      </c>
      <c r="AQ136" s="48" t="str">
        <f>IF(Main!K$13="Scaled Shifts",Main!K146,IF(OR(I136="",I136=""),"",IF(Main!$A146="C",(I136-'Calculo DP4'!BJ$5)/'Calculo DP4'!BJ$3,(I136-'Calculo DP4'!CU$5)/'Calculo DP4'!CU$3)))</f>
        <v/>
      </c>
      <c r="AR136" s="48" t="str">
        <f>IF(Main!L$13="Scaled Shifts",Main!L146,IF(OR(J136="",J136=""),"",IF(Main!$A146="C",(J136-'Calculo DP4'!BK$5)/'Calculo DP4'!BK$3,(J136-'Calculo DP4'!CV$5)/'Calculo DP4'!CV$3)))</f>
        <v/>
      </c>
      <c r="AS136" s="48" t="str">
        <f>IF(Main!M$13="Scaled Shifts",Main!M146,IF(OR(K136="",K136=""),"",IF(Main!$A146="C",(K136-'Calculo DP4'!BL$5)/'Calculo DP4'!BL$3,(K136-'Calculo DP4'!CW$5)/'Calculo DP4'!CW$3)))</f>
        <v/>
      </c>
      <c r="AT136" s="48" t="str">
        <f>IF(Main!N$13="Scaled Shifts",Main!N146,IF(OR(L136="",L136=""),"",IF(Main!$A146="C",(L136-'Calculo DP4'!BM$5)/'Calculo DP4'!BM$3,(L136-'Calculo DP4'!CX$5)/'Calculo DP4'!CX$3)))</f>
        <v/>
      </c>
      <c r="AU136" s="48" t="str">
        <f>IF(Main!O$13="Scaled Shifts",Main!O146,IF(OR(M136="",M136=""),"",IF(Main!$A146="C",(M136-'Calculo DP4'!BN$5)/'Calculo DP4'!BN$3,(M136-'Calculo DP4'!CY$5)/'Calculo DP4'!CY$3)))</f>
        <v/>
      </c>
      <c r="AV136" s="48" t="str">
        <f>IF(Main!P$13="Scaled Shifts",Main!P146,IF(OR(N136="",N136=""),"",IF(Main!$A146="C",(N136-'Calculo DP4'!BO$5)/'Calculo DP4'!BO$3,(N136-'Calculo DP4'!CZ$5)/'Calculo DP4'!CZ$3)))</f>
        <v/>
      </c>
      <c r="AW136" s="48" t="str">
        <f>IF(Main!Q$13="Scaled Shifts",Main!Q146,IF(OR(O136="",O136=""),"",IF(Main!$A146="C",(O136-'Calculo DP4'!BP$5)/'Calculo DP4'!BP$3,(O136-'Calculo DP4'!DA$5)/'Calculo DP4'!DA$3)))</f>
        <v/>
      </c>
      <c r="AX136" s="48" t="str">
        <f>IF(Main!R$13="Scaled Shifts",Main!R146,IF(OR(P136="",P136=""),"",IF(Main!$A146="C",(P136-'Calculo DP4'!BQ$5)/'Calculo DP4'!BQ$3,(P136-'Calculo DP4'!DB$5)/'Calculo DP4'!DB$3)))</f>
        <v/>
      </c>
      <c r="AY136" s="48" t="str">
        <f>IF(Main!S$13="Scaled Shifts",Main!S146,IF(OR(Q136="",Q136=""),"",IF(Main!$A146="C",(Q136-'Calculo DP4'!BR$5)/'Calculo DP4'!BR$3,(Q136-'Calculo DP4'!DC$5)/'Calculo DP4'!DC$3)))</f>
        <v/>
      </c>
      <c r="BA136" s="48" t="str">
        <f t="shared" si="144"/>
        <v/>
      </c>
      <c r="BB136" s="48" t="str">
        <f t="shared" si="145"/>
        <v/>
      </c>
      <c r="BC136" s="48" t="str">
        <f t="shared" si="146"/>
        <v/>
      </c>
      <c r="BD136" s="48" t="str">
        <f t="shared" si="147"/>
        <v/>
      </c>
      <c r="BE136" s="48" t="str">
        <f t="shared" si="148"/>
        <v/>
      </c>
      <c r="BF136" s="48" t="str">
        <f t="shared" si="149"/>
        <v/>
      </c>
      <c r="BG136" s="48" t="str">
        <f t="shared" si="150"/>
        <v/>
      </c>
      <c r="BH136" s="48" t="str">
        <f t="shared" si="151"/>
        <v/>
      </c>
      <c r="BI136" s="48" t="str">
        <f t="shared" si="152"/>
        <v/>
      </c>
      <c r="BJ136" s="48" t="str">
        <f t="shared" si="153"/>
        <v/>
      </c>
      <c r="BK136" s="48" t="str">
        <f t="shared" si="154"/>
        <v/>
      </c>
      <c r="BL136" s="48" t="str">
        <f t="shared" si="155"/>
        <v/>
      </c>
      <c r="BM136" s="48" t="str">
        <f t="shared" si="156"/>
        <v/>
      </c>
      <c r="BN136" s="48" t="str">
        <f t="shared" si="157"/>
        <v/>
      </c>
      <c r="BO136" s="48" t="str">
        <f t="shared" si="158"/>
        <v/>
      </c>
      <c r="BP136" s="48" t="str">
        <f t="shared" si="159"/>
        <v/>
      </c>
    </row>
    <row r="137" spans="1:68" x14ac:dyDescent="0.15">
      <c r="A137" s="46" t="str">
        <f>IF(OR(Main!C147="",Main!C147=""),"",Main!C147)</f>
        <v/>
      </c>
      <c r="B137" s="48" t="str">
        <f>IF(OR(Main!D147="",Main!D$13="Scaled Shifts"),"",IF(Main!D$13="Unscaled Shifts",Main!D147,IF(AND(Main!D$13="Shielding Tensors",Main!$A147="C"),'Chemical Shifts'!$G$1-Main!D147,'Chemical Shifts'!$G$2-Main!D147)))</f>
        <v/>
      </c>
      <c r="C137" s="48" t="str">
        <f>IF(OR(Main!E147="",Main!E$13="Scaled Shifts"),"",IF(Main!E$13="Unscaled Shifts",Main!E147,IF(AND(Main!E$13="Shielding Tensors",Main!$A147="C"),'Chemical Shifts'!$G$1-Main!E147,'Chemical Shifts'!$G$2-Main!E147)))</f>
        <v/>
      </c>
      <c r="D137" s="48" t="str">
        <f>IF(OR(Main!F147="",Main!F$13="Scaled Shifts"),"",IF(Main!F$13="Unscaled Shifts",Main!F147,IF(AND(Main!F$13="Shielding Tensors",Main!$A147="C"),'Chemical Shifts'!$G$1-Main!F147,'Chemical Shifts'!$G$2-Main!F147)))</f>
        <v/>
      </c>
      <c r="E137" s="48" t="str">
        <f>IF(OR(Main!G147="",Main!G$13="Scaled Shifts"),"",IF(Main!G$13="Unscaled Shifts",Main!G147,IF(AND(Main!G$13="Shielding Tensors",Main!$A147="C"),'Chemical Shifts'!$G$1-Main!G147,'Chemical Shifts'!$G$2-Main!G147)))</f>
        <v/>
      </c>
      <c r="F137" s="48" t="str">
        <f>IF(OR(Main!H147="",Main!H$13="Scaled Shifts"),"",IF(Main!H$13="Unscaled Shifts",Main!H147,IF(AND(Main!H$13="Shielding Tensors",Main!$A147="C"),'Chemical Shifts'!$G$1-Main!H147,'Chemical Shifts'!$G$2-Main!H147)))</f>
        <v/>
      </c>
      <c r="G137" s="48" t="str">
        <f>IF(OR(Main!I147="",Main!I$13="Scaled Shifts"),"",IF(Main!I$13="Unscaled Shifts",Main!I147,IF(AND(Main!I$13="Shielding Tensors",Main!$A147="C"),'Chemical Shifts'!$G$1-Main!I147,'Chemical Shifts'!$G$2-Main!I147)))</f>
        <v/>
      </c>
      <c r="H137" s="48" t="str">
        <f>IF(OR(Main!J147="",Main!J$13="Scaled Shifts"),"",IF(Main!J$13="Unscaled Shifts",Main!J147,IF(AND(Main!J$13="Shielding Tensors",Main!$A147="C"),'Chemical Shifts'!$G$1-Main!J147,'Chemical Shifts'!$G$2-Main!J147)))</f>
        <v/>
      </c>
      <c r="I137" s="48" t="str">
        <f>IF(OR(Main!K147="",Main!K$13="Scaled Shifts"),"",IF(Main!K$13="Unscaled Shifts",Main!K147,IF(AND(Main!K$13="Shielding Tensors",Main!$A147="C"),'Chemical Shifts'!$G$1-Main!K147,'Chemical Shifts'!$G$2-Main!K147)))</f>
        <v/>
      </c>
      <c r="J137" s="48" t="str">
        <f>IF(OR(Main!L147="",Main!L$13="Scaled Shifts"),"",IF(Main!L$13="Unscaled Shifts",Main!L147,IF(AND(Main!L$13="Shielding Tensors",Main!$A147="C"),'Chemical Shifts'!$G$1-Main!L147,'Chemical Shifts'!$G$2-Main!L147)))</f>
        <v/>
      </c>
      <c r="K137" s="48" t="str">
        <f>IF(OR(Main!M147="",Main!M$13="Scaled Shifts"),"",IF(Main!M$13="Unscaled Shifts",Main!M147,IF(AND(Main!M$13="Shielding Tensors",Main!$A147="C"),'Chemical Shifts'!$G$1-Main!M147,'Chemical Shifts'!$G$2-Main!M147)))</f>
        <v/>
      </c>
      <c r="L137" s="48" t="str">
        <f>IF(OR(Main!N147="",Main!N$13="Scaled Shifts"),"",IF(Main!N$13="Unscaled Shifts",Main!N147,IF(AND(Main!N$13="Shielding Tensors",Main!$A147="C"),'Chemical Shifts'!$G$1-Main!N147,'Chemical Shifts'!$G$2-Main!N147)))</f>
        <v/>
      </c>
      <c r="M137" s="48" t="str">
        <f>IF(OR(Main!O147="",Main!O$13="Scaled Shifts"),"",IF(Main!O$13="Unscaled Shifts",Main!O147,IF(AND(Main!O$13="Shielding Tensors",Main!$A147="C"),'Chemical Shifts'!$G$1-Main!O147,'Chemical Shifts'!$G$2-Main!O147)))</f>
        <v/>
      </c>
      <c r="N137" s="48" t="str">
        <f>IF(OR(Main!P147="",Main!P$13="Scaled Shifts"),"",IF(Main!P$13="Unscaled Shifts",Main!P147,IF(AND(Main!P$13="Shielding Tensors",Main!$A147="C"),'Chemical Shifts'!$G$1-Main!P147,'Chemical Shifts'!$G$2-Main!P147)))</f>
        <v/>
      </c>
      <c r="O137" s="48" t="str">
        <f>IF(OR(Main!Q147="",Main!Q$13="Scaled Shifts"),"",IF(Main!Q$13="Unscaled Shifts",Main!Q147,IF(AND(Main!Q$13="Shielding Tensors",Main!$A147="C"),'Chemical Shifts'!$G$1-Main!Q147,'Chemical Shifts'!$G$2-Main!Q147)))</f>
        <v/>
      </c>
      <c r="P137" s="48" t="str">
        <f>IF(OR(Main!R147="",Main!R$13="Scaled Shifts"),"",IF(Main!R$13="Unscaled Shifts",Main!R147,IF(AND(Main!R$13="Shielding Tensors",Main!$A147="C"),'Chemical Shifts'!$G$1-Main!R147,'Chemical Shifts'!$G$2-Main!R147)))</f>
        <v/>
      </c>
      <c r="Q137" s="48" t="str">
        <f>IF(OR(Main!S147="",Main!S$13="Scaled Shifts"),"",IF(Main!S$13="Unscaled Shifts",Main!S147,IF(AND(Main!S$13="Shielding Tensors",Main!$A147="C"),'Chemical Shifts'!$G$1-Main!S147,'Chemical Shifts'!$G$2-Main!S147)))</f>
        <v/>
      </c>
      <c r="S137" s="48" t="str">
        <f t="shared" si="128"/>
        <v/>
      </c>
      <c r="T137" s="48" t="str">
        <f t="shared" si="129"/>
        <v/>
      </c>
      <c r="U137" s="48" t="str">
        <f t="shared" si="130"/>
        <v/>
      </c>
      <c r="V137" s="48" t="str">
        <f t="shared" si="131"/>
        <v/>
      </c>
      <c r="W137" s="48" t="str">
        <f t="shared" si="132"/>
        <v/>
      </c>
      <c r="X137" s="48" t="str">
        <f t="shared" si="133"/>
        <v/>
      </c>
      <c r="Y137" s="48" t="str">
        <f t="shared" si="134"/>
        <v/>
      </c>
      <c r="Z137" s="48" t="str">
        <f t="shared" si="135"/>
        <v/>
      </c>
      <c r="AA137" s="48" t="str">
        <f t="shared" si="136"/>
        <v/>
      </c>
      <c r="AB137" s="48" t="str">
        <f t="shared" si="137"/>
        <v/>
      </c>
      <c r="AC137" s="48" t="str">
        <f t="shared" si="138"/>
        <v/>
      </c>
      <c r="AD137" s="48" t="str">
        <f t="shared" si="139"/>
        <v/>
      </c>
      <c r="AE137" s="48" t="str">
        <f t="shared" si="140"/>
        <v/>
      </c>
      <c r="AF137" s="48" t="str">
        <f t="shared" si="141"/>
        <v/>
      </c>
      <c r="AG137" s="48" t="str">
        <f t="shared" si="142"/>
        <v/>
      </c>
      <c r="AH137" s="48" t="str">
        <f t="shared" si="143"/>
        <v/>
      </c>
      <c r="AJ137" s="48" t="str">
        <f>IF(Main!D$13="Scaled Shifts",Main!D147,IF(OR(B137="",B137=""),"",IF(Main!$A147="C",(B137-'Calculo DP4'!BC$5)/'Calculo DP4'!BC$3,(B137-'Calculo DP4'!CN$5)/'Calculo DP4'!CN$3)))</f>
        <v/>
      </c>
      <c r="AK137" s="48" t="str">
        <f>IF(Main!E$13="Scaled Shifts",Main!E147,IF(OR(C137="",C137=""),"",IF(Main!$A147="C",(C137-'Calculo DP4'!BD$5)/'Calculo DP4'!BD$3,(C137-'Calculo DP4'!CO$5)/'Calculo DP4'!CO$3)))</f>
        <v/>
      </c>
      <c r="AL137" s="48" t="str">
        <f>IF(Main!F$13="Scaled Shifts",Main!F147,IF(OR(D137="",D137=""),"",IF(Main!$A147="C",(D137-'Calculo DP4'!BE$5)/'Calculo DP4'!BE$3,(D137-'Calculo DP4'!CP$5)/'Calculo DP4'!CP$3)))</f>
        <v/>
      </c>
      <c r="AM137" s="48" t="str">
        <f>IF(Main!G$13="Scaled Shifts",Main!G147,IF(OR(E137="",E137=""),"",IF(Main!$A147="C",(E137-'Calculo DP4'!BF$5)/'Calculo DP4'!BF$3,(E137-'Calculo DP4'!CQ$5)/'Calculo DP4'!CQ$3)))</f>
        <v/>
      </c>
      <c r="AN137" s="48" t="str">
        <f>IF(Main!H$13="Scaled Shifts",Main!H147,IF(OR(F137="",F137=""),"",IF(Main!$A147="C",(F137-'Calculo DP4'!BG$5)/'Calculo DP4'!BG$3,(F137-'Calculo DP4'!CR$5)/'Calculo DP4'!CR$3)))</f>
        <v/>
      </c>
      <c r="AO137" s="48" t="str">
        <f>IF(Main!I$13="Scaled Shifts",Main!I147,IF(OR(G137="",G137=""),"",IF(Main!$A147="C",(G137-'Calculo DP4'!BH$5)/'Calculo DP4'!BH$3,(G137-'Calculo DP4'!CS$5)/'Calculo DP4'!CS$3)))</f>
        <v/>
      </c>
      <c r="AP137" s="48" t="str">
        <f>IF(Main!J$13="Scaled Shifts",Main!J147,IF(OR(H137="",H137=""),"",IF(Main!$A147="C",(H137-'Calculo DP4'!BI$5)/'Calculo DP4'!BI$3,(H137-'Calculo DP4'!CT$5)/'Calculo DP4'!CT$3)))</f>
        <v/>
      </c>
      <c r="AQ137" s="48" t="str">
        <f>IF(Main!K$13="Scaled Shifts",Main!K147,IF(OR(I137="",I137=""),"",IF(Main!$A147="C",(I137-'Calculo DP4'!BJ$5)/'Calculo DP4'!BJ$3,(I137-'Calculo DP4'!CU$5)/'Calculo DP4'!CU$3)))</f>
        <v/>
      </c>
      <c r="AR137" s="48" t="str">
        <f>IF(Main!L$13="Scaled Shifts",Main!L147,IF(OR(J137="",J137=""),"",IF(Main!$A147="C",(J137-'Calculo DP4'!BK$5)/'Calculo DP4'!BK$3,(J137-'Calculo DP4'!CV$5)/'Calculo DP4'!CV$3)))</f>
        <v/>
      </c>
      <c r="AS137" s="48" t="str">
        <f>IF(Main!M$13="Scaled Shifts",Main!M147,IF(OR(K137="",K137=""),"",IF(Main!$A147="C",(K137-'Calculo DP4'!BL$5)/'Calculo DP4'!BL$3,(K137-'Calculo DP4'!CW$5)/'Calculo DP4'!CW$3)))</f>
        <v/>
      </c>
      <c r="AT137" s="48" t="str">
        <f>IF(Main!N$13="Scaled Shifts",Main!N147,IF(OR(L137="",L137=""),"",IF(Main!$A147="C",(L137-'Calculo DP4'!BM$5)/'Calculo DP4'!BM$3,(L137-'Calculo DP4'!CX$5)/'Calculo DP4'!CX$3)))</f>
        <v/>
      </c>
      <c r="AU137" s="48" t="str">
        <f>IF(Main!O$13="Scaled Shifts",Main!O147,IF(OR(M137="",M137=""),"",IF(Main!$A147="C",(M137-'Calculo DP4'!BN$5)/'Calculo DP4'!BN$3,(M137-'Calculo DP4'!CY$5)/'Calculo DP4'!CY$3)))</f>
        <v/>
      </c>
      <c r="AV137" s="48" t="str">
        <f>IF(Main!P$13="Scaled Shifts",Main!P147,IF(OR(N137="",N137=""),"",IF(Main!$A147="C",(N137-'Calculo DP4'!BO$5)/'Calculo DP4'!BO$3,(N137-'Calculo DP4'!CZ$5)/'Calculo DP4'!CZ$3)))</f>
        <v/>
      </c>
      <c r="AW137" s="48" t="str">
        <f>IF(Main!Q$13="Scaled Shifts",Main!Q147,IF(OR(O137="",O137=""),"",IF(Main!$A147="C",(O137-'Calculo DP4'!BP$5)/'Calculo DP4'!BP$3,(O137-'Calculo DP4'!DA$5)/'Calculo DP4'!DA$3)))</f>
        <v/>
      </c>
      <c r="AX137" s="48" t="str">
        <f>IF(Main!R$13="Scaled Shifts",Main!R147,IF(OR(P137="",P137=""),"",IF(Main!$A147="C",(P137-'Calculo DP4'!BQ$5)/'Calculo DP4'!BQ$3,(P137-'Calculo DP4'!DB$5)/'Calculo DP4'!DB$3)))</f>
        <v/>
      </c>
      <c r="AY137" s="48" t="str">
        <f>IF(Main!S$13="Scaled Shifts",Main!S147,IF(OR(Q137="",Q137=""),"",IF(Main!$A147="C",(Q137-'Calculo DP4'!BR$5)/'Calculo DP4'!BR$3,(Q137-'Calculo DP4'!DC$5)/'Calculo DP4'!DC$3)))</f>
        <v/>
      </c>
      <c r="BA137" s="48" t="str">
        <f t="shared" si="144"/>
        <v/>
      </c>
      <c r="BB137" s="48" t="str">
        <f t="shared" si="145"/>
        <v/>
      </c>
      <c r="BC137" s="48" t="str">
        <f t="shared" si="146"/>
        <v/>
      </c>
      <c r="BD137" s="48" t="str">
        <f t="shared" si="147"/>
        <v/>
      </c>
      <c r="BE137" s="48" t="str">
        <f t="shared" si="148"/>
        <v/>
      </c>
      <c r="BF137" s="48" t="str">
        <f t="shared" si="149"/>
        <v/>
      </c>
      <c r="BG137" s="48" t="str">
        <f t="shared" si="150"/>
        <v/>
      </c>
      <c r="BH137" s="48" t="str">
        <f t="shared" si="151"/>
        <v/>
      </c>
      <c r="BI137" s="48" t="str">
        <f t="shared" si="152"/>
        <v/>
      </c>
      <c r="BJ137" s="48" t="str">
        <f t="shared" si="153"/>
        <v/>
      </c>
      <c r="BK137" s="48" t="str">
        <f t="shared" si="154"/>
        <v/>
      </c>
      <c r="BL137" s="48" t="str">
        <f t="shared" si="155"/>
        <v/>
      </c>
      <c r="BM137" s="48" t="str">
        <f t="shared" si="156"/>
        <v/>
      </c>
      <c r="BN137" s="48" t="str">
        <f t="shared" si="157"/>
        <v/>
      </c>
      <c r="BO137" s="48" t="str">
        <f t="shared" si="158"/>
        <v/>
      </c>
      <c r="BP137" s="48" t="str">
        <f t="shared" si="159"/>
        <v/>
      </c>
    </row>
    <row r="138" spans="1:68" x14ac:dyDescent="0.15">
      <c r="A138" s="46" t="str">
        <f>IF(OR(Main!C148="",Main!C148=""),"",Main!C148)</f>
        <v/>
      </c>
      <c r="B138" s="48" t="str">
        <f>IF(OR(Main!D148="",Main!D$13="Scaled Shifts"),"",IF(Main!D$13="Unscaled Shifts",Main!D148,IF(AND(Main!D$13="Shielding Tensors",Main!$A148="C"),'Chemical Shifts'!$G$1-Main!D148,'Chemical Shifts'!$G$2-Main!D148)))</f>
        <v/>
      </c>
      <c r="C138" s="48" t="str">
        <f>IF(OR(Main!E148="",Main!E$13="Scaled Shifts"),"",IF(Main!E$13="Unscaled Shifts",Main!E148,IF(AND(Main!E$13="Shielding Tensors",Main!$A148="C"),'Chemical Shifts'!$G$1-Main!E148,'Chemical Shifts'!$G$2-Main!E148)))</f>
        <v/>
      </c>
      <c r="D138" s="48" t="str">
        <f>IF(OR(Main!F148="",Main!F$13="Scaled Shifts"),"",IF(Main!F$13="Unscaled Shifts",Main!F148,IF(AND(Main!F$13="Shielding Tensors",Main!$A148="C"),'Chemical Shifts'!$G$1-Main!F148,'Chemical Shifts'!$G$2-Main!F148)))</f>
        <v/>
      </c>
      <c r="E138" s="48" t="str">
        <f>IF(OR(Main!G148="",Main!G$13="Scaled Shifts"),"",IF(Main!G$13="Unscaled Shifts",Main!G148,IF(AND(Main!G$13="Shielding Tensors",Main!$A148="C"),'Chemical Shifts'!$G$1-Main!G148,'Chemical Shifts'!$G$2-Main!G148)))</f>
        <v/>
      </c>
      <c r="F138" s="48" t="str">
        <f>IF(OR(Main!H148="",Main!H$13="Scaled Shifts"),"",IF(Main!H$13="Unscaled Shifts",Main!H148,IF(AND(Main!H$13="Shielding Tensors",Main!$A148="C"),'Chemical Shifts'!$G$1-Main!H148,'Chemical Shifts'!$G$2-Main!H148)))</f>
        <v/>
      </c>
      <c r="G138" s="48" t="str">
        <f>IF(OR(Main!I148="",Main!I$13="Scaled Shifts"),"",IF(Main!I$13="Unscaled Shifts",Main!I148,IF(AND(Main!I$13="Shielding Tensors",Main!$A148="C"),'Chemical Shifts'!$G$1-Main!I148,'Chemical Shifts'!$G$2-Main!I148)))</f>
        <v/>
      </c>
      <c r="H138" s="48" t="str">
        <f>IF(OR(Main!J148="",Main!J$13="Scaled Shifts"),"",IF(Main!J$13="Unscaled Shifts",Main!J148,IF(AND(Main!J$13="Shielding Tensors",Main!$A148="C"),'Chemical Shifts'!$G$1-Main!J148,'Chemical Shifts'!$G$2-Main!J148)))</f>
        <v/>
      </c>
      <c r="I138" s="48" t="str">
        <f>IF(OR(Main!K148="",Main!K$13="Scaled Shifts"),"",IF(Main!K$13="Unscaled Shifts",Main!K148,IF(AND(Main!K$13="Shielding Tensors",Main!$A148="C"),'Chemical Shifts'!$G$1-Main!K148,'Chemical Shifts'!$G$2-Main!K148)))</f>
        <v/>
      </c>
      <c r="J138" s="48" t="str">
        <f>IF(OR(Main!L148="",Main!L$13="Scaled Shifts"),"",IF(Main!L$13="Unscaled Shifts",Main!L148,IF(AND(Main!L$13="Shielding Tensors",Main!$A148="C"),'Chemical Shifts'!$G$1-Main!L148,'Chemical Shifts'!$G$2-Main!L148)))</f>
        <v/>
      </c>
      <c r="K138" s="48" t="str">
        <f>IF(OR(Main!M148="",Main!M$13="Scaled Shifts"),"",IF(Main!M$13="Unscaled Shifts",Main!M148,IF(AND(Main!M$13="Shielding Tensors",Main!$A148="C"),'Chemical Shifts'!$G$1-Main!M148,'Chemical Shifts'!$G$2-Main!M148)))</f>
        <v/>
      </c>
      <c r="L138" s="48" t="str">
        <f>IF(OR(Main!N148="",Main!N$13="Scaled Shifts"),"",IF(Main!N$13="Unscaled Shifts",Main!N148,IF(AND(Main!N$13="Shielding Tensors",Main!$A148="C"),'Chemical Shifts'!$G$1-Main!N148,'Chemical Shifts'!$G$2-Main!N148)))</f>
        <v/>
      </c>
      <c r="M138" s="48" t="str">
        <f>IF(OR(Main!O148="",Main!O$13="Scaled Shifts"),"",IF(Main!O$13="Unscaled Shifts",Main!O148,IF(AND(Main!O$13="Shielding Tensors",Main!$A148="C"),'Chemical Shifts'!$G$1-Main!O148,'Chemical Shifts'!$G$2-Main!O148)))</f>
        <v/>
      </c>
      <c r="N138" s="48" t="str">
        <f>IF(OR(Main!P148="",Main!P$13="Scaled Shifts"),"",IF(Main!P$13="Unscaled Shifts",Main!P148,IF(AND(Main!P$13="Shielding Tensors",Main!$A148="C"),'Chemical Shifts'!$G$1-Main!P148,'Chemical Shifts'!$G$2-Main!P148)))</f>
        <v/>
      </c>
      <c r="O138" s="48" t="str">
        <f>IF(OR(Main!Q148="",Main!Q$13="Scaled Shifts"),"",IF(Main!Q$13="Unscaled Shifts",Main!Q148,IF(AND(Main!Q$13="Shielding Tensors",Main!$A148="C"),'Chemical Shifts'!$G$1-Main!Q148,'Chemical Shifts'!$G$2-Main!Q148)))</f>
        <v/>
      </c>
      <c r="P138" s="48" t="str">
        <f>IF(OR(Main!R148="",Main!R$13="Scaled Shifts"),"",IF(Main!R$13="Unscaled Shifts",Main!R148,IF(AND(Main!R$13="Shielding Tensors",Main!$A148="C"),'Chemical Shifts'!$G$1-Main!R148,'Chemical Shifts'!$G$2-Main!R148)))</f>
        <v/>
      </c>
      <c r="Q138" s="48" t="str">
        <f>IF(OR(Main!S148="",Main!S$13="Scaled Shifts"),"",IF(Main!S$13="Unscaled Shifts",Main!S148,IF(AND(Main!S$13="Shielding Tensors",Main!$A148="C"),'Chemical Shifts'!$G$1-Main!S148,'Chemical Shifts'!$G$2-Main!S148)))</f>
        <v/>
      </c>
      <c r="S138" s="48" t="str">
        <f t="shared" si="128"/>
        <v/>
      </c>
      <c r="T138" s="48" t="str">
        <f t="shared" si="129"/>
        <v/>
      </c>
      <c r="U138" s="48" t="str">
        <f t="shared" si="130"/>
        <v/>
      </c>
      <c r="V138" s="48" t="str">
        <f t="shared" si="131"/>
        <v/>
      </c>
      <c r="W138" s="48" t="str">
        <f t="shared" si="132"/>
        <v/>
      </c>
      <c r="X138" s="48" t="str">
        <f t="shared" si="133"/>
        <v/>
      </c>
      <c r="Y138" s="48" t="str">
        <f t="shared" si="134"/>
        <v/>
      </c>
      <c r="Z138" s="48" t="str">
        <f t="shared" si="135"/>
        <v/>
      </c>
      <c r="AA138" s="48" t="str">
        <f t="shared" si="136"/>
        <v/>
      </c>
      <c r="AB138" s="48" t="str">
        <f t="shared" si="137"/>
        <v/>
      </c>
      <c r="AC138" s="48" t="str">
        <f t="shared" si="138"/>
        <v/>
      </c>
      <c r="AD138" s="48" t="str">
        <f t="shared" si="139"/>
        <v/>
      </c>
      <c r="AE138" s="48" t="str">
        <f t="shared" si="140"/>
        <v/>
      </c>
      <c r="AF138" s="48" t="str">
        <f t="shared" si="141"/>
        <v/>
      </c>
      <c r="AG138" s="48" t="str">
        <f t="shared" si="142"/>
        <v/>
      </c>
      <c r="AH138" s="48" t="str">
        <f t="shared" si="143"/>
        <v/>
      </c>
      <c r="AJ138" s="48" t="str">
        <f>IF(Main!D$13="Scaled Shifts",Main!D148,IF(OR(B138="",B138=""),"",IF(Main!$A148="C",(B138-'Calculo DP4'!BC$5)/'Calculo DP4'!BC$3,(B138-'Calculo DP4'!CN$5)/'Calculo DP4'!CN$3)))</f>
        <v/>
      </c>
      <c r="AK138" s="48" t="str">
        <f>IF(Main!E$13="Scaled Shifts",Main!E148,IF(OR(C138="",C138=""),"",IF(Main!$A148="C",(C138-'Calculo DP4'!BD$5)/'Calculo DP4'!BD$3,(C138-'Calculo DP4'!CO$5)/'Calculo DP4'!CO$3)))</f>
        <v/>
      </c>
      <c r="AL138" s="48" t="str">
        <f>IF(Main!F$13="Scaled Shifts",Main!F148,IF(OR(D138="",D138=""),"",IF(Main!$A148="C",(D138-'Calculo DP4'!BE$5)/'Calculo DP4'!BE$3,(D138-'Calculo DP4'!CP$5)/'Calculo DP4'!CP$3)))</f>
        <v/>
      </c>
      <c r="AM138" s="48" t="str">
        <f>IF(Main!G$13="Scaled Shifts",Main!G148,IF(OR(E138="",E138=""),"",IF(Main!$A148="C",(E138-'Calculo DP4'!BF$5)/'Calculo DP4'!BF$3,(E138-'Calculo DP4'!CQ$5)/'Calculo DP4'!CQ$3)))</f>
        <v/>
      </c>
      <c r="AN138" s="48" t="str">
        <f>IF(Main!H$13="Scaled Shifts",Main!H148,IF(OR(F138="",F138=""),"",IF(Main!$A148="C",(F138-'Calculo DP4'!BG$5)/'Calculo DP4'!BG$3,(F138-'Calculo DP4'!CR$5)/'Calculo DP4'!CR$3)))</f>
        <v/>
      </c>
      <c r="AO138" s="48" t="str">
        <f>IF(Main!I$13="Scaled Shifts",Main!I148,IF(OR(G138="",G138=""),"",IF(Main!$A148="C",(G138-'Calculo DP4'!BH$5)/'Calculo DP4'!BH$3,(G138-'Calculo DP4'!CS$5)/'Calculo DP4'!CS$3)))</f>
        <v/>
      </c>
      <c r="AP138" s="48" t="str">
        <f>IF(Main!J$13="Scaled Shifts",Main!J148,IF(OR(H138="",H138=""),"",IF(Main!$A148="C",(H138-'Calculo DP4'!BI$5)/'Calculo DP4'!BI$3,(H138-'Calculo DP4'!CT$5)/'Calculo DP4'!CT$3)))</f>
        <v/>
      </c>
      <c r="AQ138" s="48" t="str">
        <f>IF(Main!K$13="Scaled Shifts",Main!K148,IF(OR(I138="",I138=""),"",IF(Main!$A148="C",(I138-'Calculo DP4'!BJ$5)/'Calculo DP4'!BJ$3,(I138-'Calculo DP4'!CU$5)/'Calculo DP4'!CU$3)))</f>
        <v/>
      </c>
      <c r="AR138" s="48" t="str">
        <f>IF(Main!L$13="Scaled Shifts",Main!L148,IF(OR(J138="",J138=""),"",IF(Main!$A148="C",(J138-'Calculo DP4'!BK$5)/'Calculo DP4'!BK$3,(J138-'Calculo DP4'!CV$5)/'Calculo DP4'!CV$3)))</f>
        <v/>
      </c>
      <c r="AS138" s="48" t="str">
        <f>IF(Main!M$13="Scaled Shifts",Main!M148,IF(OR(K138="",K138=""),"",IF(Main!$A148="C",(K138-'Calculo DP4'!BL$5)/'Calculo DP4'!BL$3,(K138-'Calculo DP4'!CW$5)/'Calculo DP4'!CW$3)))</f>
        <v/>
      </c>
      <c r="AT138" s="48" t="str">
        <f>IF(Main!N$13="Scaled Shifts",Main!N148,IF(OR(L138="",L138=""),"",IF(Main!$A148="C",(L138-'Calculo DP4'!BM$5)/'Calculo DP4'!BM$3,(L138-'Calculo DP4'!CX$5)/'Calculo DP4'!CX$3)))</f>
        <v/>
      </c>
      <c r="AU138" s="48" t="str">
        <f>IF(Main!O$13="Scaled Shifts",Main!O148,IF(OR(M138="",M138=""),"",IF(Main!$A148="C",(M138-'Calculo DP4'!BN$5)/'Calculo DP4'!BN$3,(M138-'Calculo DP4'!CY$5)/'Calculo DP4'!CY$3)))</f>
        <v/>
      </c>
      <c r="AV138" s="48" t="str">
        <f>IF(Main!P$13="Scaled Shifts",Main!P148,IF(OR(N138="",N138=""),"",IF(Main!$A148="C",(N138-'Calculo DP4'!BO$5)/'Calculo DP4'!BO$3,(N138-'Calculo DP4'!CZ$5)/'Calculo DP4'!CZ$3)))</f>
        <v/>
      </c>
      <c r="AW138" s="48" t="str">
        <f>IF(Main!Q$13="Scaled Shifts",Main!Q148,IF(OR(O138="",O138=""),"",IF(Main!$A148="C",(O138-'Calculo DP4'!BP$5)/'Calculo DP4'!BP$3,(O138-'Calculo DP4'!DA$5)/'Calculo DP4'!DA$3)))</f>
        <v/>
      </c>
      <c r="AX138" s="48" t="str">
        <f>IF(Main!R$13="Scaled Shifts",Main!R148,IF(OR(P138="",P138=""),"",IF(Main!$A148="C",(P138-'Calculo DP4'!BQ$5)/'Calculo DP4'!BQ$3,(P138-'Calculo DP4'!DB$5)/'Calculo DP4'!DB$3)))</f>
        <v/>
      </c>
      <c r="AY138" s="48" t="str">
        <f>IF(Main!S$13="Scaled Shifts",Main!S148,IF(OR(Q138="",Q138=""),"",IF(Main!$A148="C",(Q138-'Calculo DP4'!BR$5)/'Calculo DP4'!BR$3,(Q138-'Calculo DP4'!DC$5)/'Calculo DP4'!DC$3)))</f>
        <v/>
      </c>
      <c r="BA138" s="48" t="str">
        <f t="shared" si="144"/>
        <v/>
      </c>
      <c r="BB138" s="48" t="str">
        <f t="shared" si="145"/>
        <v/>
      </c>
      <c r="BC138" s="48" t="str">
        <f t="shared" si="146"/>
        <v/>
      </c>
      <c r="BD138" s="48" t="str">
        <f t="shared" si="147"/>
        <v/>
      </c>
      <c r="BE138" s="48" t="str">
        <f t="shared" si="148"/>
        <v/>
      </c>
      <c r="BF138" s="48" t="str">
        <f t="shared" si="149"/>
        <v/>
      </c>
      <c r="BG138" s="48" t="str">
        <f t="shared" si="150"/>
        <v/>
      </c>
      <c r="BH138" s="48" t="str">
        <f t="shared" si="151"/>
        <v/>
      </c>
      <c r="BI138" s="48" t="str">
        <f t="shared" si="152"/>
        <v/>
      </c>
      <c r="BJ138" s="48" t="str">
        <f t="shared" si="153"/>
        <v/>
      </c>
      <c r="BK138" s="48" t="str">
        <f t="shared" si="154"/>
        <v/>
      </c>
      <c r="BL138" s="48" t="str">
        <f t="shared" si="155"/>
        <v/>
      </c>
      <c r="BM138" s="48" t="str">
        <f t="shared" si="156"/>
        <v/>
      </c>
      <c r="BN138" s="48" t="str">
        <f t="shared" si="157"/>
        <v/>
      </c>
      <c r="BO138" s="48" t="str">
        <f t="shared" si="158"/>
        <v/>
      </c>
      <c r="BP138" s="48" t="str">
        <f t="shared" si="159"/>
        <v/>
      </c>
    </row>
    <row r="139" spans="1:68" x14ac:dyDescent="0.15">
      <c r="A139" s="46" t="str">
        <f>IF(OR(Main!C149="",Main!C149=""),"",Main!C149)</f>
        <v/>
      </c>
      <c r="B139" s="48" t="str">
        <f>IF(OR(Main!D149="",Main!D$13="Scaled Shifts"),"",IF(Main!D$13="Unscaled Shifts",Main!D149,IF(AND(Main!D$13="Shielding Tensors",Main!$A149="C"),'Chemical Shifts'!$G$1-Main!D149,'Chemical Shifts'!$G$2-Main!D149)))</f>
        <v/>
      </c>
      <c r="C139" s="48" t="str">
        <f>IF(OR(Main!E149="",Main!E$13="Scaled Shifts"),"",IF(Main!E$13="Unscaled Shifts",Main!E149,IF(AND(Main!E$13="Shielding Tensors",Main!$A149="C"),'Chemical Shifts'!$G$1-Main!E149,'Chemical Shifts'!$G$2-Main!E149)))</f>
        <v/>
      </c>
      <c r="D139" s="48" t="str">
        <f>IF(OR(Main!F149="",Main!F$13="Scaled Shifts"),"",IF(Main!F$13="Unscaled Shifts",Main!F149,IF(AND(Main!F$13="Shielding Tensors",Main!$A149="C"),'Chemical Shifts'!$G$1-Main!F149,'Chemical Shifts'!$G$2-Main!F149)))</f>
        <v/>
      </c>
      <c r="E139" s="48" t="str">
        <f>IF(OR(Main!G149="",Main!G$13="Scaled Shifts"),"",IF(Main!G$13="Unscaled Shifts",Main!G149,IF(AND(Main!G$13="Shielding Tensors",Main!$A149="C"),'Chemical Shifts'!$G$1-Main!G149,'Chemical Shifts'!$G$2-Main!G149)))</f>
        <v/>
      </c>
      <c r="F139" s="48" t="str">
        <f>IF(OR(Main!H149="",Main!H$13="Scaled Shifts"),"",IF(Main!H$13="Unscaled Shifts",Main!H149,IF(AND(Main!H$13="Shielding Tensors",Main!$A149="C"),'Chemical Shifts'!$G$1-Main!H149,'Chemical Shifts'!$G$2-Main!H149)))</f>
        <v/>
      </c>
      <c r="G139" s="48" t="str">
        <f>IF(OR(Main!I149="",Main!I$13="Scaled Shifts"),"",IF(Main!I$13="Unscaled Shifts",Main!I149,IF(AND(Main!I$13="Shielding Tensors",Main!$A149="C"),'Chemical Shifts'!$G$1-Main!I149,'Chemical Shifts'!$G$2-Main!I149)))</f>
        <v/>
      </c>
      <c r="H139" s="48" t="str">
        <f>IF(OR(Main!J149="",Main!J$13="Scaled Shifts"),"",IF(Main!J$13="Unscaled Shifts",Main!J149,IF(AND(Main!J$13="Shielding Tensors",Main!$A149="C"),'Chemical Shifts'!$G$1-Main!J149,'Chemical Shifts'!$G$2-Main!J149)))</f>
        <v/>
      </c>
      <c r="I139" s="48" t="str">
        <f>IF(OR(Main!K149="",Main!K$13="Scaled Shifts"),"",IF(Main!K$13="Unscaled Shifts",Main!K149,IF(AND(Main!K$13="Shielding Tensors",Main!$A149="C"),'Chemical Shifts'!$G$1-Main!K149,'Chemical Shifts'!$G$2-Main!K149)))</f>
        <v/>
      </c>
      <c r="J139" s="48" t="str">
        <f>IF(OR(Main!L149="",Main!L$13="Scaled Shifts"),"",IF(Main!L$13="Unscaled Shifts",Main!L149,IF(AND(Main!L$13="Shielding Tensors",Main!$A149="C"),'Chemical Shifts'!$G$1-Main!L149,'Chemical Shifts'!$G$2-Main!L149)))</f>
        <v/>
      </c>
      <c r="K139" s="48" t="str">
        <f>IF(OR(Main!M149="",Main!M$13="Scaled Shifts"),"",IF(Main!M$13="Unscaled Shifts",Main!M149,IF(AND(Main!M$13="Shielding Tensors",Main!$A149="C"),'Chemical Shifts'!$G$1-Main!M149,'Chemical Shifts'!$G$2-Main!M149)))</f>
        <v/>
      </c>
      <c r="L139" s="48" t="str">
        <f>IF(OR(Main!N149="",Main!N$13="Scaled Shifts"),"",IF(Main!N$13="Unscaled Shifts",Main!N149,IF(AND(Main!N$13="Shielding Tensors",Main!$A149="C"),'Chemical Shifts'!$G$1-Main!N149,'Chemical Shifts'!$G$2-Main!N149)))</f>
        <v/>
      </c>
      <c r="M139" s="48" t="str">
        <f>IF(OR(Main!O149="",Main!O$13="Scaled Shifts"),"",IF(Main!O$13="Unscaled Shifts",Main!O149,IF(AND(Main!O$13="Shielding Tensors",Main!$A149="C"),'Chemical Shifts'!$G$1-Main!O149,'Chemical Shifts'!$G$2-Main!O149)))</f>
        <v/>
      </c>
      <c r="N139" s="48" t="str">
        <f>IF(OR(Main!P149="",Main!P$13="Scaled Shifts"),"",IF(Main!P$13="Unscaled Shifts",Main!P149,IF(AND(Main!P$13="Shielding Tensors",Main!$A149="C"),'Chemical Shifts'!$G$1-Main!P149,'Chemical Shifts'!$G$2-Main!P149)))</f>
        <v/>
      </c>
      <c r="O139" s="48" t="str">
        <f>IF(OR(Main!Q149="",Main!Q$13="Scaled Shifts"),"",IF(Main!Q$13="Unscaled Shifts",Main!Q149,IF(AND(Main!Q$13="Shielding Tensors",Main!$A149="C"),'Chemical Shifts'!$G$1-Main!Q149,'Chemical Shifts'!$G$2-Main!Q149)))</f>
        <v/>
      </c>
      <c r="P139" s="48" t="str">
        <f>IF(OR(Main!R149="",Main!R$13="Scaled Shifts"),"",IF(Main!R$13="Unscaled Shifts",Main!R149,IF(AND(Main!R$13="Shielding Tensors",Main!$A149="C"),'Chemical Shifts'!$G$1-Main!R149,'Chemical Shifts'!$G$2-Main!R149)))</f>
        <v/>
      </c>
      <c r="Q139" s="48" t="str">
        <f>IF(OR(Main!S149="",Main!S$13="Scaled Shifts"),"",IF(Main!S$13="Unscaled Shifts",Main!S149,IF(AND(Main!S$13="Shielding Tensors",Main!$A149="C"),'Chemical Shifts'!$G$1-Main!S149,'Chemical Shifts'!$G$2-Main!S149)))</f>
        <v/>
      </c>
      <c r="S139" s="48" t="str">
        <f t="shared" si="128"/>
        <v/>
      </c>
      <c r="T139" s="48" t="str">
        <f t="shared" si="129"/>
        <v/>
      </c>
      <c r="U139" s="48" t="str">
        <f t="shared" si="130"/>
        <v/>
      </c>
      <c r="V139" s="48" t="str">
        <f t="shared" si="131"/>
        <v/>
      </c>
      <c r="W139" s="48" t="str">
        <f t="shared" si="132"/>
        <v/>
      </c>
      <c r="X139" s="48" t="str">
        <f t="shared" si="133"/>
        <v/>
      </c>
      <c r="Y139" s="48" t="str">
        <f t="shared" si="134"/>
        <v/>
      </c>
      <c r="Z139" s="48" t="str">
        <f t="shared" si="135"/>
        <v/>
      </c>
      <c r="AA139" s="48" t="str">
        <f t="shared" si="136"/>
        <v/>
      </c>
      <c r="AB139" s="48" t="str">
        <f t="shared" si="137"/>
        <v/>
      </c>
      <c r="AC139" s="48" t="str">
        <f t="shared" si="138"/>
        <v/>
      </c>
      <c r="AD139" s="48" t="str">
        <f t="shared" si="139"/>
        <v/>
      </c>
      <c r="AE139" s="48" t="str">
        <f t="shared" si="140"/>
        <v/>
      </c>
      <c r="AF139" s="48" t="str">
        <f t="shared" si="141"/>
        <v/>
      </c>
      <c r="AG139" s="48" t="str">
        <f t="shared" si="142"/>
        <v/>
      </c>
      <c r="AH139" s="48" t="str">
        <f t="shared" si="143"/>
        <v/>
      </c>
      <c r="AJ139" s="48" t="str">
        <f>IF(Main!D$13="Scaled Shifts",Main!D149,IF(OR(B139="",B139=""),"",IF(Main!$A149="C",(B139-'Calculo DP4'!BC$5)/'Calculo DP4'!BC$3,(B139-'Calculo DP4'!CN$5)/'Calculo DP4'!CN$3)))</f>
        <v/>
      </c>
      <c r="AK139" s="48" t="str">
        <f>IF(Main!E$13="Scaled Shifts",Main!E149,IF(OR(C139="",C139=""),"",IF(Main!$A149="C",(C139-'Calculo DP4'!BD$5)/'Calculo DP4'!BD$3,(C139-'Calculo DP4'!CO$5)/'Calculo DP4'!CO$3)))</f>
        <v/>
      </c>
      <c r="AL139" s="48" t="str">
        <f>IF(Main!F$13="Scaled Shifts",Main!F149,IF(OR(D139="",D139=""),"",IF(Main!$A149="C",(D139-'Calculo DP4'!BE$5)/'Calculo DP4'!BE$3,(D139-'Calculo DP4'!CP$5)/'Calculo DP4'!CP$3)))</f>
        <v/>
      </c>
      <c r="AM139" s="48" t="str">
        <f>IF(Main!G$13="Scaled Shifts",Main!G149,IF(OR(E139="",E139=""),"",IF(Main!$A149="C",(E139-'Calculo DP4'!BF$5)/'Calculo DP4'!BF$3,(E139-'Calculo DP4'!CQ$5)/'Calculo DP4'!CQ$3)))</f>
        <v/>
      </c>
      <c r="AN139" s="48" t="str">
        <f>IF(Main!H$13="Scaled Shifts",Main!H149,IF(OR(F139="",F139=""),"",IF(Main!$A149="C",(F139-'Calculo DP4'!BG$5)/'Calculo DP4'!BG$3,(F139-'Calculo DP4'!CR$5)/'Calculo DP4'!CR$3)))</f>
        <v/>
      </c>
      <c r="AO139" s="48" t="str">
        <f>IF(Main!I$13="Scaled Shifts",Main!I149,IF(OR(G139="",G139=""),"",IF(Main!$A149="C",(G139-'Calculo DP4'!BH$5)/'Calculo DP4'!BH$3,(G139-'Calculo DP4'!CS$5)/'Calculo DP4'!CS$3)))</f>
        <v/>
      </c>
      <c r="AP139" s="48" t="str">
        <f>IF(Main!J$13="Scaled Shifts",Main!J149,IF(OR(H139="",H139=""),"",IF(Main!$A149="C",(H139-'Calculo DP4'!BI$5)/'Calculo DP4'!BI$3,(H139-'Calculo DP4'!CT$5)/'Calculo DP4'!CT$3)))</f>
        <v/>
      </c>
      <c r="AQ139" s="48" t="str">
        <f>IF(Main!K$13="Scaled Shifts",Main!K149,IF(OR(I139="",I139=""),"",IF(Main!$A149="C",(I139-'Calculo DP4'!BJ$5)/'Calculo DP4'!BJ$3,(I139-'Calculo DP4'!CU$5)/'Calculo DP4'!CU$3)))</f>
        <v/>
      </c>
      <c r="AR139" s="48" t="str">
        <f>IF(Main!L$13="Scaled Shifts",Main!L149,IF(OR(J139="",J139=""),"",IF(Main!$A149="C",(J139-'Calculo DP4'!BK$5)/'Calculo DP4'!BK$3,(J139-'Calculo DP4'!CV$5)/'Calculo DP4'!CV$3)))</f>
        <v/>
      </c>
      <c r="AS139" s="48" t="str">
        <f>IF(Main!M$13="Scaled Shifts",Main!M149,IF(OR(K139="",K139=""),"",IF(Main!$A149="C",(K139-'Calculo DP4'!BL$5)/'Calculo DP4'!BL$3,(K139-'Calculo DP4'!CW$5)/'Calculo DP4'!CW$3)))</f>
        <v/>
      </c>
      <c r="AT139" s="48" t="str">
        <f>IF(Main!N$13="Scaled Shifts",Main!N149,IF(OR(L139="",L139=""),"",IF(Main!$A149="C",(L139-'Calculo DP4'!BM$5)/'Calculo DP4'!BM$3,(L139-'Calculo DP4'!CX$5)/'Calculo DP4'!CX$3)))</f>
        <v/>
      </c>
      <c r="AU139" s="48" t="str">
        <f>IF(Main!O$13="Scaled Shifts",Main!O149,IF(OR(M139="",M139=""),"",IF(Main!$A149="C",(M139-'Calculo DP4'!BN$5)/'Calculo DP4'!BN$3,(M139-'Calculo DP4'!CY$5)/'Calculo DP4'!CY$3)))</f>
        <v/>
      </c>
      <c r="AV139" s="48" t="str">
        <f>IF(Main!P$13="Scaled Shifts",Main!P149,IF(OR(N139="",N139=""),"",IF(Main!$A149="C",(N139-'Calculo DP4'!BO$5)/'Calculo DP4'!BO$3,(N139-'Calculo DP4'!CZ$5)/'Calculo DP4'!CZ$3)))</f>
        <v/>
      </c>
      <c r="AW139" s="48" t="str">
        <f>IF(Main!Q$13="Scaled Shifts",Main!Q149,IF(OR(O139="",O139=""),"",IF(Main!$A149="C",(O139-'Calculo DP4'!BP$5)/'Calculo DP4'!BP$3,(O139-'Calculo DP4'!DA$5)/'Calculo DP4'!DA$3)))</f>
        <v/>
      </c>
      <c r="AX139" s="48" t="str">
        <f>IF(Main!R$13="Scaled Shifts",Main!R149,IF(OR(P139="",P139=""),"",IF(Main!$A149="C",(P139-'Calculo DP4'!BQ$5)/'Calculo DP4'!BQ$3,(P139-'Calculo DP4'!DB$5)/'Calculo DP4'!DB$3)))</f>
        <v/>
      </c>
      <c r="AY139" s="48" t="str">
        <f>IF(Main!S$13="Scaled Shifts",Main!S149,IF(OR(Q139="",Q139=""),"",IF(Main!$A149="C",(Q139-'Calculo DP4'!BR$5)/'Calculo DP4'!BR$3,(Q139-'Calculo DP4'!DC$5)/'Calculo DP4'!DC$3)))</f>
        <v/>
      </c>
      <c r="BA139" s="48" t="str">
        <f t="shared" si="144"/>
        <v/>
      </c>
      <c r="BB139" s="48" t="str">
        <f t="shared" si="145"/>
        <v/>
      </c>
      <c r="BC139" s="48" t="str">
        <f t="shared" si="146"/>
        <v/>
      </c>
      <c r="BD139" s="48" t="str">
        <f t="shared" si="147"/>
        <v/>
      </c>
      <c r="BE139" s="48" t="str">
        <f t="shared" si="148"/>
        <v/>
      </c>
      <c r="BF139" s="48" t="str">
        <f t="shared" si="149"/>
        <v/>
      </c>
      <c r="BG139" s="48" t="str">
        <f t="shared" si="150"/>
        <v/>
      </c>
      <c r="BH139" s="48" t="str">
        <f t="shared" si="151"/>
        <v/>
      </c>
      <c r="BI139" s="48" t="str">
        <f t="shared" si="152"/>
        <v/>
      </c>
      <c r="BJ139" s="48" t="str">
        <f t="shared" si="153"/>
        <v/>
      </c>
      <c r="BK139" s="48" t="str">
        <f t="shared" si="154"/>
        <v/>
      </c>
      <c r="BL139" s="48" t="str">
        <f t="shared" si="155"/>
        <v/>
      </c>
      <c r="BM139" s="48" t="str">
        <f t="shared" si="156"/>
        <v/>
      </c>
      <c r="BN139" s="48" t="str">
        <f t="shared" si="157"/>
        <v/>
      </c>
      <c r="BO139" s="48" t="str">
        <f t="shared" si="158"/>
        <v/>
      </c>
      <c r="BP139" s="48" t="str">
        <f t="shared" si="159"/>
        <v/>
      </c>
    </row>
    <row r="140" spans="1:68" x14ac:dyDescent="0.15">
      <c r="A140" s="46" t="str">
        <f>IF(OR(Main!C150="",Main!C150=""),"",Main!C150)</f>
        <v/>
      </c>
      <c r="B140" s="48" t="str">
        <f>IF(OR(Main!D150="",Main!D$13="Scaled Shifts"),"",IF(Main!D$13="Unscaled Shifts",Main!D150,IF(AND(Main!D$13="Shielding Tensors",Main!$A150="C"),'Chemical Shifts'!$G$1-Main!D150,'Chemical Shifts'!$G$2-Main!D150)))</f>
        <v/>
      </c>
      <c r="C140" s="48" t="str">
        <f>IF(OR(Main!E150="",Main!E$13="Scaled Shifts"),"",IF(Main!E$13="Unscaled Shifts",Main!E150,IF(AND(Main!E$13="Shielding Tensors",Main!$A150="C"),'Chemical Shifts'!$G$1-Main!E150,'Chemical Shifts'!$G$2-Main!E150)))</f>
        <v/>
      </c>
      <c r="D140" s="48" t="str">
        <f>IF(OR(Main!F150="",Main!F$13="Scaled Shifts"),"",IF(Main!F$13="Unscaled Shifts",Main!F150,IF(AND(Main!F$13="Shielding Tensors",Main!$A150="C"),'Chemical Shifts'!$G$1-Main!F150,'Chemical Shifts'!$G$2-Main!F150)))</f>
        <v/>
      </c>
      <c r="E140" s="48" t="str">
        <f>IF(OR(Main!G150="",Main!G$13="Scaled Shifts"),"",IF(Main!G$13="Unscaled Shifts",Main!G150,IF(AND(Main!G$13="Shielding Tensors",Main!$A150="C"),'Chemical Shifts'!$G$1-Main!G150,'Chemical Shifts'!$G$2-Main!G150)))</f>
        <v/>
      </c>
      <c r="F140" s="48" t="str">
        <f>IF(OR(Main!H150="",Main!H$13="Scaled Shifts"),"",IF(Main!H$13="Unscaled Shifts",Main!H150,IF(AND(Main!H$13="Shielding Tensors",Main!$A150="C"),'Chemical Shifts'!$G$1-Main!H150,'Chemical Shifts'!$G$2-Main!H150)))</f>
        <v/>
      </c>
      <c r="G140" s="48" t="str">
        <f>IF(OR(Main!I150="",Main!I$13="Scaled Shifts"),"",IF(Main!I$13="Unscaled Shifts",Main!I150,IF(AND(Main!I$13="Shielding Tensors",Main!$A150="C"),'Chemical Shifts'!$G$1-Main!I150,'Chemical Shifts'!$G$2-Main!I150)))</f>
        <v/>
      </c>
      <c r="H140" s="48" t="str">
        <f>IF(OR(Main!J150="",Main!J$13="Scaled Shifts"),"",IF(Main!J$13="Unscaled Shifts",Main!J150,IF(AND(Main!J$13="Shielding Tensors",Main!$A150="C"),'Chemical Shifts'!$G$1-Main!J150,'Chemical Shifts'!$G$2-Main!J150)))</f>
        <v/>
      </c>
      <c r="I140" s="48" t="str">
        <f>IF(OR(Main!K150="",Main!K$13="Scaled Shifts"),"",IF(Main!K$13="Unscaled Shifts",Main!K150,IF(AND(Main!K$13="Shielding Tensors",Main!$A150="C"),'Chemical Shifts'!$G$1-Main!K150,'Chemical Shifts'!$G$2-Main!K150)))</f>
        <v/>
      </c>
      <c r="J140" s="48" t="str">
        <f>IF(OR(Main!L150="",Main!L$13="Scaled Shifts"),"",IF(Main!L$13="Unscaled Shifts",Main!L150,IF(AND(Main!L$13="Shielding Tensors",Main!$A150="C"),'Chemical Shifts'!$G$1-Main!L150,'Chemical Shifts'!$G$2-Main!L150)))</f>
        <v/>
      </c>
      <c r="K140" s="48" t="str">
        <f>IF(OR(Main!M150="",Main!M$13="Scaled Shifts"),"",IF(Main!M$13="Unscaled Shifts",Main!M150,IF(AND(Main!M$13="Shielding Tensors",Main!$A150="C"),'Chemical Shifts'!$G$1-Main!M150,'Chemical Shifts'!$G$2-Main!M150)))</f>
        <v/>
      </c>
      <c r="L140" s="48" t="str">
        <f>IF(OR(Main!N150="",Main!N$13="Scaled Shifts"),"",IF(Main!N$13="Unscaled Shifts",Main!N150,IF(AND(Main!N$13="Shielding Tensors",Main!$A150="C"),'Chemical Shifts'!$G$1-Main!N150,'Chemical Shifts'!$G$2-Main!N150)))</f>
        <v/>
      </c>
      <c r="M140" s="48" t="str">
        <f>IF(OR(Main!O150="",Main!O$13="Scaled Shifts"),"",IF(Main!O$13="Unscaled Shifts",Main!O150,IF(AND(Main!O$13="Shielding Tensors",Main!$A150="C"),'Chemical Shifts'!$G$1-Main!O150,'Chemical Shifts'!$G$2-Main!O150)))</f>
        <v/>
      </c>
      <c r="N140" s="48" t="str">
        <f>IF(OR(Main!P150="",Main!P$13="Scaled Shifts"),"",IF(Main!P$13="Unscaled Shifts",Main!P150,IF(AND(Main!P$13="Shielding Tensors",Main!$A150="C"),'Chemical Shifts'!$G$1-Main!P150,'Chemical Shifts'!$G$2-Main!P150)))</f>
        <v/>
      </c>
      <c r="O140" s="48" t="str">
        <f>IF(OR(Main!Q150="",Main!Q$13="Scaled Shifts"),"",IF(Main!Q$13="Unscaled Shifts",Main!Q150,IF(AND(Main!Q$13="Shielding Tensors",Main!$A150="C"),'Chemical Shifts'!$G$1-Main!Q150,'Chemical Shifts'!$G$2-Main!Q150)))</f>
        <v/>
      </c>
      <c r="P140" s="48" t="str">
        <f>IF(OR(Main!R150="",Main!R$13="Scaled Shifts"),"",IF(Main!R$13="Unscaled Shifts",Main!R150,IF(AND(Main!R$13="Shielding Tensors",Main!$A150="C"),'Chemical Shifts'!$G$1-Main!R150,'Chemical Shifts'!$G$2-Main!R150)))</f>
        <v/>
      </c>
      <c r="Q140" s="48" t="str">
        <f>IF(OR(Main!S150="",Main!S$13="Scaled Shifts"),"",IF(Main!S$13="Unscaled Shifts",Main!S150,IF(AND(Main!S$13="Shielding Tensors",Main!$A150="C"),'Chemical Shifts'!$G$1-Main!S150,'Chemical Shifts'!$G$2-Main!S150)))</f>
        <v/>
      </c>
      <c r="S140" s="48" t="str">
        <f t="shared" si="128"/>
        <v/>
      </c>
      <c r="T140" s="48" t="str">
        <f t="shared" si="129"/>
        <v/>
      </c>
      <c r="U140" s="48" t="str">
        <f t="shared" si="130"/>
        <v/>
      </c>
      <c r="V140" s="48" t="str">
        <f t="shared" si="131"/>
        <v/>
      </c>
      <c r="W140" s="48" t="str">
        <f t="shared" si="132"/>
        <v/>
      </c>
      <c r="X140" s="48" t="str">
        <f t="shared" si="133"/>
        <v/>
      </c>
      <c r="Y140" s="48" t="str">
        <f t="shared" si="134"/>
        <v/>
      </c>
      <c r="Z140" s="48" t="str">
        <f t="shared" si="135"/>
        <v/>
      </c>
      <c r="AA140" s="48" t="str">
        <f t="shared" si="136"/>
        <v/>
      </c>
      <c r="AB140" s="48" t="str">
        <f t="shared" si="137"/>
        <v/>
      </c>
      <c r="AC140" s="48" t="str">
        <f t="shared" si="138"/>
        <v/>
      </c>
      <c r="AD140" s="48" t="str">
        <f t="shared" si="139"/>
        <v/>
      </c>
      <c r="AE140" s="48" t="str">
        <f t="shared" si="140"/>
        <v/>
      </c>
      <c r="AF140" s="48" t="str">
        <f t="shared" si="141"/>
        <v/>
      </c>
      <c r="AG140" s="48" t="str">
        <f t="shared" si="142"/>
        <v/>
      </c>
      <c r="AH140" s="48" t="str">
        <f t="shared" si="143"/>
        <v/>
      </c>
      <c r="AJ140" s="48" t="str">
        <f>IF(Main!D$13="Scaled Shifts",Main!D150,IF(OR(B140="",B140=""),"",IF(Main!$A150="C",(B140-'Calculo DP4'!BC$5)/'Calculo DP4'!BC$3,(B140-'Calculo DP4'!CN$5)/'Calculo DP4'!CN$3)))</f>
        <v/>
      </c>
      <c r="AK140" s="48" t="str">
        <f>IF(Main!E$13="Scaled Shifts",Main!E150,IF(OR(C140="",C140=""),"",IF(Main!$A150="C",(C140-'Calculo DP4'!BD$5)/'Calculo DP4'!BD$3,(C140-'Calculo DP4'!CO$5)/'Calculo DP4'!CO$3)))</f>
        <v/>
      </c>
      <c r="AL140" s="48" t="str">
        <f>IF(Main!F$13="Scaled Shifts",Main!F150,IF(OR(D140="",D140=""),"",IF(Main!$A150="C",(D140-'Calculo DP4'!BE$5)/'Calculo DP4'!BE$3,(D140-'Calculo DP4'!CP$5)/'Calculo DP4'!CP$3)))</f>
        <v/>
      </c>
      <c r="AM140" s="48" t="str">
        <f>IF(Main!G$13="Scaled Shifts",Main!G150,IF(OR(E140="",E140=""),"",IF(Main!$A150="C",(E140-'Calculo DP4'!BF$5)/'Calculo DP4'!BF$3,(E140-'Calculo DP4'!CQ$5)/'Calculo DP4'!CQ$3)))</f>
        <v/>
      </c>
      <c r="AN140" s="48" t="str">
        <f>IF(Main!H$13="Scaled Shifts",Main!H150,IF(OR(F140="",F140=""),"",IF(Main!$A150="C",(F140-'Calculo DP4'!BG$5)/'Calculo DP4'!BG$3,(F140-'Calculo DP4'!CR$5)/'Calculo DP4'!CR$3)))</f>
        <v/>
      </c>
      <c r="AO140" s="48" t="str">
        <f>IF(Main!I$13="Scaled Shifts",Main!I150,IF(OR(G140="",G140=""),"",IF(Main!$A150="C",(G140-'Calculo DP4'!BH$5)/'Calculo DP4'!BH$3,(G140-'Calculo DP4'!CS$5)/'Calculo DP4'!CS$3)))</f>
        <v/>
      </c>
      <c r="AP140" s="48" t="str">
        <f>IF(Main!J$13="Scaled Shifts",Main!J150,IF(OR(H140="",H140=""),"",IF(Main!$A150="C",(H140-'Calculo DP4'!BI$5)/'Calculo DP4'!BI$3,(H140-'Calculo DP4'!CT$5)/'Calculo DP4'!CT$3)))</f>
        <v/>
      </c>
      <c r="AQ140" s="48" t="str">
        <f>IF(Main!K$13="Scaled Shifts",Main!K150,IF(OR(I140="",I140=""),"",IF(Main!$A150="C",(I140-'Calculo DP4'!BJ$5)/'Calculo DP4'!BJ$3,(I140-'Calculo DP4'!CU$5)/'Calculo DP4'!CU$3)))</f>
        <v/>
      </c>
      <c r="AR140" s="48" t="str">
        <f>IF(Main!L$13="Scaled Shifts",Main!L150,IF(OR(J140="",J140=""),"",IF(Main!$A150="C",(J140-'Calculo DP4'!BK$5)/'Calculo DP4'!BK$3,(J140-'Calculo DP4'!CV$5)/'Calculo DP4'!CV$3)))</f>
        <v/>
      </c>
      <c r="AS140" s="48" t="str">
        <f>IF(Main!M$13="Scaled Shifts",Main!M150,IF(OR(K140="",K140=""),"",IF(Main!$A150="C",(K140-'Calculo DP4'!BL$5)/'Calculo DP4'!BL$3,(K140-'Calculo DP4'!CW$5)/'Calculo DP4'!CW$3)))</f>
        <v/>
      </c>
      <c r="AT140" s="48" t="str">
        <f>IF(Main!N$13="Scaled Shifts",Main!N150,IF(OR(L140="",L140=""),"",IF(Main!$A150="C",(L140-'Calculo DP4'!BM$5)/'Calculo DP4'!BM$3,(L140-'Calculo DP4'!CX$5)/'Calculo DP4'!CX$3)))</f>
        <v/>
      </c>
      <c r="AU140" s="48" t="str">
        <f>IF(Main!O$13="Scaled Shifts",Main!O150,IF(OR(M140="",M140=""),"",IF(Main!$A150="C",(M140-'Calculo DP4'!BN$5)/'Calculo DP4'!BN$3,(M140-'Calculo DP4'!CY$5)/'Calculo DP4'!CY$3)))</f>
        <v/>
      </c>
      <c r="AV140" s="48" t="str">
        <f>IF(Main!P$13="Scaled Shifts",Main!P150,IF(OR(N140="",N140=""),"",IF(Main!$A150="C",(N140-'Calculo DP4'!BO$5)/'Calculo DP4'!BO$3,(N140-'Calculo DP4'!CZ$5)/'Calculo DP4'!CZ$3)))</f>
        <v/>
      </c>
      <c r="AW140" s="48" t="str">
        <f>IF(Main!Q$13="Scaled Shifts",Main!Q150,IF(OR(O140="",O140=""),"",IF(Main!$A150="C",(O140-'Calculo DP4'!BP$5)/'Calculo DP4'!BP$3,(O140-'Calculo DP4'!DA$5)/'Calculo DP4'!DA$3)))</f>
        <v/>
      </c>
      <c r="AX140" s="48" t="str">
        <f>IF(Main!R$13="Scaled Shifts",Main!R150,IF(OR(P140="",P140=""),"",IF(Main!$A150="C",(P140-'Calculo DP4'!BQ$5)/'Calculo DP4'!BQ$3,(P140-'Calculo DP4'!DB$5)/'Calculo DP4'!DB$3)))</f>
        <v/>
      </c>
      <c r="AY140" s="48" t="str">
        <f>IF(Main!S$13="Scaled Shifts",Main!S150,IF(OR(Q140="",Q140=""),"",IF(Main!$A150="C",(Q140-'Calculo DP4'!BR$5)/'Calculo DP4'!BR$3,(Q140-'Calculo DP4'!DC$5)/'Calculo DP4'!DC$3)))</f>
        <v/>
      </c>
      <c r="BA140" s="48" t="str">
        <f t="shared" si="144"/>
        <v/>
      </c>
      <c r="BB140" s="48" t="str">
        <f t="shared" si="145"/>
        <v/>
      </c>
      <c r="BC140" s="48" t="str">
        <f t="shared" si="146"/>
        <v/>
      </c>
      <c r="BD140" s="48" t="str">
        <f t="shared" si="147"/>
        <v/>
      </c>
      <c r="BE140" s="48" t="str">
        <f t="shared" si="148"/>
        <v/>
      </c>
      <c r="BF140" s="48" t="str">
        <f t="shared" si="149"/>
        <v/>
      </c>
      <c r="BG140" s="48" t="str">
        <f t="shared" si="150"/>
        <v/>
      </c>
      <c r="BH140" s="48" t="str">
        <f t="shared" si="151"/>
        <v/>
      </c>
      <c r="BI140" s="48" t="str">
        <f t="shared" si="152"/>
        <v/>
      </c>
      <c r="BJ140" s="48" t="str">
        <f t="shared" si="153"/>
        <v/>
      </c>
      <c r="BK140" s="48" t="str">
        <f t="shared" si="154"/>
        <v/>
      </c>
      <c r="BL140" s="48" t="str">
        <f t="shared" si="155"/>
        <v/>
      </c>
      <c r="BM140" s="48" t="str">
        <f t="shared" si="156"/>
        <v/>
      </c>
      <c r="BN140" s="48" t="str">
        <f t="shared" si="157"/>
        <v/>
      </c>
      <c r="BO140" s="48" t="str">
        <f t="shared" si="158"/>
        <v/>
      </c>
      <c r="BP140" s="48" t="str">
        <f t="shared" si="159"/>
        <v/>
      </c>
    </row>
    <row r="141" spans="1:68" x14ac:dyDescent="0.15">
      <c r="A141" s="46" t="str">
        <f>IF(OR(Main!C151="",Main!C151=""),"",Main!C151)</f>
        <v/>
      </c>
      <c r="B141" s="48" t="str">
        <f>IF(OR(Main!D151="",Main!D$13="Scaled Shifts"),"",IF(Main!D$13="Unscaled Shifts",Main!D151,IF(AND(Main!D$13="Shielding Tensors",Main!$A151="C"),'Chemical Shifts'!$G$1-Main!D151,'Chemical Shifts'!$G$2-Main!D151)))</f>
        <v/>
      </c>
      <c r="C141" s="48" t="str">
        <f>IF(OR(Main!E151="",Main!E$13="Scaled Shifts"),"",IF(Main!E$13="Unscaled Shifts",Main!E151,IF(AND(Main!E$13="Shielding Tensors",Main!$A151="C"),'Chemical Shifts'!$G$1-Main!E151,'Chemical Shifts'!$G$2-Main!E151)))</f>
        <v/>
      </c>
      <c r="D141" s="48" t="str">
        <f>IF(OR(Main!F151="",Main!F$13="Scaled Shifts"),"",IF(Main!F$13="Unscaled Shifts",Main!F151,IF(AND(Main!F$13="Shielding Tensors",Main!$A151="C"),'Chemical Shifts'!$G$1-Main!F151,'Chemical Shifts'!$G$2-Main!F151)))</f>
        <v/>
      </c>
      <c r="E141" s="48" t="str">
        <f>IF(OR(Main!G151="",Main!G$13="Scaled Shifts"),"",IF(Main!G$13="Unscaled Shifts",Main!G151,IF(AND(Main!G$13="Shielding Tensors",Main!$A151="C"),'Chemical Shifts'!$G$1-Main!G151,'Chemical Shifts'!$G$2-Main!G151)))</f>
        <v/>
      </c>
      <c r="F141" s="48" t="str">
        <f>IF(OR(Main!H151="",Main!H$13="Scaled Shifts"),"",IF(Main!H$13="Unscaled Shifts",Main!H151,IF(AND(Main!H$13="Shielding Tensors",Main!$A151="C"),'Chemical Shifts'!$G$1-Main!H151,'Chemical Shifts'!$G$2-Main!H151)))</f>
        <v/>
      </c>
      <c r="G141" s="48" t="str">
        <f>IF(OR(Main!I151="",Main!I$13="Scaled Shifts"),"",IF(Main!I$13="Unscaled Shifts",Main!I151,IF(AND(Main!I$13="Shielding Tensors",Main!$A151="C"),'Chemical Shifts'!$G$1-Main!I151,'Chemical Shifts'!$G$2-Main!I151)))</f>
        <v/>
      </c>
      <c r="H141" s="48" t="str">
        <f>IF(OR(Main!J151="",Main!J$13="Scaled Shifts"),"",IF(Main!J$13="Unscaled Shifts",Main!J151,IF(AND(Main!J$13="Shielding Tensors",Main!$A151="C"),'Chemical Shifts'!$G$1-Main!J151,'Chemical Shifts'!$G$2-Main!J151)))</f>
        <v/>
      </c>
      <c r="I141" s="48" t="str">
        <f>IF(OR(Main!K151="",Main!K$13="Scaled Shifts"),"",IF(Main!K$13="Unscaled Shifts",Main!K151,IF(AND(Main!K$13="Shielding Tensors",Main!$A151="C"),'Chemical Shifts'!$G$1-Main!K151,'Chemical Shifts'!$G$2-Main!K151)))</f>
        <v/>
      </c>
      <c r="J141" s="48" t="str">
        <f>IF(OR(Main!L151="",Main!L$13="Scaled Shifts"),"",IF(Main!L$13="Unscaled Shifts",Main!L151,IF(AND(Main!L$13="Shielding Tensors",Main!$A151="C"),'Chemical Shifts'!$G$1-Main!L151,'Chemical Shifts'!$G$2-Main!L151)))</f>
        <v/>
      </c>
      <c r="K141" s="48" t="str">
        <f>IF(OR(Main!M151="",Main!M$13="Scaled Shifts"),"",IF(Main!M$13="Unscaled Shifts",Main!M151,IF(AND(Main!M$13="Shielding Tensors",Main!$A151="C"),'Chemical Shifts'!$G$1-Main!M151,'Chemical Shifts'!$G$2-Main!M151)))</f>
        <v/>
      </c>
      <c r="L141" s="48" t="str">
        <f>IF(OR(Main!N151="",Main!N$13="Scaled Shifts"),"",IF(Main!N$13="Unscaled Shifts",Main!N151,IF(AND(Main!N$13="Shielding Tensors",Main!$A151="C"),'Chemical Shifts'!$G$1-Main!N151,'Chemical Shifts'!$G$2-Main!N151)))</f>
        <v/>
      </c>
      <c r="M141" s="48" t="str">
        <f>IF(OR(Main!O151="",Main!O$13="Scaled Shifts"),"",IF(Main!O$13="Unscaled Shifts",Main!O151,IF(AND(Main!O$13="Shielding Tensors",Main!$A151="C"),'Chemical Shifts'!$G$1-Main!O151,'Chemical Shifts'!$G$2-Main!O151)))</f>
        <v/>
      </c>
      <c r="N141" s="48" t="str">
        <f>IF(OR(Main!P151="",Main!P$13="Scaled Shifts"),"",IF(Main!P$13="Unscaled Shifts",Main!P151,IF(AND(Main!P$13="Shielding Tensors",Main!$A151="C"),'Chemical Shifts'!$G$1-Main!P151,'Chemical Shifts'!$G$2-Main!P151)))</f>
        <v/>
      </c>
      <c r="O141" s="48" t="str">
        <f>IF(OR(Main!Q151="",Main!Q$13="Scaled Shifts"),"",IF(Main!Q$13="Unscaled Shifts",Main!Q151,IF(AND(Main!Q$13="Shielding Tensors",Main!$A151="C"),'Chemical Shifts'!$G$1-Main!Q151,'Chemical Shifts'!$G$2-Main!Q151)))</f>
        <v/>
      </c>
      <c r="P141" s="48" t="str">
        <f>IF(OR(Main!R151="",Main!R$13="Scaled Shifts"),"",IF(Main!R$13="Unscaled Shifts",Main!R151,IF(AND(Main!R$13="Shielding Tensors",Main!$A151="C"),'Chemical Shifts'!$G$1-Main!R151,'Chemical Shifts'!$G$2-Main!R151)))</f>
        <v/>
      </c>
      <c r="Q141" s="48" t="str">
        <f>IF(OR(Main!S151="",Main!S$13="Scaled Shifts"),"",IF(Main!S$13="Unscaled Shifts",Main!S151,IF(AND(Main!S$13="Shielding Tensors",Main!$A151="C"),'Chemical Shifts'!$G$1-Main!S151,'Chemical Shifts'!$G$2-Main!S151)))</f>
        <v/>
      </c>
      <c r="S141" s="48" t="str">
        <f t="shared" si="128"/>
        <v/>
      </c>
      <c r="T141" s="48" t="str">
        <f t="shared" si="129"/>
        <v/>
      </c>
      <c r="U141" s="48" t="str">
        <f t="shared" si="130"/>
        <v/>
      </c>
      <c r="V141" s="48" t="str">
        <f t="shared" si="131"/>
        <v/>
      </c>
      <c r="W141" s="48" t="str">
        <f t="shared" si="132"/>
        <v/>
      </c>
      <c r="X141" s="48" t="str">
        <f t="shared" si="133"/>
        <v/>
      </c>
      <c r="Y141" s="48" t="str">
        <f t="shared" si="134"/>
        <v/>
      </c>
      <c r="Z141" s="48" t="str">
        <f t="shared" si="135"/>
        <v/>
      </c>
      <c r="AA141" s="48" t="str">
        <f t="shared" si="136"/>
        <v/>
      </c>
      <c r="AB141" s="48" t="str">
        <f t="shared" si="137"/>
        <v/>
      </c>
      <c r="AC141" s="48" t="str">
        <f t="shared" si="138"/>
        <v/>
      </c>
      <c r="AD141" s="48" t="str">
        <f t="shared" si="139"/>
        <v/>
      </c>
      <c r="AE141" s="48" t="str">
        <f t="shared" si="140"/>
        <v/>
      </c>
      <c r="AF141" s="48" t="str">
        <f t="shared" si="141"/>
        <v/>
      </c>
      <c r="AG141" s="48" t="str">
        <f t="shared" si="142"/>
        <v/>
      </c>
      <c r="AH141" s="48" t="str">
        <f t="shared" si="143"/>
        <v/>
      </c>
      <c r="AJ141" s="48" t="str">
        <f>IF(Main!D$13="Scaled Shifts",Main!D151,IF(OR(B141="",B141=""),"",IF(Main!$A151="C",(B141-'Calculo DP4'!BC$5)/'Calculo DP4'!BC$3,(B141-'Calculo DP4'!CN$5)/'Calculo DP4'!CN$3)))</f>
        <v/>
      </c>
      <c r="AK141" s="48" t="str">
        <f>IF(Main!E$13="Scaled Shifts",Main!E151,IF(OR(C141="",C141=""),"",IF(Main!$A151="C",(C141-'Calculo DP4'!BD$5)/'Calculo DP4'!BD$3,(C141-'Calculo DP4'!CO$5)/'Calculo DP4'!CO$3)))</f>
        <v/>
      </c>
      <c r="AL141" s="48" t="str">
        <f>IF(Main!F$13="Scaled Shifts",Main!F151,IF(OR(D141="",D141=""),"",IF(Main!$A151="C",(D141-'Calculo DP4'!BE$5)/'Calculo DP4'!BE$3,(D141-'Calculo DP4'!CP$5)/'Calculo DP4'!CP$3)))</f>
        <v/>
      </c>
      <c r="AM141" s="48" t="str">
        <f>IF(Main!G$13="Scaled Shifts",Main!G151,IF(OR(E141="",E141=""),"",IF(Main!$A151="C",(E141-'Calculo DP4'!BF$5)/'Calculo DP4'!BF$3,(E141-'Calculo DP4'!CQ$5)/'Calculo DP4'!CQ$3)))</f>
        <v/>
      </c>
      <c r="AN141" s="48" t="str">
        <f>IF(Main!H$13="Scaled Shifts",Main!H151,IF(OR(F141="",F141=""),"",IF(Main!$A151="C",(F141-'Calculo DP4'!BG$5)/'Calculo DP4'!BG$3,(F141-'Calculo DP4'!CR$5)/'Calculo DP4'!CR$3)))</f>
        <v/>
      </c>
      <c r="AO141" s="48" t="str">
        <f>IF(Main!I$13="Scaled Shifts",Main!I151,IF(OR(G141="",G141=""),"",IF(Main!$A151="C",(G141-'Calculo DP4'!BH$5)/'Calculo DP4'!BH$3,(G141-'Calculo DP4'!CS$5)/'Calculo DP4'!CS$3)))</f>
        <v/>
      </c>
      <c r="AP141" s="48" t="str">
        <f>IF(Main!J$13="Scaled Shifts",Main!J151,IF(OR(H141="",H141=""),"",IF(Main!$A151="C",(H141-'Calculo DP4'!BI$5)/'Calculo DP4'!BI$3,(H141-'Calculo DP4'!CT$5)/'Calculo DP4'!CT$3)))</f>
        <v/>
      </c>
      <c r="AQ141" s="48" t="str">
        <f>IF(Main!K$13="Scaled Shifts",Main!K151,IF(OR(I141="",I141=""),"",IF(Main!$A151="C",(I141-'Calculo DP4'!BJ$5)/'Calculo DP4'!BJ$3,(I141-'Calculo DP4'!CU$5)/'Calculo DP4'!CU$3)))</f>
        <v/>
      </c>
      <c r="AR141" s="48" t="str">
        <f>IF(Main!L$13="Scaled Shifts",Main!L151,IF(OR(J141="",J141=""),"",IF(Main!$A151="C",(J141-'Calculo DP4'!BK$5)/'Calculo DP4'!BK$3,(J141-'Calculo DP4'!CV$5)/'Calculo DP4'!CV$3)))</f>
        <v/>
      </c>
      <c r="AS141" s="48" t="str">
        <f>IF(Main!M$13="Scaled Shifts",Main!M151,IF(OR(K141="",K141=""),"",IF(Main!$A151="C",(K141-'Calculo DP4'!BL$5)/'Calculo DP4'!BL$3,(K141-'Calculo DP4'!CW$5)/'Calculo DP4'!CW$3)))</f>
        <v/>
      </c>
      <c r="AT141" s="48" t="str">
        <f>IF(Main!N$13="Scaled Shifts",Main!N151,IF(OR(L141="",L141=""),"",IF(Main!$A151="C",(L141-'Calculo DP4'!BM$5)/'Calculo DP4'!BM$3,(L141-'Calculo DP4'!CX$5)/'Calculo DP4'!CX$3)))</f>
        <v/>
      </c>
      <c r="AU141" s="48" t="str">
        <f>IF(Main!O$13="Scaled Shifts",Main!O151,IF(OR(M141="",M141=""),"",IF(Main!$A151="C",(M141-'Calculo DP4'!BN$5)/'Calculo DP4'!BN$3,(M141-'Calculo DP4'!CY$5)/'Calculo DP4'!CY$3)))</f>
        <v/>
      </c>
      <c r="AV141" s="48" t="str">
        <f>IF(Main!P$13="Scaled Shifts",Main!P151,IF(OR(N141="",N141=""),"",IF(Main!$A151="C",(N141-'Calculo DP4'!BO$5)/'Calculo DP4'!BO$3,(N141-'Calculo DP4'!CZ$5)/'Calculo DP4'!CZ$3)))</f>
        <v/>
      </c>
      <c r="AW141" s="48" t="str">
        <f>IF(Main!Q$13="Scaled Shifts",Main!Q151,IF(OR(O141="",O141=""),"",IF(Main!$A151="C",(O141-'Calculo DP4'!BP$5)/'Calculo DP4'!BP$3,(O141-'Calculo DP4'!DA$5)/'Calculo DP4'!DA$3)))</f>
        <v/>
      </c>
      <c r="AX141" s="48" t="str">
        <f>IF(Main!R$13="Scaled Shifts",Main!R151,IF(OR(P141="",P141=""),"",IF(Main!$A151="C",(P141-'Calculo DP4'!BQ$5)/'Calculo DP4'!BQ$3,(P141-'Calculo DP4'!DB$5)/'Calculo DP4'!DB$3)))</f>
        <v/>
      </c>
      <c r="AY141" s="48" t="str">
        <f>IF(Main!S$13="Scaled Shifts",Main!S151,IF(OR(Q141="",Q141=""),"",IF(Main!$A151="C",(Q141-'Calculo DP4'!BR$5)/'Calculo DP4'!BR$3,(Q141-'Calculo DP4'!DC$5)/'Calculo DP4'!DC$3)))</f>
        <v/>
      </c>
      <c r="BA141" s="48" t="str">
        <f t="shared" si="144"/>
        <v/>
      </c>
      <c r="BB141" s="48" t="str">
        <f t="shared" si="145"/>
        <v/>
      </c>
      <c r="BC141" s="48" t="str">
        <f t="shared" si="146"/>
        <v/>
      </c>
      <c r="BD141" s="48" t="str">
        <f t="shared" si="147"/>
        <v/>
      </c>
      <c r="BE141" s="48" t="str">
        <f t="shared" si="148"/>
        <v/>
      </c>
      <c r="BF141" s="48" t="str">
        <f t="shared" si="149"/>
        <v/>
      </c>
      <c r="BG141" s="48" t="str">
        <f t="shared" si="150"/>
        <v/>
      </c>
      <c r="BH141" s="48" t="str">
        <f t="shared" si="151"/>
        <v/>
      </c>
      <c r="BI141" s="48" t="str">
        <f t="shared" si="152"/>
        <v/>
      </c>
      <c r="BJ141" s="48" t="str">
        <f t="shared" si="153"/>
        <v/>
      </c>
      <c r="BK141" s="48" t="str">
        <f t="shared" si="154"/>
        <v/>
      </c>
      <c r="BL141" s="48" t="str">
        <f t="shared" si="155"/>
        <v/>
      </c>
      <c r="BM141" s="48" t="str">
        <f t="shared" si="156"/>
        <v/>
      </c>
      <c r="BN141" s="48" t="str">
        <f t="shared" si="157"/>
        <v/>
      </c>
      <c r="BO141" s="48" t="str">
        <f t="shared" si="158"/>
        <v/>
      </c>
      <c r="BP141" s="48" t="str">
        <f t="shared" si="159"/>
        <v/>
      </c>
    </row>
    <row r="142" spans="1:68" x14ac:dyDescent="0.15">
      <c r="A142" s="46" t="str">
        <f>IF(OR(Main!C152="",Main!C152=""),"",Main!C152)</f>
        <v/>
      </c>
      <c r="B142" s="48" t="str">
        <f>IF(OR(Main!D152="",Main!D$13="Scaled Shifts"),"",IF(Main!D$13="Unscaled Shifts",Main!D152,IF(AND(Main!D$13="Shielding Tensors",Main!$A152="C"),'Chemical Shifts'!$G$1-Main!D152,'Chemical Shifts'!$G$2-Main!D152)))</f>
        <v/>
      </c>
      <c r="C142" s="48" t="str">
        <f>IF(OR(Main!E152="",Main!E$13="Scaled Shifts"),"",IF(Main!E$13="Unscaled Shifts",Main!E152,IF(AND(Main!E$13="Shielding Tensors",Main!$A152="C"),'Chemical Shifts'!$G$1-Main!E152,'Chemical Shifts'!$G$2-Main!E152)))</f>
        <v/>
      </c>
      <c r="D142" s="48" t="str">
        <f>IF(OR(Main!F152="",Main!F$13="Scaled Shifts"),"",IF(Main!F$13="Unscaled Shifts",Main!F152,IF(AND(Main!F$13="Shielding Tensors",Main!$A152="C"),'Chemical Shifts'!$G$1-Main!F152,'Chemical Shifts'!$G$2-Main!F152)))</f>
        <v/>
      </c>
      <c r="E142" s="48" t="str">
        <f>IF(OR(Main!G152="",Main!G$13="Scaled Shifts"),"",IF(Main!G$13="Unscaled Shifts",Main!G152,IF(AND(Main!G$13="Shielding Tensors",Main!$A152="C"),'Chemical Shifts'!$G$1-Main!G152,'Chemical Shifts'!$G$2-Main!G152)))</f>
        <v/>
      </c>
      <c r="F142" s="48" t="str">
        <f>IF(OR(Main!H152="",Main!H$13="Scaled Shifts"),"",IF(Main!H$13="Unscaled Shifts",Main!H152,IF(AND(Main!H$13="Shielding Tensors",Main!$A152="C"),'Chemical Shifts'!$G$1-Main!H152,'Chemical Shifts'!$G$2-Main!H152)))</f>
        <v/>
      </c>
      <c r="G142" s="48" t="str">
        <f>IF(OR(Main!I152="",Main!I$13="Scaled Shifts"),"",IF(Main!I$13="Unscaled Shifts",Main!I152,IF(AND(Main!I$13="Shielding Tensors",Main!$A152="C"),'Chemical Shifts'!$G$1-Main!I152,'Chemical Shifts'!$G$2-Main!I152)))</f>
        <v/>
      </c>
      <c r="H142" s="48" t="str">
        <f>IF(OR(Main!J152="",Main!J$13="Scaled Shifts"),"",IF(Main!J$13="Unscaled Shifts",Main!J152,IF(AND(Main!J$13="Shielding Tensors",Main!$A152="C"),'Chemical Shifts'!$G$1-Main!J152,'Chemical Shifts'!$G$2-Main!J152)))</f>
        <v/>
      </c>
      <c r="I142" s="48" t="str">
        <f>IF(OR(Main!K152="",Main!K$13="Scaled Shifts"),"",IF(Main!K$13="Unscaled Shifts",Main!K152,IF(AND(Main!K$13="Shielding Tensors",Main!$A152="C"),'Chemical Shifts'!$G$1-Main!K152,'Chemical Shifts'!$G$2-Main!K152)))</f>
        <v/>
      </c>
      <c r="J142" s="48" t="str">
        <f>IF(OR(Main!L152="",Main!L$13="Scaled Shifts"),"",IF(Main!L$13="Unscaled Shifts",Main!L152,IF(AND(Main!L$13="Shielding Tensors",Main!$A152="C"),'Chemical Shifts'!$G$1-Main!L152,'Chemical Shifts'!$G$2-Main!L152)))</f>
        <v/>
      </c>
      <c r="K142" s="48" t="str">
        <f>IF(OR(Main!M152="",Main!M$13="Scaled Shifts"),"",IF(Main!M$13="Unscaled Shifts",Main!M152,IF(AND(Main!M$13="Shielding Tensors",Main!$A152="C"),'Chemical Shifts'!$G$1-Main!M152,'Chemical Shifts'!$G$2-Main!M152)))</f>
        <v/>
      </c>
      <c r="L142" s="48" t="str">
        <f>IF(OR(Main!N152="",Main!N$13="Scaled Shifts"),"",IF(Main!N$13="Unscaled Shifts",Main!N152,IF(AND(Main!N$13="Shielding Tensors",Main!$A152="C"),'Chemical Shifts'!$G$1-Main!N152,'Chemical Shifts'!$G$2-Main!N152)))</f>
        <v/>
      </c>
      <c r="M142" s="48" t="str">
        <f>IF(OR(Main!O152="",Main!O$13="Scaled Shifts"),"",IF(Main!O$13="Unscaled Shifts",Main!O152,IF(AND(Main!O$13="Shielding Tensors",Main!$A152="C"),'Chemical Shifts'!$G$1-Main!O152,'Chemical Shifts'!$G$2-Main!O152)))</f>
        <v/>
      </c>
      <c r="N142" s="48" t="str">
        <f>IF(OR(Main!P152="",Main!P$13="Scaled Shifts"),"",IF(Main!P$13="Unscaled Shifts",Main!P152,IF(AND(Main!P$13="Shielding Tensors",Main!$A152="C"),'Chemical Shifts'!$G$1-Main!P152,'Chemical Shifts'!$G$2-Main!P152)))</f>
        <v/>
      </c>
      <c r="O142" s="48" t="str">
        <f>IF(OR(Main!Q152="",Main!Q$13="Scaled Shifts"),"",IF(Main!Q$13="Unscaled Shifts",Main!Q152,IF(AND(Main!Q$13="Shielding Tensors",Main!$A152="C"),'Chemical Shifts'!$G$1-Main!Q152,'Chemical Shifts'!$G$2-Main!Q152)))</f>
        <v/>
      </c>
      <c r="P142" s="48" t="str">
        <f>IF(OR(Main!R152="",Main!R$13="Scaled Shifts"),"",IF(Main!R$13="Unscaled Shifts",Main!R152,IF(AND(Main!R$13="Shielding Tensors",Main!$A152="C"),'Chemical Shifts'!$G$1-Main!R152,'Chemical Shifts'!$G$2-Main!R152)))</f>
        <v/>
      </c>
      <c r="Q142" s="48" t="str">
        <f>IF(OR(Main!S152="",Main!S$13="Scaled Shifts"),"",IF(Main!S$13="Unscaled Shifts",Main!S152,IF(AND(Main!S$13="Shielding Tensors",Main!$A152="C"),'Chemical Shifts'!$G$1-Main!S152,'Chemical Shifts'!$G$2-Main!S152)))</f>
        <v/>
      </c>
      <c r="S142" s="48" t="str">
        <f t="shared" si="128"/>
        <v/>
      </c>
      <c r="T142" s="48" t="str">
        <f t="shared" si="129"/>
        <v/>
      </c>
      <c r="U142" s="48" t="str">
        <f t="shared" si="130"/>
        <v/>
      </c>
      <c r="V142" s="48" t="str">
        <f t="shared" si="131"/>
        <v/>
      </c>
      <c r="W142" s="48" t="str">
        <f t="shared" si="132"/>
        <v/>
      </c>
      <c r="X142" s="48" t="str">
        <f t="shared" si="133"/>
        <v/>
      </c>
      <c r="Y142" s="48" t="str">
        <f t="shared" si="134"/>
        <v/>
      </c>
      <c r="Z142" s="48" t="str">
        <f t="shared" si="135"/>
        <v/>
      </c>
      <c r="AA142" s="48" t="str">
        <f t="shared" si="136"/>
        <v/>
      </c>
      <c r="AB142" s="48" t="str">
        <f t="shared" si="137"/>
        <v/>
      </c>
      <c r="AC142" s="48" t="str">
        <f t="shared" si="138"/>
        <v/>
      </c>
      <c r="AD142" s="48" t="str">
        <f t="shared" si="139"/>
        <v/>
      </c>
      <c r="AE142" s="48" t="str">
        <f t="shared" si="140"/>
        <v/>
      </c>
      <c r="AF142" s="48" t="str">
        <f t="shared" si="141"/>
        <v/>
      </c>
      <c r="AG142" s="48" t="str">
        <f t="shared" si="142"/>
        <v/>
      </c>
      <c r="AH142" s="48" t="str">
        <f t="shared" si="143"/>
        <v/>
      </c>
      <c r="AJ142" s="48" t="str">
        <f>IF(Main!D$13="Scaled Shifts",Main!D152,IF(OR(B142="",B142=""),"",IF(Main!$A152="C",(B142-'Calculo DP4'!BC$5)/'Calculo DP4'!BC$3,(B142-'Calculo DP4'!CN$5)/'Calculo DP4'!CN$3)))</f>
        <v/>
      </c>
      <c r="AK142" s="48" t="str">
        <f>IF(Main!E$13="Scaled Shifts",Main!E152,IF(OR(C142="",C142=""),"",IF(Main!$A152="C",(C142-'Calculo DP4'!BD$5)/'Calculo DP4'!BD$3,(C142-'Calculo DP4'!CO$5)/'Calculo DP4'!CO$3)))</f>
        <v/>
      </c>
      <c r="AL142" s="48" t="str">
        <f>IF(Main!F$13="Scaled Shifts",Main!F152,IF(OR(D142="",D142=""),"",IF(Main!$A152="C",(D142-'Calculo DP4'!BE$5)/'Calculo DP4'!BE$3,(D142-'Calculo DP4'!CP$5)/'Calculo DP4'!CP$3)))</f>
        <v/>
      </c>
      <c r="AM142" s="48" t="str">
        <f>IF(Main!G$13="Scaled Shifts",Main!G152,IF(OR(E142="",E142=""),"",IF(Main!$A152="C",(E142-'Calculo DP4'!BF$5)/'Calculo DP4'!BF$3,(E142-'Calculo DP4'!CQ$5)/'Calculo DP4'!CQ$3)))</f>
        <v/>
      </c>
      <c r="AN142" s="48" t="str">
        <f>IF(Main!H$13="Scaled Shifts",Main!H152,IF(OR(F142="",F142=""),"",IF(Main!$A152="C",(F142-'Calculo DP4'!BG$5)/'Calculo DP4'!BG$3,(F142-'Calculo DP4'!CR$5)/'Calculo DP4'!CR$3)))</f>
        <v/>
      </c>
      <c r="AO142" s="48" t="str">
        <f>IF(Main!I$13="Scaled Shifts",Main!I152,IF(OR(G142="",G142=""),"",IF(Main!$A152="C",(G142-'Calculo DP4'!BH$5)/'Calculo DP4'!BH$3,(G142-'Calculo DP4'!CS$5)/'Calculo DP4'!CS$3)))</f>
        <v/>
      </c>
      <c r="AP142" s="48" t="str">
        <f>IF(Main!J$13="Scaled Shifts",Main!J152,IF(OR(H142="",H142=""),"",IF(Main!$A152="C",(H142-'Calculo DP4'!BI$5)/'Calculo DP4'!BI$3,(H142-'Calculo DP4'!CT$5)/'Calculo DP4'!CT$3)))</f>
        <v/>
      </c>
      <c r="AQ142" s="48" t="str">
        <f>IF(Main!K$13="Scaled Shifts",Main!K152,IF(OR(I142="",I142=""),"",IF(Main!$A152="C",(I142-'Calculo DP4'!BJ$5)/'Calculo DP4'!BJ$3,(I142-'Calculo DP4'!CU$5)/'Calculo DP4'!CU$3)))</f>
        <v/>
      </c>
      <c r="AR142" s="48" t="str">
        <f>IF(Main!L$13="Scaled Shifts",Main!L152,IF(OR(J142="",J142=""),"",IF(Main!$A152="C",(J142-'Calculo DP4'!BK$5)/'Calculo DP4'!BK$3,(J142-'Calculo DP4'!CV$5)/'Calculo DP4'!CV$3)))</f>
        <v/>
      </c>
      <c r="AS142" s="48" t="str">
        <f>IF(Main!M$13="Scaled Shifts",Main!M152,IF(OR(K142="",K142=""),"",IF(Main!$A152="C",(K142-'Calculo DP4'!BL$5)/'Calculo DP4'!BL$3,(K142-'Calculo DP4'!CW$5)/'Calculo DP4'!CW$3)))</f>
        <v/>
      </c>
      <c r="AT142" s="48" t="str">
        <f>IF(Main!N$13="Scaled Shifts",Main!N152,IF(OR(L142="",L142=""),"",IF(Main!$A152="C",(L142-'Calculo DP4'!BM$5)/'Calculo DP4'!BM$3,(L142-'Calculo DP4'!CX$5)/'Calculo DP4'!CX$3)))</f>
        <v/>
      </c>
      <c r="AU142" s="48" t="str">
        <f>IF(Main!O$13="Scaled Shifts",Main!O152,IF(OR(M142="",M142=""),"",IF(Main!$A152="C",(M142-'Calculo DP4'!BN$5)/'Calculo DP4'!BN$3,(M142-'Calculo DP4'!CY$5)/'Calculo DP4'!CY$3)))</f>
        <v/>
      </c>
      <c r="AV142" s="48" t="str">
        <f>IF(Main!P$13="Scaled Shifts",Main!P152,IF(OR(N142="",N142=""),"",IF(Main!$A152="C",(N142-'Calculo DP4'!BO$5)/'Calculo DP4'!BO$3,(N142-'Calculo DP4'!CZ$5)/'Calculo DP4'!CZ$3)))</f>
        <v/>
      </c>
      <c r="AW142" s="48" t="str">
        <f>IF(Main!Q$13="Scaled Shifts",Main!Q152,IF(OR(O142="",O142=""),"",IF(Main!$A152="C",(O142-'Calculo DP4'!BP$5)/'Calculo DP4'!BP$3,(O142-'Calculo DP4'!DA$5)/'Calculo DP4'!DA$3)))</f>
        <v/>
      </c>
      <c r="AX142" s="48" t="str">
        <f>IF(Main!R$13="Scaled Shifts",Main!R152,IF(OR(P142="",P142=""),"",IF(Main!$A152="C",(P142-'Calculo DP4'!BQ$5)/'Calculo DP4'!BQ$3,(P142-'Calculo DP4'!DB$5)/'Calculo DP4'!DB$3)))</f>
        <v/>
      </c>
      <c r="AY142" s="48" t="str">
        <f>IF(Main!S$13="Scaled Shifts",Main!S152,IF(OR(Q142="",Q142=""),"",IF(Main!$A152="C",(Q142-'Calculo DP4'!BR$5)/'Calculo DP4'!BR$3,(Q142-'Calculo DP4'!DC$5)/'Calculo DP4'!DC$3)))</f>
        <v/>
      </c>
      <c r="BA142" s="48" t="str">
        <f t="shared" si="144"/>
        <v/>
      </c>
      <c r="BB142" s="48" t="str">
        <f t="shared" si="145"/>
        <v/>
      </c>
      <c r="BC142" s="48" t="str">
        <f t="shared" si="146"/>
        <v/>
      </c>
      <c r="BD142" s="48" t="str">
        <f t="shared" si="147"/>
        <v/>
      </c>
      <c r="BE142" s="48" t="str">
        <f t="shared" si="148"/>
        <v/>
      </c>
      <c r="BF142" s="48" t="str">
        <f t="shared" si="149"/>
        <v/>
      </c>
      <c r="BG142" s="48" t="str">
        <f t="shared" si="150"/>
        <v/>
      </c>
      <c r="BH142" s="48" t="str">
        <f t="shared" si="151"/>
        <v/>
      </c>
      <c r="BI142" s="48" t="str">
        <f t="shared" si="152"/>
        <v/>
      </c>
      <c r="BJ142" s="48" t="str">
        <f t="shared" si="153"/>
        <v/>
      </c>
      <c r="BK142" s="48" t="str">
        <f t="shared" si="154"/>
        <v/>
      </c>
      <c r="BL142" s="48" t="str">
        <f t="shared" si="155"/>
        <v/>
      </c>
      <c r="BM142" s="48" t="str">
        <f t="shared" si="156"/>
        <v/>
      </c>
      <c r="BN142" s="48" t="str">
        <f t="shared" si="157"/>
        <v/>
      </c>
      <c r="BO142" s="48" t="str">
        <f t="shared" si="158"/>
        <v/>
      </c>
      <c r="BP142" s="48" t="str">
        <f t="shared" si="159"/>
        <v/>
      </c>
    </row>
    <row r="143" spans="1:68" x14ac:dyDescent="0.15">
      <c r="A143" s="46" t="str">
        <f>IF(OR(Main!C153="",Main!C153=""),"",Main!C153)</f>
        <v/>
      </c>
      <c r="B143" s="48" t="str">
        <f>IF(OR(Main!D153="",Main!D$13="Scaled Shifts"),"",IF(Main!D$13="Unscaled Shifts",Main!D153,IF(AND(Main!D$13="Shielding Tensors",Main!$A153="C"),'Chemical Shifts'!$G$1-Main!D153,'Chemical Shifts'!$G$2-Main!D153)))</f>
        <v/>
      </c>
      <c r="C143" s="48" t="str">
        <f>IF(OR(Main!E153="",Main!E$13="Scaled Shifts"),"",IF(Main!E$13="Unscaled Shifts",Main!E153,IF(AND(Main!E$13="Shielding Tensors",Main!$A153="C"),'Chemical Shifts'!$G$1-Main!E153,'Chemical Shifts'!$G$2-Main!E153)))</f>
        <v/>
      </c>
      <c r="D143" s="48" t="str">
        <f>IF(OR(Main!F153="",Main!F$13="Scaled Shifts"),"",IF(Main!F$13="Unscaled Shifts",Main!F153,IF(AND(Main!F$13="Shielding Tensors",Main!$A153="C"),'Chemical Shifts'!$G$1-Main!F153,'Chemical Shifts'!$G$2-Main!F153)))</f>
        <v/>
      </c>
      <c r="E143" s="48" t="str">
        <f>IF(OR(Main!G153="",Main!G$13="Scaled Shifts"),"",IF(Main!G$13="Unscaled Shifts",Main!G153,IF(AND(Main!G$13="Shielding Tensors",Main!$A153="C"),'Chemical Shifts'!$G$1-Main!G153,'Chemical Shifts'!$G$2-Main!G153)))</f>
        <v/>
      </c>
      <c r="F143" s="48" t="str">
        <f>IF(OR(Main!H153="",Main!H$13="Scaled Shifts"),"",IF(Main!H$13="Unscaled Shifts",Main!H153,IF(AND(Main!H$13="Shielding Tensors",Main!$A153="C"),'Chemical Shifts'!$G$1-Main!H153,'Chemical Shifts'!$G$2-Main!H153)))</f>
        <v/>
      </c>
      <c r="G143" s="48" t="str">
        <f>IF(OR(Main!I153="",Main!I$13="Scaled Shifts"),"",IF(Main!I$13="Unscaled Shifts",Main!I153,IF(AND(Main!I$13="Shielding Tensors",Main!$A153="C"),'Chemical Shifts'!$G$1-Main!I153,'Chemical Shifts'!$G$2-Main!I153)))</f>
        <v/>
      </c>
      <c r="H143" s="48" t="str">
        <f>IF(OR(Main!J153="",Main!J$13="Scaled Shifts"),"",IF(Main!J$13="Unscaled Shifts",Main!J153,IF(AND(Main!J$13="Shielding Tensors",Main!$A153="C"),'Chemical Shifts'!$G$1-Main!J153,'Chemical Shifts'!$G$2-Main!J153)))</f>
        <v/>
      </c>
      <c r="I143" s="48" t="str">
        <f>IF(OR(Main!K153="",Main!K$13="Scaled Shifts"),"",IF(Main!K$13="Unscaled Shifts",Main!K153,IF(AND(Main!K$13="Shielding Tensors",Main!$A153="C"),'Chemical Shifts'!$G$1-Main!K153,'Chemical Shifts'!$G$2-Main!K153)))</f>
        <v/>
      </c>
      <c r="J143" s="48" t="str">
        <f>IF(OR(Main!L153="",Main!L$13="Scaled Shifts"),"",IF(Main!L$13="Unscaled Shifts",Main!L153,IF(AND(Main!L$13="Shielding Tensors",Main!$A153="C"),'Chemical Shifts'!$G$1-Main!L153,'Chemical Shifts'!$G$2-Main!L153)))</f>
        <v/>
      </c>
      <c r="K143" s="48" t="str">
        <f>IF(OR(Main!M153="",Main!M$13="Scaled Shifts"),"",IF(Main!M$13="Unscaled Shifts",Main!M153,IF(AND(Main!M$13="Shielding Tensors",Main!$A153="C"),'Chemical Shifts'!$G$1-Main!M153,'Chemical Shifts'!$G$2-Main!M153)))</f>
        <v/>
      </c>
      <c r="L143" s="48" t="str">
        <f>IF(OR(Main!N153="",Main!N$13="Scaled Shifts"),"",IF(Main!N$13="Unscaled Shifts",Main!N153,IF(AND(Main!N$13="Shielding Tensors",Main!$A153="C"),'Chemical Shifts'!$G$1-Main!N153,'Chemical Shifts'!$G$2-Main!N153)))</f>
        <v/>
      </c>
      <c r="M143" s="48" t="str">
        <f>IF(OR(Main!O153="",Main!O$13="Scaled Shifts"),"",IF(Main!O$13="Unscaled Shifts",Main!O153,IF(AND(Main!O$13="Shielding Tensors",Main!$A153="C"),'Chemical Shifts'!$G$1-Main!O153,'Chemical Shifts'!$G$2-Main!O153)))</f>
        <v/>
      </c>
      <c r="N143" s="48" t="str">
        <f>IF(OR(Main!P153="",Main!P$13="Scaled Shifts"),"",IF(Main!P$13="Unscaled Shifts",Main!P153,IF(AND(Main!P$13="Shielding Tensors",Main!$A153="C"),'Chemical Shifts'!$G$1-Main!P153,'Chemical Shifts'!$G$2-Main!P153)))</f>
        <v/>
      </c>
      <c r="O143" s="48" t="str">
        <f>IF(OR(Main!Q153="",Main!Q$13="Scaled Shifts"),"",IF(Main!Q$13="Unscaled Shifts",Main!Q153,IF(AND(Main!Q$13="Shielding Tensors",Main!$A153="C"),'Chemical Shifts'!$G$1-Main!Q153,'Chemical Shifts'!$G$2-Main!Q153)))</f>
        <v/>
      </c>
      <c r="P143" s="48" t="str">
        <f>IF(OR(Main!R153="",Main!R$13="Scaled Shifts"),"",IF(Main!R$13="Unscaled Shifts",Main!R153,IF(AND(Main!R$13="Shielding Tensors",Main!$A153="C"),'Chemical Shifts'!$G$1-Main!R153,'Chemical Shifts'!$G$2-Main!R153)))</f>
        <v/>
      </c>
      <c r="Q143" s="48" t="str">
        <f>IF(OR(Main!S153="",Main!S$13="Scaled Shifts"),"",IF(Main!S$13="Unscaled Shifts",Main!S153,IF(AND(Main!S$13="Shielding Tensors",Main!$A153="C"),'Chemical Shifts'!$G$1-Main!S153,'Chemical Shifts'!$G$2-Main!S153)))</f>
        <v/>
      </c>
      <c r="S143" s="48" t="str">
        <f t="shared" si="128"/>
        <v/>
      </c>
      <c r="T143" s="48" t="str">
        <f t="shared" si="129"/>
        <v/>
      </c>
      <c r="U143" s="48" t="str">
        <f t="shared" si="130"/>
        <v/>
      </c>
      <c r="V143" s="48" t="str">
        <f t="shared" si="131"/>
        <v/>
      </c>
      <c r="W143" s="48" t="str">
        <f t="shared" si="132"/>
        <v/>
      </c>
      <c r="X143" s="48" t="str">
        <f t="shared" si="133"/>
        <v/>
      </c>
      <c r="Y143" s="48" t="str">
        <f t="shared" si="134"/>
        <v/>
      </c>
      <c r="Z143" s="48" t="str">
        <f t="shared" si="135"/>
        <v/>
      </c>
      <c r="AA143" s="48" t="str">
        <f t="shared" si="136"/>
        <v/>
      </c>
      <c r="AB143" s="48" t="str">
        <f t="shared" si="137"/>
        <v/>
      </c>
      <c r="AC143" s="48" t="str">
        <f t="shared" si="138"/>
        <v/>
      </c>
      <c r="AD143" s="48" t="str">
        <f t="shared" si="139"/>
        <v/>
      </c>
      <c r="AE143" s="48" t="str">
        <f t="shared" si="140"/>
        <v/>
      </c>
      <c r="AF143" s="48" t="str">
        <f t="shared" si="141"/>
        <v/>
      </c>
      <c r="AG143" s="48" t="str">
        <f t="shared" si="142"/>
        <v/>
      </c>
      <c r="AH143" s="48" t="str">
        <f t="shared" si="143"/>
        <v/>
      </c>
      <c r="AJ143" s="48" t="str">
        <f>IF(Main!D$13="Scaled Shifts",Main!D153,IF(OR(B143="",B143=""),"",IF(Main!$A153="C",(B143-'Calculo DP4'!BC$5)/'Calculo DP4'!BC$3,(B143-'Calculo DP4'!CN$5)/'Calculo DP4'!CN$3)))</f>
        <v/>
      </c>
      <c r="AK143" s="48" t="str">
        <f>IF(Main!E$13="Scaled Shifts",Main!E153,IF(OR(C143="",C143=""),"",IF(Main!$A153="C",(C143-'Calculo DP4'!BD$5)/'Calculo DP4'!BD$3,(C143-'Calculo DP4'!CO$5)/'Calculo DP4'!CO$3)))</f>
        <v/>
      </c>
      <c r="AL143" s="48" t="str">
        <f>IF(Main!F$13="Scaled Shifts",Main!F153,IF(OR(D143="",D143=""),"",IF(Main!$A153="C",(D143-'Calculo DP4'!BE$5)/'Calculo DP4'!BE$3,(D143-'Calculo DP4'!CP$5)/'Calculo DP4'!CP$3)))</f>
        <v/>
      </c>
      <c r="AM143" s="48" t="str">
        <f>IF(Main!G$13="Scaled Shifts",Main!G153,IF(OR(E143="",E143=""),"",IF(Main!$A153="C",(E143-'Calculo DP4'!BF$5)/'Calculo DP4'!BF$3,(E143-'Calculo DP4'!CQ$5)/'Calculo DP4'!CQ$3)))</f>
        <v/>
      </c>
      <c r="AN143" s="48" t="str">
        <f>IF(Main!H$13="Scaled Shifts",Main!H153,IF(OR(F143="",F143=""),"",IF(Main!$A153="C",(F143-'Calculo DP4'!BG$5)/'Calculo DP4'!BG$3,(F143-'Calculo DP4'!CR$5)/'Calculo DP4'!CR$3)))</f>
        <v/>
      </c>
      <c r="AO143" s="48" t="str">
        <f>IF(Main!I$13="Scaled Shifts",Main!I153,IF(OR(G143="",G143=""),"",IF(Main!$A153="C",(G143-'Calculo DP4'!BH$5)/'Calculo DP4'!BH$3,(G143-'Calculo DP4'!CS$5)/'Calculo DP4'!CS$3)))</f>
        <v/>
      </c>
      <c r="AP143" s="48" t="str">
        <f>IF(Main!J$13="Scaled Shifts",Main!J153,IF(OR(H143="",H143=""),"",IF(Main!$A153="C",(H143-'Calculo DP4'!BI$5)/'Calculo DP4'!BI$3,(H143-'Calculo DP4'!CT$5)/'Calculo DP4'!CT$3)))</f>
        <v/>
      </c>
      <c r="AQ143" s="48" t="str">
        <f>IF(Main!K$13="Scaled Shifts",Main!K153,IF(OR(I143="",I143=""),"",IF(Main!$A153="C",(I143-'Calculo DP4'!BJ$5)/'Calculo DP4'!BJ$3,(I143-'Calculo DP4'!CU$5)/'Calculo DP4'!CU$3)))</f>
        <v/>
      </c>
      <c r="AR143" s="48" t="str">
        <f>IF(Main!L$13="Scaled Shifts",Main!L153,IF(OR(J143="",J143=""),"",IF(Main!$A153="C",(J143-'Calculo DP4'!BK$5)/'Calculo DP4'!BK$3,(J143-'Calculo DP4'!CV$5)/'Calculo DP4'!CV$3)))</f>
        <v/>
      </c>
      <c r="AS143" s="48" t="str">
        <f>IF(Main!M$13="Scaled Shifts",Main!M153,IF(OR(K143="",K143=""),"",IF(Main!$A153="C",(K143-'Calculo DP4'!BL$5)/'Calculo DP4'!BL$3,(K143-'Calculo DP4'!CW$5)/'Calculo DP4'!CW$3)))</f>
        <v/>
      </c>
      <c r="AT143" s="48" t="str">
        <f>IF(Main!N$13="Scaled Shifts",Main!N153,IF(OR(L143="",L143=""),"",IF(Main!$A153="C",(L143-'Calculo DP4'!BM$5)/'Calculo DP4'!BM$3,(L143-'Calculo DP4'!CX$5)/'Calculo DP4'!CX$3)))</f>
        <v/>
      </c>
      <c r="AU143" s="48" t="str">
        <f>IF(Main!O$13="Scaled Shifts",Main!O153,IF(OR(M143="",M143=""),"",IF(Main!$A153="C",(M143-'Calculo DP4'!BN$5)/'Calculo DP4'!BN$3,(M143-'Calculo DP4'!CY$5)/'Calculo DP4'!CY$3)))</f>
        <v/>
      </c>
      <c r="AV143" s="48" t="str">
        <f>IF(Main!P$13="Scaled Shifts",Main!P153,IF(OR(N143="",N143=""),"",IF(Main!$A153="C",(N143-'Calculo DP4'!BO$5)/'Calculo DP4'!BO$3,(N143-'Calculo DP4'!CZ$5)/'Calculo DP4'!CZ$3)))</f>
        <v/>
      </c>
      <c r="AW143" s="48" t="str">
        <f>IF(Main!Q$13="Scaled Shifts",Main!Q153,IF(OR(O143="",O143=""),"",IF(Main!$A153="C",(O143-'Calculo DP4'!BP$5)/'Calculo DP4'!BP$3,(O143-'Calculo DP4'!DA$5)/'Calculo DP4'!DA$3)))</f>
        <v/>
      </c>
      <c r="AX143" s="48" t="str">
        <f>IF(Main!R$13="Scaled Shifts",Main!R153,IF(OR(P143="",P143=""),"",IF(Main!$A153="C",(P143-'Calculo DP4'!BQ$5)/'Calculo DP4'!BQ$3,(P143-'Calculo DP4'!DB$5)/'Calculo DP4'!DB$3)))</f>
        <v/>
      </c>
      <c r="AY143" s="48" t="str">
        <f>IF(Main!S$13="Scaled Shifts",Main!S153,IF(OR(Q143="",Q143=""),"",IF(Main!$A153="C",(Q143-'Calculo DP4'!BR$5)/'Calculo DP4'!BR$3,(Q143-'Calculo DP4'!DC$5)/'Calculo DP4'!DC$3)))</f>
        <v/>
      </c>
      <c r="BA143" s="48" t="str">
        <f t="shared" si="144"/>
        <v/>
      </c>
      <c r="BB143" s="48" t="str">
        <f t="shared" si="145"/>
        <v/>
      </c>
      <c r="BC143" s="48" t="str">
        <f t="shared" si="146"/>
        <v/>
      </c>
      <c r="BD143" s="48" t="str">
        <f t="shared" si="147"/>
        <v/>
      </c>
      <c r="BE143" s="48" t="str">
        <f t="shared" si="148"/>
        <v/>
      </c>
      <c r="BF143" s="48" t="str">
        <f t="shared" si="149"/>
        <v/>
      </c>
      <c r="BG143" s="48" t="str">
        <f t="shared" si="150"/>
        <v/>
      </c>
      <c r="BH143" s="48" t="str">
        <f t="shared" si="151"/>
        <v/>
      </c>
      <c r="BI143" s="48" t="str">
        <f t="shared" si="152"/>
        <v/>
      </c>
      <c r="BJ143" s="48" t="str">
        <f t="shared" si="153"/>
        <v/>
      </c>
      <c r="BK143" s="48" t="str">
        <f t="shared" si="154"/>
        <v/>
      </c>
      <c r="BL143" s="48" t="str">
        <f t="shared" si="155"/>
        <v/>
      </c>
      <c r="BM143" s="48" t="str">
        <f t="shared" si="156"/>
        <v/>
      </c>
      <c r="BN143" s="48" t="str">
        <f t="shared" si="157"/>
        <v/>
      </c>
      <c r="BO143" s="48" t="str">
        <f t="shared" si="158"/>
        <v/>
      </c>
      <c r="BP143" s="48" t="str">
        <f t="shared" si="159"/>
        <v/>
      </c>
    </row>
    <row r="144" spans="1:68" x14ac:dyDescent="0.15">
      <c r="A144" s="46" t="str">
        <f>IF(OR(Main!C154="",Main!C154=""),"",Main!C154)</f>
        <v/>
      </c>
      <c r="B144" s="48" t="str">
        <f>IF(OR(Main!D154="",Main!D$13="Scaled Shifts"),"",IF(Main!D$13="Unscaled Shifts",Main!D154,IF(AND(Main!D$13="Shielding Tensors",Main!$A154="C"),'Chemical Shifts'!$G$1-Main!D154,'Chemical Shifts'!$G$2-Main!D154)))</f>
        <v/>
      </c>
      <c r="C144" s="48" t="str">
        <f>IF(OR(Main!E154="",Main!E$13="Scaled Shifts"),"",IF(Main!E$13="Unscaled Shifts",Main!E154,IF(AND(Main!E$13="Shielding Tensors",Main!$A154="C"),'Chemical Shifts'!$G$1-Main!E154,'Chemical Shifts'!$G$2-Main!E154)))</f>
        <v/>
      </c>
      <c r="D144" s="48" t="str">
        <f>IF(OR(Main!F154="",Main!F$13="Scaled Shifts"),"",IF(Main!F$13="Unscaled Shifts",Main!F154,IF(AND(Main!F$13="Shielding Tensors",Main!$A154="C"),'Chemical Shifts'!$G$1-Main!F154,'Chemical Shifts'!$G$2-Main!F154)))</f>
        <v/>
      </c>
      <c r="E144" s="48" t="str">
        <f>IF(OR(Main!G154="",Main!G$13="Scaled Shifts"),"",IF(Main!G$13="Unscaled Shifts",Main!G154,IF(AND(Main!G$13="Shielding Tensors",Main!$A154="C"),'Chemical Shifts'!$G$1-Main!G154,'Chemical Shifts'!$G$2-Main!G154)))</f>
        <v/>
      </c>
      <c r="F144" s="48" t="str">
        <f>IF(OR(Main!H154="",Main!H$13="Scaled Shifts"),"",IF(Main!H$13="Unscaled Shifts",Main!H154,IF(AND(Main!H$13="Shielding Tensors",Main!$A154="C"),'Chemical Shifts'!$G$1-Main!H154,'Chemical Shifts'!$G$2-Main!H154)))</f>
        <v/>
      </c>
      <c r="G144" s="48" t="str">
        <f>IF(OR(Main!I154="",Main!I$13="Scaled Shifts"),"",IF(Main!I$13="Unscaled Shifts",Main!I154,IF(AND(Main!I$13="Shielding Tensors",Main!$A154="C"),'Chemical Shifts'!$G$1-Main!I154,'Chemical Shifts'!$G$2-Main!I154)))</f>
        <v/>
      </c>
      <c r="H144" s="48" t="str">
        <f>IF(OR(Main!J154="",Main!J$13="Scaled Shifts"),"",IF(Main!J$13="Unscaled Shifts",Main!J154,IF(AND(Main!J$13="Shielding Tensors",Main!$A154="C"),'Chemical Shifts'!$G$1-Main!J154,'Chemical Shifts'!$G$2-Main!J154)))</f>
        <v/>
      </c>
      <c r="I144" s="48" t="str">
        <f>IF(OR(Main!K154="",Main!K$13="Scaled Shifts"),"",IF(Main!K$13="Unscaled Shifts",Main!K154,IF(AND(Main!K$13="Shielding Tensors",Main!$A154="C"),'Chemical Shifts'!$G$1-Main!K154,'Chemical Shifts'!$G$2-Main!K154)))</f>
        <v/>
      </c>
      <c r="J144" s="48" t="str">
        <f>IF(OR(Main!L154="",Main!L$13="Scaled Shifts"),"",IF(Main!L$13="Unscaled Shifts",Main!L154,IF(AND(Main!L$13="Shielding Tensors",Main!$A154="C"),'Chemical Shifts'!$G$1-Main!L154,'Chemical Shifts'!$G$2-Main!L154)))</f>
        <v/>
      </c>
      <c r="K144" s="48" t="str">
        <f>IF(OR(Main!M154="",Main!M$13="Scaled Shifts"),"",IF(Main!M$13="Unscaled Shifts",Main!M154,IF(AND(Main!M$13="Shielding Tensors",Main!$A154="C"),'Chemical Shifts'!$G$1-Main!M154,'Chemical Shifts'!$G$2-Main!M154)))</f>
        <v/>
      </c>
      <c r="L144" s="48" t="str">
        <f>IF(OR(Main!N154="",Main!N$13="Scaled Shifts"),"",IF(Main!N$13="Unscaled Shifts",Main!N154,IF(AND(Main!N$13="Shielding Tensors",Main!$A154="C"),'Chemical Shifts'!$G$1-Main!N154,'Chemical Shifts'!$G$2-Main!N154)))</f>
        <v/>
      </c>
      <c r="M144" s="48" t="str">
        <f>IF(OR(Main!O154="",Main!O$13="Scaled Shifts"),"",IF(Main!O$13="Unscaled Shifts",Main!O154,IF(AND(Main!O$13="Shielding Tensors",Main!$A154="C"),'Chemical Shifts'!$G$1-Main!O154,'Chemical Shifts'!$G$2-Main!O154)))</f>
        <v/>
      </c>
      <c r="N144" s="48" t="str">
        <f>IF(OR(Main!P154="",Main!P$13="Scaled Shifts"),"",IF(Main!P$13="Unscaled Shifts",Main!P154,IF(AND(Main!P$13="Shielding Tensors",Main!$A154="C"),'Chemical Shifts'!$G$1-Main!P154,'Chemical Shifts'!$G$2-Main!P154)))</f>
        <v/>
      </c>
      <c r="O144" s="48" t="str">
        <f>IF(OR(Main!Q154="",Main!Q$13="Scaled Shifts"),"",IF(Main!Q$13="Unscaled Shifts",Main!Q154,IF(AND(Main!Q$13="Shielding Tensors",Main!$A154="C"),'Chemical Shifts'!$G$1-Main!Q154,'Chemical Shifts'!$G$2-Main!Q154)))</f>
        <v/>
      </c>
      <c r="P144" s="48" t="str">
        <f>IF(OR(Main!R154="",Main!R$13="Scaled Shifts"),"",IF(Main!R$13="Unscaled Shifts",Main!R154,IF(AND(Main!R$13="Shielding Tensors",Main!$A154="C"),'Chemical Shifts'!$G$1-Main!R154,'Chemical Shifts'!$G$2-Main!R154)))</f>
        <v/>
      </c>
      <c r="Q144" s="48" t="str">
        <f>IF(OR(Main!S154="",Main!S$13="Scaled Shifts"),"",IF(Main!S$13="Unscaled Shifts",Main!S154,IF(AND(Main!S$13="Shielding Tensors",Main!$A154="C"),'Chemical Shifts'!$G$1-Main!S154,'Chemical Shifts'!$G$2-Main!S154)))</f>
        <v/>
      </c>
      <c r="S144" s="48" t="str">
        <f t="shared" si="128"/>
        <v/>
      </c>
      <c r="T144" s="48" t="str">
        <f t="shared" si="129"/>
        <v/>
      </c>
      <c r="U144" s="48" t="str">
        <f t="shared" si="130"/>
        <v/>
      </c>
      <c r="V144" s="48" t="str">
        <f t="shared" si="131"/>
        <v/>
      </c>
      <c r="W144" s="48" t="str">
        <f t="shared" si="132"/>
        <v/>
      </c>
      <c r="X144" s="48" t="str">
        <f t="shared" si="133"/>
        <v/>
      </c>
      <c r="Y144" s="48" t="str">
        <f t="shared" si="134"/>
        <v/>
      </c>
      <c r="Z144" s="48" t="str">
        <f t="shared" si="135"/>
        <v/>
      </c>
      <c r="AA144" s="48" t="str">
        <f t="shared" si="136"/>
        <v/>
      </c>
      <c r="AB144" s="48" t="str">
        <f t="shared" si="137"/>
        <v/>
      </c>
      <c r="AC144" s="48" t="str">
        <f t="shared" si="138"/>
        <v/>
      </c>
      <c r="AD144" s="48" t="str">
        <f t="shared" si="139"/>
        <v/>
      </c>
      <c r="AE144" s="48" t="str">
        <f t="shared" si="140"/>
        <v/>
      </c>
      <c r="AF144" s="48" t="str">
        <f t="shared" si="141"/>
        <v/>
      </c>
      <c r="AG144" s="48" t="str">
        <f t="shared" si="142"/>
        <v/>
      </c>
      <c r="AH144" s="48" t="str">
        <f t="shared" si="143"/>
        <v/>
      </c>
      <c r="AJ144" s="48" t="str">
        <f>IF(Main!D$13="Scaled Shifts",Main!D154,IF(OR(B144="",B144=""),"",IF(Main!$A154="C",(B144-'Calculo DP4'!BC$5)/'Calculo DP4'!BC$3,(B144-'Calculo DP4'!CN$5)/'Calculo DP4'!CN$3)))</f>
        <v/>
      </c>
      <c r="AK144" s="48" t="str">
        <f>IF(Main!E$13="Scaled Shifts",Main!E154,IF(OR(C144="",C144=""),"",IF(Main!$A154="C",(C144-'Calculo DP4'!BD$5)/'Calculo DP4'!BD$3,(C144-'Calculo DP4'!CO$5)/'Calculo DP4'!CO$3)))</f>
        <v/>
      </c>
      <c r="AL144" s="48" t="str">
        <f>IF(Main!F$13="Scaled Shifts",Main!F154,IF(OR(D144="",D144=""),"",IF(Main!$A154="C",(D144-'Calculo DP4'!BE$5)/'Calculo DP4'!BE$3,(D144-'Calculo DP4'!CP$5)/'Calculo DP4'!CP$3)))</f>
        <v/>
      </c>
      <c r="AM144" s="48" t="str">
        <f>IF(Main!G$13="Scaled Shifts",Main!G154,IF(OR(E144="",E144=""),"",IF(Main!$A154="C",(E144-'Calculo DP4'!BF$5)/'Calculo DP4'!BF$3,(E144-'Calculo DP4'!CQ$5)/'Calculo DP4'!CQ$3)))</f>
        <v/>
      </c>
      <c r="AN144" s="48" t="str">
        <f>IF(Main!H$13="Scaled Shifts",Main!H154,IF(OR(F144="",F144=""),"",IF(Main!$A154="C",(F144-'Calculo DP4'!BG$5)/'Calculo DP4'!BG$3,(F144-'Calculo DP4'!CR$5)/'Calculo DP4'!CR$3)))</f>
        <v/>
      </c>
      <c r="AO144" s="48" t="str">
        <f>IF(Main!I$13="Scaled Shifts",Main!I154,IF(OR(G144="",G144=""),"",IF(Main!$A154="C",(G144-'Calculo DP4'!BH$5)/'Calculo DP4'!BH$3,(G144-'Calculo DP4'!CS$5)/'Calculo DP4'!CS$3)))</f>
        <v/>
      </c>
      <c r="AP144" s="48" t="str">
        <f>IF(Main!J$13="Scaled Shifts",Main!J154,IF(OR(H144="",H144=""),"",IF(Main!$A154="C",(H144-'Calculo DP4'!BI$5)/'Calculo DP4'!BI$3,(H144-'Calculo DP4'!CT$5)/'Calculo DP4'!CT$3)))</f>
        <v/>
      </c>
      <c r="AQ144" s="48" t="str">
        <f>IF(Main!K$13="Scaled Shifts",Main!K154,IF(OR(I144="",I144=""),"",IF(Main!$A154="C",(I144-'Calculo DP4'!BJ$5)/'Calculo DP4'!BJ$3,(I144-'Calculo DP4'!CU$5)/'Calculo DP4'!CU$3)))</f>
        <v/>
      </c>
      <c r="AR144" s="48" t="str">
        <f>IF(Main!L$13="Scaled Shifts",Main!L154,IF(OR(J144="",J144=""),"",IF(Main!$A154="C",(J144-'Calculo DP4'!BK$5)/'Calculo DP4'!BK$3,(J144-'Calculo DP4'!CV$5)/'Calculo DP4'!CV$3)))</f>
        <v/>
      </c>
      <c r="AS144" s="48" t="str">
        <f>IF(Main!M$13="Scaled Shifts",Main!M154,IF(OR(K144="",K144=""),"",IF(Main!$A154="C",(K144-'Calculo DP4'!BL$5)/'Calculo DP4'!BL$3,(K144-'Calculo DP4'!CW$5)/'Calculo DP4'!CW$3)))</f>
        <v/>
      </c>
      <c r="AT144" s="48" t="str">
        <f>IF(Main!N$13="Scaled Shifts",Main!N154,IF(OR(L144="",L144=""),"",IF(Main!$A154="C",(L144-'Calculo DP4'!BM$5)/'Calculo DP4'!BM$3,(L144-'Calculo DP4'!CX$5)/'Calculo DP4'!CX$3)))</f>
        <v/>
      </c>
      <c r="AU144" s="48" t="str">
        <f>IF(Main!O$13="Scaled Shifts",Main!O154,IF(OR(M144="",M144=""),"",IF(Main!$A154="C",(M144-'Calculo DP4'!BN$5)/'Calculo DP4'!BN$3,(M144-'Calculo DP4'!CY$5)/'Calculo DP4'!CY$3)))</f>
        <v/>
      </c>
      <c r="AV144" s="48" t="str">
        <f>IF(Main!P$13="Scaled Shifts",Main!P154,IF(OR(N144="",N144=""),"",IF(Main!$A154="C",(N144-'Calculo DP4'!BO$5)/'Calculo DP4'!BO$3,(N144-'Calculo DP4'!CZ$5)/'Calculo DP4'!CZ$3)))</f>
        <v/>
      </c>
      <c r="AW144" s="48" t="str">
        <f>IF(Main!Q$13="Scaled Shifts",Main!Q154,IF(OR(O144="",O144=""),"",IF(Main!$A154="C",(O144-'Calculo DP4'!BP$5)/'Calculo DP4'!BP$3,(O144-'Calculo DP4'!DA$5)/'Calculo DP4'!DA$3)))</f>
        <v/>
      </c>
      <c r="AX144" s="48" t="str">
        <f>IF(Main!R$13="Scaled Shifts",Main!R154,IF(OR(P144="",P144=""),"",IF(Main!$A154="C",(P144-'Calculo DP4'!BQ$5)/'Calculo DP4'!BQ$3,(P144-'Calculo DP4'!DB$5)/'Calculo DP4'!DB$3)))</f>
        <v/>
      </c>
      <c r="AY144" s="48" t="str">
        <f>IF(Main!S$13="Scaled Shifts",Main!S154,IF(OR(Q144="",Q144=""),"",IF(Main!$A154="C",(Q144-'Calculo DP4'!BR$5)/'Calculo DP4'!BR$3,(Q144-'Calculo DP4'!DC$5)/'Calculo DP4'!DC$3)))</f>
        <v/>
      </c>
      <c r="BA144" s="48" t="str">
        <f t="shared" si="144"/>
        <v/>
      </c>
      <c r="BB144" s="48" t="str">
        <f t="shared" si="145"/>
        <v/>
      </c>
      <c r="BC144" s="48" t="str">
        <f t="shared" si="146"/>
        <v/>
      </c>
      <c r="BD144" s="48" t="str">
        <f t="shared" si="147"/>
        <v/>
      </c>
      <c r="BE144" s="48" t="str">
        <f t="shared" si="148"/>
        <v/>
      </c>
      <c r="BF144" s="48" t="str">
        <f t="shared" si="149"/>
        <v/>
      </c>
      <c r="BG144" s="48" t="str">
        <f t="shared" si="150"/>
        <v/>
      </c>
      <c r="BH144" s="48" t="str">
        <f t="shared" si="151"/>
        <v/>
      </c>
      <c r="BI144" s="48" t="str">
        <f t="shared" si="152"/>
        <v/>
      </c>
      <c r="BJ144" s="48" t="str">
        <f t="shared" si="153"/>
        <v/>
      </c>
      <c r="BK144" s="48" t="str">
        <f t="shared" si="154"/>
        <v/>
      </c>
      <c r="BL144" s="48" t="str">
        <f t="shared" si="155"/>
        <v/>
      </c>
      <c r="BM144" s="48" t="str">
        <f t="shared" si="156"/>
        <v/>
      </c>
      <c r="BN144" s="48" t="str">
        <f t="shared" si="157"/>
        <v/>
      </c>
      <c r="BO144" s="48" t="str">
        <f t="shared" si="158"/>
        <v/>
      </c>
      <c r="BP144" s="48" t="str">
        <f t="shared" si="159"/>
        <v/>
      </c>
    </row>
    <row r="145" spans="1:68" x14ac:dyDescent="0.15">
      <c r="A145" s="46" t="str">
        <f>IF(OR(Main!C155="",Main!C155=""),"",Main!C155)</f>
        <v/>
      </c>
      <c r="B145" s="48" t="str">
        <f>IF(OR(Main!D155="",Main!D$13="Scaled Shifts"),"",IF(Main!D$13="Unscaled Shifts",Main!D155,IF(AND(Main!D$13="Shielding Tensors",Main!$A155="C"),'Chemical Shifts'!$G$1-Main!D155,'Chemical Shifts'!$G$2-Main!D155)))</f>
        <v/>
      </c>
      <c r="C145" s="48" t="str">
        <f>IF(OR(Main!E155="",Main!E$13="Scaled Shifts"),"",IF(Main!E$13="Unscaled Shifts",Main!E155,IF(AND(Main!E$13="Shielding Tensors",Main!$A155="C"),'Chemical Shifts'!$G$1-Main!E155,'Chemical Shifts'!$G$2-Main!E155)))</f>
        <v/>
      </c>
      <c r="D145" s="48" t="str">
        <f>IF(OR(Main!F155="",Main!F$13="Scaled Shifts"),"",IF(Main!F$13="Unscaled Shifts",Main!F155,IF(AND(Main!F$13="Shielding Tensors",Main!$A155="C"),'Chemical Shifts'!$G$1-Main!F155,'Chemical Shifts'!$G$2-Main!F155)))</f>
        <v/>
      </c>
      <c r="E145" s="48" t="str">
        <f>IF(OR(Main!G155="",Main!G$13="Scaled Shifts"),"",IF(Main!G$13="Unscaled Shifts",Main!G155,IF(AND(Main!G$13="Shielding Tensors",Main!$A155="C"),'Chemical Shifts'!$G$1-Main!G155,'Chemical Shifts'!$G$2-Main!G155)))</f>
        <v/>
      </c>
      <c r="F145" s="48" t="str">
        <f>IF(OR(Main!H155="",Main!H$13="Scaled Shifts"),"",IF(Main!H$13="Unscaled Shifts",Main!H155,IF(AND(Main!H$13="Shielding Tensors",Main!$A155="C"),'Chemical Shifts'!$G$1-Main!H155,'Chemical Shifts'!$G$2-Main!H155)))</f>
        <v/>
      </c>
      <c r="G145" s="48" t="str">
        <f>IF(OR(Main!I155="",Main!I$13="Scaled Shifts"),"",IF(Main!I$13="Unscaled Shifts",Main!I155,IF(AND(Main!I$13="Shielding Tensors",Main!$A155="C"),'Chemical Shifts'!$G$1-Main!I155,'Chemical Shifts'!$G$2-Main!I155)))</f>
        <v/>
      </c>
      <c r="H145" s="48" t="str">
        <f>IF(OR(Main!J155="",Main!J$13="Scaled Shifts"),"",IF(Main!J$13="Unscaled Shifts",Main!J155,IF(AND(Main!J$13="Shielding Tensors",Main!$A155="C"),'Chemical Shifts'!$G$1-Main!J155,'Chemical Shifts'!$G$2-Main!J155)))</f>
        <v/>
      </c>
      <c r="I145" s="48" t="str">
        <f>IF(OR(Main!K155="",Main!K$13="Scaled Shifts"),"",IF(Main!K$13="Unscaled Shifts",Main!K155,IF(AND(Main!K$13="Shielding Tensors",Main!$A155="C"),'Chemical Shifts'!$G$1-Main!K155,'Chemical Shifts'!$G$2-Main!K155)))</f>
        <v/>
      </c>
      <c r="J145" s="48" t="str">
        <f>IF(OR(Main!L155="",Main!L$13="Scaled Shifts"),"",IF(Main!L$13="Unscaled Shifts",Main!L155,IF(AND(Main!L$13="Shielding Tensors",Main!$A155="C"),'Chemical Shifts'!$G$1-Main!L155,'Chemical Shifts'!$G$2-Main!L155)))</f>
        <v/>
      </c>
      <c r="K145" s="48" t="str">
        <f>IF(OR(Main!M155="",Main!M$13="Scaled Shifts"),"",IF(Main!M$13="Unscaled Shifts",Main!M155,IF(AND(Main!M$13="Shielding Tensors",Main!$A155="C"),'Chemical Shifts'!$G$1-Main!M155,'Chemical Shifts'!$G$2-Main!M155)))</f>
        <v/>
      </c>
      <c r="L145" s="48" t="str">
        <f>IF(OR(Main!N155="",Main!N$13="Scaled Shifts"),"",IF(Main!N$13="Unscaled Shifts",Main!N155,IF(AND(Main!N$13="Shielding Tensors",Main!$A155="C"),'Chemical Shifts'!$G$1-Main!N155,'Chemical Shifts'!$G$2-Main!N155)))</f>
        <v/>
      </c>
      <c r="M145" s="48" t="str">
        <f>IF(OR(Main!O155="",Main!O$13="Scaled Shifts"),"",IF(Main!O$13="Unscaled Shifts",Main!O155,IF(AND(Main!O$13="Shielding Tensors",Main!$A155="C"),'Chemical Shifts'!$G$1-Main!O155,'Chemical Shifts'!$G$2-Main!O155)))</f>
        <v/>
      </c>
      <c r="N145" s="48" t="str">
        <f>IF(OR(Main!P155="",Main!P$13="Scaled Shifts"),"",IF(Main!P$13="Unscaled Shifts",Main!P155,IF(AND(Main!P$13="Shielding Tensors",Main!$A155="C"),'Chemical Shifts'!$G$1-Main!P155,'Chemical Shifts'!$G$2-Main!P155)))</f>
        <v/>
      </c>
      <c r="O145" s="48" t="str">
        <f>IF(OR(Main!Q155="",Main!Q$13="Scaled Shifts"),"",IF(Main!Q$13="Unscaled Shifts",Main!Q155,IF(AND(Main!Q$13="Shielding Tensors",Main!$A155="C"),'Chemical Shifts'!$G$1-Main!Q155,'Chemical Shifts'!$G$2-Main!Q155)))</f>
        <v/>
      </c>
      <c r="P145" s="48" t="str">
        <f>IF(OR(Main!R155="",Main!R$13="Scaled Shifts"),"",IF(Main!R$13="Unscaled Shifts",Main!R155,IF(AND(Main!R$13="Shielding Tensors",Main!$A155="C"),'Chemical Shifts'!$G$1-Main!R155,'Chemical Shifts'!$G$2-Main!R155)))</f>
        <v/>
      </c>
      <c r="Q145" s="48" t="str">
        <f>IF(OR(Main!S155="",Main!S$13="Scaled Shifts"),"",IF(Main!S$13="Unscaled Shifts",Main!S155,IF(AND(Main!S$13="Shielding Tensors",Main!$A155="C"),'Chemical Shifts'!$G$1-Main!S155,'Chemical Shifts'!$G$2-Main!S155)))</f>
        <v/>
      </c>
      <c r="S145" s="48" t="str">
        <f t="shared" si="128"/>
        <v/>
      </c>
      <c r="T145" s="48" t="str">
        <f t="shared" si="129"/>
        <v/>
      </c>
      <c r="U145" s="48" t="str">
        <f t="shared" si="130"/>
        <v/>
      </c>
      <c r="V145" s="48" t="str">
        <f t="shared" si="131"/>
        <v/>
      </c>
      <c r="W145" s="48" t="str">
        <f t="shared" si="132"/>
        <v/>
      </c>
      <c r="X145" s="48" t="str">
        <f t="shared" si="133"/>
        <v/>
      </c>
      <c r="Y145" s="48" t="str">
        <f t="shared" si="134"/>
        <v/>
      </c>
      <c r="Z145" s="48" t="str">
        <f t="shared" si="135"/>
        <v/>
      </c>
      <c r="AA145" s="48" t="str">
        <f t="shared" si="136"/>
        <v/>
      </c>
      <c r="AB145" s="48" t="str">
        <f t="shared" si="137"/>
        <v/>
      </c>
      <c r="AC145" s="48" t="str">
        <f t="shared" si="138"/>
        <v/>
      </c>
      <c r="AD145" s="48" t="str">
        <f t="shared" si="139"/>
        <v/>
      </c>
      <c r="AE145" s="48" t="str">
        <f t="shared" si="140"/>
        <v/>
      </c>
      <c r="AF145" s="48" t="str">
        <f t="shared" si="141"/>
        <v/>
      </c>
      <c r="AG145" s="48" t="str">
        <f t="shared" si="142"/>
        <v/>
      </c>
      <c r="AH145" s="48" t="str">
        <f t="shared" si="143"/>
        <v/>
      </c>
      <c r="AJ145" s="48" t="str">
        <f>IF(Main!D$13="Scaled Shifts",Main!D155,IF(OR(B145="",B145=""),"",IF(Main!$A155="C",(B145-'Calculo DP4'!BC$5)/'Calculo DP4'!BC$3,(B145-'Calculo DP4'!CN$5)/'Calculo DP4'!CN$3)))</f>
        <v/>
      </c>
      <c r="AK145" s="48" t="str">
        <f>IF(Main!E$13="Scaled Shifts",Main!E155,IF(OR(C145="",C145=""),"",IF(Main!$A155="C",(C145-'Calculo DP4'!BD$5)/'Calculo DP4'!BD$3,(C145-'Calculo DP4'!CO$5)/'Calculo DP4'!CO$3)))</f>
        <v/>
      </c>
      <c r="AL145" s="48" t="str">
        <f>IF(Main!F$13="Scaled Shifts",Main!F155,IF(OR(D145="",D145=""),"",IF(Main!$A155="C",(D145-'Calculo DP4'!BE$5)/'Calculo DP4'!BE$3,(D145-'Calculo DP4'!CP$5)/'Calculo DP4'!CP$3)))</f>
        <v/>
      </c>
      <c r="AM145" s="48" t="str">
        <f>IF(Main!G$13="Scaled Shifts",Main!G155,IF(OR(E145="",E145=""),"",IF(Main!$A155="C",(E145-'Calculo DP4'!BF$5)/'Calculo DP4'!BF$3,(E145-'Calculo DP4'!CQ$5)/'Calculo DP4'!CQ$3)))</f>
        <v/>
      </c>
      <c r="AN145" s="48" t="str">
        <f>IF(Main!H$13="Scaled Shifts",Main!H155,IF(OR(F145="",F145=""),"",IF(Main!$A155="C",(F145-'Calculo DP4'!BG$5)/'Calculo DP4'!BG$3,(F145-'Calculo DP4'!CR$5)/'Calculo DP4'!CR$3)))</f>
        <v/>
      </c>
      <c r="AO145" s="48" t="str">
        <f>IF(Main!I$13="Scaled Shifts",Main!I155,IF(OR(G145="",G145=""),"",IF(Main!$A155="C",(G145-'Calculo DP4'!BH$5)/'Calculo DP4'!BH$3,(G145-'Calculo DP4'!CS$5)/'Calculo DP4'!CS$3)))</f>
        <v/>
      </c>
      <c r="AP145" s="48" t="str">
        <f>IF(Main!J$13="Scaled Shifts",Main!J155,IF(OR(H145="",H145=""),"",IF(Main!$A155="C",(H145-'Calculo DP4'!BI$5)/'Calculo DP4'!BI$3,(H145-'Calculo DP4'!CT$5)/'Calculo DP4'!CT$3)))</f>
        <v/>
      </c>
      <c r="AQ145" s="48" t="str">
        <f>IF(Main!K$13="Scaled Shifts",Main!K155,IF(OR(I145="",I145=""),"",IF(Main!$A155="C",(I145-'Calculo DP4'!BJ$5)/'Calculo DP4'!BJ$3,(I145-'Calculo DP4'!CU$5)/'Calculo DP4'!CU$3)))</f>
        <v/>
      </c>
      <c r="AR145" s="48" t="str">
        <f>IF(Main!L$13="Scaled Shifts",Main!L155,IF(OR(J145="",J145=""),"",IF(Main!$A155="C",(J145-'Calculo DP4'!BK$5)/'Calculo DP4'!BK$3,(J145-'Calculo DP4'!CV$5)/'Calculo DP4'!CV$3)))</f>
        <v/>
      </c>
      <c r="AS145" s="48" t="str">
        <f>IF(Main!M$13="Scaled Shifts",Main!M155,IF(OR(K145="",K145=""),"",IF(Main!$A155="C",(K145-'Calculo DP4'!BL$5)/'Calculo DP4'!BL$3,(K145-'Calculo DP4'!CW$5)/'Calculo DP4'!CW$3)))</f>
        <v/>
      </c>
      <c r="AT145" s="48" t="str">
        <f>IF(Main!N$13="Scaled Shifts",Main!N155,IF(OR(L145="",L145=""),"",IF(Main!$A155="C",(L145-'Calculo DP4'!BM$5)/'Calculo DP4'!BM$3,(L145-'Calculo DP4'!CX$5)/'Calculo DP4'!CX$3)))</f>
        <v/>
      </c>
      <c r="AU145" s="48" t="str">
        <f>IF(Main!O$13="Scaled Shifts",Main!O155,IF(OR(M145="",M145=""),"",IF(Main!$A155="C",(M145-'Calculo DP4'!BN$5)/'Calculo DP4'!BN$3,(M145-'Calculo DP4'!CY$5)/'Calculo DP4'!CY$3)))</f>
        <v/>
      </c>
      <c r="AV145" s="48" t="str">
        <f>IF(Main!P$13="Scaled Shifts",Main!P155,IF(OR(N145="",N145=""),"",IF(Main!$A155="C",(N145-'Calculo DP4'!BO$5)/'Calculo DP4'!BO$3,(N145-'Calculo DP4'!CZ$5)/'Calculo DP4'!CZ$3)))</f>
        <v/>
      </c>
      <c r="AW145" s="48" t="str">
        <f>IF(Main!Q$13="Scaled Shifts",Main!Q155,IF(OR(O145="",O145=""),"",IF(Main!$A155="C",(O145-'Calculo DP4'!BP$5)/'Calculo DP4'!BP$3,(O145-'Calculo DP4'!DA$5)/'Calculo DP4'!DA$3)))</f>
        <v/>
      </c>
      <c r="AX145" s="48" t="str">
        <f>IF(Main!R$13="Scaled Shifts",Main!R155,IF(OR(P145="",P145=""),"",IF(Main!$A155="C",(P145-'Calculo DP4'!BQ$5)/'Calculo DP4'!BQ$3,(P145-'Calculo DP4'!DB$5)/'Calculo DP4'!DB$3)))</f>
        <v/>
      </c>
      <c r="AY145" s="48" t="str">
        <f>IF(Main!S$13="Scaled Shifts",Main!S155,IF(OR(Q145="",Q145=""),"",IF(Main!$A155="C",(Q145-'Calculo DP4'!BR$5)/'Calculo DP4'!BR$3,(Q145-'Calculo DP4'!DC$5)/'Calculo DP4'!DC$3)))</f>
        <v/>
      </c>
      <c r="BA145" s="48" t="str">
        <f t="shared" si="144"/>
        <v/>
      </c>
      <c r="BB145" s="48" t="str">
        <f t="shared" si="145"/>
        <v/>
      </c>
      <c r="BC145" s="48" t="str">
        <f t="shared" si="146"/>
        <v/>
      </c>
      <c r="BD145" s="48" t="str">
        <f t="shared" si="147"/>
        <v/>
      </c>
      <c r="BE145" s="48" t="str">
        <f t="shared" si="148"/>
        <v/>
      </c>
      <c r="BF145" s="48" t="str">
        <f t="shared" si="149"/>
        <v/>
      </c>
      <c r="BG145" s="48" t="str">
        <f t="shared" si="150"/>
        <v/>
      </c>
      <c r="BH145" s="48" t="str">
        <f t="shared" si="151"/>
        <v/>
      </c>
      <c r="BI145" s="48" t="str">
        <f t="shared" si="152"/>
        <v/>
      </c>
      <c r="BJ145" s="48" t="str">
        <f t="shared" si="153"/>
        <v/>
      </c>
      <c r="BK145" s="48" t="str">
        <f t="shared" si="154"/>
        <v/>
      </c>
      <c r="BL145" s="48" t="str">
        <f t="shared" si="155"/>
        <v/>
      </c>
      <c r="BM145" s="48" t="str">
        <f t="shared" si="156"/>
        <v/>
      </c>
      <c r="BN145" s="48" t="str">
        <f t="shared" si="157"/>
        <v/>
      </c>
      <c r="BO145" s="48" t="str">
        <f t="shared" si="158"/>
        <v/>
      </c>
      <c r="BP145" s="48" t="str">
        <f t="shared" si="159"/>
        <v/>
      </c>
    </row>
    <row r="146" spans="1:68" x14ac:dyDescent="0.15">
      <c r="A146" s="46" t="str">
        <f>IF(OR(Main!C156="",Main!C156=""),"",Main!C156)</f>
        <v/>
      </c>
      <c r="B146" s="48" t="str">
        <f>IF(OR(Main!D156="",Main!D$13="Scaled Shifts"),"",IF(Main!D$13="Unscaled Shifts",Main!D156,IF(AND(Main!D$13="Shielding Tensors",Main!$A156="C"),'Chemical Shifts'!$G$1-Main!D156,'Chemical Shifts'!$G$2-Main!D156)))</f>
        <v/>
      </c>
      <c r="C146" s="48" t="str">
        <f>IF(OR(Main!E156="",Main!E$13="Scaled Shifts"),"",IF(Main!E$13="Unscaled Shifts",Main!E156,IF(AND(Main!E$13="Shielding Tensors",Main!$A156="C"),'Chemical Shifts'!$G$1-Main!E156,'Chemical Shifts'!$G$2-Main!E156)))</f>
        <v/>
      </c>
      <c r="D146" s="48" t="str">
        <f>IF(OR(Main!F156="",Main!F$13="Scaled Shifts"),"",IF(Main!F$13="Unscaled Shifts",Main!F156,IF(AND(Main!F$13="Shielding Tensors",Main!$A156="C"),'Chemical Shifts'!$G$1-Main!F156,'Chemical Shifts'!$G$2-Main!F156)))</f>
        <v/>
      </c>
      <c r="E146" s="48" t="str">
        <f>IF(OR(Main!G156="",Main!G$13="Scaled Shifts"),"",IF(Main!G$13="Unscaled Shifts",Main!G156,IF(AND(Main!G$13="Shielding Tensors",Main!$A156="C"),'Chemical Shifts'!$G$1-Main!G156,'Chemical Shifts'!$G$2-Main!G156)))</f>
        <v/>
      </c>
      <c r="F146" s="48" t="str">
        <f>IF(OR(Main!H156="",Main!H$13="Scaled Shifts"),"",IF(Main!H$13="Unscaled Shifts",Main!H156,IF(AND(Main!H$13="Shielding Tensors",Main!$A156="C"),'Chemical Shifts'!$G$1-Main!H156,'Chemical Shifts'!$G$2-Main!H156)))</f>
        <v/>
      </c>
      <c r="G146" s="48" t="str">
        <f>IF(OR(Main!I156="",Main!I$13="Scaled Shifts"),"",IF(Main!I$13="Unscaled Shifts",Main!I156,IF(AND(Main!I$13="Shielding Tensors",Main!$A156="C"),'Chemical Shifts'!$G$1-Main!I156,'Chemical Shifts'!$G$2-Main!I156)))</f>
        <v/>
      </c>
      <c r="H146" s="48" t="str">
        <f>IF(OR(Main!J156="",Main!J$13="Scaled Shifts"),"",IF(Main!J$13="Unscaled Shifts",Main!J156,IF(AND(Main!J$13="Shielding Tensors",Main!$A156="C"),'Chemical Shifts'!$G$1-Main!J156,'Chemical Shifts'!$G$2-Main!J156)))</f>
        <v/>
      </c>
      <c r="I146" s="48" t="str">
        <f>IF(OR(Main!K156="",Main!K$13="Scaled Shifts"),"",IF(Main!K$13="Unscaled Shifts",Main!K156,IF(AND(Main!K$13="Shielding Tensors",Main!$A156="C"),'Chemical Shifts'!$G$1-Main!K156,'Chemical Shifts'!$G$2-Main!K156)))</f>
        <v/>
      </c>
      <c r="J146" s="48" t="str">
        <f>IF(OR(Main!L156="",Main!L$13="Scaled Shifts"),"",IF(Main!L$13="Unscaled Shifts",Main!L156,IF(AND(Main!L$13="Shielding Tensors",Main!$A156="C"),'Chemical Shifts'!$G$1-Main!L156,'Chemical Shifts'!$G$2-Main!L156)))</f>
        <v/>
      </c>
      <c r="K146" s="48" t="str">
        <f>IF(OR(Main!M156="",Main!M$13="Scaled Shifts"),"",IF(Main!M$13="Unscaled Shifts",Main!M156,IF(AND(Main!M$13="Shielding Tensors",Main!$A156="C"),'Chemical Shifts'!$G$1-Main!M156,'Chemical Shifts'!$G$2-Main!M156)))</f>
        <v/>
      </c>
      <c r="L146" s="48" t="str">
        <f>IF(OR(Main!N156="",Main!N$13="Scaled Shifts"),"",IF(Main!N$13="Unscaled Shifts",Main!N156,IF(AND(Main!N$13="Shielding Tensors",Main!$A156="C"),'Chemical Shifts'!$G$1-Main!N156,'Chemical Shifts'!$G$2-Main!N156)))</f>
        <v/>
      </c>
      <c r="M146" s="48" t="str">
        <f>IF(OR(Main!O156="",Main!O$13="Scaled Shifts"),"",IF(Main!O$13="Unscaled Shifts",Main!O156,IF(AND(Main!O$13="Shielding Tensors",Main!$A156="C"),'Chemical Shifts'!$G$1-Main!O156,'Chemical Shifts'!$G$2-Main!O156)))</f>
        <v/>
      </c>
      <c r="N146" s="48" t="str">
        <f>IF(OR(Main!P156="",Main!P$13="Scaled Shifts"),"",IF(Main!P$13="Unscaled Shifts",Main!P156,IF(AND(Main!P$13="Shielding Tensors",Main!$A156="C"),'Chemical Shifts'!$G$1-Main!P156,'Chemical Shifts'!$G$2-Main!P156)))</f>
        <v/>
      </c>
      <c r="O146" s="48" t="str">
        <f>IF(OR(Main!Q156="",Main!Q$13="Scaled Shifts"),"",IF(Main!Q$13="Unscaled Shifts",Main!Q156,IF(AND(Main!Q$13="Shielding Tensors",Main!$A156="C"),'Chemical Shifts'!$G$1-Main!Q156,'Chemical Shifts'!$G$2-Main!Q156)))</f>
        <v/>
      </c>
      <c r="P146" s="48" t="str">
        <f>IF(OR(Main!R156="",Main!R$13="Scaled Shifts"),"",IF(Main!R$13="Unscaled Shifts",Main!R156,IF(AND(Main!R$13="Shielding Tensors",Main!$A156="C"),'Chemical Shifts'!$G$1-Main!R156,'Chemical Shifts'!$G$2-Main!R156)))</f>
        <v/>
      </c>
      <c r="Q146" s="48" t="str">
        <f>IF(OR(Main!S156="",Main!S$13="Scaled Shifts"),"",IF(Main!S$13="Unscaled Shifts",Main!S156,IF(AND(Main!S$13="Shielding Tensors",Main!$A156="C"),'Chemical Shifts'!$G$1-Main!S156,'Chemical Shifts'!$G$2-Main!S156)))</f>
        <v/>
      </c>
      <c r="S146" s="48" t="str">
        <f t="shared" si="128"/>
        <v/>
      </c>
      <c r="T146" s="48" t="str">
        <f t="shared" si="129"/>
        <v/>
      </c>
      <c r="U146" s="48" t="str">
        <f t="shared" si="130"/>
        <v/>
      </c>
      <c r="V146" s="48" t="str">
        <f t="shared" si="131"/>
        <v/>
      </c>
      <c r="W146" s="48" t="str">
        <f t="shared" si="132"/>
        <v/>
      </c>
      <c r="X146" s="48" t="str">
        <f t="shared" si="133"/>
        <v/>
      </c>
      <c r="Y146" s="48" t="str">
        <f t="shared" si="134"/>
        <v/>
      </c>
      <c r="Z146" s="48" t="str">
        <f t="shared" si="135"/>
        <v/>
      </c>
      <c r="AA146" s="48" t="str">
        <f t="shared" si="136"/>
        <v/>
      </c>
      <c r="AB146" s="48" t="str">
        <f t="shared" si="137"/>
        <v/>
      </c>
      <c r="AC146" s="48" t="str">
        <f t="shared" si="138"/>
        <v/>
      </c>
      <c r="AD146" s="48" t="str">
        <f t="shared" si="139"/>
        <v/>
      </c>
      <c r="AE146" s="48" t="str">
        <f t="shared" si="140"/>
        <v/>
      </c>
      <c r="AF146" s="48" t="str">
        <f t="shared" si="141"/>
        <v/>
      </c>
      <c r="AG146" s="48" t="str">
        <f t="shared" si="142"/>
        <v/>
      </c>
      <c r="AH146" s="48" t="str">
        <f t="shared" si="143"/>
        <v/>
      </c>
      <c r="AJ146" s="48" t="str">
        <f>IF(Main!D$13="Scaled Shifts",Main!D156,IF(OR(B146="",B146=""),"",IF(Main!$A156="C",(B146-'Calculo DP4'!BC$5)/'Calculo DP4'!BC$3,(B146-'Calculo DP4'!CN$5)/'Calculo DP4'!CN$3)))</f>
        <v/>
      </c>
      <c r="AK146" s="48" t="str">
        <f>IF(Main!E$13="Scaled Shifts",Main!E156,IF(OR(C146="",C146=""),"",IF(Main!$A156="C",(C146-'Calculo DP4'!BD$5)/'Calculo DP4'!BD$3,(C146-'Calculo DP4'!CO$5)/'Calculo DP4'!CO$3)))</f>
        <v/>
      </c>
      <c r="AL146" s="48" t="str">
        <f>IF(Main!F$13="Scaled Shifts",Main!F156,IF(OR(D146="",D146=""),"",IF(Main!$A156="C",(D146-'Calculo DP4'!BE$5)/'Calculo DP4'!BE$3,(D146-'Calculo DP4'!CP$5)/'Calculo DP4'!CP$3)))</f>
        <v/>
      </c>
      <c r="AM146" s="48" t="str">
        <f>IF(Main!G$13="Scaled Shifts",Main!G156,IF(OR(E146="",E146=""),"",IF(Main!$A156="C",(E146-'Calculo DP4'!BF$5)/'Calculo DP4'!BF$3,(E146-'Calculo DP4'!CQ$5)/'Calculo DP4'!CQ$3)))</f>
        <v/>
      </c>
      <c r="AN146" s="48" t="str">
        <f>IF(Main!H$13="Scaled Shifts",Main!H156,IF(OR(F146="",F146=""),"",IF(Main!$A156="C",(F146-'Calculo DP4'!BG$5)/'Calculo DP4'!BG$3,(F146-'Calculo DP4'!CR$5)/'Calculo DP4'!CR$3)))</f>
        <v/>
      </c>
      <c r="AO146" s="48" t="str">
        <f>IF(Main!I$13="Scaled Shifts",Main!I156,IF(OR(G146="",G146=""),"",IF(Main!$A156="C",(G146-'Calculo DP4'!BH$5)/'Calculo DP4'!BH$3,(G146-'Calculo DP4'!CS$5)/'Calculo DP4'!CS$3)))</f>
        <v/>
      </c>
      <c r="AP146" s="48" t="str">
        <f>IF(Main!J$13="Scaled Shifts",Main!J156,IF(OR(H146="",H146=""),"",IF(Main!$A156="C",(H146-'Calculo DP4'!BI$5)/'Calculo DP4'!BI$3,(H146-'Calculo DP4'!CT$5)/'Calculo DP4'!CT$3)))</f>
        <v/>
      </c>
      <c r="AQ146" s="48" t="str">
        <f>IF(Main!K$13="Scaled Shifts",Main!K156,IF(OR(I146="",I146=""),"",IF(Main!$A156="C",(I146-'Calculo DP4'!BJ$5)/'Calculo DP4'!BJ$3,(I146-'Calculo DP4'!CU$5)/'Calculo DP4'!CU$3)))</f>
        <v/>
      </c>
      <c r="AR146" s="48" t="str">
        <f>IF(Main!L$13="Scaled Shifts",Main!L156,IF(OR(J146="",J146=""),"",IF(Main!$A156="C",(J146-'Calculo DP4'!BK$5)/'Calculo DP4'!BK$3,(J146-'Calculo DP4'!CV$5)/'Calculo DP4'!CV$3)))</f>
        <v/>
      </c>
      <c r="AS146" s="48" t="str">
        <f>IF(Main!M$13="Scaled Shifts",Main!M156,IF(OR(K146="",K146=""),"",IF(Main!$A156="C",(K146-'Calculo DP4'!BL$5)/'Calculo DP4'!BL$3,(K146-'Calculo DP4'!CW$5)/'Calculo DP4'!CW$3)))</f>
        <v/>
      </c>
      <c r="AT146" s="48" t="str">
        <f>IF(Main!N$13="Scaled Shifts",Main!N156,IF(OR(L146="",L146=""),"",IF(Main!$A156="C",(L146-'Calculo DP4'!BM$5)/'Calculo DP4'!BM$3,(L146-'Calculo DP4'!CX$5)/'Calculo DP4'!CX$3)))</f>
        <v/>
      </c>
      <c r="AU146" s="48" t="str">
        <f>IF(Main!O$13="Scaled Shifts",Main!O156,IF(OR(M146="",M146=""),"",IF(Main!$A156="C",(M146-'Calculo DP4'!BN$5)/'Calculo DP4'!BN$3,(M146-'Calculo DP4'!CY$5)/'Calculo DP4'!CY$3)))</f>
        <v/>
      </c>
      <c r="AV146" s="48" t="str">
        <f>IF(Main!P$13="Scaled Shifts",Main!P156,IF(OR(N146="",N146=""),"",IF(Main!$A156="C",(N146-'Calculo DP4'!BO$5)/'Calculo DP4'!BO$3,(N146-'Calculo DP4'!CZ$5)/'Calculo DP4'!CZ$3)))</f>
        <v/>
      </c>
      <c r="AW146" s="48" t="str">
        <f>IF(Main!Q$13="Scaled Shifts",Main!Q156,IF(OR(O146="",O146=""),"",IF(Main!$A156="C",(O146-'Calculo DP4'!BP$5)/'Calculo DP4'!BP$3,(O146-'Calculo DP4'!DA$5)/'Calculo DP4'!DA$3)))</f>
        <v/>
      </c>
      <c r="AX146" s="48" t="str">
        <f>IF(Main!R$13="Scaled Shifts",Main!R156,IF(OR(P146="",P146=""),"",IF(Main!$A156="C",(P146-'Calculo DP4'!BQ$5)/'Calculo DP4'!BQ$3,(P146-'Calculo DP4'!DB$5)/'Calculo DP4'!DB$3)))</f>
        <v/>
      </c>
      <c r="AY146" s="48" t="str">
        <f>IF(Main!S$13="Scaled Shifts",Main!S156,IF(OR(Q146="",Q146=""),"",IF(Main!$A156="C",(Q146-'Calculo DP4'!BR$5)/'Calculo DP4'!BR$3,(Q146-'Calculo DP4'!DC$5)/'Calculo DP4'!DC$3)))</f>
        <v/>
      </c>
      <c r="BA146" s="48" t="str">
        <f t="shared" si="144"/>
        <v/>
      </c>
      <c r="BB146" s="48" t="str">
        <f t="shared" si="145"/>
        <v/>
      </c>
      <c r="BC146" s="48" t="str">
        <f t="shared" si="146"/>
        <v/>
      </c>
      <c r="BD146" s="48" t="str">
        <f t="shared" si="147"/>
        <v/>
      </c>
      <c r="BE146" s="48" t="str">
        <f t="shared" si="148"/>
        <v/>
      </c>
      <c r="BF146" s="48" t="str">
        <f t="shared" si="149"/>
        <v/>
      </c>
      <c r="BG146" s="48" t="str">
        <f t="shared" si="150"/>
        <v/>
      </c>
      <c r="BH146" s="48" t="str">
        <f t="shared" si="151"/>
        <v/>
      </c>
      <c r="BI146" s="48" t="str">
        <f t="shared" si="152"/>
        <v/>
      </c>
      <c r="BJ146" s="48" t="str">
        <f t="shared" si="153"/>
        <v/>
      </c>
      <c r="BK146" s="48" t="str">
        <f t="shared" si="154"/>
        <v/>
      </c>
      <c r="BL146" s="48" t="str">
        <f t="shared" si="155"/>
        <v/>
      </c>
      <c r="BM146" s="48" t="str">
        <f t="shared" si="156"/>
        <v/>
      </c>
      <c r="BN146" s="48" t="str">
        <f t="shared" si="157"/>
        <v/>
      </c>
      <c r="BO146" s="48" t="str">
        <f t="shared" si="158"/>
        <v/>
      </c>
      <c r="BP146" s="48" t="str">
        <f t="shared" si="159"/>
        <v/>
      </c>
    </row>
    <row r="147" spans="1:68" x14ac:dyDescent="0.15">
      <c r="A147" s="46" t="str">
        <f>IF(OR(Main!C157="",Main!C157=""),"",Main!C157)</f>
        <v/>
      </c>
      <c r="B147" s="48" t="str">
        <f>IF(OR(Main!D157="",Main!D$13="Scaled Shifts"),"",IF(Main!D$13="Unscaled Shifts",Main!D157,IF(AND(Main!D$13="Shielding Tensors",Main!$A157="C"),'Chemical Shifts'!$G$1-Main!D157,'Chemical Shifts'!$G$2-Main!D157)))</f>
        <v/>
      </c>
      <c r="C147" s="48" t="str">
        <f>IF(OR(Main!E157="",Main!E$13="Scaled Shifts"),"",IF(Main!E$13="Unscaled Shifts",Main!E157,IF(AND(Main!E$13="Shielding Tensors",Main!$A157="C"),'Chemical Shifts'!$G$1-Main!E157,'Chemical Shifts'!$G$2-Main!E157)))</f>
        <v/>
      </c>
      <c r="D147" s="48" t="str">
        <f>IF(OR(Main!F157="",Main!F$13="Scaled Shifts"),"",IF(Main!F$13="Unscaled Shifts",Main!F157,IF(AND(Main!F$13="Shielding Tensors",Main!$A157="C"),'Chemical Shifts'!$G$1-Main!F157,'Chemical Shifts'!$G$2-Main!F157)))</f>
        <v/>
      </c>
      <c r="E147" s="48" t="str">
        <f>IF(OR(Main!G157="",Main!G$13="Scaled Shifts"),"",IF(Main!G$13="Unscaled Shifts",Main!G157,IF(AND(Main!G$13="Shielding Tensors",Main!$A157="C"),'Chemical Shifts'!$G$1-Main!G157,'Chemical Shifts'!$G$2-Main!G157)))</f>
        <v/>
      </c>
      <c r="F147" s="48" t="str">
        <f>IF(OR(Main!H157="",Main!H$13="Scaled Shifts"),"",IF(Main!H$13="Unscaled Shifts",Main!H157,IF(AND(Main!H$13="Shielding Tensors",Main!$A157="C"),'Chemical Shifts'!$G$1-Main!H157,'Chemical Shifts'!$G$2-Main!H157)))</f>
        <v/>
      </c>
      <c r="G147" s="48" t="str">
        <f>IF(OR(Main!I157="",Main!I$13="Scaled Shifts"),"",IF(Main!I$13="Unscaled Shifts",Main!I157,IF(AND(Main!I$13="Shielding Tensors",Main!$A157="C"),'Chemical Shifts'!$G$1-Main!I157,'Chemical Shifts'!$G$2-Main!I157)))</f>
        <v/>
      </c>
      <c r="H147" s="48" t="str">
        <f>IF(OR(Main!J157="",Main!J$13="Scaled Shifts"),"",IF(Main!J$13="Unscaled Shifts",Main!J157,IF(AND(Main!J$13="Shielding Tensors",Main!$A157="C"),'Chemical Shifts'!$G$1-Main!J157,'Chemical Shifts'!$G$2-Main!J157)))</f>
        <v/>
      </c>
      <c r="I147" s="48" t="str">
        <f>IF(OR(Main!K157="",Main!K$13="Scaled Shifts"),"",IF(Main!K$13="Unscaled Shifts",Main!K157,IF(AND(Main!K$13="Shielding Tensors",Main!$A157="C"),'Chemical Shifts'!$G$1-Main!K157,'Chemical Shifts'!$G$2-Main!K157)))</f>
        <v/>
      </c>
      <c r="J147" s="48" t="str">
        <f>IF(OR(Main!L157="",Main!L$13="Scaled Shifts"),"",IF(Main!L$13="Unscaled Shifts",Main!L157,IF(AND(Main!L$13="Shielding Tensors",Main!$A157="C"),'Chemical Shifts'!$G$1-Main!L157,'Chemical Shifts'!$G$2-Main!L157)))</f>
        <v/>
      </c>
      <c r="K147" s="48" t="str">
        <f>IF(OR(Main!M157="",Main!M$13="Scaled Shifts"),"",IF(Main!M$13="Unscaled Shifts",Main!M157,IF(AND(Main!M$13="Shielding Tensors",Main!$A157="C"),'Chemical Shifts'!$G$1-Main!M157,'Chemical Shifts'!$G$2-Main!M157)))</f>
        <v/>
      </c>
      <c r="L147" s="48" t="str">
        <f>IF(OR(Main!N157="",Main!N$13="Scaled Shifts"),"",IF(Main!N$13="Unscaled Shifts",Main!N157,IF(AND(Main!N$13="Shielding Tensors",Main!$A157="C"),'Chemical Shifts'!$G$1-Main!N157,'Chemical Shifts'!$G$2-Main!N157)))</f>
        <v/>
      </c>
      <c r="M147" s="48" t="str">
        <f>IF(OR(Main!O157="",Main!O$13="Scaled Shifts"),"",IF(Main!O$13="Unscaled Shifts",Main!O157,IF(AND(Main!O$13="Shielding Tensors",Main!$A157="C"),'Chemical Shifts'!$G$1-Main!O157,'Chemical Shifts'!$G$2-Main!O157)))</f>
        <v/>
      </c>
      <c r="N147" s="48" t="str">
        <f>IF(OR(Main!P157="",Main!P$13="Scaled Shifts"),"",IF(Main!P$13="Unscaled Shifts",Main!P157,IF(AND(Main!P$13="Shielding Tensors",Main!$A157="C"),'Chemical Shifts'!$G$1-Main!P157,'Chemical Shifts'!$G$2-Main!P157)))</f>
        <v/>
      </c>
      <c r="O147" s="48" t="str">
        <f>IF(OR(Main!Q157="",Main!Q$13="Scaled Shifts"),"",IF(Main!Q$13="Unscaled Shifts",Main!Q157,IF(AND(Main!Q$13="Shielding Tensors",Main!$A157="C"),'Chemical Shifts'!$G$1-Main!Q157,'Chemical Shifts'!$G$2-Main!Q157)))</f>
        <v/>
      </c>
      <c r="P147" s="48" t="str">
        <f>IF(OR(Main!R157="",Main!R$13="Scaled Shifts"),"",IF(Main!R$13="Unscaled Shifts",Main!R157,IF(AND(Main!R$13="Shielding Tensors",Main!$A157="C"),'Chemical Shifts'!$G$1-Main!R157,'Chemical Shifts'!$G$2-Main!R157)))</f>
        <v/>
      </c>
      <c r="Q147" s="48" t="str">
        <f>IF(OR(Main!S157="",Main!S$13="Scaled Shifts"),"",IF(Main!S$13="Unscaled Shifts",Main!S157,IF(AND(Main!S$13="Shielding Tensors",Main!$A157="C"),'Chemical Shifts'!$G$1-Main!S157,'Chemical Shifts'!$G$2-Main!S157)))</f>
        <v/>
      </c>
      <c r="S147" s="48" t="str">
        <f t="shared" si="128"/>
        <v/>
      </c>
      <c r="T147" s="48" t="str">
        <f t="shared" si="129"/>
        <v/>
      </c>
      <c r="U147" s="48" t="str">
        <f t="shared" si="130"/>
        <v/>
      </c>
      <c r="V147" s="48" t="str">
        <f t="shared" si="131"/>
        <v/>
      </c>
      <c r="W147" s="48" t="str">
        <f t="shared" si="132"/>
        <v/>
      </c>
      <c r="X147" s="48" t="str">
        <f t="shared" si="133"/>
        <v/>
      </c>
      <c r="Y147" s="48" t="str">
        <f t="shared" si="134"/>
        <v/>
      </c>
      <c r="Z147" s="48" t="str">
        <f t="shared" si="135"/>
        <v/>
      </c>
      <c r="AA147" s="48" t="str">
        <f t="shared" si="136"/>
        <v/>
      </c>
      <c r="AB147" s="48" t="str">
        <f t="shared" si="137"/>
        <v/>
      </c>
      <c r="AC147" s="48" t="str">
        <f t="shared" si="138"/>
        <v/>
      </c>
      <c r="AD147" s="48" t="str">
        <f t="shared" si="139"/>
        <v/>
      </c>
      <c r="AE147" s="48" t="str">
        <f t="shared" si="140"/>
        <v/>
      </c>
      <c r="AF147" s="48" t="str">
        <f t="shared" si="141"/>
        <v/>
      </c>
      <c r="AG147" s="48" t="str">
        <f t="shared" si="142"/>
        <v/>
      </c>
      <c r="AH147" s="48" t="str">
        <f t="shared" si="143"/>
        <v/>
      </c>
      <c r="AJ147" s="48" t="str">
        <f>IF(Main!D$13="Scaled Shifts",Main!D157,IF(OR(B147="",B147=""),"",IF(Main!$A157="C",(B147-'Calculo DP4'!BC$5)/'Calculo DP4'!BC$3,(B147-'Calculo DP4'!CN$5)/'Calculo DP4'!CN$3)))</f>
        <v/>
      </c>
      <c r="AK147" s="48" t="str">
        <f>IF(Main!E$13="Scaled Shifts",Main!E157,IF(OR(C147="",C147=""),"",IF(Main!$A157="C",(C147-'Calculo DP4'!BD$5)/'Calculo DP4'!BD$3,(C147-'Calculo DP4'!CO$5)/'Calculo DP4'!CO$3)))</f>
        <v/>
      </c>
      <c r="AL147" s="48" t="str">
        <f>IF(Main!F$13="Scaled Shifts",Main!F157,IF(OR(D147="",D147=""),"",IF(Main!$A157="C",(D147-'Calculo DP4'!BE$5)/'Calculo DP4'!BE$3,(D147-'Calculo DP4'!CP$5)/'Calculo DP4'!CP$3)))</f>
        <v/>
      </c>
      <c r="AM147" s="48" t="str">
        <f>IF(Main!G$13="Scaled Shifts",Main!G157,IF(OR(E147="",E147=""),"",IF(Main!$A157="C",(E147-'Calculo DP4'!BF$5)/'Calculo DP4'!BF$3,(E147-'Calculo DP4'!CQ$5)/'Calculo DP4'!CQ$3)))</f>
        <v/>
      </c>
      <c r="AN147" s="48" t="str">
        <f>IF(Main!H$13="Scaled Shifts",Main!H157,IF(OR(F147="",F147=""),"",IF(Main!$A157="C",(F147-'Calculo DP4'!BG$5)/'Calculo DP4'!BG$3,(F147-'Calculo DP4'!CR$5)/'Calculo DP4'!CR$3)))</f>
        <v/>
      </c>
      <c r="AO147" s="48" t="str">
        <f>IF(Main!I$13="Scaled Shifts",Main!I157,IF(OR(G147="",G147=""),"",IF(Main!$A157="C",(G147-'Calculo DP4'!BH$5)/'Calculo DP4'!BH$3,(G147-'Calculo DP4'!CS$5)/'Calculo DP4'!CS$3)))</f>
        <v/>
      </c>
      <c r="AP147" s="48" t="str">
        <f>IF(Main!J$13="Scaled Shifts",Main!J157,IF(OR(H147="",H147=""),"",IF(Main!$A157="C",(H147-'Calculo DP4'!BI$5)/'Calculo DP4'!BI$3,(H147-'Calculo DP4'!CT$5)/'Calculo DP4'!CT$3)))</f>
        <v/>
      </c>
      <c r="AQ147" s="48" t="str">
        <f>IF(Main!K$13="Scaled Shifts",Main!K157,IF(OR(I147="",I147=""),"",IF(Main!$A157="C",(I147-'Calculo DP4'!BJ$5)/'Calculo DP4'!BJ$3,(I147-'Calculo DP4'!CU$5)/'Calculo DP4'!CU$3)))</f>
        <v/>
      </c>
      <c r="AR147" s="48" t="str">
        <f>IF(Main!L$13="Scaled Shifts",Main!L157,IF(OR(J147="",J147=""),"",IF(Main!$A157="C",(J147-'Calculo DP4'!BK$5)/'Calculo DP4'!BK$3,(J147-'Calculo DP4'!CV$5)/'Calculo DP4'!CV$3)))</f>
        <v/>
      </c>
      <c r="AS147" s="48" t="str">
        <f>IF(Main!M$13="Scaled Shifts",Main!M157,IF(OR(K147="",K147=""),"",IF(Main!$A157="C",(K147-'Calculo DP4'!BL$5)/'Calculo DP4'!BL$3,(K147-'Calculo DP4'!CW$5)/'Calculo DP4'!CW$3)))</f>
        <v/>
      </c>
      <c r="AT147" s="48" t="str">
        <f>IF(Main!N$13="Scaled Shifts",Main!N157,IF(OR(L147="",L147=""),"",IF(Main!$A157="C",(L147-'Calculo DP4'!BM$5)/'Calculo DP4'!BM$3,(L147-'Calculo DP4'!CX$5)/'Calculo DP4'!CX$3)))</f>
        <v/>
      </c>
      <c r="AU147" s="48" t="str">
        <f>IF(Main!O$13="Scaled Shifts",Main!O157,IF(OR(M147="",M147=""),"",IF(Main!$A157="C",(M147-'Calculo DP4'!BN$5)/'Calculo DP4'!BN$3,(M147-'Calculo DP4'!CY$5)/'Calculo DP4'!CY$3)))</f>
        <v/>
      </c>
      <c r="AV147" s="48" t="str">
        <f>IF(Main!P$13="Scaled Shifts",Main!P157,IF(OR(N147="",N147=""),"",IF(Main!$A157="C",(N147-'Calculo DP4'!BO$5)/'Calculo DP4'!BO$3,(N147-'Calculo DP4'!CZ$5)/'Calculo DP4'!CZ$3)))</f>
        <v/>
      </c>
      <c r="AW147" s="48" t="str">
        <f>IF(Main!Q$13="Scaled Shifts",Main!Q157,IF(OR(O147="",O147=""),"",IF(Main!$A157="C",(O147-'Calculo DP4'!BP$5)/'Calculo DP4'!BP$3,(O147-'Calculo DP4'!DA$5)/'Calculo DP4'!DA$3)))</f>
        <v/>
      </c>
      <c r="AX147" s="48" t="str">
        <f>IF(Main!R$13="Scaled Shifts",Main!R157,IF(OR(P147="",P147=""),"",IF(Main!$A157="C",(P147-'Calculo DP4'!BQ$5)/'Calculo DP4'!BQ$3,(P147-'Calculo DP4'!DB$5)/'Calculo DP4'!DB$3)))</f>
        <v/>
      </c>
      <c r="AY147" s="48" t="str">
        <f>IF(Main!S$13="Scaled Shifts",Main!S157,IF(OR(Q147="",Q147=""),"",IF(Main!$A157="C",(Q147-'Calculo DP4'!BR$5)/'Calculo DP4'!BR$3,(Q147-'Calculo DP4'!DC$5)/'Calculo DP4'!DC$3)))</f>
        <v/>
      </c>
      <c r="BA147" s="48" t="str">
        <f t="shared" si="144"/>
        <v/>
      </c>
      <c r="BB147" s="48" t="str">
        <f t="shared" si="145"/>
        <v/>
      </c>
      <c r="BC147" s="48" t="str">
        <f t="shared" si="146"/>
        <v/>
      </c>
      <c r="BD147" s="48" t="str">
        <f t="shared" si="147"/>
        <v/>
      </c>
      <c r="BE147" s="48" t="str">
        <f t="shared" si="148"/>
        <v/>
      </c>
      <c r="BF147" s="48" t="str">
        <f t="shared" si="149"/>
        <v/>
      </c>
      <c r="BG147" s="48" t="str">
        <f t="shared" si="150"/>
        <v/>
      </c>
      <c r="BH147" s="48" t="str">
        <f t="shared" si="151"/>
        <v/>
      </c>
      <c r="BI147" s="48" t="str">
        <f t="shared" si="152"/>
        <v/>
      </c>
      <c r="BJ147" s="48" t="str">
        <f t="shared" si="153"/>
        <v/>
      </c>
      <c r="BK147" s="48" t="str">
        <f t="shared" si="154"/>
        <v/>
      </c>
      <c r="BL147" s="48" t="str">
        <f t="shared" si="155"/>
        <v/>
      </c>
      <c r="BM147" s="48" t="str">
        <f t="shared" si="156"/>
        <v/>
      </c>
      <c r="BN147" s="48" t="str">
        <f t="shared" si="157"/>
        <v/>
      </c>
      <c r="BO147" s="48" t="str">
        <f t="shared" si="158"/>
        <v/>
      </c>
      <c r="BP147" s="48" t="str">
        <f t="shared" si="159"/>
        <v/>
      </c>
    </row>
    <row r="148" spans="1:68" x14ac:dyDescent="0.15">
      <c r="A148" s="46" t="str">
        <f>IF(OR(Main!C158="",Main!C158=""),"",Main!C158)</f>
        <v/>
      </c>
      <c r="B148" s="48" t="str">
        <f>IF(OR(Main!D158="",Main!D$13="Scaled Shifts"),"",IF(Main!D$13="Unscaled Shifts",Main!D158,IF(AND(Main!D$13="Shielding Tensors",Main!$A158="C"),'Chemical Shifts'!$G$1-Main!D158,'Chemical Shifts'!$G$2-Main!D158)))</f>
        <v/>
      </c>
      <c r="C148" s="48" t="str">
        <f>IF(OR(Main!E158="",Main!E$13="Scaled Shifts"),"",IF(Main!E$13="Unscaled Shifts",Main!E158,IF(AND(Main!E$13="Shielding Tensors",Main!$A158="C"),'Chemical Shifts'!$G$1-Main!E158,'Chemical Shifts'!$G$2-Main!E158)))</f>
        <v/>
      </c>
      <c r="D148" s="48" t="str">
        <f>IF(OR(Main!F158="",Main!F$13="Scaled Shifts"),"",IF(Main!F$13="Unscaled Shifts",Main!F158,IF(AND(Main!F$13="Shielding Tensors",Main!$A158="C"),'Chemical Shifts'!$G$1-Main!F158,'Chemical Shifts'!$G$2-Main!F158)))</f>
        <v/>
      </c>
      <c r="E148" s="48" t="str">
        <f>IF(OR(Main!G158="",Main!G$13="Scaled Shifts"),"",IF(Main!G$13="Unscaled Shifts",Main!G158,IF(AND(Main!G$13="Shielding Tensors",Main!$A158="C"),'Chemical Shifts'!$G$1-Main!G158,'Chemical Shifts'!$G$2-Main!G158)))</f>
        <v/>
      </c>
      <c r="F148" s="48" t="str">
        <f>IF(OR(Main!H158="",Main!H$13="Scaled Shifts"),"",IF(Main!H$13="Unscaled Shifts",Main!H158,IF(AND(Main!H$13="Shielding Tensors",Main!$A158="C"),'Chemical Shifts'!$G$1-Main!H158,'Chemical Shifts'!$G$2-Main!H158)))</f>
        <v/>
      </c>
      <c r="G148" s="48" t="str">
        <f>IF(OR(Main!I158="",Main!I$13="Scaled Shifts"),"",IF(Main!I$13="Unscaled Shifts",Main!I158,IF(AND(Main!I$13="Shielding Tensors",Main!$A158="C"),'Chemical Shifts'!$G$1-Main!I158,'Chemical Shifts'!$G$2-Main!I158)))</f>
        <v/>
      </c>
      <c r="H148" s="48" t="str">
        <f>IF(OR(Main!J158="",Main!J$13="Scaled Shifts"),"",IF(Main!J$13="Unscaled Shifts",Main!J158,IF(AND(Main!J$13="Shielding Tensors",Main!$A158="C"),'Chemical Shifts'!$G$1-Main!J158,'Chemical Shifts'!$G$2-Main!J158)))</f>
        <v/>
      </c>
      <c r="I148" s="48" t="str">
        <f>IF(OR(Main!K158="",Main!K$13="Scaled Shifts"),"",IF(Main!K$13="Unscaled Shifts",Main!K158,IF(AND(Main!K$13="Shielding Tensors",Main!$A158="C"),'Chemical Shifts'!$G$1-Main!K158,'Chemical Shifts'!$G$2-Main!K158)))</f>
        <v/>
      </c>
      <c r="J148" s="48" t="str">
        <f>IF(OR(Main!L158="",Main!L$13="Scaled Shifts"),"",IF(Main!L$13="Unscaled Shifts",Main!L158,IF(AND(Main!L$13="Shielding Tensors",Main!$A158="C"),'Chemical Shifts'!$G$1-Main!L158,'Chemical Shifts'!$G$2-Main!L158)))</f>
        <v/>
      </c>
      <c r="K148" s="48" t="str">
        <f>IF(OR(Main!M158="",Main!M$13="Scaled Shifts"),"",IF(Main!M$13="Unscaled Shifts",Main!M158,IF(AND(Main!M$13="Shielding Tensors",Main!$A158="C"),'Chemical Shifts'!$G$1-Main!M158,'Chemical Shifts'!$G$2-Main!M158)))</f>
        <v/>
      </c>
      <c r="L148" s="48" t="str">
        <f>IF(OR(Main!N158="",Main!N$13="Scaled Shifts"),"",IF(Main!N$13="Unscaled Shifts",Main!N158,IF(AND(Main!N$13="Shielding Tensors",Main!$A158="C"),'Chemical Shifts'!$G$1-Main!N158,'Chemical Shifts'!$G$2-Main!N158)))</f>
        <v/>
      </c>
      <c r="M148" s="48" t="str">
        <f>IF(OR(Main!O158="",Main!O$13="Scaled Shifts"),"",IF(Main!O$13="Unscaled Shifts",Main!O158,IF(AND(Main!O$13="Shielding Tensors",Main!$A158="C"),'Chemical Shifts'!$G$1-Main!O158,'Chemical Shifts'!$G$2-Main!O158)))</f>
        <v/>
      </c>
      <c r="N148" s="48" t="str">
        <f>IF(OR(Main!P158="",Main!P$13="Scaled Shifts"),"",IF(Main!P$13="Unscaled Shifts",Main!P158,IF(AND(Main!P$13="Shielding Tensors",Main!$A158="C"),'Chemical Shifts'!$G$1-Main!P158,'Chemical Shifts'!$G$2-Main!P158)))</f>
        <v/>
      </c>
      <c r="O148" s="48" t="str">
        <f>IF(OR(Main!Q158="",Main!Q$13="Scaled Shifts"),"",IF(Main!Q$13="Unscaled Shifts",Main!Q158,IF(AND(Main!Q$13="Shielding Tensors",Main!$A158="C"),'Chemical Shifts'!$G$1-Main!Q158,'Chemical Shifts'!$G$2-Main!Q158)))</f>
        <v/>
      </c>
      <c r="P148" s="48" t="str">
        <f>IF(OR(Main!R158="",Main!R$13="Scaled Shifts"),"",IF(Main!R$13="Unscaled Shifts",Main!R158,IF(AND(Main!R$13="Shielding Tensors",Main!$A158="C"),'Chemical Shifts'!$G$1-Main!R158,'Chemical Shifts'!$G$2-Main!R158)))</f>
        <v/>
      </c>
      <c r="Q148" s="48" t="str">
        <f>IF(OR(Main!S158="",Main!S$13="Scaled Shifts"),"",IF(Main!S$13="Unscaled Shifts",Main!S158,IF(AND(Main!S$13="Shielding Tensors",Main!$A158="C"),'Chemical Shifts'!$G$1-Main!S158,'Chemical Shifts'!$G$2-Main!S158)))</f>
        <v/>
      </c>
      <c r="S148" s="48" t="str">
        <f t="shared" si="128"/>
        <v/>
      </c>
      <c r="T148" s="48" t="str">
        <f t="shared" si="129"/>
        <v/>
      </c>
      <c r="U148" s="48" t="str">
        <f t="shared" si="130"/>
        <v/>
      </c>
      <c r="V148" s="48" t="str">
        <f t="shared" si="131"/>
        <v/>
      </c>
      <c r="W148" s="48" t="str">
        <f t="shared" si="132"/>
        <v/>
      </c>
      <c r="X148" s="48" t="str">
        <f t="shared" si="133"/>
        <v/>
      </c>
      <c r="Y148" s="48" t="str">
        <f t="shared" si="134"/>
        <v/>
      </c>
      <c r="Z148" s="48" t="str">
        <f t="shared" si="135"/>
        <v/>
      </c>
      <c r="AA148" s="48" t="str">
        <f t="shared" si="136"/>
        <v/>
      </c>
      <c r="AB148" s="48" t="str">
        <f t="shared" si="137"/>
        <v/>
      </c>
      <c r="AC148" s="48" t="str">
        <f t="shared" si="138"/>
        <v/>
      </c>
      <c r="AD148" s="48" t="str">
        <f t="shared" si="139"/>
        <v/>
      </c>
      <c r="AE148" s="48" t="str">
        <f t="shared" si="140"/>
        <v/>
      </c>
      <c r="AF148" s="48" t="str">
        <f t="shared" si="141"/>
        <v/>
      </c>
      <c r="AG148" s="48" t="str">
        <f t="shared" si="142"/>
        <v/>
      </c>
      <c r="AH148" s="48" t="str">
        <f t="shared" si="143"/>
        <v/>
      </c>
      <c r="AJ148" s="48" t="str">
        <f>IF(Main!D$13="Scaled Shifts",Main!D158,IF(OR(B148="",B148=""),"",IF(Main!$A158="C",(B148-'Calculo DP4'!BC$5)/'Calculo DP4'!BC$3,(B148-'Calculo DP4'!CN$5)/'Calculo DP4'!CN$3)))</f>
        <v/>
      </c>
      <c r="AK148" s="48" t="str">
        <f>IF(Main!E$13="Scaled Shifts",Main!E158,IF(OR(C148="",C148=""),"",IF(Main!$A158="C",(C148-'Calculo DP4'!BD$5)/'Calculo DP4'!BD$3,(C148-'Calculo DP4'!CO$5)/'Calculo DP4'!CO$3)))</f>
        <v/>
      </c>
      <c r="AL148" s="48" t="str">
        <f>IF(Main!F$13="Scaled Shifts",Main!F158,IF(OR(D148="",D148=""),"",IF(Main!$A158="C",(D148-'Calculo DP4'!BE$5)/'Calculo DP4'!BE$3,(D148-'Calculo DP4'!CP$5)/'Calculo DP4'!CP$3)))</f>
        <v/>
      </c>
      <c r="AM148" s="48" t="str">
        <f>IF(Main!G$13="Scaled Shifts",Main!G158,IF(OR(E148="",E148=""),"",IF(Main!$A158="C",(E148-'Calculo DP4'!BF$5)/'Calculo DP4'!BF$3,(E148-'Calculo DP4'!CQ$5)/'Calculo DP4'!CQ$3)))</f>
        <v/>
      </c>
      <c r="AN148" s="48" t="str">
        <f>IF(Main!H$13="Scaled Shifts",Main!H158,IF(OR(F148="",F148=""),"",IF(Main!$A158="C",(F148-'Calculo DP4'!BG$5)/'Calculo DP4'!BG$3,(F148-'Calculo DP4'!CR$5)/'Calculo DP4'!CR$3)))</f>
        <v/>
      </c>
      <c r="AO148" s="48" t="str">
        <f>IF(Main!I$13="Scaled Shifts",Main!I158,IF(OR(G148="",G148=""),"",IF(Main!$A158="C",(G148-'Calculo DP4'!BH$5)/'Calculo DP4'!BH$3,(G148-'Calculo DP4'!CS$5)/'Calculo DP4'!CS$3)))</f>
        <v/>
      </c>
      <c r="AP148" s="48" t="str">
        <f>IF(Main!J$13="Scaled Shifts",Main!J158,IF(OR(H148="",H148=""),"",IF(Main!$A158="C",(H148-'Calculo DP4'!BI$5)/'Calculo DP4'!BI$3,(H148-'Calculo DP4'!CT$5)/'Calculo DP4'!CT$3)))</f>
        <v/>
      </c>
      <c r="AQ148" s="48" t="str">
        <f>IF(Main!K$13="Scaled Shifts",Main!K158,IF(OR(I148="",I148=""),"",IF(Main!$A158="C",(I148-'Calculo DP4'!BJ$5)/'Calculo DP4'!BJ$3,(I148-'Calculo DP4'!CU$5)/'Calculo DP4'!CU$3)))</f>
        <v/>
      </c>
      <c r="AR148" s="48" t="str">
        <f>IF(Main!L$13="Scaled Shifts",Main!L158,IF(OR(J148="",J148=""),"",IF(Main!$A158="C",(J148-'Calculo DP4'!BK$5)/'Calculo DP4'!BK$3,(J148-'Calculo DP4'!CV$5)/'Calculo DP4'!CV$3)))</f>
        <v/>
      </c>
      <c r="AS148" s="48" t="str">
        <f>IF(Main!M$13="Scaled Shifts",Main!M158,IF(OR(K148="",K148=""),"",IF(Main!$A158="C",(K148-'Calculo DP4'!BL$5)/'Calculo DP4'!BL$3,(K148-'Calculo DP4'!CW$5)/'Calculo DP4'!CW$3)))</f>
        <v/>
      </c>
      <c r="AT148" s="48" t="str">
        <f>IF(Main!N$13="Scaled Shifts",Main!N158,IF(OR(L148="",L148=""),"",IF(Main!$A158="C",(L148-'Calculo DP4'!BM$5)/'Calculo DP4'!BM$3,(L148-'Calculo DP4'!CX$5)/'Calculo DP4'!CX$3)))</f>
        <v/>
      </c>
      <c r="AU148" s="48" t="str">
        <f>IF(Main!O$13="Scaled Shifts",Main!O158,IF(OR(M148="",M148=""),"",IF(Main!$A158="C",(M148-'Calculo DP4'!BN$5)/'Calculo DP4'!BN$3,(M148-'Calculo DP4'!CY$5)/'Calculo DP4'!CY$3)))</f>
        <v/>
      </c>
      <c r="AV148" s="48" t="str">
        <f>IF(Main!P$13="Scaled Shifts",Main!P158,IF(OR(N148="",N148=""),"",IF(Main!$A158="C",(N148-'Calculo DP4'!BO$5)/'Calculo DP4'!BO$3,(N148-'Calculo DP4'!CZ$5)/'Calculo DP4'!CZ$3)))</f>
        <v/>
      </c>
      <c r="AW148" s="48" t="str">
        <f>IF(Main!Q$13="Scaled Shifts",Main!Q158,IF(OR(O148="",O148=""),"",IF(Main!$A158="C",(O148-'Calculo DP4'!BP$5)/'Calculo DP4'!BP$3,(O148-'Calculo DP4'!DA$5)/'Calculo DP4'!DA$3)))</f>
        <v/>
      </c>
      <c r="AX148" s="48" t="str">
        <f>IF(Main!R$13="Scaled Shifts",Main!R158,IF(OR(P148="",P148=""),"",IF(Main!$A158="C",(P148-'Calculo DP4'!BQ$5)/'Calculo DP4'!BQ$3,(P148-'Calculo DP4'!DB$5)/'Calculo DP4'!DB$3)))</f>
        <v/>
      </c>
      <c r="AY148" s="48" t="str">
        <f>IF(Main!S$13="Scaled Shifts",Main!S158,IF(OR(Q148="",Q148=""),"",IF(Main!$A158="C",(Q148-'Calculo DP4'!BR$5)/'Calculo DP4'!BR$3,(Q148-'Calculo DP4'!DC$5)/'Calculo DP4'!DC$3)))</f>
        <v/>
      </c>
      <c r="BA148" s="48" t="str">
        <f t="shared" si="144"/>
        <v/>
      </c>
      <c r="BB148" s="48" t="str">
        <f t="shared" si="145"/>
        <v/>
      </c>
      <c r="BC148" s="48" t="str">
        <f t="shared" si="146"/>
        <v/>
      </c>
      <c r="BD148" s="48" t="str">
        <f t="shared" si="147"/>
        <v/>
      </c>
      <c r="BE148" s="48" t="str">
        <f t="shared" si="148"/>
        <v/>
      </c>
      <c r="BF148" s="48" t="str">
        <f t="shared" si="149"/>
        <v/>
      </c>
      <c r="BG148" s="48" t="str">
        <f t="shared" si="150"/>
        <v/>
      </c>
      <c r="BH148" s="48" t="str">
        <f t="shared" si="151"/>
        <v/>
      </c>
      <c r="BI148" s="48" t="str">
        <f t="shared" si="152"/>
        <v/>
      </c>
      <c r="BJ148" s="48" t="str">
        <f t="shared" si="153"/>
        <v/>
      </c>
      <c r="BK148" s="48" t="str">
        <f t="shared" si="154"/>
        <v/>
      </c>
      <c r="BL148" s="48" t="str">
        <f t="shared" si="155"/>
        <v/>
      </c>
      <c r="BM148" s="48" t="str">
        <f t="shared" si="156"/>
        <v/>
      </c>
      <c r="BN148" s="48" t="str">
        <f t="shared" si="157"/>
        <v/>
      </c>
      <c r="BO148" s="48" t="str">
        <f t="shared" si="158"/>
        <v/>
      </c>
      <c r="BP148" s="48" t="str">
        <f t="shared" si="159"/>
        <v/>
      </c>
    </row>
    <row r="149" spans="1:68" x14ac:dyDescent="0.15">
      <c r="A149" s="46" t="str">
        <f>IF(OR(Main!C159="",Main!C159=""),"",Main!C159)</f>
        <v/>
      </c>
      <c r="B149" s="48" t="str">
        <f>IF(OR(Main!D159="",Main!D$13="Scaled Shifts"),"",IF(Main!D$13="Unscaled Shifts",Main!D159,IF(AND(Main!D$13="Shielding Tensors",Main!$A159="C"),'Chemical Shifts'!$G$1-Main!D159,'Chemical Shifts'!$G$2-Main!D159)))</f>
        <v/>
      </c>
      <c r="C149" s="48" t="str">
        <f>IF(OR(Main!E159="",Main!E$13="Scaled Shifts"),"",IF(Main!E$13="Unscaled Shifts",Main!E159,IF(AND(Main!E$13="Shielding Tensors",Main!$A159="C"),'Chemical Shifts'!$G$1-Main!E159,'Chemical Shifts'!$G$2-Main!E159)))</f>
        <v/>
      </c>
      <c r="D149" s="48" t="str">
        <f>IF(OR(Main!F159="",Main!F$13="Scaled Shifts"),"",IF(Main!F$13="Unscaled Shifts",Main!F159,IF(AND(Main!F$13="Shielding Tensors",Main!$A159="C"),'Chemical Shifts'!$G$1-Main!F159,'Chemical Shifts'!$G$2-Main!F159)))</f>
        <v/>
      </c>
      <c r="E149" s="48" t="str">
        <f>IF(OR(Main!G159="",Main!G$13="Scaled Shifts"),"",IF(Main!G$13="Unscaled Shifts",Main!G159,IF(AND(Main!G$13="Shielding Tensors",Main!$A159="C"),'Chemical Shifts'!$G$1-Main!G159,'Chemical Shifts'!$G$2-Main!G159)))</f>
        <v/>
      </c>
      <c r="F149" s="48" t="str">
        <f>IF(OR(Main!H159="",Main!H$13="Scaled Shifts"),"",IF(Main!H$13="Unscaled Shifts",Main!H159,IF(AND(Main!H$13="Shielding Tensors",Main!$A159="C"),'Chemical Shifts'!$G$1-Main!H159,'Chemical Shifts'!$G$2-Main!H159)))</f>
        <v/>
      </c>
      <c r="G149" s="48" t="str">
        <f>IF(OR(Main!I159="",Main!I$13="Scaled Shifts"),"",IF(Main!I$13="Unscaled Shifts",Main!I159,IF(AND(Main!I$13="Shielding Tensors",Main!$A159="C"),'Chemical Shifts'!$G$1-Main!I159,'Chemical Shifts'!$G$2-Main!I159)))</f>
        <v/>
      </c>
      <c r="H149" s="48" t="str">
        <f>IF(OR(Main!J159="",Main!J$13="Scaled Shifts"),"",IF(Main!J$13="Unscaled Shifts",Main!J159,IF(AND(Main!J$13="Shielding Tensors",Main!$A159="C"),'Chemical Shifts'!$G$1-Main!J159,'Chemical Shifts'!$G$2-Main!J159)))</f>
        <v/>
      </c>
      <c r="I149" s="48" t="str">
        <f>IF(OR(Main!K159="",Main!K$13="Scaled Shifts"),"",IF(Main!K$13="Unscaled Shifts",Main!K159,IF(AND(Main!K$13="Shielding Tensors",Main!$A159="C"),'Chemical Shifts'!$G$1-Main!K159,'Chemical Shifts'!$G$2-Main!K159)))</f>
        <v/>
      </c>
      <c r="J149" s="48" t="str">
        <f>IF(OR(Main!L159="",Main!L$13="Scaled Shifts"),"",IF(Main!L$13="Unscaled Shifts",Main!L159,IF(AND(Main!L$13="Shielding Tensors",Main!$A159="C"),'Chemical Shifts'!$G$1-Main!L159,'Chemical Shifts'!$G$2-Main!L159)))</f>
        <v/>
      </c>
      <c r="K149" s="48" t="str">
        <f>IF(OR(Main!M159="",Main!M$13="Scaled Shifts"),"",IF(Main!M$13="Unscaled Shifts",Main!M159,IF(AND(Main!M$13="Shielding Tensors",Main!$A159="C"),'Chemical Shifts'!$G$1-Main!M159,'Chemical Shifts'!$G$2-Main!M159)))</f>
        <v/>
      </c>
      <c r="L149" s="48" t="str">
        <f>IF(OR(Main!N159="",Main!N$13="Scaled Shifts"),"",IF(Main!N$13="Unscaled Shifts",Main!N159,IF(AND(Main!N$13="Shielding Tensors",Main!$A159="C"),'Chemical Shifts'!$G$1-Main!N159,'Chemical Shifts'!$G$2-Main!N159)))</f>
        <v/>
      </c>
      <c r="M149" s="48" t="str">
        <f>IF(OR(Main!O159="",Main!O$13="Scaled Shifts"),"",IF(Main!O$13="Unscaled Shifts",Main!O159,IF(AND(Main!O$13="Shielding Tensors",Main!$A159="C"),'Chemical Shifts'!$G$1-Main!O159,'Chemical Shifts'!$G$2-Main!O159)))</f>
        <v/>
      </c>
      <c r="N149" s="48" t="str">
        <f>IF(OR(Main!P159="",Main!P$13="Scaled Shifts"),"",IF(Main!P$13="Unscaled Shifts",Main!P159,IF(AND(Main!P$13="Shielding Tensors",Main!$A159="C"),'Chemical Shifts'!$G$1-Main!P159,'Chemical Shifts'!$G$2-Main!P159)))</f>
        <v/>
      </c>
      <c r="O149" s="48" t="str">
        <f>IF(OR(Main!Q159="",Main!Q$13="Scaled Shifts"),"",IF(Main!Q$13="Unscaled Shifts",Main!Q159,IF(AND(Main!Q$13="Shielding Tensors",Main!$A159="C"),'Chemical Shifts'!$G$1-Main!Q159,'Chemical Shifts'!$G$2-Main!Q159)))</f>
        <v/>
      </c>
      <c r="P149" s="48" t="str">
        <f>IF(OR(Main!R159="",Main!R$13="Scaled Shifts"),"",IF(Main!R$13="Unscaled Shifts",Main!R159,IF(AND(Main!R$13="Shielding Tensors",Main!$A159="C"),'Chemical Shifts'!$G$1-Main!R159,'Chemical Shifts'!$G$2-Main!R159)))</f>
        <v/>
      </c>
      <c r="Q149" s="48" t="str">
        <f>IF(OR(Main!S159="",Main!S$13="Scaled Shifts"),"",IF(Main!S$13="Unscaled Shifts",Main!S159,IF(AND(Main!S$13="Shielding Tensors",Main!$A159="C"),'Chemical Shifts'!$G$1-Main!S159,'Chemical Shifts'!$G$2-Main!S159)))</f>
        <v/>
      </c>
      <c r="S149" s="48" t="str">
        <f t="shared" si="128"/>
        <v/>
      </c>
      <c r="T149" s="48" t="str">
        <f t="shared" si="129"/>
        <v/>
      </c>
      <c r="U149" s="48" t="str">
        <f t="shared" si="130"/>
        <v/>
      </c>
      <c r="V149" s="48" t="str">
        <f t="shared" si="131"/>
        <v/>
      </c>
      <c r="W149" s="48" t="str">
        <f t="shared" si="132"/>
        <v/>
      </c>
      <c r="X149" s="48" t="str">
        <f t="shared" si="133"/>
        <v/>
      </c>
      <c r="Y149" s="48" t="str">
        <f t="shared" si="134"/>
        <v/>
      </c>
      <c r="Z149" s="48" t="str">
        <f t="shared" si="135"/>
        <v/>
      </c>
      <c r="AA149" s="48" t="str">
        <f t="shared" si="136"/>
        <v/>
      </c>
      <c r="AB149" s="48" t="str">
        <f t="shared" si="137"/>
        <v/>
      </c>
      <c r="AC149" s="48" t="str">
        <f t="shared" si="138"/>
        <v/>
      </c>
      <c r="AD149" s="48" t="str">
        <f t="shared" si="139"/>
        <v/>
      </c>
      <c r="AE149" s="48" t="str">
        <f t="shared" si="140"/>
        <v/>
      </c>
      <c r="AF149" s="48" t="str">
        <f t="shared" si="141"/>
        <v/>
      </c>
      <c r="AG149" s="48" t="str">
        <f t="shared" si="142"/>
        <v/>
      </c>
      <c r="AH149" s="48" t="str">
        <f t="shared" si="143"/>
        <v/>
      </c>
      <c r="AJ149" s="48" t="str">
        <f>IF(Main!D$13="Scaled Shifts",Main!D159,IF(OR(B149="",B149=""),"",IF(Main!$A159="C",(B149-'Calculo DP4'!BC$5)/'Calculo DP4'!BC$3,(B149-'Calculo DP4'!CN$5)/'Calculo DP4'!CN$3)))</f>
        <v/>
      </c>
      <c r="AK149" s="48" t="str">
        <f>IF(Main!E$13="Scaled Shifts",Main!E159,IF(OR(C149="",C149=""),"",IF(Main!$A159="C",(C149-'Calculo DP4'!BD$5)/'Calculo DP4'!BD$3,(C149-'Calculo DP4'!CO$5)/'Calculo DP4'!CO$3)))</f>
        <v/>
      </c>
      <c r="AL149" s="48" t="str">
        <f>IF(Main!F$13="Scaled Shifts",Main!F159,IF(OR(D149="",D149=""),"",IF(Main!$A159="C",(D149-'Calculo DP4'!BE$5)/'Calculo DP4'!BE$3,(D149-'Calculo DP4'!CP$5)/'Calculo DP4'!CP$3)))</f>
        <v/>
      </c>
      <c r="AM149" s="48" t="str">
        <f>IF(Main!G$13="Scaled Shifts",Main!G159,IF(OR(E149="",E149=""),"",IF(Main!$A159="C",(E149-'Calculo DP4'!BF$5)/'Calculo DP4'!BF$3,(E149-'Calculo DP4'!CQ$5)/'Calculo DP4'!CQ$3)))</f>
        <v/>
      </c>
      <c r="AN149" s="48" t="str">
        <f>IF(Main!H$13="Scaled Shifts",Main!H159,IF(OR(F149="",F149=""),"",IF(Main!$A159="C",(F149-'Calculo DP4'!BG$5)/'Calculo DP4'!BG$3,(F149-'Calculo DP4'!CR$5)/'Calculo DP4'!CR$3)))</f>
        <v/>
      </c>
      <c r="AO149" s="48" t="str">
        <f>IF(Main!I$13="Scaled Shifts",Main!I159,IF(OR(G149="",G149=""),"",IF(Main!$A159="C",(G149-'Calculo DP4'!BH$5)/'Calculo DP4'!BH$3,(G149-'Calculo DP4'!CS$5)/'Calculo DP4'!CS$3)))</f>
        <v/>
      </c>
      <c r="AP149" s="48" t="str">
        <f>IF(Main!J$13="Scaled Shifts",Main!J159,IF(OR(H149="",H149=""),"",IF(Main!$A159="C",(H149-'Calculo DP4'!BI$5)/'Calculo DP4'!BI$3,(H149-'Calculo DP4'!CT$5)/'Calculo DP4'!CT$3)))</f>
        <v/>
      </c>
      <c r="AQ149" s="48" t="str">
        <f>IF(Main!K$13="Scaled Shifts",Main!K159,IF(OR(I149="",I149=""),"",IF(Main!$A159="C",(I149-'Calculo DP4'!BJ$5)/'Calculo DP4'!BJ$3,(I149-'Calculo DP4'!CU$5)/'Calculo DP4'!CU$3)))</f>
        <v/>
      </c>
      <c r="AR149" s="48" t="str">
        <f>IF(Main!L$13="Scaled Shifts",Main!L159,IF(OR(J149="",J149=""),"",IF(Main!$A159="C",(J149-'Calculo DP4'!BK$5)/'Calculo DP4'!BK$3,(J149-'Calculo DP4'!CV$5)/'Calculo DP4'!CV$3)))</f>
        <v/>
      </c>
      <c r="AS149" s="48" t="str">
        <f>IF(Main!M$13="Scaled Shifts",Main!M159,IF(OR(K149="",K149=""),"",IF(Main!$A159="C",(K149-'Calculo DP4'!BL$5)/'Calculo DP4'!BL$3,(K149-'Calculo DP4'!CW$5)/'Calculo DP4'!CW$3)))</f>
        <v/>
      </c>
      <c r="AT149" s="48" t="str">
        <f>IF(Main!N$13="Scaled Shifts",Main!N159,IF(OR(L149="",L149=""),"",IF(Main!$A159="C",(L149-'Calculo DP4'!BM$5)/'Calculo DP4'!BM$3,(L149-'Calculo DP4'!CX$5)/'Calculo DP4'!CX$3)))</f>
        <v/>
      </c>
      <c r="AU149" s="48" t="str">
        <f>IF(Main!O$13="Scaled Shifts",Main!O159,IF(OR(M149="",M149=""),"",IF(Main!$A159="C",(M149-'Calculo DP4'!BN$5)/'Calculo DP4'!BN$3,(M149-'Calculo DP4'!CY$5)/'Calculo DP4'!CY$3)))</f>
        <v/>
      </c>
      <c r="AV149" s="48" t="str">
        <f>IF(Main!P$13="Scaled Shifts",Main!P159,IF(OR(N149="",N149=""),"",IF(Main!$A159="C",(N149-'Calculo DP4'!BO$5)/'Calculo DP4'!BO$3,(N149-'Calculo DP4'!CZ$5)/'Calculo DP4'!CZ$3)))</f>
        <v/>
      </c>
      <c r="AW149" s="48" t="str">
        <f>IF(Main!Q$13="Scaled Shifts",Main!Q159,IF(OR(O149="",O149=""),"",IF(Main!$A159="C",(O149-'Calculo DP4'!BP$5)/'Calculo DP4'!BP$3,(O149-'Calculo DP4'!DA$5)/'Calculo DP4'!DA$3)))</f>
        <v/>
      </c>
      <c r="AX149" s="48" t="str">
        <f>IF(Main!R$13="Scaled Shifts",Main!R159,IF(OR(P149="",P149=""),"",IF(Main!$A159="C",(P149-'Calculo DP4'!BQ$5)/'Calculo DP4'!BQ$3,(P149-'Calculo DP4'!DB$5)/'Calculo DP4'!DB$3)))</f>
        <v/>
      </c>
      <c r="AY149" s="48" t="str">
        <f>IF(Main!S$13="Scaled Shifts",Main!S159,IF(OR(Q149="",Q149=""),"",IF(Main!$A159="C",(Q149-'Calculo DP4'!BR$5)/'Calculo DP4'!BR$3,(Q149-'Calculo DP4'!DC$5)/'Calculo DP4'!DC$3)))</f>
        <v/>
      </c>
      <c r="BA149" s="48" t="str">
        <f t="shared" si="144"/>
        <v/>
      </c>
      <c r="BB149" s="48" t="str">
        <f t="shared" si="145"/>
        <v/>
      </c>
      <c r="BC149" s="48" t="str">
        <f t="shared" si="146"/>
        <v/>
      </c>
      <c r="BD149" s="48" t="str">
        <f t="shared" si="147"/>
        <v/>
      </c>
      <c r="BE149" s="48" t="str">
        <f t="shared" si="148"/>
        <v/>
      </c>
      <c r="BF149" s="48" t="str">
        <f t="shared" si="149"/>
        <v/>
      </c>
      <c r="BG149" s="48" t="str">
        <f t="shared" si="150"/>
        <v/>
      </c>
      <c r="BH149" s="48" t="str">
        <f t="shared" si="151"/>
        <v/>
      </c>
      <c r="BI149" s="48" t="str">
        <f t="shared" si="152"/>
        <v/>
      </c>
      <c r="BJ149" s="48" t="str">
        <f t="shared" si="153"/>
        <v/>
      </c>
      <c r="BK149" s="48" t="str">
        <f t="shared" si="154"/>
        <v/>
      </c>
      <c r="BL149" s="48" t="str">
        <f t="shared" si="155"/>
        <v/>
      </c>
      <c r="BM149" s="48" t="str">
        <f t="shared" si="156"/>
        <v/>
      </c>
      <c r="BN149" s="48" t="str">
        <f t="shared" si="157"/>
        <v/>
      </c>
      <c r="BO149" s="48" t="str">
        <f t="shared" si="158"/>
        <v/>
      </c>
      <c r="BP149" s="48" t="str">
        <f t="shared" si="159"/>
        <v/>
      </c>
    </row>
    <row r="150" spans="1:68" x14ac:dyDescent="0.15">
      <c r="A150" s="46" t="str">
        <f>IF(OR(Main!C160="",Main!C160=""),"",Main!C160)</f>
        <v/>
      </c>
      <c r="B150" s="48" t="str">
        <f>IF(OR(Main!D160="",Main!D$13="Scaled Shifts"),"",IF(Main!D$13="Unscaled Shifts",Main!D160,IF(AND(Main!D$13="Shielding Tensors",Main!$A160="C"),'Chemical Shifts'!$G$1-Main!D160,'Chemical Shifts'!$G$2-Main!D160)))</f>
        <v/>
      </c>
      <c r="C150" s="48" t="str">
        <f>IF(OR(Main!E160="",Main!E$13="Scaled Shifts"),"",IF(Main!E$13="Unscaled Shifts",Main!E160,IF(AND(Main!E$13="Shielding Tensors",Main!$A160="C"),'Chemical Shifts'!$G$1-Main!E160,'Chemical Shifts'!$G$2-Main!E160)))</f>
        <v/>
      </c>
      <c r="D150" s="48" t="str">
        <f>IF(OR(Main!F160="",Main!F$13="Scaled Shifts"),"",IF(Main!F$13="Unscaled Shifts",Main!F160,IF(AND(Main!F$13="Shielding Tensors",Main!$A160="C"),'Chemical Shifts'!$G$1-Main!F160,'Chemical Shifts'!$G$2-Main!F160)))</f>
        <v/>
      </c>
      <c r="E150" s="48" t="str">
        <f>IF(OR(Main!G160="",Main!G$13="Scaled Shifts"),"",IF(Main!G$13="Unscaled Shifts",Main!G160,IF(AND(Main!G$13="Shielding Tensors",Main!$A160="C"),'Chemical Shifts'!$G$1-Main!G160,'Chemical Shifts'!$G$2-Main!G160)))</f>
        <v/>
      </c>
      <c r="F150" s="48" t="str">
        <f>IF(OR(Main!H160="",Main!H$13="Scaled Shifts"),"",IF(Main!H$13="Unscaled Shifts",Main!H160,IF(AND(Main!H$13="Shielding Tensors",Main!$A160="C"),'Chemical Shifts'!$G$1-Main!H160,'Chemical Shifts'!$G$2-Main!H160)))</f>
        <v/>
      </c>
      <c r="G150" s="48" t="str">
        <f>IF(OR(Main!I160="",Main!I$13="Scaled Shifts"),"",IF(Main!I$13="Unscaled Shifts",Main!I160,IF(AND(Main!I$13="Shielding Tensors",Main!$A160="C"),'Chemical Shifts'!$G$1-Main!I160,'Chemical Shifts'!$G$2-Main!I160)))</f>
        <v/>
      </c>
      <c r="H150" s="48" t="str">
        <f>IF(OR(Main!J160="",Main!J$13="Scaled Shifts"),"",IF(Main!J$13="Unscaled Shifts",Main!J160,IF(AND(Main!J$13="Shielding Tensors",Main!$A160="C"),'Chemical Shifts'!$G$1-Main!J160,'Chemical Shifts'!$G$2-Main!J160)))</f>
        <v/>
      </c>
      <c r="I150" s="48" t="str">
        <f>IF(OR(Main!K160="",Main!K$13="Scaled Shifts"),"",IF(Main!K$13="Unscaled Shifts",Main!K160,IF(AND(Main!K$13="Shielding Tensors",Main!$A160="C"),'Chemical Shifts'!$G$1-Main!K160,'Chemical Shifts'!$G$2-Main!K160)))</f>
        <v/>
      </c>
      <c r="J150" s="48" t="str">
        <f>IF(OR(Main!L160="",Main!L$13="Scaled Shifts"),"",IF(Main!L$13="Unscaled Shifts",Main!L160,IF(AND(Main!L$13="Shielding Tensors",Main!$A160="C"),'Chemical Shifts'!$G$1-Main!L160,'Chemical Shifts'!$G$2-Main!L160)))</f>
        <v/>
      </c>
      <c r="K150" s="48" t="str">
        <f>IF(OR(Main!M160="",Main!M$13="Scaled Shifts"),"",IF(Main!M$13="Unscaled Shifts",Main!M160,IF(AND(Main!M$13="Shielding Tensors",Main!$A160="C"),'Chemical Shifts'!$G$1-Main!M160,'Chemical Shifts'!$G$2-Main!M160)))</f>
        <v/>
      </c>
      <c r="L150" s="48" t="str">
        <f>IF(OR(Main!N160="",Main!N$13="Scaled Shifts"),"",IF(Main!N$13="Unscaled Shifts",Main!N160,IF(AND(Main!N$13="Shielding Tensors",Main!$A160="C"),'Chemical Shifts'!$G$1-Main!N160,'Chemical Shifts'!$G$2-Main!N160)))</f>
        <v/>
      </c>
      <c r="M150" s="48" t="str">
        <f>IF(OR(Main!O160="",Main!O$13="Scaled Shifts"),"",IF(Main!O$13="Unscaled Shifts",Main!O160,IF(AND(Main!O$13="Shielding Tensors",Main!$A160="C"),'Chemical Shifts'!$G$1-Main!O160,'Chemical Shifts'!$G$2-Main!O160)))</f>
        <v/>
      </c>
      <c r="N150" s="48" t="str">
        <f>IF(OR(Main!P160="",Main!P$13="Scaled Shifts"),"",IF(Main!P$13="Unscaled Shifts",Main!P160,IF(AND(Main!P$13="Shielding Tensors",Main!$A160="C"),'Chemical Shifts'!$G$1-Main!P160,'Chemical Shifts'!$G$2-Main!P160)))</f>
        <v/>
      </c>
      <c r="O150" s="48" t="str">
        <f>IF(OR(Main!Q160="",Main!Q$13="Scaled Shifts"),"",IF(Main!Q$13="Unscaled Shifts",Main!Q160,IF(AND(Main!Q$13="Shielding Tensors",Main!$A160="C"),'Chemical Shifts'!$G$1-Main!Q160,'Chemical Shifts'!$G$2-Main!Q160)))</f>
        <v/>
      </c>
      <c r="P150" s="48" t="str">
        <f>IF(OR(Main!R160="",Main!R$13="Scaled Shifts"),"",IF(Main!R$13="Unscaled Shifts",Main!R160,IF(AND(Main!R$13="Shielding Tensors",Main!$A160="C"),'Chemical Shifts'!$G$1-Main!R160,'Chemical Shifts'!$G$2-Main!R160)))</f>
        <v/>
      </c>
      <c r="Q150" s="48" t="str">
        <f>IF(OR(Main!S160="",Main!S$13="Scaled Shifts"),"",IF(Main!S$13="Unscaled Shifts",Main!S160,IF(AND(Main!S$13="Shielding Tensors",Main!$A160="C"),'Chemical Shifts'!$G$1-Main!S160,'Chemical Shifts'!$G$2-Main!S160)))</f>
        <v/>
      </c>
      <c r="S150" s="48" t="str">
        <f t="shared" si="128"/>
        <v/>
      </c>
      <c r="T150" s="48" t="str">
        <f t="shared" si="129"/>
        <v/>
      </c>
      <c r="U150" s="48" t="str">
        <f t="shared" si="130"/>
        <v/>
      </c>
      <c r="V150" s="48" t="str">
        <f t="shared" si="131"/>
        <v/>
      </c>
      <c r="W150" s="48" t="str">
        <f t="shared" si="132"/>
        <v/>
      </c>
      <c r="X150" s="48" t="str">
        <f t="shared" si="133"/>
        <v/>
      </c>
      <c r="Y150" s="48" t="str">
        <f t="shared" si="134"/>
        <v/>
      </c>
      <c r="Z150" s="48" t="str">
        <f t="shared" si="135"/>
        <v/>
      </c>
      <c r="AA150" s="48" t="str">
        <f t="shared" si="136"/>
        <v/>
      </c>
      <c r="AB150" s="48" t="str">
        <f t="shared" si="137"/>
        <v/>
      </c>
      <c r="AC150" s="48" t="str">
        <f t="shared" si="138"/>
        <v/>
      </c>
      <c r="AD150" s="48" t="str">
        <f t="shared" si="139"/>
        <v/>
      </c>
      <c r="AE150" s="48" t="str">
        <f t="shared" si="140"/>
        <v/>
      </c>
      <c r="AF150" s="48" t="str">
        <f t="shared" si="141"/>
        <v/>
      </c>
      <c r="AG150" s="48" t="str">
        <f t="shared" si="142"/>
        <v/>
      </c>
      <c r="AH150" s="48" t="str">
        <f t="shared" si="143"/>
        <v/>
      </c>
      <c r="AJ150" s="48" t="str">
        <f>IF(Main!D$13="Scaled Shifts",Main!D160,IF(OR(B150="",B150=""),"",IF(Main!$A160="C",(B150-'Calculo DP4'!BC$5)/'Calculo DP4'!BC$3,(B150-'Calculo DP4'!CN$5)/'Calculo DP4'!CN$3)))</f>
        <v/>
      </c>
      <c r="AK150" s="48" t="str">
        <f>IF(Main!E$13="Scaled Shifts",Main!E160,IF(OR(C150="",C150=""),"",IF(Main!$A160="C",(C150-'Calculo DP4'!BD$5)/'Calculo DP4'!BD$3,(C150-'Calculo DP4'!CO$5)/'Calculo DP4'!CO$3)))</f>
        <v/>
      </c>
      <c r="AL150" s="48" t="str">
        <f>IF(Main!F$13="Scaled Shifts",Main!F160,IF(OR(D150="",D150=""),"",IF(Main!$A160="C",(D150-'Calculo DP4'!BE$5)/'Calculo DP4'!BE$3,(D150-'Calculo DP4'!CP$5)/'Calculo DP4'!CP$3)))</f>
        <v/>
      </c>
      <c r="AM150" s="48" t="str">
        <f>IF(Main!G$13="Scaled Shifts",Main!G160,IF(OR(E150="",E150=""),"",IF(Main!$A160="C",(E150-'Calculo DP4'!BF$5)/'Calculo DP4'!BF$3,(E150-'Calculo DP4'!CQ$5)/'Calculo DP4'!CQ$3)))</f>
        <v/>
      </c>
      <c r="AN150" s="48" t="str">
        <f>IF(Main!H$13="Scaled Shifts",Main!H160,IF(OR(F150="",F150=""),"",IF(Main!$A160="C",(F150-'Calculo DP4'!BG$5)/'Calculo DP4'!BG$3,(F150-'Calculo DP4'!CR$5)/'Calculo DP4'!CR$3)))</f>
        <v/>
      </c>
      <c r="AO150" s="48" t="str">
        <f>IF(Main!I$13="Scaled Shifts",Main!I160,IF(OR(G150="",G150=""),"",IF(Main!$A160="C",(G150-'Calculo DP4'!BH$5)/'Calculo DP4'!BH$3,(G150-'Calculo DP4'!CS$5)/'Calculo DP4'!CS$3)))</f>
        <v/>
      </c>
      <c r="AP150" s="48" t="str">
        <f>IF(Main!J$13="Scaled Shifts",Main!J160,IF(OR(H150="",H150=""),"",IF(Main!$A160="C",(H150-'Calculo DP4'!BI$5)/'Calculo DP4'!BI$3,(H150-'Calculo DP4'!CT$5)/'Calculo DP4'!CT$3)))</f>
        <v/>
      </c>
      <c r="AQ150" s="48" t="str">
        <f>IF(Main!K$13="Scaled Shifts",Main!K160,IF(OR(I150="",I150=""),"",IF(Main!$A160="C",(I150-'Calculo DP4'!BJ$5)/'Calculo DP4'!BJ$3,(I150-'Calculo DP4'!CU$5)/'Calculo DP4'!CU$3)))</f>
        <v/>
      </c>
      <c r="AR150" s="48" t="str">
        <f>IF(Main!L$13="Scaled Shifts",Main!L160,IF(OR(J150="",J150=""),"",IF(Main!$A160="C",(J150-'Calculo DP4'!BK$5)/'Calculo DP4'!BK$3,(J150-'Calculo DP4'!CV$5)/'Calculo DP4'!CV$3)))</f>
        <v/>
      </c>
      <c r="AS150" s="48" t="str">
        <f>IF(Main!M$13="Scaled Shifts",Main!M160,IF(OR(K150="",K150=""),"",IF(Main!$A160="C",(K150-'Calculo DP4'!BL$5)/'Calculo DP4'!BL$3,(K150-'Calculo DP4'!CW$5)/'Calculo DP4'!CW$3)))</f>
        <v/>
      </c>
      <c r="AT150" s="48" t="str">
        <f>IF(Main!N$13="Scaled Shifts",Main!N160,IF(OR(L150="",L150=""),"",IF(Main!$A160="C",(L150-'Calculo DP4'!BM$5)/'Calculo DP4'!BM$3,(L150-'Calculo DP4'!CX$5)/'Calculo DP4'!CX$3)))</f>
        <v/>
      </c>
      <c r="AU150" s="48" t="str">
        <f>IF(Main!O$13="Scaled Shifts",Main!O160,IF(OR(M150="",M150=""),"",IF(Main!$A160="C",(M150-'Calculo DP4'!BN$5)/'Calculo DP4'!BN$3,(M150-'Calculo DP4'!CY$5)/'Calculo DP4'!CY$3)))</f>
        <v/>
      </c>
      <c r="AV150" s="48" t="str">
        <f>IF(Main!P$13="Scaled Shifts",Main!P160,IF(OR(N150="",N150=""),"",IF(Main!$A160="C",(N150-'Calculo DP4'!BO$5)/'Calculo DP4'!BO$3,(N150-'Calculo DP4'!CZ$5)/'Calculo DP4'!CZ$3)))</f>
        <v/>
      </c>
      <c r="AW150" s="48" t="str">
        <f>IF(Main!Q$13="Scaled Shifts",Main!Q160,IF(OR(O150="",O150=""),"",IF(Main!$A160="C",(O150-'Calculo DP4'!BP$5)/'Calculo DP4'!BP$3,(O150-'Calculo DP4'!DA$5)/'Calculo DP4'!DA$3)))</f>
        <v/>
      </c>
      <c r="AX150" s="48" t="str">
        <f>IF(Main!R$13="Scaled Shifts",Main!R160,IF(OR(P150="",P150=""),"",IF(Main!$A160="C",(P150-'Calculo DP4'!BQ$5)/'Calculo DP4'!BQ$3,(P150-'Calculo DP4'!DB$5)/'Calculo DP4'!DB$3)))</f>
        <v/>
      </c>
      <c r="AY150" s="48" t="str">
        <f>IF(Main!S$13="Scaled Shifts",Main!S160,IF(OR(Q150="",Q150=""),"",IF(Main!$A160="C",(Q150-'Calculo DP4'!BR$5)/'Calculo DP4'!BR$3,(Q150-'Calculo DP4'!DC$5)/'Calculo DP4'!DC$3)))</f>
        <v/>
      </c>
      <c r="BA150" s="48" t="str">
        <f t="shared" si="144"/>
        <v/>
      </c>
      <c r="BB150" s="48" t="str">
        <f t="shared" si="145"/>
        <v/>
      </c>
      <c r="BC150" s="48" t="str">
        <f t="shared" si="146"/>
        <v/>
      </c>
      <c r="BD150" s="48" t="str">
        <f t="shared" si="147"/>
        <v/>
      </c>
      <c r="BE150" s="48" t="str">
        <f t="shared" si="148"/>
        <v/>
      </c>
      <c r="BF150" s="48" t="str">
        <f t="shared" si="149"/>
        <v/>
      </c>
      <c r="BG150" s="48" t="str">
        <f t="shared" si="150"/>
        <v/>
      </c>
      <c r="BH150" s="48" t="str">
        <f t="shared" si="151"/>
        <v/>
      </c>
      <c r="BI150" s="48" t="str">
        <f t="shared" si="152"/>
        <v/>
      </c>
      <c r="BJ150" s="48" t="str">
        <f t="shared" si="153"/>
        <v/>
      </c>
      <c r="BK150" s="48" t="str">
        <f t="shared" si="154"/>
        <v/>
      </c>
      <c r="BL150" s="48" t="str">
        <f t="shared" si="155"/>
        <v/>
      </c>
      <c r="BM150" s="48" t="str">
        <f t="shared" si="156"/>
        <v/>
      </c>
      <c r="BN150" s="48" t="str">
        <f t="shared" si="157"/>
        <v/>
      </c>
      <c r="BO150" s="48" t="str">
        <f t="shared" si="158"/>
        <v/>
      </c>
      <c r="BP150" s="48" t="str">
        <f t="shared" si="159"/>
        <v/>
      </c>
    </row>
    <row r="151" spans="1:68" x14ac:dyDescent="0.15">
      <c r="A151" s="46" t="str">
        <f>IF(OR(Main!C161="",Main!C161=""),"",Main!C161)</f>
        <v/>
      </c>
      <c r="B151" s="48" t="str">
        <f>IF(OR(Main!D161="",Main!D$13="Scaled Shifts"),"",IF(Main!D$13="Unscaled Shifts",Main!D161,IF(AND(Main!D$13="Shielding Tensors",Main!$A161="C"),'Chemical Shifts'!$G$1-Main!D161,'Chemical Shifts'!$G$2-Main!D161)))</f>
        <v/>
      </c>
      <c r="C151" s="48" t="str">
        <f>IF(OR(Main!E161="",Main!E$13="Scaled Shifts"),"",IF(Main!E$13="Unscaled Shifts",Main!E161,IF(AND(Main!E$13="Shielding Tensors",Main!$A161="C"),'Chemical Shifts'!$G$1-Main!E161,'Chemical Shifts'!$G$2-Main!E161)))</f>
        <v/>
      </c>
      <c r="D151" s="48" t="str">
        <f>IF(OR(Main!F161="",Main!F$13="Scaled Shifts"),"",IF(Main!F$13="Unscaled Shifts",Main!F161,IF(AND(Main!F$13="Shielding Tensors",Main!$A161="C"),'Chemical Shifts'!$G$1-Main!F161,'Chemical Shifts'!$G$2-Main!F161)))</f>
        <v/>
      </c>
      <c r="E151" s="48" t="str">
        <f>IF(OR(Main!G161="",Main!G$13="Scaled Shifts"),"",IF(Main!G$13="Unscaled Shifts",Main!G161,IF(AND(Main!G$13="Shielding Tensors",Main!$A161="C"),'Chemical Shifts'!$G$1-Main!G161,'Chemical Shifts'!$G$2-Main!G161)))</f>
        <v/>
      </c>
      <c r="F151" s="48" t="str">
        <f>IF(OR(Main!H161="",Main!H$13="Scaled Shifts"),"",IF(Main!H$13="Unscaled Shifts",Main!H161,IF(AND(Main!H$13="Shielding Tensors",Main!$A161="C"),'Chemical Shifts'!$G$1-Main!H161,'Chemical Shifts'!$G$2-Main!H161)))</f>
        <v/>
      </c>
      <c r="G151" s="48" t="str">
        <f>IF(OR(Main!I161="",Main!I$13="Scaled Shifts"),"",IF(Main!I$13="Unscaled Shifts",Main!I161,IF(AND(Main!I$13="Shielding Tensors",Main!$A161="C"),'Chemical Shifts'!$G$1-Main!I161,'Chemical Shifts'!$G$2-Main!I161)))</f>
        <v/>
      </c>
      <c r="H151" s="48" t="str">
        <f>IF(OR(Main!J161="",Main!J$13="Scaled Shifts"),"",IF(Main!J$13="Unscaled Shifts",Main!J161,IF(AND(Main!J$13="Shielding Tensors",Main!$A161="C"),'Chemical Shifts'!$G$1-Main!J161,'Chemical Shifts'!$G$2-Main!J161)))</f>
        <v/>
      </c>
      <c r="I151" s="48" t="str">
        <f>IF(OR(Main!K161="",Main!K$13="Scaled Shifts"),"",IF(Main!K$13="Unscaled Shifts",Main!K161,IF(AND(Main!K$13="Shielding Tensors",Main!$A161="C"),'Chemical Shifts'!$G$1-Main!K161,'Chemical Shifts'!$G$2-Main!K161)))</f>
        <v/>
      </c>
      <c r="J151" s="48" t="str">
        <f>IF(OR(Main!L161="",Main!L$13="Scaled Shifts"),"",IF(Main!L$13="Unscaled Shifts",Main!L161,IF(AND(Main!L$13="Shielding Tensors",Main!$A161="C"),'Chemical Shifts'!$G$1-Main!L161,'Chemical Shifts'!$G$2-Main!L161)))</f>
        <v/>
      </c>
      <c r="K151" s="48" t="str">
        <f>IF(OR(Main!M161="",Main!M$13="Scaled Shifts"),"",IF(Main!M$13="Unscaled Shifts",Main!M161,IF(AND(Main!M$13="Shielding Tensors",Main!$A161="C"),'Chemical Shifts'!$G$1-Main!M161,'Chemical Shifts'!$G$2-Main!M161)))</f>
        <v/>
      </c>
      <c r="L151" s="48" t="str">
        <f>IF(OR(Main!N161="",Main!N$13="Scaled Shifts"),"",IF(Main!N$13="Unscaled Shifts",Main!N161,IF(AND(Main!N$13="Shielding Tensors",Main!$A161="C"),'Chemical Shifts'!$G$1-Main!N161,'Chemical Shifts'!$G$2-Main!N161)))</f>
        <v/>
      </c>
      <c r="M151" s="48" t="str">
        <f>IF(OR(Main!O161="",Main!O$13="Scaled Shifts"),"",IF(Main!O$13="Unscaled Shifts",Main!O161,IF(AND(Main!O$13="Shielding Tensors",Main!$A161="C"),'Chemical Shifts'!$G$1-Main!O161,'Chemical Shifts'!$G$2-Main!O161)))</f>
        <v/>
      </c>
      <c r="N151" s="48" t="str">
        <f>IF(OR(Main!P161="",Main!P$13="Scaled Shifts"),"",IF(Main!P$13="Unscaled Shifts",Main!P161,IF(AND(Main!P$13="Shielding Tensors",Main!$A161="C"),'Chemical Shifts'!$G$1-Main!P161,'Chemical Shifts'!$G$2-Main!P161)))</f>
        <v/>
      </c>
      <c r="O151" s="48" t="str">
        <f>IF(OR(Main!Q161="",Main!Q$13="Scaled Shifts"),"",IF(Main!Q$13="Unscaled Shifts",Main!Q161,IF(AND(Main!Q$13="Shielding Tensors",Main!$A161="C"),'Chemical Shifts'!$G$1-Main!Q161,'Chemical Shifts'!$G$2-Main!Q161)))</f>
        <v/>
      </c>
      <c r="P151" s="48" t="str">
        <f>IF(OR(Main!R161="",Main!R$13="Scaled Shifts"),"",IF(Main!R$13="Unscaled Shifts",Main!R161,IF(AND(Main!R$13="Shielding Tensors",Main!$A161="C"),'Chemical Shifts'!$G$1-Main!R161,'Chemical Shifts'!$G$2-Main!R161)))</f>
        <v/>
      </c>
      <c r="Q151" s="48" t="str">
        <f>IF(OR(Main!S161="",Main!S$13="Scaled Shifts"),"",IF(Main!S$13="Unscaled Shifts",Main!S161,IF(AND(Main!S$13="Shielding Tensors",Main!$A161="C"),'Chemical Shifts'!$G$1-Main!S161,'Chemical Shifts'!$G$2-Main!S161)))</f>
        <v/>
      </c>
      <c r="S151" s="48" t="str">
        <f t="shared" si="128"/>
        <v/>
      </c>
      <c r="T151" s="48" t="str">
        <f t="shared" si="129"/>
        <v/>
      </c>
      <c r="U151" s="48" t="str">
        <f t="shared" si="130"/>
        <v/>
      </c>
      <c r="V151" s="48" t="str">
        <f t="shared" si="131"/>
        <v/>
      </c>
      <c r="W151" s="48" t="str">
        <f t="shared" si="132"/>
        <v/>
      </c>
      <c r="X151" s="48" t="str">
        <f t="shared" si="133"/>
        <v/>
      </c>
      <c r="Y151" s="48" t="str">
        <f t="shared" si="134"/>
        <v/>
      </c>
      <c r="Z151" s="48" t="str">
        <f t="shared" si="135"/>
        <v/>
      </c>
      <c r="AA151" s="48" t="str">
        <f t="shared" si="136"/>
        <v/>
      </c>
      <c r="AB151" s="48" t="str">
        <f t="shared" si="137"/>
        <v/>
      </c>
      <c r="AC151" s="48" t="str">
        <f t="shared" si="138"/>
        <v/>
      </c>
      <c r="AD151" s="48" t="str">
        <f t="shared" si="139"/>
        <v/>
      </c>
      <c r="AE151" s="48" t="str">
        <f t="shared" si="140"/>
        <v/>
      </c>
      <c r="AF151" s="48" t="str">
        <f t="shared" si="141"/>
        <v/>
      </c>
      <c r="AG151" s="48" t="str">
        <f t="shared" si="142"/>
        <v/>
      </c>
      <c r="AH151" s="48" t="str">
        <f t="shared" si="143"/>
        <v/>
      </c>
      <c r="AJ151" s="48" t="str">
        <f>IF(Main!D$13="Scaled Shifts",Main!D161,IF(OR(B151="",B151=""),"",IF(Main!$A161="C",(B151-'Calculo DP4'!BC$5)/'Calculo DP4'!BC$3,(B151-'Calculo DP4'!CN$5)/'Calculo DP4'!CN$3)))</f>
        <v/>
      </c>
      <c r="AK151" s="48" t="str">
        <f>IF(Main!E$13="Scaled Shifts",Main!E161,IF(OR(C151="",C151=""),"",IF(Main!$A161="C",(C151-'Calculo DP4'!BD$5)/'Calculo DP4'!BD$3,(C151-'Calculo DP4'!CO$5)/'Calculo DP4'!CO$3)))</f>
        <v/>
      </c>
      <c r="AL151" s="48" t="str">
        <f>IF(Main!F$13="Scaled Shifts",Main!F161,IF(OR(D151="",D151=""),"",IF(Main!$A161="C",(D151-'Calculo DP4'!BE$5)/'Calculo DP4'!BE$3,(D151-'Calculo DP4'!CP$5)/'Calculo DP4'!CP$3)))</f>
        <v/>
      </c>
      <c r="AM151" s="48" t="str">
        <f>IF(Main!G$13="Scaled Shifts",Main!G161,IF(OR(E151="",E151=""),"",IF(Main!$A161="C",(E151-'Calculo DP4'!BF$5)/'Calculo DP4'!BF$3,(E151-'Calculo DP4'!CQ$5)/'Calculo DP4'!CQ$3)))</f>
        <v/>
      </c>
      <c r="AN151" s="48" t="str">
        <f>IF(Main!H$13="Scaled Shifts",Main!H161,IF(OR(F151="",F151=""),"",IF(Main!$A161="C",(F151-'Calculo DP4'!BG$5)/'Calculo DP4'!BG$3,(F151-'Calculo DP4'!CR$5)/'Calculo DP4'!CR$3)))</f>
        <v/>
      </c>
      <c r="AO151" s="48" t="str">
        <f>IF(Main!I$13="Scaled Shifts",Main!I161,IF(OR(G151="",G151=""),"",IF(Main!$A161="C",(G151-'Calculo DP4'!BH$5)/'Calculo DP4'!BH$3,(G151-'Calculo DP4'!CS$5)/'Calculo DP4'!CS$3)))</f>
        <v/>
      </c>
      <c r="AP151" s="48" t="str">
        <f>IF(Main!J$13="Scaled Shifts",Main!J161,IF(OR(H151="",H151=""),"",IF(Main!$A161="C",(H151-'Calculo DP4'!BI$5)/'Calculo DP4'!BI$3,(H151-'Calculo DP4'!CT$5)/'Calculo DP4'!CT$3)))</f>
        <v/>
      </c>
      <c r="AQ151" s="48" t="str">
        <f>IF(Main!K$13="Scaled Shifts",Main!K161,IF(OR(I151="",I151=""),"",IF(Main!$A161="C",(I151-'Calculo DP4'!BJ$5)/'Calculo DP4'!BJ$3,(I151-'Calculo DP4'!CU$5)/'Calculo DP4'!CU$3)))</f>
        <v/>
      </c>
      <c r="AR151" s="48" t="str">
        <f>IF(Main!L$13="Scaled Shifts",Main!L161,IF(OR(J151="",J151=""),"",IF(Main!$A161="C",(J151-'Calculo DP4'!BK$5)/'Calculo DP4'!BK$3,(J151-'Calculo DP4'!CV$5)/'Calculo DP4'!CV$3)))</f>
        <v/>
      </c>
      <c r="AS151" s="48" t="str">
        <f>IF(Main!M$13="Scaled Shifts",Main!M161,IF(OR(K151="",K151=""),"",IF(Main!$A161="C",(K151-'Calculo DP4'!BL$5)/'Calculo DP4'!BL$3,(K151-'Calculo DP4'!CW$5)/'Calculo DP4'!CW$3)))</f>
        <v/>
      </c>
      <c r="AT151" s="48" t="str">
        <f>IF(Main!N$13="Scaled Shifts",Main!N161,IF(OR(L151="",L151=""),"",IF(Main!$A161="C",(L151-'Calculo DP4'!BM$5)/'Calculo DP4'!BM$3,(L151-'Calculo DP4'!CX$5)/'Calculo DP4'!CX$3)))</f>
        <v/>
      </c>
      <c r="AU151" s="48" t="str">
        <f>IF(Main!O$13="Scaled Shifts",Main!O161,IF(OR(M151="",M151=""),"",IF(Main!$A161="C",(M151-'Calculo DP4'!BN$5)/'Calculo DP4'!BN$3,(M151-'Calculo DP4'!CY$5)/'Calculo DP4'!CY$3)))</f>
        <v/>
      </c>
      <c r="AV151" s="48" t="str">
        <f>IF(Main!P$13="Scaled Shifts",Main!P161,IF(OR(N151="",N151=""),"",IF(Main!$A161="C",(N151-'Calculo DP4'!BO$5)/'Calculo DP4'!BO$3,(N151-'Calculo DP4'!CZ$5)/'Calculo DP4'!CZ$3)))</f>
        <v/>
      </c>
      <c r="AW151" s="48" t="str">
        <f>IF(Main!Q$13="Scaled Shifts",Main!Q161,IF(OR(O151="",O151=""),"",IF(Main!$A161="C",(O151-'Calculo DP4'!BP$5)/'Calculo DP4'!BP$3,(O151-'Calculo DP4'!DA$5)/'Calculo DP4'!DA$3)))</f>
        <v/>
      </c>
      <c r="AX151" s="48" t="str">
        <f>IF(Main!R$13="Scaled Shifts",Main!R161,IF(OR(P151="",P151=""),"",IF(Main!$A161="C",(P151-'Calculo DP4'!BQ$5)/'Calculo DP4'!BQ$3,(P151-'Calculo DP4'!DB$5)/'Calculo DP4'!DB$3)))</f>
        <v/>
      </c>
      <c r="AY151" s="48" t="str">
        <f>IF(Main!S$13="Scaled Shifts",Main!S161,IF(OR(Q151="",Q151=""),"",IF(Main!$A161="C",(Q151-'Calculo DP4'!BR$5)/'Calculo DP4'!BR$3,(Q151-'Calculo DP4'!DC$5)/'Calculo DP4'!DC$3)))</f>
        <v/>
      </c>
      <c r="BA151" s="48" t="str">
        <f t="shared" si="144"/>
        <v/>
      </c>
      <c r="BB151" s="48" t="str">
        <f t="shared" si="145"/>
        <v/>
      </c>
      <c r="BC151" s="48" t="str">
        <f t="shared" si="146"/>
        <v/>
      </c>
      <c r="BD151" s="48" t="str">
        <f t="shared" si="147"/>
        <v/>
      </c>
      <c r="BE151" s="48" t="str">
        <f t="shared" si="148"/>
        <v/>
      </c>
      <c r="BF151" s="48" t="str">
        <f t="shared" si="149"/>
        <v/>
      </c>
      <c r="BG151" s="48" t="str">
        <f t="shared" si="150"/>
        <v/>
      </c>
      <c r="BH151" s="48" t="str">
        <f t="shared" si="151"/>
        <v/>
      </c>
      <c r="BI151" s="48" t="str">
        <f t="shared" si="152"/>
        <v/>
      </c>
      <c r="BJ151" s="48" t="str">
        <f t="shared" si="153"/>
        <v/>
      </c>
      <c r="BK151" s="48" t="str">
        <f t="shared" si="154"/>
        <v/>
      </c>
      <c r="BL151" s="48" t="str">
        <f t="shared" si="155"/>
        <v/>
      </c>
      <c r="BM151" s="48" t="str">
        <f t="shared" si="156"/>
        <v/>
      </c>
      <c r="BN151" s="48" t="str">
        <f t="shared" si="157"/>
        <v/>
      </c>
      <c r="BO151" s="48" t="str">
        <f t="shared" si="158"/>
        <v/>
      </c>
      <c r="BP151" s="48" t="str">
        <f t="shared" si="159"/>
        <v/>
      </c>
    </row>
    <row r="152" spans="1:68" x14ac:dyDescent="0.15">
      <c r="A152" s="46" t="str">
        <f>IF(OR(Main!C162="",Main!C162=""),"",Main!C162)</f>
        <v/>
      </c>
      <c r="B152" s="48" t="str">
        <f>IF(OR(Main!D162="",Main!D$13="Scaled Shifts"),"",IF(Main!D$13="Unscaled Shifts",Main!D162,IF(AND(Main!D$13="Shielding Tensors",Main!$A162="C"),'Chemical Shifts'!$G$1-Main!D162,'Chemical Shifts'!$G$2-Main!D162)))</f>
        <v/>
      </c>
      <c r="C152" s="48" t="str">
        <f>IF(OR(Main!E162="",Main!E$13="Scaled Shifts"),"",IF(Main!E$13="Unscaled Shifts",Main!E162,IF(AND(Main!E$13="Shielding Tensors",Main!$A162="C"),'Chemical Shifts'!$G$1-Main!E162,'Chemical Shifts'!$G$2-Main!E162)))</f>
        <v/>
      </c>
      <c r="D152" s="48" t="str">
        <f>IF(OR(Main!F162="",Main!F$13="Scaled Shifts"),"",IF(Main!F$13="Unscaled Shifts",Main!F162,IF(AND(Main!F$13="Shielding Tensors",Main!$A162="C"),'Chemical Shifts'!$G$1-Main!F162,'Chemical Shifts'!$G$2-Main!F162)))</f>
        <v/>
      </c>
      <c r="E152" s="48" t="str">
        <f>IF(OR(Main!G162="",Main!G$13="Scaled Shifts"),"",IF(Main!G$13="Unscaled Shifts",Main!G162,IF(AND(Main!G$13="Shielding Tensors",Main!$A162="C"),'Chemical Shifts'!$G$1-Main!G162,'Chemical Shifts'!$G$2-Main!G162)))</f>
        <v/>
      </c>
      <c r="F152" s="48" t="str">
        <f>IF(OR(Main!H162="",Main!H$13="Scaled Shifts"),"",IF(Main!H$13="Unscaled Shifts",Main!H162,IF(AND(Main!H$13="Shielding Tensors",Main!$A162="C"),'Chemical Shifts'!$G$1-Main!H162,'Chemical Shifts'!$G$2-Main!H162)))</f>
        <v/>
      </c>
      <c r="G152" s="48" t="str">
        <f>IF(OR(Main!I162="",Main!I$13="Scaled Shifts"),"",IF(Main!I$13="Unscaled Shifts",Main!I162,IF(AND(Main!I$13="Shielding Tensors",Main!$A162="C"),'Chemical Shifts'!$G$1-Main!I162,'Chemical Shifts'!$G$2-Main!I162)))</f>
        <v/>
      </c>
      <c r="H152" s="48" t="str">
        <f>IF(OR(Main!J162="",Main!J$13="Scaled Shifts"),"",IF(Main!J$13="Unscaled Shifts",Main!J162,IF(AND(Main!J$13="Shielding Tensors",Main!$A162="C"),'Chemical Shifts'!$G$1-Main!J162,'Chemical Shifts'!$G$2-Main!J162)))</f>
        <v/>
      </c>
      <c r="I152" s="48" t="str">
        <f>IF(OR(Main!K162="",Main!K$13="Scaled Shifts"),"",IF(Main!K$13="Unscaled Shifts",Main!K162,IF(AND(Main!K$13="Shielding Tensors",Main!$A162="C"),'Chemical Shifts'!$G$1-Main!K162,'Chemical Shifts'!$G$2-Main!K162)))</f>
        <v/>
      </c>
      <c r="J152" s="48" t="str">
        <f>IF(OR(Main!L162="",Main!L$13="Scaled Shifts"),"",IF(Main!L$13="Unscaled Shifts",Main!L162,IF(AND(Main!L$13="Shielding Tensors",Main!$A162="C"),'Chemical Shifts'!$G$1-Main!L162,'Chemical Shifts'!$G$2-Main!L162)))</f>
        <v/>
      </c>
      <c r="K152" s="48" t="str">
        <f>IF(OR(Main!M162="",Main!M$13="Scaled Shifts"),"",IF(Main!M$13="Unscaled Shifts",Main!M162,IF(AND(Main!M$13="Shielding Tensors",Main!$A162="C"),'Chemical Shifts'!$G$1-Main!M162,'Chemical Shifts'!$G$2-Main!M162)))</f>
        <v/>
      </c>
      <c r="L152" s="48" t="str">
        <f>IF(OR(Main!N162="",Main!N$13="Scaled Shifts"),"",IF(Main!N$13="Unscaled Shifts",Main!N162,IF(AND(Main!N$13="Shielding Tensors",Main!$A162="C"),'Chemical Shifts'!$G$1-Main!N162,'Chemical Shifts'!$G$2-Main!N162)))</f>
        <v/>
      </c>
      <c r="M152" s="48" t="str">
        <f>IF(OR(Main!O162="",Main!O$13="Scaled Shifts"),"",IF(Main!O$13="Unscaled Shifts",Main!O162,IF(AND(Main!O$13="Shielding Tensors",Main!$A162="C"),'Chemical Shifts'!$G$1-Main!O162,'Chemical Shifts'!$G$2-Main!O162)))</f>
        <v/>
      </c>
      <c r="N152" s="48" t="str">
        <f>IF(OR(Main!P162="",Main!P$13="Scaled Shifts"),"",IF(Main!P$13="Unscaled Shifts",Main!P162,IF(AND(Main!P$13="Shielding Tensors",Main!$A162="C"),'Chemical Shifts'!$G$1-Main!P162,'Chemical Shifts'!$G$2-Main!P162)))</f>
        <v/>
      </c>
      <c r="O152" s="48" t="str">
        <f>IF(OR(Main!Q162="",Main!Q$13="Scaled Shifts"),"",IF(Main!Q$13="Unscaled Shifts",Main!Q162,IF(AND(Main!Q$13="Shielding Tensors",Main!$A162="C"),'Chemical Shifts'!$G$1-Main!Q162,'Chemical Shifts'!$G$2-Main!Q162)))</f>
        <v/>
      </c>
      <c r="P152" s="48" t="str">
        <f>IF(OR(Main!R162="",Main!R$13="Scaled Shifts"),"",IF(Main!R$13="Unscaled Shifts",Main!R162,IF(AND(Main!R$13="Shielding Tensors",Main!$A162="C"),'Chemical Shifts'!$G$1-Main!R162,'Chemical Shifts'!$G$2-Main!R162)))</f>
        <v/>
      </c>
      <c r="Q152" s="48" t="str">
        <f>IF(OR(Main!S162="",Main!S$13="Scaled Shifts"),"",IF(Main!S$13="Unscaled Shifts",Main!S162,IF(AND(Main!S$13="Shielding Tensors",Main!$A162="C"),'Chemical Shifts'!$G$1-Main!S162,'Chemical Shifts'!$G$2-Main!S162)))</f>
        <v/>
      </c>
      <c r="S152" s="48" t="str">
        <f t="shared" si="128"/>
        <v/>
      </c>
      <c r="T152" s="48" t="str">
        <f t="shared" si="129"/>
        <v/>
      </c>
      <c r="U152" s="48" t="str">
        <f t="shared" si="130"/>
        <v/>
      </c>
      <c r="V152" s="48" t="str">
        <f t="shared" si="131"/>
        <v/>
      </c>
      <c r="W152" s="48" t="str">
        <f t="shared" si="132"/>
        <v/>
      </c>
      <c r="X152" s="48" t="str">
        <f t="shared" si="133"/>
        <v/>
      </c>
      <c r="Y152" s="48" t="str">
        <f t="shared" si="134"/>
        <v/>
      </c>
      <c r="Z152" s="48" t="str">
        <f t="shared" si="135"/>
        <v/>
      </c>
      <c r="AA152" s="48" t="str">
        <f t="shared" si="136"/>
        <v/>
      </c>
      <c r="AB152" s="48" t="str">
        <f t="shared" si="137"/>
        <v/>
      </c>
      <c r="AC152" s="48" t="str">
        <f t="shared" si="138"/>
        <v/>
      </c>
      <c r="AD152" s="48" t="str">
        <f t="shared" si="139"/>
        <v/>
      </c>
      <c r="AE152" s="48" t="str">
        <f t="shared" si="140"/>
        <v/>
      </c>
      <c r="AF152" s="48" t="str">
        <f t="shared" si="141"/>
        <v/>
      </c>
      <c r="AG152" s="48" t="str">
        <f t="shared" si="142"/>
        <v/>
      </c>
      <c r="AH152" s="48" t="str">
        <f t="shared" si="143"/>
        <v/>
      </c>
      <c r="AJ152" s="48" t="str">
        <f>IF(Main!D$13="Scaled Shifts",Main!D162,IF(OR(B152="",B152=""),"",IF(Main!$A162="C",(B152-'Calculo DP4'!BC$5)/'Calculo DP4'!BC$3,(B152-'Calculo DP4'!CN$5)/'Calculo DP4'!CN$3)))</f>
        <v/>
      </c>
      <c r="AK152" s="48" t="str">
        <f>IF(Main!E$13="Scaled Shifts",Main!E162,IF(OR(C152="",C152=""),"",IF(Main!$A162="C",(C152-'Calculo DP4'!BD$5)/'Calculo DP4'!BD$3,(C152-'Calculo DP4'!CO$5)/'Calculo DP4'!CO$3)))</f>
        <v/>
      </c>
      <c r="AL152" s="48" t="str">
        <f>IF(Main!F$13="Scaled Shifts",Main!F162,IF(OR(D152="",D152=""),"",IF(Main!$A162="C",(D152-'Calculo DP4'!BE$5)/'Calculo DP4'!BE$3,(D152-'Calculo DP4'!CP$5)/'Calculo DP4'!CP$3)))</f>
        <v/>
      </c>
      <c r="AM152" s="48" t="str">
        <f>IF(Main!G$13="Scaled Shifts",Main!G162,IF(OR(E152="",E152=""),"",IF(Main!$A162="C",(E152-'Calculo DP4'!BF$5)/'Calculo DP4'!BF$3,(E152-'Calculo DP4'!CQ$5)/'Calculo DP4'!CQ$3)))</f>
        <v/>
      </c>
      <c r="AN152" s="48" t="str">
        <f>IF(Main!H$13="Scaled Shifts",Main!H162,IF(OR(F152="",F152=""),"",IF(Main!$A162="C",(F152-'Calculo DP4'!BG$5)/'Calculo DP4'!BG$3,(F152-'Calculo DP4'!CR$5)/'Calculo DP4'!CR$3)))</f>
        <v/>
      </c>
      <c r="AO152" s="48" t="str">
        <f>IF(Main!I$13="Scaled Shifts",Main!I162,IF(OR(G152="",G152=""),"",IF(Main!$A162="C",(G152-'Calculo DP4'!BH$5)/'Calculo DP4'!BH$3,(G152-'Calculo DP4'!CS$5)/'Calculo DP4'!CS$3)))</f>
        <v/>
      </c>
      <c r="AP152" s="48" t="str">
        <f>IF(Main!J$13="Scaled Shifts",Main!J162,IF(OR(H152="",H152=""),"",IF(Main!$A162="C",(H152-'Calculo DP4'!BI$5)/'Calculo DP4'!BI$3,(H152-'Calculo DP4'!CT$5)/'Calculo DP4'!CT$3)))</f>
        <v/>
      </c>
      <c r="AQ152" s="48" t="str">
        <f>IF(Main!K$13="Scaled Shifts",Main!K162,IF(OR(I152="",I152=""),"",IF(Main!$A162="C",(I152-'Calculo DP4'!BJ$5)/'Calculo DP4'!BJ$3,(I152-'Calculo DP4'!CU$5)/'Calculo DP4'!CU$3)))</f>
        <v/>
      </c>
      <c r="AR152" s="48" t="str">
        <f>IF(Main!L$13="Scaled Shifts",Main!L162,IF(OR(J152="",J152=""),"",IF(Main!$A162="C",(J152-'Calculo DP4'!BK$5)/'Calculo DP4'!BK$3,(J152-'Calculo DP4'!CV$5)/'Calculo DP4'!CV$3)))</f>
        <v/>
      </c>
      <c r="AS152" s="48" t="str">
        <f>IF(Main!M$13="Scaled Shifts",Main!M162,IF(OR(K152="",K152=""),"",IF(Main!$A162="C",(K152-'Calculo DP4'!BL$5)/'Calculo DP4'!BL$3,(K152-'Calculo DP4'!CW$5)/'Calculo DP4'!CW$3)))</f>
        <v/>
      </c>
      <c r="AT152" s="48" t="str">
        <f>IF(Main!N$13="Scaled Shifts",Main!N162,IF(OR(L152="",L152=""),"",IF(Main!$A162="C",(L152-'Calculo DP4'!BM$5)/'Calculo DP4'!BM$3,(L152-'Calculo DP4'!CX$5)/'Calculo DP4'!CX$3)))</f>
        <v/>
      </c>
      <c r="AU152" s="48" t="str">
        <f>IF(Main!O$13="Scaled Shifts",Main!O162,IF(OR(M152="",M152=""),"",IF(Main!$A162="C",(M152-'Calculo DP4'!BN$5)/'Calculo DP4'!BN$3,(M152-'Calculo DP4'!CY$5)/'Calculo DP4'!CY$3)))</f>
        <v/>
      </c>
      <c r="AV152" s="48" t="str">
        <f>IF(Main!P$13="Scaled Shifts",Main!P162,IF(OR(N152="",N152=""),"",IF(Main!$A162="C",(N152-'Calculo DP4'!BO$5)/'Calculo DP4'!BO$3,(N152-'Calculo DP4'!CZ$5)/'Calculo DP4'!CZ$3)))</f>
        <v/>
      </c>
      <c r="AW152" s="48" t="str">
        <f>IF(Main!Q$13="Scaled Shifts",Main!Q162,IF(OR(O152="",O152=""),"",IF(Main!$A162="C",(O152-'Calculo DP4'!BP$5)/'Calculo DP4'!BP$3,(O152-'Calculo DP4'!DA$5)/'Calculo DP4'!DA$3)))</f>
        <v/>
      </c>
      <c r="AX152" s="48" t="str">
        <f>IF(Main!R$13="Scaled Shifts",Main!R162,IF(OR(P152="",P152=""),"",IF(Main!$A162="C",(P152-'Calculo DP4'!BQ$5)/'Calculo DP4'!BQ$3,(P152-'Calculo DP4'!DB$5)/'Calculo DP4'!DB$3)))</f>
        <v/>
      </c>
      <c r="AY152" s="48" t="str">
        <f>IF(Main!S$13="Scaled Shifts",Main!S162,IF(OR(Q152="",Q152=""),"",IF(Main!$A162="C",(Q152-'Calculo DP4'!BR$5)/'Calculo DP4'!BR$3,(Q152-'Calculo DP4'!DC$5)/'Calculo DP4'!DC$3)))</f>
        <v/>
      </c>
      <c r="BA152" s="48" t="str">
        <f t="shared" si="144"/>
        <v/>
      </c>
      <c r="BB152" s="48" t="str">
        <f t="shared" si="145"/>
        <v/>
      </c>
      <c r="BC152" s="48" t="str">
        <f t="shared" si="146"/>
        <v/>
      </c>
      <c r="BD152" s="48" t="str">
        <f t="shared" si="147"/>
        <v/>
      </c>
      <c r="BE152" s="48" t="str">
        <f t="shared" si="148"/>
        <v/>
      </c>
      <c r="BF152" s="48" t="str">
        <f t="shared" si="149"/>
        <v/>
      </c>
      <c r="BG152" s="48" t="str">
        <f t="shared" si="150"/>
        <v/>
      </c>
      <c r="BH152" s="48" t="str">
        <f t="shared" si="151"/>
        <v/>
      </c>
      <c r="BI152" s="48" t="str">
        <f t="shared" si="152"/>
        <v/>
      </c>
      <c r="BJ152" s="48" t="str">
        <f t="shared" si="153"/>
        <v/>
      </c>
      <c r="BK152" s="48" t="str">
        <f t="shared" si="154"/>
        <v/>
      </c>
      <c r="BL152" s="48" t="str">
        <f t="shared" si="155"/>
        <v/>
      </c>
      <c r="BM152" s="48" t="str">
        <f t="shared" si="156"/>
        <v/>
      </c>
      <c r="BN152" s="48" t="str">
        <f t="shared" si="157"/>
        <v/>
      </c>
      <c r="BO152" s="48" t="str">
        <f t="shared" si="158"/>
        <v/>
      </c>
      <c r="BP152" s="48" t="str">
        <f t="shared" si="159"/>
        <v/>
      </c>
    </row>
    <row r="153" spans="1:68" x14ac:dyDescent="0.15">
      <c r="A153" s="46" t="str">
        <f>IF(OR(Main!C163="",Main!C163=""),"",Main!C163)</f>
        <v/>
      </c>
      <c r="B153" s="48" t="str">
        <f>IF(OR(Main!D163="",Main!D$13="Scaled Shifts"),"",IF(Main!D$13="Unscaled Shifts",Main!D163,IF(AND(Main!D$13="Shielding Tensors",Main!$A163="C"),'Chemical Shifts'!$G$1-Main!D163,'Chemical Shifts'!$G$2-Main!D163)))</f>
        <v/>
      </c>
      <c r="C153" s="48" t="str">
        <f>IF(OR(Main!E163="",Main!E$13="Scaled Shifts"),"",IF(Main!E$13="Unscaled Shifts",Main!E163,IF(AND(Main!E$13="Shielding Tensors",Main!$A163="C"),'Chemical Shifts'!$G$1-Main!E163,'Chemical Shifts'!$G$2-Main!E163)))</f>
        <v/>
      </c>
      <c r="D153" s="48" t="str">
        <f>IF(OR(Main!F163="",Main!F$13="Scaled Shifts"),"",IF(Main!F$13="Unscaled Shifts",Main!F163,IF(AND(Main!F$13="Shielding Tensors",Main!$A163="C"),'Chemical Shifts'!$G$1-Main!F163,'Chemical Shifts'!$G$2-Main!F163)))</f>
        <v/>
      </c>
      <c r="E153" s="48" t="str">
        <f>IF(OR(Main!G163="",Main!G$13="Scaled Shifts"),"",IF(Main!G$13="Unscaled Shifts",Main!G163,IF(AND(Main!G$13="Shielding Tensors",Main!$A163="C"),'Chemical Shifts'!$G$1-Main!G163,'Chemical Shifts'!$G$2-Main!G163)))</f>
        <v/>
      </c>
      <c r="F153" s="48" t="str">
        <f>IF(OR(Main!H163="",Main!H$13="Scaled Shifts"),"",IF(Main!H$13="Unscaled Shifts",Main!H163,IF(AND(Main!H$13="Shielding Tensors",Main!$A163="C"),'Chemical Shifts'!$G$1-Main!H163,'Chemical Shifts'!$G$2-Main!H163)))</f>
        <v/>
      </c>
      <c r="G153" s="48" t="str">
        <f>IF(OR(Main!I163="",Main!I$13="Scaled Shifts"),"",IF(Main!I$13="Unscaled Shifts",Main!I163,IF(AND(Main!I$13="Shielding Tensors",Main!$A163="C"),'Chemical Shifts'!$G$1-Main!I163,'Chemical Shifts'!$G$2-Main!I163)))</f>
        <v/>
      </c>
      <c r="H153" s="48" t="str">
        <f>IF(OR(Main!J163="",Main!J$13="Scaled Shifts"),"",IF(Main!J$13="Unscaled Shifts",Main!J163,IF(AND(Main!J$13="Shielding Tensors",Main!$A163="C"),'Chemical Shifts'!$G$1-Main!J163,'Chemical Shifts'!$G$2-Main!J163)))</f>
        <v/>
      </c>
      <c r="I153" s="48" t="str">
        <f>IF(OR(Main!K163="",Main!K$13="Scaled Shifts"),"",IF(Main!K$13="Unscaled Shifts",Main!K163,IF(AND(Main!K$13="Shielding Tensors",Main!$A163="C"),'Chemical Shifts'!$G$1-Main!K163,'Chemical Shifts'!$G$2-Main!K163)))</f>
        <v/>
      </c>
      <c r="J153" s="48" t="str">
        <f>IF(OR(Main!L163="",Main!L$13="Scaled Shifts"),"",IF(Main!L$13="Unscaled Shifts",Main!L163,IF(AND(Main!L$13="Shielding Tensors",Main!$A163="C"),'Chemical Shifts'!$G$1-Main!L163,'Chemical Shifts'!$G$2-Main!L163)))</f>
        <v/>
      </c>
      <c r="K153" s="48" t="str">
        <f>IF(OR(Main!M163="",Main!M$13="Scaled Shifts"),"",IF(Main!M$13="Unscaled Shifts",Main!M163,IF(AND(Main!M$13="Shielding Tensors",Main!$A163="C"),'Chemical Shifts'!$G$1-Main!M163,'Chemical Shifts'!$G$2-Main!M163)))</f>
        <v/>
      </c>
      <c r="L153" s="48" t="str">
        <f>IF(OR(Main!N163="",Main!N$13="Scaled Shifts"),"",IF(Main!N$13="Unscaled Shifts",Main!N163,IF(AND(Main!N$13="Shielding Tensors",Main!$A163="C"),'Chemical Shifts'!$G$1-Main!N163,'Chemical Shifts'!$G$2-Main!N163)))</f>
        <v/>
      </c>
      <c r="M153" s="48" t="str">
        <f>IF(OR(Main!O163="",Main!O$13="Scaled Shifts"),"",IF(Main!O$13="Unscaled Shifts",Main!O163,IF(AND(Main!O$13="Shielding Tensors",Main!$A163="C"),'Chemical Shifts'!$G$1-Main!O163,'Chemical Shifts'!$G$2-Main!O163)))</f>
        <v/>
      </c>
      <c r="N153" s="48" t="str">
        <f>IF(OR(Main!P163="",Main!P$13="Scaled Shifts"),"",IF(Main!P$13="Unscaled Shifts",Main!P163,IF(AND(Main!P$13="Shielding Tensors",Main!$A163="C"),'Chemical Shifts'!$G$1-Main!P163,'Chemical Shifts'!$G$2-Main!P163)))</f>
        <v/>
      </c>
      <c r="O153" s="48" t="str">
        <f>IF(OR(Main!Q163="",Main!Q$13="Scaled Shifts"),"",IF(Main!Q$13="Unscaled Shifts",Main!Q163,IF(AND(Main!Q$13="Shielding Tensors",Main!$A163="C"),'Chemical Shifts'!$G$1-Main!Q163,'Chemical Shifts'!$G$2-Main!Q163)))</f>
        <v/>
      </c>
      <c r="P153" s="48" t="str">
        <f>IF(OR(Main!R163="",Main!R$13="Scaled Shifts"),"",IF(Main!R$13="Unscaled Shifts",Main!R163,IF(AND(Main!R$13="Shielding Tensors",Main!$A163="C"),'Chemical Shifts'!$G$1-Main!R163,'Chemical Shifts'!$G$2-Main!R163)))</f>
        <v/>
      </c>
      <c r="Q153" s="48" t="str">
        <f>IF(OR(Main!S163="",Main!S$13="Scaled Shifts"),"",IF(Main!S$13="Unscaled Shifts",Main!S163,IF(AND(Main!S$13="Shielding Tensors",Main!$A163="C"),'Chemical Shifts'!$G$1-Main!S163,'Chemical Shifts'!$G$2-Main!S163)))</f>
        <v/>
      </c>
      <c r="S153" s="48" t="str">
        <f t="shared" si="128"/>
        <v/>
      </c>
      <c r="T153" s="48" t="str">
        <f t="shared" si="129"/>
        <v/>
      </c>
      <c r="U153" s="48" t="str">
        <f t="shared" si="130"/>
        <v/>
      </c>
      <c r="V153" s="48" t="str">
        <f t="shared" si="131"/>
        <v/>
      </c>
      <c r="W153" s="48" t="str">
        <f t="shared" si="132"/>
        <v/>
      </c>
      <c r="X153" s="48" t="str">
        <f t="shared" si="133"/>
        <v/>
      </c>
      <c r="Y153" s="48" t="str">
        <f t="shared" si="134"/>
        <v/>
      </c>
      <c r="Z153" s="48" t="str">
        <f t="shared" si="135"/>
        <v/>
      </c>
      <c r="AA153" s="48" t="str">
        <f t="shared" si="136"/>
        <v/>
      </c>
      <c r="AB153" s="48" t="str">
        <f t="shared" si="137"/>
        <v/>
      </c>
      <c r="AC153" s="48" t="str">
        <f t="shared" si="138"/>
        <v/>
      </c>
      <c r="AD153" s="48" t="str">
        <f t="shared" si="139"/>
        <v/>
      </c>
      <c r="AE153" s="48" t="str">
        <f t="shared" si="140"/>
        <v/>
      </c>
      <c r="AF153" s="48" t="str">
        <f t="shared" si="141"/>
        <v/>
      </c>
      <c r="AG153" s="48" t="str">
        <f t="shared" si="142"/>
        <v/>
      </c>
      <c r="AH153" s="48" t="str">
        <f t="shared" si="143"/>
        <v/>
      </c>
      <c r="AJ153" s="48" t="str">
        <f>IF(Main!D$13="Scaled Shifts",Main!D163,IF(OR(B153="",B153=""),"",IF(Main!$A163="C",(B153-'Calculo DP4'!BC$5)/'Calculo DP4'!BC$3,(B153-'Calculo DP4'!CN$5)/'Calculo DP4'!CN$3)))</f>
        <v/>
      </c>
      <c r="AK153" s="48" t="str">
        <f>IF(Main!E$13="Scaled Shifts",Main!E163,IF(OR(C153="",C153=""),"",IF(Main!$A163="C",(C153-'Calculo DP4'!BD$5)/'Calculo DP4'!BD$3,(C153-'Calculo DP4'!CO$5)/'Calculo DP4'!CO$3)))</f>
        <v/>
      </c>
      <c r="AL153" s="48" t="str">
        <f>IF(Main!F$13="Scaled Shifts",Main!F163,IF(OR(D153="",D153=""),"",IF(Main!$A163="C",(D153-'Calculo DP4'!BE$5)/'Calculo DP4'!BE$3,(D153-'Calculo DP4'!CP$5)/'Calculo DP4'!CP$3)))</f>
        <v/>
      </c>
      <c r="AM153" s="48" t="str">
        <f>IF(Main!G$13="Scaled Shifts",Main!G163,IF(OR(E153="",E153=""),"",IF(Main!$A163="C",(E153-'Calculo DP4'!BF$5)/'Calculo DP4'!BF$3,(E153-'Calculo DP4'!CQ$5)/'Calculo DP4'!CQ$3)))</f>
        <v/>
      </c>
      <c r="AN153" s="48" t="str">
        <f>IF(Main!H$13="Scaled Shifts",Main!H163,IF(OR(F153="",F153=""),"",IF(Main!$A163="C",(F153-'Calculo DP4'!BG$5)/'Calculo DP4'!BG$3,(F153-'Calculo DP4'!CR$5)/'Calculo DP4'!CR$3)))</f>
        <v/>
      </c>
      <c r="AO153" s="48" t="str">
        <f>IF(Main!I$13="Scaled Shifts",Main!I163,IF(OR(G153="",G153=""),"",IF(Main!$A163="C",(G153-'Calculo DP4'!BH$5)/'Calculo DP4'!BH$3,(G153-'Calculo DP4'!CS$5)/'Calculo DP4'!CS$3)))</f>
        <v/>
      </c>
      <c r="AP153" s="48" t="str">
        <f>IF(Main!J$13="Scaled Shifts",Main!J163,IF(OR(H153="",H153=""),"",IF(Main!$A163="C",(H153-'Calculo DP4'!BI$5)/'Calculo DP4'!BI$3,(H153-'Calculo DP4'!CT$5)/'Calculo DP4'!CT$3)))</f>
        <v/>
      </c>
      <c r="AQ153" s="48" t="str">
        <f>IF(Main!K$13="Scaled Shifts",Main!K163,IF(OR(I153="",I153=""),"",IF(Main!$A163="C",(I153-'Calculo DP4'!BJ$5)/'Calculo DP4'!BJ$3,(I153-'Calculo DP4'!CU$5)/'Calculo DP4'!CU$3)))</f>
        <v/>
      </c>
      <c r="AR153" s="48" t="str">
        <f>IF(Main!L$13="Scaled Shifts",Main!L163,IF(OR(J153="",J153=""),"",IF(Main!$A163="C",(J153-'Calculo DP4'!BK$5)/'Calculo DP4'!BK$3,(J153-'Calculo DP4'!CV$5)/'Calculo DP4'!CV$3)))</f>
        <v/>
      </c>
      <c r="AS153" s="48" t="str">
        <f>IF(Main!M$13="Scaled Shifts",Main!M163,IF(OR(K153="",K153=""),"",IF(Main!$A163="C",(K153-'Calculo DP4'!BL$5)/'Calculo DP4'!BL$3,(K153-'Calculo DP4'!CW$5)/'Calculo DP4'!CW$3)))</f>
        <v/>
      </c>
      <c r="AT153" s="48" t="str">
        <f>IF(Main!N$13="Scaled Shifts",Main!N163,IF(OR(L153="",L153=""),"",IF(Main!$A163="C",(L153-'Calculo DP4'!BM$5)/'Calculo DP4'!BM$3,(L153-'Calculo DP4'!CX$5)/'Calculo DP4'!CX$3)))</f>
        <v/>
      </c>
      <c r="AU153" s="48" t="str">
        <f>IF(Main!O$13="Scaled Shifts",Main!O163,IF(OR(M153="",M153=""),"",IF(Main!$A163="C",(M153-'Calculo DP4'!BN$5)/'Calculo DP4'!BN$3,(M153-'Calculo DP4'!CY$5)/'Calculo DP4'!CY$3)))</f>
        <v/>
      </c>
      <c r="AV153" s="48" t="str">
        <f>IF(Main!P$13="Scaled Shifts",Main!P163,IF(OR(N153="",N153=""),"",IF(Main!$A163="C",(N153-'Calculo DP4'!BO$5)/'Calculo DP4'!BO$3,(N153-'Calculo DP4'!CZ$5)/'Calculo DP4'!CZ$3)))</f>
        <v/>
      </c>
      <c r="AW153" s="48" t="str">
        <f>IF(Main!Q$13="Scaled Shifts",Main!Q163,IF(OR(O153="",O153=""),"",IF(Main!$A163="C",(O153-'Calculo DP4'!BP$5)/'Calculo DP4'!BP$3,(O153-'Calculo DP4'!DA$5)/'Calculo DP4'!DA$3)))</f>
        <v/>
      </c>
      <c r="AX153" s="48" t="str">
        <f>IF(Main!R$13="Scaled Shifts",Main!R163,IF(OR(P153="",P153=""),"",IF(Main!$A163="C",(P153-'Calculo DP4'!BQ$5)/'Calculo DP4'!BQ$3,(P153-'Calculo DP4'!DB$5)/'Calculo DP4'!DB$3)))</f>
        <v/>
      </c>
      <c r="AY153" s="48" t="str">
        <f>IF(Main!S$13="Scaled Shifts",Main!S163,IF(OR(Q153="",Q153=""),"",IF(Main!$A163="C",(Q153-'Calculo DP4'!BR$5)/'Calculo DP4'!BR$3,(Q153-'Calculo DP4'!DC$5)/'Calculo DP4'!DC$3)))</f>
        <v/>
      </c>
      <c r="BA153" s="48" t="str">
        <f t="shared" si="144"/>
        <v/>
      </c>
      <c r="BB153" s="48" t="str">
        <f t="shared" si="145"/>
        <v/>
      </c>
      <c r="BC153" s="48" t="str">
        <f t="shared" si="146"/>
        <v/>
      </c>
      <c r="BD153" s="48" t="str">
        <f t="shared" si="147"/>
        <v/>
      </c>
      <c r="BE153" s="48" t="str">
        <f t="shared" si="148"/>
        <v/>
      </c>
      <c r="BF153" s="48" t="str">
        <f t="shared" si="149"/>
        <v/>
      </c>
      <c r="BG153" s="48" t="str">
        <f t="shared" si="150"/>
        <v/>
      </c>
      <c r="BH153" s="48" t="str">
        <f t="shared" si="151"/>
        <v/>
      </c>
      <c r="BI153" s="48" t="str">
        <f t="shared" si="152"/>
        <v/>
      </c>
      <c r="BJ153" s="48" t="str">
        <f t="shared" si="153"/>
        <v/>
      </c>
      <c r="BK153" s="48" t="str">
        <f t="shared" si="154"/>
        <v/>
      </c>
      <c r="BL153" s="48" t="str">
        <f t="shared" si="155"/>
        <v/>
      </c>
      <c r="BM153" s="48" t="str">
        <f t="shared" si="156"/>
        <v/>
      </c>
      <c r="BN153" s="48" t="str">
        <f t="shared" si="157"/>
        <v/>
      </c>
      <c r="BO153" s="48" t="str">
        <f t="shared" si="158"/>
        <v/>
      </c>
      <c r="BP153" s="48" t="str">
        <f t="shared" si="159"/>
        <v/>
      </c>
    </row>
    <row r="154" spans="1:68" x14ac:dyDescent="0.15">
      <c r="A154" s="46" t="str">
        <f>IF(OR(Main!C164="",Main!C164=""),"",Main!C164)</f>
        <v/>
      </c>
      <c r="B154" s="48" t="str">
        <f>IF(OR(Main!D164="",Main!D$13="Scaled Shifts"),"",IF(Main!D$13="Unscaled Shifts",Main!D164,IF(AND(Main!D$13="Shielding Tensors",Main!$A164="C"),'Chemical Shifts'!$G$1-Main!D164,'Chemical Shifts'!$G$2-Main!D164)))</f>
        <v/>
      </c>
      <c r="C154" s="48" t="str">
        <f>IF(OR(Main!E164="",Main!E$13="Scaled Shifts"),"",IF(Main!E$13="Unscaled Shifts",Main!E164,IF(AND(Main!E$13="Shielding Tensors",Main!$A164="C"),'Chemical Shifts'!$G$1-Main!E164,'Chemical Shifts'!$G$2-Main!E164)))</f>
        <v/>
      </c>
      <c r="D154" s="48" t="str">
        <f>IF(OR(Main!F164="",Main!F$13="Scaled Shifts"),"",IF(Main!F$13="Unscaled Shifts",Main!F164,IF(AND(Main!F$13="Shielding Tensors",Main!$A164="C"),'Chemical Shifts'!$G$1-Main!F164,'Chemical Shifts'!$G$2-Main!F164)))</f>
        <v/>
      </c>
      <c r="E154" s="48" t="str">
        <f>IF(OR(Main!G164="",Main!G$13="Scaled Shifts"),"",IF(Main!G$13="Unscaled Shifts",Main!G164,IF(AND(Main!G$13="Shielding Tensors",Main!$A164="C"),'Chemical Shifts'!$G$1-Main!G164,'Chemical Shifts'!$G$2-Main!G164)))</f>
        <v/>
      </c>
      <c r="F154" s="48" t="str">
        <f>IF(OR(Main!H164="",Main!H$13="Scaled Shifts"),"",IF(Main!H$13="Unscaled Shifts",Main!H164,IF(AND(Main!H$13="Shielding Tensors",Main!$A164="C"),'Chemical Shifts'!$G$1-Main!H164,'Chemical Shifts'!$G$2-Main!H164)))</f>
        <v/>
      </c>
      <c r="G154" s="48" t="str">
        <f>IF(OR(Main!I164="",Main!I$13="Scaled Shifts"),"",IF(Main!I$13="Unscaled Shifts",Main!I164,IF(AND(Main!I$13="Shielding Tensors",Main!$A164="C"),'Chemical Shifts'!$G$1-Main!I164,'Chemical Shifts'!$G$2-Main!I164)))</f>
        <v/>
      </c>
      <c r="H154" s="48" t="str">
        <f>IF(OR(Main!J164="",Main!J$13="Scaled Shifts"),"",IF(Main!J$13="Unscaled Shifts",Main!J164,IF(AND(Main!J$13="Shielding Tensors",Main!$A164="C"),'Chemical Shifts'!$G$1-Main!J164,'Chemical Shifts'!$G$2-Main!J164)))</f>
        <v/>
      </c>
      <c r="I154" s="48" t="str">
        <f>IF(OR(Main!K164="",Main!K$13="Scaled Shifts"),"",IF(Main!K$13="Unscaled Shifts",Main!K164,IF(AND(Main!K$13="Shielding Tensors",Main!$A164="C"),'Chemical Shifts'!$G$1-Main!K164,'Chemical Shifts'!$G$2-Main!K164)))</f>
        <v/>
      </c>
      <c r="J154" s="48" t="str">
        <f>IF(OR(Main!L164="",Main!L$13="Scaled Shifts"),"",IF(Main!L$13="Unscaled Shifts",Main!L164,IF(AND(Main!L$13="Shielding Tensors",Main!$A164="C"),'Chemical Shifts'!$G$1-Main!L164,'Chemical Shifts'!$G$2-Main!L164)))</f>
        <v/>
      </c>
      <c r="K154" s="48" t="str">
        <f>IF(OR(Main!M164="",Main!M$13="Scaled Shifts"),"",IF(Main!M$13="Unscaled Shifts",Main!M164,IF(AND(Main!M$13="Shielding Tensors",Main!$A164="C"),'Chemical Shifts'!$G$1-Main!M164,'Chemical Shifts'!$G$2-Main!M164)))</f>
        <v/>
      </c>
      <c r="L154" s="48" t="str">
        <f>IF(OR(Main!N164="",Main!N$13="Scaled Shifts"),"",IF(Main!N$13="Unscaled Shifts",Main!N164,IF(AND(Main!N$13="Shielding Tensors",Main!$A164="C"),'Chemical Shifts'!$G$1-Main!N164,'Chemical Shifts'!$G$2-Main!N164)))</f>
        <v/>
      </c>
      <c r="M154" s="48" t="str">
        <f>IF(OR(Main!O164="",Main!O$13="Scaled Shifts"),"",IF(Main!O$13="Unscaled Shifts",Main!O164,IF(AND(Main!O$13="Shielding Tensors",Main!$A164="C"),'Chemical Shifts'!$G$1-Main!O164,'Chemical Shifts'!$G$2-Main!O164)))</f>
        <v/>
      </c>
      <c r="N154" s="48" t="str">
        <f>IF(OR(Main!P164="",Main!P$13="Scaled Shifts"),"",IF(Main!P$13="Unscaled Shifts",Main!P164,IF(AND(Main!P$13="Shielding Tensors",Main!$A164="C"),'Chemical Shifts'!$G$1-Main!P164,'Chemical Shifts'!$G$2-Main!P164)))</f>
        <v/>
      </c>
      <c r="O154" s="48" t="str">
        <f>IF(OR(Main!Q164="",Main!Q$13="Scaled Shifts"),"",IF(Main!Q$13="Unscaled Shifts",Main!Q164,IF(AND(Main!Q$13="Shielding Tensors",Main!$A164="C"),'Chemical Shifts'!$G$1-Main!Q164,'Chemical Shifts'!$G$2-Main!Q164)))</f>
        <v/>
      </c>
      <c r="P154" s="48" t="str">
        <f>IF(OR(Main!R164="",Main!R$13="Scaled Shifts"),"",IF(Main!R$13="Unscaled Shifts",Main!R164,IF(AND(Main!R$13="Shielding Tensors",Main!$A164="C"),'Chemical Shifts'!$G$1-Main!R164,'Chemical Shifts'!$G$2-Main!R164)))</f>
        <v/>
      </c>
      <c r="Q154" s="48" t="str">
        <f>IF(OR(Main!S164="",Main!S$13="Scaled Shifts"),"",IF(Main!S$13="Unscaled Shifts",Main!S164,IF(AND(Main!S$13="Shielding Tensors",Main!$A164="C"),'Chemical Shifts'!$G$1-Main!S164,'Chemical Shifts'!$G$2-Main!S164)))</f>
        <v/>
      </c>
      <c r="S154" s="48" t="str">
        <f t="shared" si="128"/>
        <v/>
      </c>
      <c r="T154" s="48" t="str">
        <f t="shared" si="129"/>
        <v/>
      </c>
      <c r="U154" s="48" t="str">
        <f t="shared" si="130"/>
        <v/>
      </c>
      <c r="V154" s="48" t="str">
        <f t="shared" si="131"/>
        <v/>
      </c>
      <c r="W154" s="48" t="str">
        <f t="shared" si="132"/>
        <v/>
      </c>
      <c r="X154" s="48" t="str">
        <f t="shared" si="133"/>
        <v/>
      </c>
      <c r="Y154" s="48" t="str">
        <f t="shared" si="134"/>
        <v/>
      </c>
      <c r="Z154" s="48" t="str">
        <f t="shared" si="135"/>
        <v/>
      </c>
      <c r="AA154" s="48" t="str">
        <f t="shared" si="136"/>
        <v/>
      </c>
      <c r="AB154" s="48" t="str">
        <f t="shared" si="137"/>
        <v/>
      </c>
      <c r="AC154" s="48" t="str">
        <f t="shared" si="138"/>
        <v/>
      </c>
      <c r="AD154" s="48" t="str">
        <f t="shared" si="139"/>
        <v/>
      </c>
      <c r="AE154" s="48" t="str">
        <f t="shared" si="140"/>
        <v/>
      </c>
      <c r="AF154" s="48" t="str">
        <f t="shared" si="141"/>
        <v/>
      </c>
      <c r="AG154" s="48" t="str">
        <f t="shared" si="142"/>
        <v/>
      </c>
      <c r="AH154" s="48" t="str">
        <f t="shared" si="143"/>
        <v/>
      </c>
      <c r="AJ154" s="48" t="str">
        <f>IF(Main!D$13="Scaled Shifts",Main!D164,IF(OR(B154="",B154=""),"",IF(Main!$A164="C",(B154-'Calculo DP4'!BC$5)/'Calculo DP4'!BC$3,(B154-'Calculo DP4'!CN$5)/'Calculo DP4'!CN$3)))</f>
        <v/>
      </c>
      <c r="AK154" s="48" t="str">
        <f>IF(Main!E$13="Scaled Shifts",Main!E164,IF(OR(C154="",C154=""),"",IF(Main!$A164="C",(C154-'Calculo DP4'!BD$5)/'Calculo DP4'!BD$3,(C154-'Calculo DP4'!CO$5)/'Calculo DP4'!CO$3)))</f>
        <v/>
      </c>
      <c r="AL154" s="48" t="str">
        <f>IF(Main!F$13="Scaled Shifts",Main!F164,IF(OR(D154="",D154=""),"",IF(Main!$A164="C",(D154-'Calculo DP4'!BE$5)/'Calculo DP4'!BE$3,(D154-'Calculo DP4'!CP$5)/'Calculo DP4'!CP$3)))</f>
        <v/>
      </c>
      <c r="AM154" s="48" t="str">
        <f>IF(Main!G$13="Scaled Shifts",Main!G164,IF(OR(E154="",E154=""),"",IF(Main!$A164="C",(E154-'Calculo DP4'!BF$5)/'Calculo DP4'!BF$3,(E154-'Calculo DP4'!CQ$5)/'Calculo DP4'!CQ$3)))</f>
        <v/>
      </c>
      <c r="AN154" s="48" t="str">
        <f>IF(Main!H$13="Scaled Shifts",Main!H164,IF(OR(F154="",F154=""),"",IF(Main!$A164="C",(F154-'Calculo DP4'!BG$5)/'Calculo DP4'!BG$3,(F154-'Calculo DP4'!CR$5)/'Calculo DP4'!CR$3)))</f>
        <v/>
      </c>
      <c r="AO154" s="48" t="str">
        <f>IF(Main!I$13="Scaled Shifts",Main!I164,IF(OR(G154="",G154=""),"",IF(Main!$A164="C",(G154-'Calculo DP4'!BH$5)/'Calculo DP4'!BH$3,(G154-'Calculo DP4'!CS$5)/'Calculo DP4'!CS$3)))</f>
        <v/>
      </c>
      <c r="AP154" s="48" t="str">
        <f>IF(Main!J$13="Scaled Shifts",Main!J164,IF(OR(H154="",H154=""),"",IF(Main!$A164="C",(H154-'Calculo DP4'!BI$5)/'Calculo DP4'!BI$3,(H154-'Calculo DP4'!CT$5)/'Calculo DP4'!CT$3)))</f>
        <v/>
      </c>
      <c r="AQ154" s="48" t="str">
        <f>IF(Main!K$13="Scaled Shifts",Main!K164,IF(OR(I154="",I154=""),"",IF(Main!$A164="C",(I154-'Calculo DP4'!BJ$5)/'Calculo DP4'!BJ$3,(I154-'Calculo DP4'!CU$5)/'Calculo DP4'!CU$3)))</f>
        <v/>
      </c>
      <c r="AR154" s="48" t="str">
        <f>IF(Main!L$13="Scaled Shifts",Main!L164,IF(OR(J154="",J154=""),"",IF(Main!$A164="C",(J154-'Calculo DP4'!BK$5)/'Calculo DP4'!BK$3,(J154-'Calculo DP4'!CV$5)/'Calculo DP4'!CV$3)))</f>
        <v/>
      </c>
      <c r="AS154" s="48" t="str">
        <f>IF(Main!M$13="Scaled Shifts",Main!M164,IF(OR(K154="",K154=""),"",IF(Main!$A164="C",(K154-'Calculo DP4'!BL$5)/'Calculo DP4'!BL$3,(K154-'Calculo DP4'!CW$5)/'Calculo DP4'!CW$3)))</f>
        <v/>
      </c>
      <c r="AT154" s="48" t="str">
        <f>IF(Main!N$13="Scaled Shifts",Main!N164,IF(OR(L154="",L154=""),"",IF(Main!$A164="C",(L154-'Calculo DP4'!BM$5)/'Calculo DP4'!BM$3,(L154-'Calculo DP4'!CX$5)/'Calculo DP4'!CX$3)))</f>
        <v/>
      </c>
      <c r="AU154" s="48" t="str">
        <f>IF(Main!O$13="Scaled Shifts",Main!O164,IF(OR(M154="",M154=""),"",IF(Main!$A164="C",(M154-'Calculo DP4'!BN$5)/'Calculo DP4'!BN$3,(M154-'Calculo DP4'!CY$5)/'Calculo DP4'!CY$3)))</f>
        <v/>
      </c>
      <c r="AV154" s="48" t="str">
        <f>IF(Main!P$13="Scaled Shifts",Main!P164,IF(OR(N154="",N154=""),"",IF(Main!$A164="C",(N154-'Calculo DP4'!BO$5)/'Calculo DP4'!BO$3,(N154-'Calculo DP4'!CZ$5)/'Calculo DP4'!CZ$3)))</f>
        <v/>
      </c>
      <c r="AW154" s="48" t="str">
        <f>IF(Main!Q$13="Scaled Shifts",Main!Q164,IF(OR(O154="",O154=""),"",IF(Main!$A164="C",(O154-'Calculo DP4'!BP$5)/'Calculo DP4'!BP$3,(O154-'Calculo DP4'!DA$5)/'Calculo DP4'!DA$3)))</f>
        <v/>
      </c>
      <c r="AX154" s="48" t="str">
        <f>IF(Main!R$13="Scaled Shifts",Main!R164,IF(OR(P154="",P154=""),"",IF(Main!$A164="C",(P154-'Calculo DP4'!BQ$5)/'Calculo DP4'!BQ$3,(P154-'Calculo DP4'!DB$5)/'Calculo DP4'!DB$3)))</f>
        <v/>
      </c>
      <c r="AY154" s="48" t="str">
        <f>IF(Main!S$13="Scaled Shifts",Main!S164,IF(OR(Q154="",Q154=""),"",IF(Main!$A164="C",(Q154-'Calculo DP4'!BR$5)/'Calculo DP4'!BR$3,(Q154-'Calculo DP4'!DC$5)/'Calculo DP4'!DC$3)))</f>
        <v/>
      </c>
      <c r="BA154" s="48" t="str">
        <f t="shared" si="144"/>
        <v/>
      </c>
      <c r="BB154" s="48" t="str">
        <f t="shared" si="145"/>
        <v/>
      </c>
      <c r="BC154" s="48" t="str">
        <f t="shared" si="146"/>
        <v/>
      </c>
      <c r="BD154" s="48" t="str">
        <f t="shared" si="147"/>
        <v/>
      </c>
      <c r="BE154" s="48" t="str">
        <f t="shared" si="148"/>
        <v/>
      </c>
      <c r="BF154" s="48" t="str">
        <f t="shared" si="149"/>
        <v/>
      </c>
      <c r="BG154" s="48" t="str">
        <f t="shared" si="150"/>
        <v/>
      </c>
      <c r="BH154" s="48" t="str">
        <f t="shared" si="151"/>
        <v/>
      </c>
      <c r="BI154" s="48" t="str">
        <f t="shared" si="152"/>
        <v/>
      </c>
      <c r="BJ154" s="48" t="str">
        <f t="shared" si="153"/>
        <v/>
      </c>
      <c r="BK154" s="48" t="str">
        <f t="shared" si="154"/>
        <v/>
      </c>
      <c r="BL154" s="48" t="str">
        <f t="shared" si="155"/>
        <v/>
      </c>
      <c r="BM154" s="48" t="str">
        <f t="shared" si="156"/>
        <v/>
      </c>
      <c r="BN154" s="48" t="str">
        <f t="shared" si="157"/>
        <v/>
      </c>
      <c r="BO154" s="48" t="str">
        <f t="shared" si="158"/>
        <v/>
      </c>
      <c r="BP154" s="48" t="str">
        <f t="shared" si="159"/>
        <v/>
      </c>
    </row>
    <row r="155" spans="1:68" x14ac:dyDescent="0.15">
      <c r="A155" s="46" t="str">
        <f>IF(OR(Main!C165="",Main!C165=""),"",Main!C165)</f>
        <v/>
      </c>
      <c r="B155" s="48" t="str">
        <f>IF(OR(Main!D165="",Main!D$13="Scaled Shifts"),"",IF(Main!D$13="Unscaled Shifts",Main!D165,IF(AND(Main!D$13="Shielding Tensors",Main!$A165="C"),'Chemical Shifts'!$G$1-Main!D165,'Chemical Shifts'!$G$2-Main!D165)))</f>
        <v/>
      </c>
      <c r="C155" s="48" t="str">
        <f>IF(OR(Main!E165="",Main!E$13="Scaled Shifts"),"",IF(Main!E$13="Unscaled Shifts",Main!E165,IF(AND(Main!E$13="Shielding Tensors",Main!$A165="C"),'Chemical Shifts'!$G$1-Main!E165,'Chemical Shifts'!$G$2-Main!E165)))</f>
        <v/>
      </c>
      <c r="D155" s="48" t="str">
        <f>IF(OR(Main!F165="",Main!F$13="Scaled Shifts"),"",IF(Main!F$13="Unscaled Shifts",Main!F165,IF(AND(Main!F$13="Shielding Tensors",Main!$A165="C"),'Chemical Shifts'!$G$1-Main!F165,'Chemical Shifts'!$G$2-Main!F165)))</f>
        <v/>
      </c>
      <c r="E155" s="48" t="str">
        <f>IF(OR(Main!G165="",Main!G$13="Scaled Shifts"),"",IF(Main!G$13="Unscaled Shifts",Main!G165,IF(AND(Main!G$13="Shielding Tensors",Main!$A165="C"),'Chemical Shifts'!$G$1-Main!G165,'Chemical Shifts'!$G$2-Main!G165)))</f>
        <v/>
      </c>
      <c r="F155" s="48" t="str">
        <f>IF(OR(Main!H165="",Main!H$13="Scaled Shifts"),"",IF(Main!H$13="Unscaled Shifts",Main!H165,IF(AND(Main!H$13="Shielding Tensors",Main!$A165="C"),'Chemical Shifts'!$G$1-Main!H165,'Chemical Shifts'!$G$2-Main!H165)))</f>
        <v/>
      </c>
      <c r="G155" s="48" t="str">
        <f>IF(OR(Main!I165="",Main!I$13="Scaled Shifts"),"",IF(Main!I$13="Unscaled Shifts",Main!I165,IF(AND(Main!I$13="Shielding Tensors",Main!$A165="C"),'Chemical Shifts'!$G$1-Main!I165,'Chemical Shifts'!$G$2-Main!I165)))</f>
        <v/>
      </c>
      <c r="H155" s="48" t="str">
        <f>IF(OR(Main!J165="",Main!J$13="Scaled Shifts"),"",IF(Main!J$13="Unscaled Shifts",Main!J165,IF(AND(Main!J$13="Shielding Tensors",Main!$A165="C"),'Chemical Shifts'!$G$1-Main!J165,'Chemical Shifts'!$G$2-Main!J165)))</f>
        <v/>
      </c>
      <c r="I155" s="48" t="str">
        <f>IF(OR(Main!K165="",Main!K$13="Scaled Shifts"),"",IF(Main!K$13="Unscaled Shifts",Main!K165,IF(AND(Main!K$13="Shielding Tensors",Main!$A165="C"),'Chemical Shifts'!$G$1-Main!K165,'Chemical Shifts'!$G$2-Main!K165)))</f>
        <v/>
      </c>
      <c r="J155" s="48" t="str">
        <f>IF(OR(Main!L165="",Main!L$13="Scaled Shifts"),"",IF(Main!L$13="Unscaled Shifts",Main!L165,IF(AND(Main!L$13="Shielding Tensors",Main!$A165="C"),'Chemical Shifts'!$G$1-Main!L165,'Chemical Shifts'!$G$2-Main!L165)))</f>
        <v/>
      </c>
      <c r="K155" s="48" t="str">
        <f>IF(OR(Main!M165="",Main!M$13="Scaled Shifts"),"",IF(Main!M$13="Unscaled Shifts",Main!M165,IF(AND(Main!M$13="Shielding Tensors",Main!$A165="C"),'Chemical Shifts'!$G$1-Main!M165,'Chemical Shifts'!$G$2-Main!M165)))</f>
        <v/>
      </c>
      <c r="L155" s="48" t="str">
        <f>IF(OR(Main!N165="",Main!N$13="Scaled Shifts"),"",IF(Main!N$13="Unscaled Shifts",Main!N165,IF(AND(Main!N$13="Shielding Tensors",Main!$A165="C"),'Chemical Shifts'!$G$1-Main!N165,'Chemical Shifts'!$G$2-Main!N165)))</f>
        <v/>
      </c>
      <c r="M155" s="48" t="str">
        <f>IF(OR(Main!O165="",Main!O$13="Scaled Shifts"),"",IF(Main!O$13="Unscaled Shifts",Main!O165,IF(AND(Main!O$13="Shielding Tensors",Main!$A165="C"),'Chemical Shifts'!$G$1-Main!O165,'Chemical Shifts'!$G$2-Main!O165)))</f>
        <v/>
      </c>
      <c r="N155" s="48" t="str">
        <f>IF(OR(Main!P165="",Main!P$13="Scaled Shifts"),"",IF(Main!P$13="Unscaled Shifts",Main!P165,IF(AND(Main!P$13="Shielding Tensors",Main!$A165="C"),'Chemical Shifts'!$G$1-Main!P165,'Chemical Shifts'!$G$2-Main!P165)))</f>
        <v/>
      </c>
      <c r="O155" s="48" t="str">
        <f>IF(OR(Main!Q165="",Main!Q$13="Scaled Shifts"),"",IF(Main!Q$13="Unscaled Shifts",Main!Q165,IF(AND(Main!Q$13="Shielding Tensors",Main!$A165="C"),'Chemical Shifts'!$G$1-Main!Q165,'Chemical Shifts'!$G$2-Main!Q165)))</f>
        <v/>
      </c>
      <c r="P155" s="48" t="str">
        <f>IF(OR(Main!R165="",Main!R$13="Scaled Shifts"),"",IF(Main!R$13="Unscaled Shifts",Main!R165,IF(AND(Main!R$13="Shielding Tensors",Main!$A165="C"),'Chemical Shifts'!$G$1-Main!R165,'Chemical Shifts'!$G$2-Main!R165)))</f>
        <v/>
      </c>
      <c r="Q155" s="48" t="str">
        <f>IF(OR(Main!S165="",Main!S$13="Scaled Shifts"),"",IF(Main!S$13="Unscaled Shifts",Main!S165,IF(AND(Main!S$13="Shielding Tensors",Main!$A165="C"),'Chemical Shifts'!$G$1-Main!S165,'Chemical Shifts'!$G$2-Main!S165)))</f>
        <v/>
      </c>
      <c r="S155" s="48" t="str">
        <f t="shared" si="128"/>
        <v/>
      </c>
      <c r="T155" s="48" t="str">
        <f t="shared" si="129"/>
        <v/>
      </c>
      <c r="U155" s="48" t="str">
        <f t="shared" si="130"/>
        <v/>
      </c>
      <c r="V155" s="48" t="str">
        <f t="shared" si="131"/>
        <v/>
      </c>
      <c r="W155" s="48" t="str">
        <f t="shared" si="132"/>
        <v/>
      </c>
      <c r="X155" s="48" t="str">
        <f t="shared" si="133"/>
        <v/>
      </c>
      <c r="Y155" s="48" t="str">
        <f t="shared" si="134"/>
        <v/>
      </c>
      <c r="Z155" s="48" t="str">
        <f t="shared" si="135"/>
        <v/>
      </c>
      <c r="AA155" s="48" t="str">
        <f t="shared" si="136"/>
        <v/>
      </c>
      <c r="AB155" s="48" t="str">
        <f t="shared" si="137"/>
        <v/>
      </c>
      <c r="AC155" s="48" t="str">
        <f t="shared" si="138"/>
        <v/>
      </c>
      <c r="AD155" s="48" t="str">
        <f t="shared" si="139"/>
        <v/>
      </c>
      <c r="AE155" s="48" t="str">
        <f t="shared" si="140"/>
        <v/>
      </c>
      <c r="AF155" s="48" t="str">
        <f t="shared" si="141"/>
        <v/>
      </c>
      <c r="AG155" s="48" t="str">
        <f t="shared" si="142"/>
        <v/>
      </c>
      <c r="AH155" s="48" t="str">
        <f t="shared" si="143"/>
        <v/>
      </c>
      <c r="AJ155" s="48" t="str">
        <f>IF(Main!D$13="Scaled Shifts",Main!D165,IF(OR(B155="",B155=""),"",IF(Main!$A165="C",(B155-'Calculo DP4'!BC$5)/'Calculo DP4'!BC$3,(B155-'Calculo DP4'!CN$5)/'Calculo DP4'!CN$3)))</f>
        <v/>
      </c>
      <c r="AK155" s="48" t="str">
        <f>IF(Main!E$13="Scaled Shifts",Main!E165,IF(OR(C155="",C155=""),"",IF(Main!$A165="C",(C155-'Calculo DP4'!BD$5)/'Calculo DP4'!BD$3,(C155-'Calculo DP4'!CO$5)/'Calculo DP4'!CO$3)))</f>
        <v/>
      </c>
      <c r="AL155" s="48" t="str">
        <f>IF(Main!F$13="Scaled Shifts",Main!F165,IF(OR(D155="",D155=""),"",IF(Main!$A165="C",(D155-'Calculo DP4'!BE$5)/'Calculo DP4'!BE$3,(D155-'Calculo DP4'!CP$5)/'Calculo DP4'!CP$3)))</f>
        <v/>
      </c>
      <c r="AM155" s="48" t="str">
        <f>IF(Main!G$13="Scaled Shifts",Main!G165,IF(OR(E155="",E155=""),"",IF(Main!$A165="C",(E155-'Calculo DP4'!BF$5)/'Calculo DP4'!BF$3,(E155-'Calculo DP4'!CQ$5)/'Calculo DP4'!CQ$3)))</f>
        <v/>
      </c>
      <c r="AN155" s="48" t="str">
        <f>IF(Main!H$13="Scaled Shifts",Main!H165,IF(OR(F155="",F155=""),"",IF(Main!$A165="C",(F155-'Calculo DP4'!BG$5)/'Calculo DP4'!BG$3,(F155-'Calculo DP4'!CR$5)/'Calculo DP4'!CR$3)))</f>
        <v/>
      </c>
      <c r="AO155" s="48" t="str">
        <f>IF(Main!I$13="Scaled Shifts",Main!I165,IF(OR(G155="",G155=""),"",IF(Main!$A165="C",(G155-'Calculo DP4'!BH$5)/'Calculo DP4'!BH$3,(G155-'Calculo DP4'!CS$5)/'Calculo DP4'!CS$3)))</f>
        <v/>
      </c>
      <c r="AP155" s="48" t="str">
        <f>IF(Main!J$13="Scaled Shifts",Main!J165,IF(OR(H155="",H155=""),"",IF(Main!$A165="C",(H155-'Calculo DP4'!BI$5)/'Calculo DP4'!BI$3,(H155-'Calculo DP4'!CT$5)/'Calculo DP4'!CT$3)))</f>
        <v/>
      </c>
      <c r="AQ155" s="48" t="str">
        <f>IF(Main!K$13="Scaled Shifts",Main!K165,IF(OR(I155="",I155=""),"",IF(Main!$A165="C",(I155-'Calculo DP4'!BJ$5)/'Calculo DP4'!BJ$3,(I155-'Calculo DP4'!CU$5)/'Calculo DP4'!CU$3)))</f>
        <v/>
      </c>
      <c r="AR155" s="48" t="str">
        <f>IF(Main!L$13="Scaled Shifts",Main!L165,IF(OR(J155="",J155=""),"",IF(Main!$A165="C",(J155-'Calculo DP4'!BK$5)/'Calculo DP4'!BK$3,(J155-'Calculo DP4'!CV$5)/'Calculo DP4'!CV$3)))</f>
        <v/>
      </c>
      <c r="AS155" s="48" t="str">
        <f>IF(Main!M$13="Scaled Shifts",Main!M165,IF(OR(K155="",K155=""),"",IF(Main!$A165="C",(K155-'Calculo DP4'!BL$5)/'Calculo DP4'!BL$3,(K155-'Calculo DP4'!CW$5)/'Calculo DP4'!CW$3)))</f>
        <v/>
      </c>
      <c r="AT155" s="48" t="str">
        <f>IF(Main!N$13="Scaled Shifts",Main!N165,IF(OR(L155="",L155=""),"",IF(Main!$A165="C",(L155-'Calculo DP4'!BM$5)/'Calculo DP4'!BM$3,(L155-'Calculo DP4'!CX$5)/'Calculo DP4'!CX$3)))</f>
        <v/>
      </c>
      <c r="AU155" s="48" t="str">
        <f>IF(Main!O$13="Scaled Shifts",Main!O165,IF(OR(M155="",M155=""),"",IF(Main!$A165="C",(M155-'Calculo DP4'!BN$5)/'Calculo DP4'!BN$3,(M155-'Calculo DP4'!CY$5)/'Calculo DP4'!CY$3)))</f>
        <v/>
      </c>
      <c r="AV155" s="48" t="str">
        <f>IF(Main!P$13="Scaled Shifts",Main!P165,IF(OR(N155="",N155=""),"",IF(Main!$A165="C",(N155-'Calculo DP4'!BO$5)/'Calculo DP4'!BO$3,(N155-'Calculo DP4'!CZ$5)/'Calculo DP4'!CZ$3)))</f>
        <v/>
      </c>
      <c r="AW155" s="48" t="str">
        <f>IF(Main!Q$13="Scaled Shifts",Main!Q165,IF(OR(O155="",O155=""),"",IF(Main!$A165="C",(O155-'Calculo DP4'!BP$5)/'Calculo DP4'!BP$3,(O155-'Calculo DP4'!DA$5)/'Calculo DP4'!DA$3)))</f>
        <v/>
      </c>
      <c r="AX155" s="48" t="str">
        <f>IF(Main!R$13="Scaled Shifts",Main!R165,IF(OR(P155="",P155=""),"",IF(Main!$A165="C",(P155-'Calculo DP4'!BQ$5)/'Calculo DP4'!BQ$3,(P155-'Calculo DP4'!DB$5)/'Calculo DP4'!DB$3)))</f>
        <v/>
      </c>
      <c r="AY155" s="48" t="str">
        <f>IF(Main!S$13="Scaled Shifts",Main!S165,IF(OR(Q155="",Q155=""),"",IF(Main!$A165="C",(Q155-'Calculo DP4'!BR$5)/'Calculo DP4'!BR$3,(Q155-'Calculo DP4'!DC$5)/'Calculo DP4'!DC$3)))</f>
        <v/>
      </c>
      <c r="BA155" s="48" t="str">
        <f t="shared" si="144"/>
        <v/>
      </c>
      <c r="BB155" s="48" t="str">
        <f t="shared" si="145"/>
        <v/>
      </c>
      <c r="BC155" s="48" t="str">
        <f t="shared" si="146"/>
        <v/>
      </c>
      <c r="BD155" s="48" t="str">
        <f t="shared" si="147"/>
        <v/>
      </c>
      <c r="BE155" s="48" t="str">
        <f t="shared" si="148"/>
        <v/>
      </c>
      <c r="BF155" s="48" t="str">
        <f t="shared" si="149"/>
        <v/>
      </c>
      <c r="BG155" s="48" t="str">
        <f t="shared" si="150"/>
        <v/>
      </c>
      <c r="BH155" s="48" t="str">
        <f t="shared" si="151"/>
        <v/>
      </c>
      <c r="BI155" s="48" t="str">
        <f t="shared" si="152"/>
        <v/>
      </c>
      <c r="BJ155" s="48" t="str">
        <f t="shared" si="153"/>
        <v/>
      </c>
      <c r="BK155" s="48" t="str">
        <f t="shared" si="154"/>
        <v/>
      </c>
      <c r="BL155" s="48" t="str">
        <f t="shared" si="155"/>
        <v/>
      </c>
      <c r="BM155" s="48" t="str">
        <f t="shared" si="156"/>
        <v/>
      </c>
      <c r="BN155" s="48" t="str">
        <f t="shared" si="157"/>
        <v/>
      </c>
      <c r="BO155" s="48" t="str">
        <f t="shared" si="158"/>
        <v/>
      </c>
      <c r="BP155" s="48" t="str">
        <f t="shared" si="159"/>
        <v/>
      </c>
    </row>
    <row r="156" spans="1:68" x14ac:dyDescent="0.15">
      <c r="A156" s="46" t="str">
        <f>IF(OR(Main!C166="",Main!C166=""),"",Main!C166)</f>
        <v/>
      </c>
      <c r="B156" s="48" t="str">
        <f>IF(OR(Main!D166="",Main!D$13="Scaled Shifts"),"",IF(Main!D$13="Unscaled Shifts",Main!D166,IF(AND(Main!D$13="Shielding Tensors",Main!$A166="C"),'Chemical Shifts'!$G$1-Main!D166,'Chemical Shifts'!$G$2-Main!D166)))</f>
        <v/>
      </c>
      <c r="C156" s="48" t="str">
        <f>IF(OR(Main!E166="",Main!E$13="Scaled Shifts"),"",IF(Main!E$13="Unscaled Shifts",Main!E166,IF(AND(Main!E$13="Shielding Tensors",Main!$A166="C"),'Chemical Shifts'!$G$1-Main!E166,'Chemical Shifts'!$G$2-Main!E166)))</f>
        <v/>
      </c>
      <c r="D156" s="48" t="str">
        <f>IF(OR(Main!F166="",Main!F$13="Scaled Shifts"),"",IF(Main!F$13="Unscaled Shifts",Main!F166,IF(AND(Main!F$13="Shielding Tensors",Main!$A166="C"),'Chemical Shifts'!$G$1-Main!F166,'Chemical Shifts'!$G$2-Main!F166)))</f>
        <v/>
      </c>
      <c r="E156" s="48" t="str">
        <f>IF(OR(Main!G166="",Main!G$13="Scaled Shifts"),"",IF(Main!G$13="Unscaled Shifts",Main!G166,IF(AND(Main!G$13="Shielding Tensors",Main!$A166="C"),'Chemical Shifts'!$G$1-Main!G166,'Chemical Shifts'!$G$2-Main!G166)))</f>
        <v/>
      </c>
      <c r="F156" s="48" t="str">
        <f>IF(OR(Main!H166="",Main!H$13="Scaled Shifts"),"",IF(Main!H$13="Unscaled Shifts",Main!H166,IF(AND(Main!H$13="Shielding Tensors",Main!$A166="C"),'Chemical Shifts'!$G$1-Main!H166,'Chemical Shifts'!$G$2-Main!H166)))</f>
        <v/>
      </c>
      <c r="G156" s="48" t="str">
        <f>IF(OR(Main!I166="",Main!I$13="Scaled Shifts"),"",IF(Main!I$13="Unscaled Shifts",Main!I166,IF(AND(Main!I$13="Shielding Tensors",Main!$A166="C"),'Chemical Shifts'!$G$1-Main!I166,'Chemical Shifts'!$G$2-Main!I166)))</f>
        <v/>
      </c>
      <c r="H156" s="48" t="str">
        <f>IF(OR(Main!J166="",Main!J$13="Scaled Shifts"),"",IF(Main!J$13="Unscaled Shifts",Main!J166,IF(AND(Main!J$13="Shielding Tensors",Main!$A166="C"),'Chemical Shifts'!$G$1-Main!J166,'Chemical Shifts'!$G$2-Main!J166)))</f>
        <v/>
      </c>
      <c r="I156" s="48" t="str">
        <f>IF(OR(Main!K166="",Main!K$13="Scaled Shifts"),"",IF(Main!K$13="Unscaled Shifts",Main!K166,IF(AND(Main!K$13="Shielding Tensors",Main!$A166="C"),'Chemical Shifts'!$G$1-Main!K166,'Chemical Shifts'!$G$2-Main!K166)))</f>
        <v/>
      </c>
      <c r="J156" s="48" t="str">
        <f>IF(OR(Main!L166="",Main!L$13="Scaled Shifts"),"",IF(Main!L$13="Unscaled Shifts",Main!L166,IF(AND(Main!L$13="Shielding Tensors",Main!$A166="C"),'Chemical Shifts'!$G$1-Main!L166,'Chemical Shifts'!$G$2-Main!L166)))</f>
        <v/>
      </c>
      <c r="K156" s="48" t="str">
        <f>IF(OR(Main!M166="",Main!M$13="Scaled Shifts"),"",IF(Main!M$13="Unscaled Shifts",Main!M166,IF(AND(Main!M$13="Shielding Tensors",Main!$A166="C"),'Chemical Shifts'!$G$1-Main!M166,'Chemical Shifts'!$G$2-Main!M166)))</f>
        <v/>
      </c>
      <c r="L156" s="48" t="str">
        <f>IF(OR(Main!N166="",Main!N$13="Scaled Shifts"),"",IF(Main!N$13="Unscaled Shifts",Main!N166,IF(AND(Main!N$13="Shielding Tensors",Main!$A166="C"),'Chemical Shifts'!$G$1-Main!N166,'Chemical Shifts'!$G$2-Main!N166)))</f>
        <v/>
      </c>
      <c r="M156" s="48" t="str">
        <f>IF(OR(Main!O166="",Main!O$13="Scaled Shifts"),"",IF(Main!O$13="Unscaled Shifts",Main!O166,IF(AND(Main!O$13="Shielding Tensors",Main!$A166="C"),'Chemical Shifts'!$G$1-Main!O166,'Chemical Shifts'!$G$2-Main!O166)))</f>
        <v/>
      </c>
      <c r="N156" s="48" t="str">
        <f>IF(OR(Main!P166="",Main!P$13="Scaled Shifts"),"",IF(Main!P$13="Unscaled Shifts",Main!P166,IF(AND(Main!P$13="Shielding Tensors",Main!$A166="C"),'Chemical Shifts'!$G$1-Main!P166,'Chemical Shifts'!$G$2-Main!P166)))</f>
        <v/>
      </c>
      <c r="O156" s="48" t="str">
        <f>IF(OR(Main!Q166="",Main!Q$13="Scaled Shifts"),"",IF(Main!Q$13="Unscaled Shifts",Main!Q166,IF(AND(Main!Q$13="Shielding Tensors",Main!$A166="C"),'Chemical Shifts'!$G$1-Main!Q166,'Chemical Shifts'!$G$2-Main!Q166)))</f>
        <v/>
      </c>
      <c r="P156" s="48" t="str">
        <f>IF(OR(Main!R166="",Main!R$13="Scaled Shifts"),"",IF(Main!R$13="Unscaled Shifts",Main!R166,IF(AND(Main!R$13="Shielding Tensors",Main!$A166="C"),'Chemical Shifts'!$G$1-Main!R166,'Chemical Shifts'!$G$2-Main!R166)))</f>
        <v/>
      </c>
      <c r="Q156" s="48" t="str">
        <f>IF(OR(Main!S166="",Main!S$13="Scaled Shifts"),"",IF(Main!S$13="Unscaled Shifts",Main!S166,IF(AND(Main!S$13="Shielding Tensors",Main!$A166="C"),'Chemical Shifts'!$G$1-Main!S166,'Chemical Shifts'!$G$2-Main!S166)))</f>
        <v/>
      </c>
      <c r="S156" s="48" t="str">
        <f t="shared" si="128"/>
        <v/>
      </c>
      <c r="T156" s="48" t="str">
        <f t="shared" si="129"/>
        <v/>
      </c>
      <c r="U156" s="48" t="str">
        <f t="shared" si="130"/>
        <v/>
      </c>
      <c r="V156" s="48" t="str">
        <f t="shared" si="131"/>
        <v/>
      </c>
      <c r="W156" s="48" t="str">
        <f t="shared" si="132"/>
        <v/>
      </c>
      <c r="X156" s="48" t="str">
        <f t="shared" si="133"/>
        <v/>
      </c>
      <c r="Y156" s="48" t="str">
        <f t="shared" si="134"/>
        <v/>
      </c>
      <c r="Z156" s="48" t="str">
        <f t="shared" si="135"/>
        <v/>
      </c>
      <c r="AA156" s="48" t="str">
        <f t="shared" si="136"/>
        <v/>
      </c>
      <c r="AB156" s="48" t="str">
        <f t="shared" si="137"/>
        <v/>
      </c>
      <c r="AC156" s="48" t="str">
        <f t="shared" si="138"/>
        <v/>
      </c>
      <c r="AD156" s="48" t="str">
        <f t="shared" si="139"/>
        <v/>
      </c>
      <c r="AE156" s="48" t="str">
        <f t="shared" si="140"/>
        <v/>
      </c>
      <c r="AF156" s="48" t="str">
        <f t="shared" si="141"/>
        <v/>
      </c>
      <c r="AG156" s="48" t="str">
        <f t="shared" si="142"/>
        <v/>
      </c>
      <c r="AH156" s="48" t="str">
        <f t="shared" si="143"/>
        <v/>
      </c>
      <c r="AJ156" s="48" t="str">
        <f>IF(Main!D$13="Scaled Shifts",Main!D166,IF(OR(B156="",B156=""),"",IF(Main!$A166="C",(B156-'Calculo DP4'!BC$5)/'Calculo DP4'!BC$3,(B156-'Calculo DP4'!CN$5)/'Calculo DP4'!CN$3)))</f>
        <v/>
      </c>
      <c r="AK156" s="48" t="str">
        <f>IF(Main!E$13="Scaled Shifts",Main!E166,IF(OR(C156="",C156=""),"",IF(Main!$A166="C",(C156-'Calculo DP4'!BD$5)/'Calculo DP4'!BD$3,(C156-'Calculo DP4'!CO$5)/'Calculo DP4'!CO$3)))</f>
        <v/>
      </c>
      <c r="AL156" s="48" t="str">
        <f>IF(Main!F$13="Scaled Shifts",Main!F166,IF(OR(D156="",D156=""),"",IF(Main!$A166="C",(D156-'Calculo DP4'!BE$5)/'Calculo DP4'!BE$3,(D156-'Calculo DP4'!CP$5)/'Calculo DP4'!CP$3)))</f>
        <v/>
      </c>
      <c r="AM156" s="48" t="str">
        <f>IF(Main!G$13="Scaled Shifts",Main!G166,IF(OR(E156="",E156=""),"",IF(Main!$A166="C",(E156-'Calculo DP4'!BF$5)/'Calculo DP4'!BF$3,(E156-'Calculo DP4'!CQ$5)/'Calculo DP4'!CQ$3)))</f>
        <v/>
      </c>
      <c r="AN156" s="48" t="str">
        <f>IF(Main!H$13="Scaled Shifts",Main!H166,IF(OR(F156="",F156=""),"",IF(Main!$A166="C",(F156-'Calculo DP4'!BG$5)/'Calculo DP4'!BG$3,(F156-'Calculo DP4'!CR$5)/'Calculo DP4'!CR$3)))</f>
        <v/>
      </c>
      <c r="AO156" s="48" t="str">
        <f>IF(Main!I$13="Scaled Shifts",Main!I166,IF(OR(G156="",G156=""),"",IF(Main!$A166="C",(G156-'Calculo DP4'!BH$5)/'Calculo DP4'!BH$3,(G156-'Calculo DP4'!CS$5)/'Calculo DP4'!CS$3)))</f>
        <v/>
      </c>
      <c r="AP156" s="48" t="str">
        <f>IF(Main!J$13="Scaled Shifts",Main!J166,IF(OR(H156="",H156=""),"",IF(Main!$A166="C",(H156-'Calculo DP4'!BI$5)/'Calculo DP4'!BI$3,(H156-'Calculo DP4'!CT$5)/'Calculo DP4'!CT$3)))</f>
        <v/>
      </c>
      <c r="AQ156" s="48" t="str">
        <f>IF(Main!K$13="Scaled Shifts",Main!K166,IF(OR(I156="",I156=""),"",IF(Main!$A166="C",(I156-'Calculo DP4'!BJ$5)/'Calculo DP4'!BJ$3,(I156-'Calculo DP4'!CU$5)/'Calculo DP4'!CU$3)))</f>
        <v/>
      </c>
      <c r="AR156" s="48" t="str">
        <f>IF(Main!L$13="Scaled Shifts",Main!L166,IF(OR(J156="",J156=""),"",IF(Main!$A166="C",(J156-'Calculo DP4'!BK$5)/'Calculo DP4'!BK$3,(J156-'Calculo DP4'!CV$5)/'Calculo DP4'!CV$3)))</f>
        <v/>
      </c>
      <c r="AS156" s="48" t="str">
        <f>IF(Main!M$13="Scaled Shifts",Main!M166,IF(OR(K156="",K156=""),"",IF(Main!$A166="C",(K156-'Calculo DP4'!BL$5)/'Calculo DP4'!BL$3,(K156-'Calculo DP4'!CW$5)/'Calculo DP4'!CW$3)))</f>
        <v/>
      </c>
      <c r="AT156" s="48" t="str">
        <f>IF(Main!N$13="Scaled Shifts",Main!N166,IF(OR(L156="",L156=""),"",IF(Main!$A166="C",(L156-'Calculo DP4'!BM$5)/'Calculo DP4'!BM$3,(L156-'Calculo DP4'!CX$5)/'Calculo DP4'!CX$3)))</f>
        <v/>
      </c>
      <c r="AU156" s="48" t="str">
        <f>IF(Main!O$13="Scaled Shifts",Main!O166,IF(OR(M156="",M156=""),"",IF(Main!$A166="C",(M156-'Calculo DP4'!BN$5)/'Calculo DP4'!BN$3,(M156-'Calculo DP4'!CY$5)/'Calculo DP4'!CY$3)))</f>
        <v/>
      </c>
      <c r="AV156" s="48" t="str">
        <f>IF(Main!P$13="Scaled Shifts",Main!P166,IF(OR(N156="",N156=""),"",IF(Main!$A166="C",(N156-'Calculo DP4'!BO$5)/'Calculo DP4'!BO$3,(N156-'Calculo DP4'!CZ$5)/'Calculo DP4'!CZ$3)))</f>
        <v/>
      </c>
      <c r="AW156" s="48" t="str">
        <f>IF(Main!Q$13="Scaled Shifts",Main!Q166,IF(OR(O156="",O156=""),"",IF(Main!$A166="C",(O156-'Calculo DP4'!BP$5)/'Calculo DP4'!BP$3,(O156-'Calculo DP4'!DA$5)/'Calculo DP4'!DA$3)))</f>
        <v/>
      </c>
      <c r="AX156" s="48" t="str">
        <f>IF(Main!R$13="Scaled Shifts",Main!R166,IF(OR(P156="",P156=""),"",IF(Main!$A166="C",(P156-'Calculo DP4'!BQ$5)/'Calculo DP4'!BQ$3,(P156-'Calculo DP4'!DB$5)/'Calculo DP4'!DB$3)))</f>
        <v/>
      </c>
      <c r="AY156" s="48" t="str">
        <f>IF(Main!S$13="Scaled Shifts",Main!S166,IF(OR(Q156="",Q156=""),"",IF(Main!$A166="C",(Q156-'Calculo DP4'!BR$5)/'Calculo DP4'!BR$3,(Q156-'Calculo DP4'!DC$5)/'Calculo DP4'!DC$3)))</f>
        <v/>
      </c>
      <c r="BA156" s="48" t="str">
        <f t="shared" si="144"/>
        <v/>
      </c>
      <c r="BB156" s="48" t="str">
        <f t="shared" si="145"/>
        <v/>
      </c>
      <c r="BC156" s="48" t="str">
        <f t="shared" si="146"/>
        <v/>
      </c>
      <c r="BD156" s="48" t="str">
        <f t="shared" si="147"/>
        <v/>
      </c>
      <c r="BE156" s="48" t="str">
        <f t="shared" si="148"/>
        <v/>
      </c>
      <c r="BF156" s="48" t="str">
        <f t="shared" si="149"/>
        <v/>
      </c>
      <c r="BG156" s="48" t="str">
        <f t="shared" si="150"/>
        <v/>
      </c>
      <c r="BH156" s="48" t="str">
        <f t="shared" si="151"/>
        <v/>
      </c>
      <c r="BI156" s="48" t="str">
        <f t="shared" si="152"/>
        <v/>
      </c>
      <c r="BJ156" s="48" t="str">
        <f t="shared" si="153"/>
        <v/>
      </c>
      <c r="BK156" s="48" t="str">
        <f t="shared" si="154"/>
        <v/>
      </c>
      <c r="BL156" s="48" t="str">
        <f t="shared" si="155"/>
        <v/>
      </c>
      <c r="BM156" s="48" t="str">
        <f t="shared" si="156"/>
        <v/>
      </c>
      <c r="BN156" s="48" t="str">
        <f t="shared" si="157"/>
        <v/>
      </c>
      <c r="BO156" s="48" t="str">
        <f t="shared" si="158"/>
        <v/>
      </c>
      <c r="BP156" s="48" t="str">
        <f t="shared" si="159"/>
        <v/>
      </c>
    </row>
    <row r="157" spans="1:68" x14ac:dyDescent="0.15">
      <c r="A157" s="46" t="str">
        <f>IF(OR(Main!C167="",Main!C167=""),"",Main!C167)</f>
        <v/>
      </c>
      <c r="B157" s="48" t="str">
        <f>IF(OR(Main!D167="",Main!D$13="Scaled Shifts"),"",IF(Main!D$13="Unscaled Shifts",Main!D167,IF(AND(Main!D$13="Shielding Tensors",Main!$A167="C"),'Chemical Shifts'!$G$1-Main!D167,'Chemical Shifts'!$G$2-Main!D167)))</f>
        <v/>
      </c>
      <c r="C157" s="48" t="str">
        <f>IF(OR(Main!E167="",Main!E$13="Scaled Shifts"),"",IF(Main!E$13="Unscaled Shifts",Main!E167,IF(AND(Main!E$13="Shielding Tensors",Main!$A167="C"),'Chemical Shifts'!$G$1-Main!E167,'Chemical Shifts'!$G$2-Main!E167)))</f>
        <v/>
      </c>
      <c r="D157" s="48" t="str">
        <f>IF(OR(Main!F167="",Main!F$13="Scaled Shifts"),"",IF(Main!F$13="Unscaled Shifts",Main!F167,IF(AND(Main!F$13="Shielding Tensors",Main!$A167="C"),'Chemical Shifts'!$G$1-Main!F167,'Chemical Shifts'!$G$2-Main!F167)))</f>
        <v/>
      </c>
      <c r="E157" s="48" t="str">
        <f>IF(OR(Main!G167="",Main!G$13="Scaled Shifts"),"",IF(Main!G$13="Unscaled Shifts",Main!G167,IF(AND(Main!G$13="Shielding Tensors",Main!$A167="C"),'Chemical Shifts'!$G$1-Main!G167,'Chemical Shifts'!$G$2-Main!G167)))</f>
        <v/>
      </c>
      <c r="F157" s="48" t="str">
        <f>IF(OR(Main!H167="",Main!H$13="Scaled Shifts"),"",IF(Main!H$13="Unscaled Shifts",Main!H167,IF(AND(Main!H$13="Shielding Tensors",Main!$A167="C"),'Chemical Shifts'!$G$1-Main!H167,'Chemical Shifts'!$G$2-Main!H167)))</f>
        <v/>
      </c>
      <c r="G157" s="48" t="str">
        <f>IF(OR(Main!I167="",Main!I$13="Scaled Shifts"),"",IF(Main!I$13="Unscaled Shifts",Main!I167,IF(AND(Main!I$13="Shielding Tensors",Main!$A167="C"),'Chemical Shifts'!$G$1-Main!I167,'Chemical Shifts'!$G$2-Main!I167)))</f>
        <v/>
      </c>
      <c r="H157" s="48" t="str">
        <f>IF(OR(Main!J167="",Main!J$13="Scaled Shifts"),"",IF(Main!J$13="Unscaled Shifts",Main!J167,IF(AND(Main!J$13="Shielding Tensors",Main!$A167="C"),'Chemical Shifts'!$G$1-Main!J167,'Chemical Shifts'!$G$2-Main!J167)))</f>
        <v/>
      </c>
      <c r="I157" s="48" t="str">
        <f>IF(OR(Main!K167="",Main!K$13="Scaled Shifts"),"",IF(Main!K$13="Unscaled Shifts",Main!K167,IF(AND(Main!K$13="Shielding Tensors",Main!$A167="C"),'Chemical Shifts'!$G$1-Main!K167,'Chemical Shifts'!$G$2-Main!K167)))</f>
        <v/>
      </c>
      <c r="J157" s="48" t="str">
        <f>IF(OR(Main!L167="",Main!L$13="Scaled Shifts"),"",IF(Main!L$13="Unscaled Shifts",Main!L167,IF(AND(Main!L$13="Shielding Tensors",Main!$A167="C"),'Chemical Shifts'!$G$1-Main!L167,'Chemical Shifts'!$G$2-Main!L167)))</f>
        <v/>
      </c>
      <c r="K157" s="48" t="str">
        <f>IF(OR(Main!M167="",Main!M$13="Scaled Shifts"),"",IF(Main!M$13="Unscaled Shifts",Main!M167,IF(AND(Main!M$13="Shielding Tensors",Main!$A167="C"),'Chemical Shifts'!$G$1-Main!M167,'Chemical Shifts'!$G$2-Main!M167)))</f>
        <v/>
      </c>
      <c r="L157" s="48" t="str">
        <f>IF(OR(Main!N167="",Main!N$13="Scaled Shifts"),"",IF(Main!N$13="Unscaled Shifts",Main!N167,IF(AND(Main!N$13="Shielding Tensors",Main!$A167="C"),'Chemical Shifts'!$G$1-Main!N167,'Chemical Shifts'!$G$2-Main!N167)))</f>
        <v/>
      </c>
      <c r="M157" s="48" t="str">
        <f>IF(OR(Main!O167="",Main!O$13="Scaled Shifts"),"",IF(Main!O$13="Unscaled Shifts",Main!O167,IF(AND(Main!O$13="Shielding Tensors",Main!$A167="C"),'Chemical Shifts'!$G$1-Main!O167,'Chemical Shifts'!$G$2-Main!O167)))</f>
        <v/>
      </c>
      <c r="N157" s="48" t="str">
        <f>IF(OR(Main!P167="",Main!P$13="Scaled Shifts"),"",IF(Main!P$13="Unscaled Shifts",Main!P167,IF(AND(Main!P$13="Shielding Tensors",Main!$A167="C"),'Chemical Shifts'!$G$1-Main!P167,'Chemical Shifts'!$G$2-Main!P167)))</f>
        <v/>
      </c>
      <c r="O157" s="48" t="str">
        <f>IF(OR(Main!Q167="",Main!Q$13="Scaled Shifts"),"",IF(Main!Q$13="Unscaled Shifts",Main!Q167,IF(AND(Main!Q$13="Shielding Tensors",Main!$A167="C"),'Chemical Shifts'!$G$1-Main!Q167,'Chemical Shifts'!$G$2-Main!Q167)))</f>
        <v/>
      </c>
      <c r="P157" s="48" t="str">
        <f>IF(OR(Main!R167="",Main!R$13="Scaled Shifts"),"",IF(Main!R$13="Unscaled Shifts",Main!R167,IF(AND(Main!R$13="Shielding Tensors",Main!$A167="C"),'Chemical Shifts'!$G$1-Main!R167,'Chemical Shifts'!$G$2-Main!R167)))</f>
        <v/>
      </c>
      <c r="Q157" s="48" t="str">
        <f>IF(OR(Main!S167="",Main!S$13="Scaled Shifts"),"",IF(Main!S$13="Unscaled Shifts",Main!S167,IF(AND(Main!S$13="Shielding Tensors",Main!$A167="C"),'Chemical Shifts'!$G$1-Main!S167,'Chemical Shifts'!$G$2-Main!S167)))</f>
        <v/>
      </c>
      <c r="S157" s="48" t="str">
        <f t="shared" si="128"/>
        <v/>
      </c>
      <c r="T157" s="48" t="str">
        <f t="shared" si="129"/>
        <v/>
      </c>
      <c r="U157" s="48" t="str">
        <f t="shared" si="130"/>
        <v/>
      </c>
      <c r="V157" s="48" t="str">
        <f t="shared" si="131"/>
        <v/>
      </c>
      <c r="W157" s="48" t="str">
        <f t="shared" si="132"/>
        <v/>
      </c>
      <c r="X157" s="48" t="str">
        <f t="shared" si="133"/>
        <v/>
      </c>
      <c r="Y157" s="48" t="str">
        <f t="shared" si="134"/>
        <v/>
      </c>
      <c r="Z157" s="48" t="str">
        <f t="shared" si="135"/>
        <v/>
      </c>
      <c r="AA157" s="48" t="str">
        <f t="shared" si="136"/>
        <v/>
      </c>
      <c r="AB157" s="48" t="str">
        <f t="shared" si="137"/>
        <v/>
      </c>
      <c r="AC157" s="48" t="str">
        <f t="shared" si="138"/>
        <v/>
      </c>
      <c r="AD157" s="48" t="str">
        <f t="shared" si="139"/>
        <v/>
      </c>
      <c r="AE157" s="48" t="str">
        <f t="shared" si="140"/>
        <v/>
      </c>
      <c r="AF157" s="48" t="str">
        <f t="shared" si="141"/>
        <v/>
      </c>
      <c r="AG157" s="48" t="str">
        <f t="shared" si="142"/>
        <v/>
      </c>
      <c r="AH157" s="48" t="str">
        <f t="shared" si="143"/>
        <v/>
      </c>
      <c r="AJ157" s="48" t="str">
        <f>IF(Main!D$13="Scaled Shifts",Main!D167,IF(OR(B157="",B157=""),"",IF(Main!$A167="C",(B157-'Calculo DP4'!BC$5)/'Calculo DP4'!BC$3,(B157-'Calculo DP4'!CN$5)/'Calculo DP4'!CN$3)))</f>
        <v/>
      </c>
      <c r="AK157" s="48" t="str">
        <f>IF(Main!E$13="Scaled Shifts",Main!E167,IF(OR(C157="",C157=""),"",IF(Main!$A167="C",(C157-'Calculo DP4'!BD$5)/'Calculo DP4'!BD$3,(C157-'Calculo DP4'!CO$5)/'Calculo DP4'!CO$3)))</f>
        <v/>
      </c>
      <c r="AL157" s="48" t="str">
        <f>IF(Main!F$13="Scaled Shifts",Main!F167,IF(OR(D157="",D157=""),"",IF(Main!$A167="C",(D157-'Calculo DP4'!BE$5)/'Calculo DP4'!BE$3,(D157-'Calculo DP4'!CP$5)/'Calculo DP4'!CP$3)))</f>
        <v/>
      </c>
      <c r="AM157" s="48" t="str">
        <f>IF(Main!G$13="Scaled Shifts",Main!G167,IF(OR(E157="",E157=""),"",IF(Main!$A167="C",(E157-'Calculo DP4'!BF$5)/'Calculo DP4'!BF$3,(E157-'Calculo DP4'!CQ$5)/'Calculo DP4'!CQ$3)))</f>
        <v/>
      </c>
      <c r="AN157" s="48" t="str">
        <f>IF(Main!H$13="Scaled Shifts",Main!H167,IF(OR(F157="",F157=""),"",IF(Main!$A167="C",(F157-'Calculo DP4'!BG$5)/'Calculo DP4'!BG$3,(F157-'Calculo DP4'!CR$5)/'Calculo DP4'!CR$3)))</f>
        <v/>
      </c>
      <c r="AO157" s="48" t="str">
        <f>IF(Main!I$13="Scaled Shifts",Main!I167,IF(OR(G157="",G157=""),"",IF(Main!$A167="C",(G157-'Calculo DP4'!BH$5)/'Calculo DP4'!BH$3,(G157-'Calculo DP4'!CS$5)/'Calculo DP4'!CS$3)))</f>
        <v/>
      </c>
      <c r="AP157" s="48" t="str">
        <f>IF(Main!J$13="Scaled Shifts",Main!J167,IF(OR(H157="",H157=""),"",IF(Main!$A167="C",(H157-'Calculo DP4'!BI$5)/'Calculo DP4'!BI$3,(H157-'Calculo DP4'!CT$5)/'Calculo DP4'!CT$3)))</f>
        <v/>
      </c>
      <c r="AQ157" s="48" t="str">
        <f>IF(Main!K$13="Scaled Shifts",Main!K167,IF(OR(I157="",I157=""),"",IF(Main!$A167="C",(I157-'Calculo DP4'!BJ$5)/'Calculo DP4'!BJ$3,(I157-'Calculo DP4'!CU$5)/'Calculo DP4'!CU$3)))</f>
        <v/>
      </c>
      <c r="AR157" s="48" t="str">
        <f>IF(Main!L$13="Scaled Shifts",Main!L167,IF(OR(J157="",J157=""),"",IF(Main!$A167="C",(J157-'Calculo DP4'!BK$5)/'Calculo DP4'!BK$3,(J157-'Calculo DP4'!CV$5)/'Calculo DP4'!CV$3)))</f>
        <v/>
      </c>
      <c r="AS157" s="48" t="str">
        <f>IF(Main!M$13="Scaled Shifts",Main!M167,IF(OR(K157="",K157=""),"",IF(Main!$A167="C",(K157-'Calculo DP4'!BL$5)/'Calculo DP4'!BL$3,(K157-'Calculo DP4'!CW$5)/'Calculo DP4'!CW$3)))</f>
        <v/>
      </c>
      <c r="AT157" s="48" t="str">
        <f>IF(Main!N$13="Scaled Shifts",Main!N167,IF(OR(L157="",L157=""),"",IF(Main!$A167="C",(L157-'Calculo DP4'!BM$5)/'Calculo DP4'!BM$3,(L157-'Calculo DP4'!CX$5)/'Calculo DP4'!CX$3)))</f>
        <v/>
      </c>
      <c r="AU157" s="48" t="str">
        <f>IF(Main!O$13="Scaled Shifts",Main!O167,IF(OR(M157="",M157=""),"",IF(Main!$A167="C",(M157-'Calculo DP4'!BN$5)/'Calculo DP4'!BN$3,(M157-'Calculo DP4'!CY$5)/'Calculo DP4'!CY$3)))</f>
        <v/>
      </c>
      <c r="AV157" s="48" t="str">
        <f>IF(Main!P$13="Scaled Shifts",Main!P167,IF(OR(N157="",N157=""),"",IF(Main!$A167="C",(N157-'Calculo DP4'!BO$5)/'Calculo DP4'!BO$3,(N157-'Calculo DP4'!CZ$5)/'Calculo DP4'!CZ$3)))</f>
        <v/>
      </c>
      <c r="AW157" s="48" t="str">
        <f>IF(Main!Q$13="Scaled Shifts",Main!Q167,IF(OR(O157="",O157=""),"",IF(Main!$A167="C",(O157-'Calculo DP4'!BP$5)/'Calculo DP4'!BP$3,(O157-'Calculo DP4'!DA$5)/'Calculo DP4'!DA$3)))</f>
        <v/>
      </c>
      <c r="AX157" s="48" t="str">
        <f>IF(Main!R$13="Scaled Shifts",Main!R167,IF(OR(P157="",P157=""),"",IF(Main!$A167="C",(P157-'Calculo DP4'!BQ$5)/'Calculo DP4'!BQ$3,(P157-'Calculo DP4'!DB$5)/'Calculo DP4'!DB$3)))</f>
        <v/>
      </c>
      <c r="AY157" s="48" t="str">
        <f>IF(Main!S$13="Scaled Shifts",Main!S167,IF(OR(Q157="",Q157=""),"",IF(Main!$A167="C",(Q157-'Calculo DP4'!BR$5)/'Calculo DP4'!BR$3,(Q157-'Calculo DP4'!DC$5)/'Calculo DP4'!DC$3)))</f>
        <v/>
      </c>
      <c r="BA157" s="48" t="str">
        <f t="shared" si="144"/>
        <v/>
      </c>
      <c r="BB157" s="48" t="str">
        <f t="shared" si="145"/>
        <v/>
      </c>
      <c r="BC157" s="48" t="str">
        <f t="shared" si="146"/>
        <v/>
      </c>
      <c r="BD157" s="48" t="str">
        <f t="shared" si="147"/>
        <v/>
      </c>
      <c r="BE157" s="48" t="str">
        <f t="shared" si="148"/>
        <v/>
      </c>
      <c r="BF157" s="48" t="str">
        <f t="shared" si="149"/>
        <v/>
      </c>
      <c r="BG157" s="48" t="str">
        <f t="shared" si="150"/>
        <v/>
      </c>
      <c r="BH157" s="48" t="str">
        <f t="shared" si="151"/>
        <v/>
      </c>
      <c r="BI157" s="48" t="str">
        <f t="shared" si="152"/>
        <v/>
      </c>
      <c r="BJ157" s="48" t="str">
        <f t="shared" si="153"/>
        <v/>
      </c>
      <c r="BK157" s="48" t="str">
        <f t="shared" si="154"/>
        <v/>
      </c>
      <c r="BL157" s="48" t="str">
        <f t="shared" si="155"/>
        <v/>
      </c>
      <c r="BM157" s="48" t="str">
        <f t="shared" si="156"/>
        <v/>
      </c>
      <c r="BN157" s="48" t="str">
        <f t="shared" si="157"/>
        <v/>
      </c>
      <c r="BO157" s="48" t="str">
        <f t="shared" si="158"/>
        <v/>
      </c>
      <c r="BP157" s="48" t="str">
        <f t="shared" si="159"/>
        <v/>
      </c>
    </row>
    <row r="158" spans="1:68" x14ac:dyDescent="0.15">
      <c r="A158" s="46" t="str">
        <f>IF(OR(Main!C168="",Main!C168=""),"",Main!C168)</f>
        <v/>
      </c>
      <c r="B158" s="48" t="str">
        <f>IF(OR(Main!D168="",Main!D$13="Scaled Shifts"),"",IF(Main!D$13="Unscaled Shifts",Main!D168,IF(AND(Main!D$13="Shielding Tensors",Main!$A168="C"),'Chemical Shifts'!$G$1-Main!D168,'Chemical Shifts'!$G$2-Main!D168)))</f>
        <v/>
      </c>
      <c r="C158" s="48" t="str">
        <f>IF(OR(Main!E168="",Main!E$13="Scaled Shifts"),"",IF(Main!E$13="Unscaled Shifts",Main!E168,IF(AND(Main!E$13="Shielding Tensors",Main!$A168="C"),'Chemical Shifts'!$G$1-Main!E168,'Chemical Shifts'!$G$2-Main!E168)))</f>
        <v/>
      </c>
      <c r="D158" s="48" t="str">
        <f>IF(OR(Main!F168="",Main!F$13="Scaled Shifts"),"",IF(Main!F$13="Unscaled Shifts",Main!F168,IF(AND(Main!F$13="Shielding Tensors",Main!$A168="C"),'Chemical Shifts'!$G$1-Main!F168,'Chemical Shifts'!$G$2-Main!F168)))</f>
        <v/>
      </c>
      <c r="E158" s="48" t="str">
        <f>IF(OR(Main!G168="",Main!G$13="Scaled Shifts"),"",IF(Main!G$13="Unscaled Shifts",Main!G168,IF(AND(Main!G$13="Shielding Tensors",Main!$A168="C"),'Chemical Shifts'!$G$1-Main!G168,'Chemical Shifts'!$G$2-Main!G168)))</f>
        <v/>
      </c>
      <c r="F158" s="48" t="str">
        <f>IF(OR(Main!H168="",Main!H$13="Scaled Shifts"),"",IF(Main!H$13="Unscaled Shifts",Main!H168,IF(AND(Main!H$13="Shielding Tensors",Main!$A168="C"),'Chemical Shifts'!$G$1-Main!H168,'Chemical Shifts'!$G$2-Main!H168)))</f>
        <v/>
      </c>
      <c r="G158" s="48" t="str">
        <f>IF(OR(Main!I168="",Main!I$13="Scaled Shifts"),"",IF(Main!I$13="Unscaled Shifts",Main!I168,IF(AND(Main!I$13="Shielding Tensors",Main!$A168="C"),'Chemical Shifts'!$G$1-Main!I168,'Chemical Shifts'!$G$2-Main!I168)))</f>
        <v/>
      </c>
      <c r="H158" s="48" t="str">
        <f>IF(OR(Main!J168="",Main!J$13="Scaled Shifts"),"",IF(Main!J$13="Unscaled Shifts",Main!J168,IF(AND(Main!J$13="Shielding Tensors",Main!$A168="C"),'Chemical Shifts'!$G$1-Main!J168,'Chemical Shifts'!$G$2-Main!J168)))</f>
        <v/>
      </c>
      <c r="I158" s="48" t="str">
        <f>IF(OR(Main!K168="",Main!K$13="Scaled Shifts"),"",IF(Main!K$13="Unscaled Shifts",Main!K168,IF(AND(Main!K$13="Shielding Tensors",Main!$A168="C"),'Chemical Shifts'!$G$1-Main!K168,'Chemical Shifts'!$G$2-Main!K168)))</f>
        <v/>
      </c>
      <c r="J158" s="48" t="str">
        <f>IF(OR(Main!L168="",Main!L$13="Scaled Shifts"),"",IF(Main!L$13="Unscaled Shifts",Main!L168,IF(AND(Main!L$13="Shielding Tensors",Main!$A168="C"),'Chemical Shifts'!$G$1-Main!L168,'Chemical Shifts'!$G$2-Main!L168)))</f>
        <v/>
      </c>
      <c r="K158" s="48" t="str">
        <f>IF(OR(Main!M168="",Main!M$13="Scaled Shifts"),"",IF(Main!M$13="Unscaled Shifts",Main!M168,IF(AND(Main!M$13="Shielding Tensors",Main!$A168="C"),'Chemical Shifts'!$G$1-Main!M168,'Chemical Shifts'!$G$2-Main!M168)))</f>
        <v/>
      </c>
      <c r="L158" s="48" t="str">
        <f>IF(OR(Main!N168="",Main!N$13="Scaled Shifts"),"",IF(Main!N$13="Unscaled Shifts",Main!N168,IF(AND(Main!N$13="Shielding Tensors",Main!$A168="C"),'Chemical Shifts'!$G$1-Main!N168,'Chemical Shifts'!$G$2-Main!N168)))</f>
        <v/>
      </c>
      <c r="M158" s="48" t="str">
        <f>IF(OR(Main!O168="",Main!O$13="Scaled Shifts"),"",IF(Main!O$13="Unscaled Shifts",Main!O168,IF(AND(Main!O$13="Shielding Tensors",Main!$A168="C"),'Chemical Shifts'!$G$1-Main!O168,'Chemical Shifts'!$G$2-Main!O168)))</f>
        <v/>
      </c>
      <c r="N158" s="48" t="str">
        <f>IF(OR(Main!P168="",Main!P$13="Scaled Shifts"),"",IF(Main!P$13="Unscaled Shifts",Main!P168,IF(AND(Main!P$13="Shielding Tensors",Main!$A168="C"),'Chemical Shifts'!$G$1-Main!P168,'Chemical Shifts'!$G$2-Main!P168)))</f>
        <v/>
      </c>
      <c r="O158" s="48" t="str">
        <f>IF(OR(Main!Q168="",Main!Q$13="Scaled Shifts"),"",IF(Main!Q$13="Unscaled Shifts",Main!Q168,IF(AND(Main!Q$13="Shielding Tensors",Main!$A168="C"),'Chemical Shifts'!$G$1-Main!Q168,'Chemical Shifts'!$G$2-Main!Q168)))</f>
        <v/>
      </c>
      <c r="P158" s="48" t="str">
        <f>IF(OR(Main!R168="",Main!R$13="Scaled Shifts"),"",IF(Main!R$13="Unscaled Shifts",Main!R168,IF(AND(Main!R$13="Shielding Tensors",Main!$A168="C"),'Chemical Shifts'!$G$1-Main!R168,'Chemical Shifts'!$G$2-Main!R168)))</f>
        <v/>
      </c>
      <c r="Q158" s="48" t="str">
        <f>IF(OR(Main!S168="",Main!S$13="Scaled Shifts"),"",IF(Main!S$13="Unscaled Shifts",Main!S168,IF(AND(Main!S$13="Shielding Tensors",Main!$A168="C"),'Chemical Shifts'!$G$1-Main!S168,'Chemical Shifts'!$G$2-Main!S168)))</f>
        <v/>
      </c>
      <c r="S158" s="48" t="str">
        <f t="shared" si="128"/>
        <v/>
      </c>
      <c r="T158" s="48" t="str">
        <f t="shared" si="129"/>
        <v/>
      </c>
      <c r="U158" s="48" t="str">
        <f t="shared" si="130"/>
        <v/>
      </c>
      <c r="V158" s="48" t="str">
        <f t="shared" si="131"/>
        <v/>
      </c>
      <c r="W158" s="48" t="str">
        <f t="shared" si="132"/>
        <v/>
      </c>
      <c r="X158" s="48" t="str">
        <f t="shared" si="133"/>
        <v/>
      </c>
      <c r="Y158" s="48" t="str">
        <f t="shared" si="134"/>
        <v/>
      </c>
      <c r="Z158" s="48" t="str">
        <f t="shared" si="135"/>
        <v/>
      </c>
      <c r="AA158" s="48" t="str">
        <f t="shared" si="136"/>
        <v/>
      </c>
      <c r="AB158" s="48" t="str">
        <f t="shared" si="137"/>
        <v/>
      </c>
      <c r="AC158" s="48" t="str">
        <f t="shared" si="138"/>
        <v/>
      </c>
      <c r="AD158" s="48" t="str">
        <f t="shared" si="139"/>
        <v/>
      </c>
      <c r="AE158" s="48" t="str">
        <f t="shared" si="140"/>
        <v/>
      </c>
      <c r="AF158" s="48" t="str">
        <f t="shared" si="141"/>
        <v/>
      </c>
      <c r="AG158" s="48" t="str">
        <f t="shared" si="142"/>
        <v/>
      </c>
      <c r="AH158" s="48" t="str">
        <f t="shared" si="143"/>
        <v/>
      </c>
      <c r="AJ158" s="48" t="str">
        <f>IF(Main!D$13="Scaled Shifts",Main!D168,IF(OR(B158="",B158=""),"",IF(Main!$A168="C",(B158-'Calculo DP4'!BC$5)/'Calculo DP4'!BC$3,(B158-'Calculo DP4'!CN$5)/'Calculo DP4'!CN$3)))</f>
        <v/>
      </c>
      <c r="AK158" s="48" t="str">
        <f>IF(Main!E$13="Scaled Shifts",Main!E168,IF(OR(C158="",C158=""),"",IF(Main!$A168="C",(C158-'Calculo DP4'!BD$5)/'Calculo DP4'!BD$3,(C158-'Calculo DP4'!CO$5)/'Calculo DP4'!CO$3)))</f>
        <v/>
      </c>
      <c r="AL158" s="48" t="str">
        <f>IF(Main!F$13="Scaled Shifts",Main!F168,IF(OR(D158="",D158=""),"",IF(Main!$A168="C",(D158-'Calculo DP4'!BE$5)/'Calculo DP4'!BE$3,(D158-'Calculo DP4'!CP$5)/'Calculo DP4'!CP$3)))</f>
        <v/>
      </c>
      <c r="AM158" s="48" t="str">
        <f>IF(Main!G$13="Scaled Shifts",Main!G168,IF(OR(E158="",E158=""),"",IF(Main!$A168="C",(E158-'Calculo DP4'!BF$5)/'Calculo DP4'!BF$3,(E158-'Calculo DP4'!CQ$5)/'Calculo DP4'!CQ$3)))</f>
        <v/>
      </c>
      <c r="AN158" s="48" t="str">
        <f>IF(Main!H$13="Scaled Shifts",Main!H168,IF(OR(F158="",F158=""),"",IF(Main!$A168="C",(F158-'Calculo DP4'!BG$5)/'Calculo DP4'!BG$3,(F158-'Calculo DP4'!CR$5)/'Calculo DP4'!CR$3)))</f>
        <v/>
      </c>
      <c r="AO158" s="48" t="str">
        <f>IF(Main!I$13="Scaled Shifts",Main!I168,IF(OR(G158="",G158=""),"",IF(Main!$A168="C",(G158-'Calculo DP4'!BH$5)/'Calculo DP4'!BH$3,(G158-'Calculo DP4'!CS$5)/'Calculo DP4'!CS$3)))</f>
        <v/>
      </c>
      <c r="AP158" s="48" t="str">
        <f>IF(Main!J$13="Scaled Shifts",Main!J168,IF(OR(H158="",H158=""),"",IF(Main!$A168="C",(H158-'Calculo DP4'!BI$5)/'Calculo DP4'!BI$3,(H158-'Calculo DP4'!CT$5)/'Calculo DP4'!CT$3)))</f>
        <v/>
      </c>
      <c r="AQ158" s="48" t="str">
        <f>IF(Main!K$13="Scaled Shifts",Main!K168,IF(OR(I158="",I158=""),"",IF(Main!$A168="C",(I158-'Calculo DP4'!BJ$5)/'Calculo DP4'!BJ$3,(I158-'Calculo DP4'!CU$5)/'Calculo DP4'!CU$3)))</f>
        <v/>
      </c>
      <c r="AR158" s="48" t="str">
        <f>IF(Main!L$13="Scaled Shifts",Main!L168,IF(OR(J158="",J158=""),"",IF(Main!$A168="C",(J158-'Calculo DP4'!BK$5)/'Calculo DP4'!BK$3,(J158-'Calculo DP4'!CV$5)/'Calculo DP4'!CV$3)))</f>
        <v/>
      </c>
      <c r="AS158" s="48" t="str">
        <f>IF(Main!M$13="Scaled Shifts",Main!M168,IF(OR(K158="",K158=""),"",IF(Main!$A168="C",(K158-'Calculo DP4'!BL$5)/'Calculo DP4'!BL$3,(K158-'Calculo DP4'!CW$5)/'Calculo DP4'!CW$3)))</f>
        <v/>
      </c>
      <c r="AT158" s="48" t="str">
        <f>IF(Main!N$13="Scaled Shifts",Main!N168,IF(OR(L158="",L158=""),"",IF(Main!$A168="C",(L158-'Calculo DP4'!BM$5)/'Calculo DP4'!BM$3,(L158-'Calculo DP4'!CX$5)/'Calculo DP4'!CX$3)))</f>
        <v/>
      </c>
      <c r="AU158" s="48" t="str">
        <f>IF(Main!O$13="Scaled Shifts",Main!O168,IF(OR(M158="",M158=""),"",IF(Main!$A168="C",(M158-'Calculo DP4'!BN$5)/'Calculo DP4'!BN$3,(M158-'Calculo DP4'!CY$5)/'Calculo DP4'!CY$3)))</f>
        <v/>
      </c>
      <c r="AV158" s="48" t="str">
        <f>IF(Main!P$13="Scaled Shifts",Main!P168,IF(OR(N158="",N158=""),"",IF(Main!$A168="C",(N158-'Calculo DP4'!BO$5)/'Calculo DP4'!BO$3,(N158-'Calculo DP4'!CZ$5)/'Calculo DP4'!CZ$3)))</f>
        <v/>
      </c>
      <c r="AW158" s="48" t="str">
        <f>IF(Main!Q$13="Scaled Shifts",Main!Q168,IF(OR(O158="",O158=""),"",IF(Main!$A168="C",(O158-'Calculo DP4'!BP$5)/'Calculo DP4'!BP$3,(O158-'Calculo DP4'!DA$5)/'Calculo DP4'!DA$3)))</f>
        <v/>
      </c>
      <c r="AX158" s="48" t="str">
        <f>IF(Main!R$13="Scaled Shifts",Main!R168,IF(OR(P158="",P158=""),"",IF(Main!$A168="C",(P158-'Calculo DP4'!BQ$5)/'Calculo DP4'!BQ$3,(P158-'Calculo DP4'!DB$5)/'Calculo DP4'!DB$3)))</f>
        <v/>
      </c>
      <c r="AY158" s="48" t="str">
        <f>IF(Main!S$13="Scaled Shifts",Main!S168,IF(OR(Q158="",Q158=""),"",IF(Main!$A168="C",(Q158-'Calculo DP4'!BR$5)/'Calculo DP4'!BR$3,(Q158-'Calculo DP4'!DC$5)/'Calculo DP4'!DC$3)))</f>
        <v/>
      </c>
      <c r="BA158" s="48" t="str">
        <f t="shared" si="144"/>
        <v/>
      </c>
      <c r="BB158" s="48" t="str">
        <f t="shared" si="145"/>
        <v/>
      </c>
      <c r="BC158" s="48" t="str">
        <f t="shared" si="146"/>
        <v/>
      </c>
      <c r="BD158" s="48" t="str">
        <f t="shared" si="147"/>
        <v/>
      </c>
      <c r="BE158" s="48" t="str">
        <f t="shared" si="148"/>
        <v/>
      </c>
      <c r="BF158" s="48" t="str">
        <f t="shared" si="149"/>
        <v/>
      </c>
      <c r="BG158" s="48" t="str">
        <f t="shared" si="150"/>
        <v/>
      </c>
      <c r="BH158" s="48" t="str">
        <f t="shared" si="151"/>
        <v/>
      </c>
      <c r="BI158" s="48" t="str">
        <f t="shared" si="152"/>
        <v/>
      </c>
      <c r="BJ158" s="48" t="str">
        <f t="shared" si="153"/>
        <v/>
      </c>
      <c r="BK158" s="48" t="str">
        <f t="shared" si="154"/>
        <v/>
      </c>
      <c r="BL158" s="48" t="str">
        <f t="shared" si="155"/>
        <v/>
      </c>
      <c r="BM158" s="48" t="str">
        <f t="shared" si="156"/>
        <v/>
      </c>
      <c r="BN158" s="48" t="str">
        <f t="shared" si="157"/>
        <v/>
      </c>
      <c r="BO158" s="48" t="str">
        <f t="shared" si="158"/>
        <v/>
      </c>
      <c r="BP158" s="48" t="str">
        <f t="shared" si="159"/>
        <v/>
      </c>
    </row>
    <row r="159" spans="1:68" x14ac:dyDescent="0.15">
      <c r="A159" s="46" t="str">
        <f>IF(OR(Main!C169="",Main!C169=""),"",Main!C169)</f>
        <v/>
      </c>
      <c r="B159" s="48" t="str">
        <f>IF(OR(Main!D169="",Main!D$13="Scaled Shifts"),"",IF(Main!D$13="Unscaled Shifts",Main!D169,IF(AND(Main!D$13="Shielding Tensors",Main!$A169="C"),'Chemical Shifts'!$G$1-Main!D169,'Chemical Shifts'!$G$2-Main!D169)))</f>
        <v/>
      </c>
      <c r="C159" s="48" t="str">
        <f>IF(OR(Main!E169="",Main!E$13="Scaled Shifts"),"",IF(Main!E$13="Unscaled Shifts",Main!E169,IF(AND(Main!E$13="Shielding Tensors",Main!$A169="C"),'Chemical Shifts'!$G$1-Main!E169,'Chemical Shifts'!$G$2-Main!E169)))</f>
        <v/>
      </c>
      <c r="D159" s="48" t="str">
        <f>IF(OR(Main!F169="",Main!F$13="Scaled Shifts"),"",IF(Main!F$13="Unscaled Shifts",Main!F169,IF(AND(Main!F$13="Shielding Tensors",Main!$A169="C"),'Chemical Shifts'!$G$1-Main!F169,'Chemical Shifts'!$G$2-Main!F169)))</f>
        <v/>
      </c>
      <c r="E159" s="48" t="str">
        <f>IF(OR(Main!G169="",Main!G$13="Scaled Shifts"),"",IF(Main!G$13="Unscaled Shifts",Main!G169,IF(AND(Main!G$13="Shielding Tensors",Main!$A169="C"),'Chemical Shifts'!$G$1-Main!G169,'Chemical Shifts'!$G$2-Main!G169)))</f>
        <v/>
      </c>
      <c r="F159" s="48" t="str">
        <f>IF(OR(Main!H169="",Main!H$13="Scaled Shifts"),"",IF(Main!H$13="Unscaled Shifts",Main!H169,IF(AND(Main!H$13="Shielding Tensors",Main!$A169="C"),'Chemical Shifts'!$G$1-Main!H169,'Chemical Shifts'!$G$2-Main!H169)))</f>
        <v/>
      </c>
      <c r="G159" s="48" t="str">
        <f>IF(OR(Main!I169="",Main!I$13="Scaled Shifts"),"",IF(Main!I$13="Unscaled Shifts",Main!I169,IF(AND(Main!I$13="Shielding Tensors",Main!$A169="C"),'Chemical Shifts'!$G$1-Main!I169,'Chemical Shifts'!$G$2-Main!I169)))</f>
        <v/>
      </c>
      <c r="H159" s="48" t="str">
        <f>IF(OR(Main!J169="",Main!J$13="Scaled Shifts"),"",IF(Main!J$13="Unscaled Shifts",Main!J169,IF(AND(Main!J$13="Shielding Tensors",Main!$A169="C"),'Chemical Shifts'!$G$1-Main!J169,'Chemical Shifts'!$G$2-Main!J169)))</f>
        <v/>
      </c>
      <c r="I159" s="48" t="str">
        <f>IF(OR(Main!K169="",Main!K$13="Scaled Shifts"),"",IF(Main!K$13="Unscaled Shifts",Main!K169,IF(AND(Main!K$13="Shielding Tensors",Main!$A169="C"),'Chemical Shifts'!$G$1-Main!K169,'Chemical Shifts'!$G$2-Main!K169)))</f>
        <v/>
      </c>
      <c r="J159" s="48" t="str">
        <f>IF(OR(Main!L169="",Main!L$13="Scaled Shifts"),"",IF(Main!L$13="Unscaled Shifts",Main!L169,IF(AND(Main!L$13="Shielding Tensors",Main!$A169="C"),'Chemical Shifts'!$G$1-Main!L169,'Chemical Shifts'!$G$2-Main!L169)))</f>
        <v/>
      </c>
      <c r="K159" s="48" t="str">
        <f>IF(OR(Main!M169="",Main!M$13="Scaled Shifts"),"",IF(Main!M$13="Unscaled Shifts",Main!M169,IF(AND(Main!M$13="Shielding Tensors",Main!$A169="C"),'Chemical Shifts'!$G$1-Main!M169,'Chemical Shifts'!$G$2-Main!M169)))</f>
        <v/>
      </c>
      <c r="L159" s="48" t="str">
        <f>IF(OR(Main!N169="",Main!N$13="Scaled Shifts"),"",IF(Main!N$13="Unscaled Shifts",Main!N169,IF(AND(Main!N$13="Shielding Tensors",Main!$A169="C"),'Chemical Shifts'!$G$1-Main!N169,'Chemical Shifts'!$G$2-Main!N169)))</f>
        <v/>
      </c>
      <c r="M159" s="48" t="str">
        <f>IF(OR(Main!O169="",Main!O$13="Scaled Shifts"),"",IF(Main!O$13="Unscaled Shifts",Main!O169,IF(AND(Main!O$13="Shielding Tensors",Main!$A169="C"),'Chemical Shifts'!$G$1-Main!O169,'Chemical Shifts'!$G$2-Main!O169)))</f>
        <v/>
      </c>
      <c r="N159" s="48" t="str">
        <f>IF(OR(Main!P169="",Main!P$13="Scaled Shifts"),"",IF(Main!P$13="Unscaled Shifts",Main!P169,IF(AND(Main!P$13="Shielding Tensors",Main!$A169="C"),'Chemical Shifts'!$G$1-Main!P169,'Chemical Shifts'!$G$2-Main!P169)))</f>
        <v/>
      </c>
      <c r="O159" s="48" t="str">
        <f>IF(OR(Main!Q169="",Main!Q$13="Scaled Shifts"),"",IF(Main!Q$13="Unscaled Shifts",Main!Q169,IF(AND(Main!Q$13="Shielding Tensors",Main!$A169="C"),'Chemical Shifts'!$G$1-Main!Q169,'Chemical Shifts'!$G$2-Main!Q169)))</f>
        <v/>
      </c>
      <c r="P159" s="48" t="str">
        <f>IF(OR(Main!R169="",Main!R$13="Scaled Shifts"),"",IF(Main!R$13="Unscaled Shifts",Main!R169,IF(AND(Main!R$13="Shielding Tensors",Main!$A169="C"),'Chemical Shifts'!$G$1-Main!R169,'Chemical Shifts'!$G$2-Main!R169)))</f>
        <v/>
      </c>
      <c r="Q159" s="48" t="str">
        <f>IF(OR(Main!S169="",Main!S$13="Scaled Shifts"),"",IF(Main!S$13="Unscaled Shifts",Main!S169,IF(AND(Main!S$13="Shielding Tensors",Main!$A169="C"),'Chemical Shifts'!$G$1-Main!S169,'Chemical Shifts'!$G$2-Main!S169)))</f>
        <v/>
      </c>
      <c r="S159" s="48" t="str">
        <f t="shared" si="128"/>
        <v/>
      </c>
      <c r="T159" s="48" t="str">
        <f t="shared" si="129"/>
        <v/>
      </c>
      <c r="U159" s="48" t="str">
        <f t="shared" si="130"/>
        <v/>
      </c>
      <c r="V159" s="48" t="str">
        <f t="shared" si="131"/>
        <v/>
      </c>
      <c r="W159" s="48" t="str">
        <f t="shared" si="132"/>
        <v/>
      </c>
      <c r="X159" s="48" t="str">
        <f t="shared" si="133"/>
        <v/>
      </c>
      <c r="Y159" s="48" t="str">
        <f t="shared" si="134"/>
        <v/>
      </c>
      <c r="Z159" s="48" t="str">
        <f t="shared" si="135"/>
        <v/>
      </c>
      <c r="AA159" s="48" t="str">
        <f t="shared" si="136"/>
        <v/>
      </c>
      <c r="AB159" s="48" t="str">
        <f t="shared" si="137"/>
        <v/>
      </c>
      <c r="AC159" s="48" t="str">
        <f t="shared" si="138"/>
        <v/>
      </c>
      <c r="AD159" s="48" t="str">
        <f t="shared" si="139"/>
        <v/>
      </c>
      <c r="AE159" s="48" t="str">
        <f t="shared" si="140"/>
        <v/>
      </c>
      <c r="AF159" s="48" t="str">
        <f t="shared" si="141"/>
        <v/>
      </c>
      <c r="AG159" s="48" t="str">
        <f t="shared" si="142"/>
        <v/>
      </c>
      <c r="AH159" s="48" t="str">
        <f t="shared" si="143"/>
        <v/>
      </c>
      <c r="AJ159" s="48" t="str">
        <f>IF(Main!D$13="Scaled Shifts",Main!D169,IF(OR(B159="",B159=""),"",IF(Main!$A169="C",(B159-'Calculo DP4'!BC$5)/'Calculo DP4'!BC$3,(B159-'Calculo DP4'!CN$5)/'Calculo DP4'!CN$3)))</f>
        <v/>
      </c>
      <c r="AK159" s="48" t="str">
        <f>IF(Main!E$13="Scaled Shifts",Main!E169,IF(OR(C159="",C159=""),"",IF(Main!$A169="C",(C159-'Calculo DP4'!BD$5)/'Calculo DP4'!BD$3,(C159-'Calculo DP4'!CO$5)/'Calculo DP4'!CO$3)))</f>
        <v/>
      </c>
      <c r="AL159" s="48" t="str">
        <f>IF(Main!F$13="Scaled Shifts",Main!F169,IF(OR(D159="",D159=""),"",IF(Main!$A169="C",(D159-'Calculo DP4'!BE$5)/'Calculo DP4'!BE$3,(D159-'Calculo DP4'!CP$5)/'Calculo DP4'!CP$3)))</f>
        <v/>
      </c>
      <c r="AM159" s="48" t="str">
        <f>IF(Main!G$13="Scaled Shifts",Main!G169,IF(OR(E159="",E159=""),"",IF(Main!$A169="C",(E159-'Calculo DP4'!BF$5)/'Calculo DP4'!BF$3,(E159-'Calculo DP4'!CQ$5)/'Calculo DP4'!CQ$3)))</f>
        <v/>
      </c>
      <c r="AN159" s="48" t="str">
        <f>IF(Main!H$13="Scaled Shifts",Main!H169,IF(OR(F159="",F159=""),"",IF(Main!$A169="C",(F159-'Calculo DP4'!BG$5)/'Calculo DP4'!BG$3,(F159-'Calculo DP4'!CR$5)/'Calculo DP4'!CR$3)))</f>
        <v/>
      </c>
      <c r="AO159" s="48" t="str">
        <f>IF(Main!I$13="Scaled Shifts",Main!I169,IF(OR(G159="",G159=""),"",IF(Main!$A169="C",(G159-'Calculo DP4'!BH$5)/'Calculo DP4'!BH$3,(G159-'Calculo DP4'!CS$5)/'Calculo DP4'!CS$3)))</f>
        <v/>
      </c>
      <c r="AP159" s="48" t="str">
        <f>IF(Main!J$13="Scaled Shifts",Main!J169,IF(OR(H159="",H159=""),"",IF(Main!$A169="C",(H159-'Calculo DP4'!BI$5)/'Calculo DP4'!BI$3,(H159-'Calculo DP4'!CT$5)/'Calculo DP4'!CT$3)))</f>
        <v/>
      </c>
      <c r="AQ159" s="48" t="str">
        <f>IF(Main!K$13="Scaled Shifts",Main!K169,IF(OR(I159="",I159=""),"",IF(Main!$A169="C",(I159-'Calculo DP4'!BJ$5)/'Calculo DP4'!BJ$3,(I159-'Calculo DP4'!CU$5)/'Calculo DP4'!CU$3)))</f>
        <v/>
      </c>
      <c r="AR159" s="48" t="str">
        <f>IF(Main!L$13="Scaled Shifts",Main!L169,IF(OR(J159="",J159=""),"",IF(Main!$A169="C",(J159-'Calculo DP4'!BK$5)/'Calculo DP4'!BK$3,(J159-'Calculo DP4'!CV$5)/'Calculo DP4'!CV$3)))</f>
        <v/>
      </c>
      <c r="AS159" s="48" t="str">
        <f>IF(Main!M$13="Scaled Shifts",Main!M169,IF(OR(K159="",K159=""),"",IF(Main!$A169="C",(K159-'Calculo DP4'!BL$5)/'Calculo DP4'!BL$3,(K159-'Calculo DP4'!CW$5)/'Calculo DP4'!CW$3)))</f>
        <v/>
      </c>
      <c r="AT159" s="48" t="str">
        <f>IF(Main!N$13="Scaled Shifts",Main!N169,IF(OR(L159="",L159=""),"",IF(Main!$A169="C",(L159-'Calculo DP4'!BM$5)/'Calculo DP4'!BM$3,(L159-'Calculo DP4'!CX$5)/'Calculo DP4'!CX$3)))</f>
        <v/>
      </c>
      <c r="AU159" s="48" t="str">
        <f>IF(Main!O$13="Scaled Shifts",Main!O169,IF(OR(M159="",M159=""),"",IF(Main!$A169="C",(M159-'Calculo DP4'!BN$5)/'Calculo DP4'!BN$3,(M159-'Calculo DP4'!CY$5)/'Calculo DP4'!CY$3)))</f>
        <v/>
      </c>
      <c r="AV159" s="48" t="str">
        <f>IF(Main!P$13="Scaled Shifts",Main!P169,IF(OR(N159="",N159=""),"",IF(Main!$A169="C",(N159-'Calculo DP4'!BO$5)/'Calculo DP4'!BO$3,(N159-'Calculo DP4'!CZ$5)/'Calculo DP4'!CZ$3)))</f>
        <v/>
      </c>
      <c r="AW159" s="48" t="str">
        <f>IF(Main!Q$13="Scaled Shifts",Main!Q169,IF(OR(O159="",O159=""),"",IF(Main!$A169="C",(O159-'Calculo DP4'!BP$5)/'Calculo DP4'!BP$3,(O159-'Calculo DP4'!DA$5)/'Calculo DP4'!DA$3)))</f>
        <v/>
      </c>
      <c r="AX159" s="48" t="str">
        <f>IF(Main!R$13="Scaled Shifts",Main!R169,IF(OR(P159="",P159=""),"",IF(Main!$A169="C",(P159-'Calculo DP4'!BQ$5)/'Calculo DP4'!BQ$3,(P159-'Calculo DP4'!DB$5)/'Calculo DP4'!DB$3)))</f>
        <v/>
      </c>
      <c r="AY159" s="48" t="str">
        <f>IF(Main!S$13="Scaled Shifts",Main!S169,IF(OR(Q159="",Q159=""),"",IF(Main!$A169="C",(Q159-'Calculo DP4'!BR$5)/'Calculo DP4'!BR$3,(Q159-'Calculo DP4'!DC$5)/'Calculo DP4'!DC$3)))</f>
        <v/>
      </c>
      <c r="BA159" s="48" t="str">
        <f t="shared" si="144"/>
        <v/>
      </c>
      <c r="BB159" s="48" t="str">
        <f t="shared" si="145"/>
        <v/>
      </c>
      <c r="BC159" s="48" t="str">
        <f t="shared" si="146"/>
        <v/>
      </c>
      <c r="BD159" s="48" t="str">
        <f t="shared" si="147"/>
        <v/>
      </c>
      <c r="BE159" s="48" t="str">
        <f t="shared" si="148"/>
        <v/>
      </c>
      <c r="BF159" s="48" t="str">
        <f t="shared" si="149"/>
        <v/>
      </c>
      <c r="BG159" s="48" t="str">
        <f t="shared" si="150"/>
        <v/>
      </c>
      <c r="BH159" s="48" t="str">
        <f t="shared" si="151"/>
        <v/>
      </c>
      <c r="BI159" s="48" t="str">
        <f t="shared" si="152"/>
        <v/>
      </c>
      <c r="BJ159" s="48" t="str">
        <f t="shared" si="153"/>
        <v/>
      </c>
      <c r="BK159" s="48" t="str">
        <f t="shared" si="154"/>
        <v/>
      </c>
      <c r="BL159" s="48" t="str">
        <f t="shared" si="155"/>
        <v/>
      </c>
      <c r="BM159" s="48" t="str">
        <f t="shared" si="156"/>
        <v/>
      </c>
      <c r="BN159" s="48" t="str">
        <f t="shared" si="157"/>
        <v/>
      </c>
      <c r="BO159" s="48" t="str">
        <f t="shared" si="158"/>
        <v/>
      </c>
      <c r="BP159" s="48" t="str">
        <f t="shared" si="159"/>
        <v/>
      </c>
    </row>
    <row r="160" spans="1:68" x14ac:dyDescent="0.15">
      <c r="A160" s="46" t="str">
        <f>IF(OR(Main!C170="",Main!C170=""),"",Main!C170)</f>
        <v/>
      </c>
      <c r="B160" s="48" t="str">
        <f>IF(OR(Main!D170="",Main!D$13="Scaled Shifts"),"",IF(Main!D$13="Unscaled Shifts",Main!D170,IF(AND(Main!D$13="Shielding Tensors",Main!$A170="C"),'Chemical Shifts'!$G$1-Main!D170,'Chemical Shifts'!$G$2-Main!D170)))</f>
        <v/>
      </c>
      <c r="C160" s="48" t="str">
        <f>IF(OR(Main!E170="",Main!E$13="Scaled Shifts"),"",IF(Main!E$13="Unscaled Shifts",Main!E170,IF(AND(Main!E$13="Shielding Tensors",Main!$A170="C"),'Chemical Shifts'!$G$1-Main!E170,'Chemical Shifts'!$G$2-Main!E170)))</f>
        <v/>
      </c>
      <c r="D160" s="48" t="str">
        <f>IF(OR(Main!F170="",Main!F$13="Scaled Shifts"),"",IF(Main!F$13="Unscaled Shifts",Main!F170,IF(AND(Main!F$13="Shielding Tensors",Main!$A170="C"),'Chemical Shifts'!$G$1-Main!F170,'Chemical Shifts'!$G$2-Main!F170)))</f>
        <v/>
      </c>
      <c r="E160" s="48" t="str">
        <f>IF(OR(Main!G170="",Main!G$13="Scaled Shifts"),"",IF(Main!G$13="Unscaled Shifts",Main!G170,IF(AND(Main!G$13="Shielding Tensors",Main!$A170="C"),'Chemical Shifts'!$G$1-Main!G170,'Chemical Shifts'!$G$2-Main!G170)))</f>
        <v/>
      </c>
      <c r="F160" s="48" t="str">
        <f>IF(OR(Main!H170="",Main!H$13="Scaled Shifts"),"",IF(Main!H$13="Unscaled Shifts",Main!H170,IF(AND(Main!H$13="Shielding Tensors",Main!$A170="C"),'Chemical Shifts'!$G$1-Main!H170,'Chemical Shifts'!$G$2-Main!H170)))</f>
        <v/>
      </c>
      <c r="G160" s="48" t="str">
        <f>IF(OR(Main!I170="",Main!I$13="Scaled Shifts"),"",IF(Main!I$13="Unscaled Shifts",Main!I170,IF(AND(Main!I$13="Shielding Tensors",Main!$A170="C"),'Chemical Shifts'!$G$1-Main!I170,'Chemical Shifts'!$G$2-Main!I170)))</f>
        <v/>
      </c>
      <c r="H160" s="48" t="str">
        <f>IF(OR(Main!J170="",Main!J$13="Scaled Shifts"),"",IF(Main!J$13="Unscaled Shifts",Main!J170,IF(AND(Main!J$13="Shielding Tensors",Main!$A170="C"),'Chemical Shifts'!$G$1-Main!J170,'Chemical Shifts'!$G$2-Main!J170)))</f>
        <v/>
      </c>
      <c r="I160" s="48" t="str">
        <f>IF(OR(Main!K170="",Main!K$13="Scaled Shifts"),"",IF(Main!K$13="Unscaled Shifts",Main!K170,IF(AND(Main!K$13="Shielding Tensors",Main!$A170="C"),'Chemical Shifts'!$G$1-Main!K170,'Chemical Shifts'!$G$2-Main!K170)))</f>
        <v/>
      </c>
      <c r="J160" s="48" t="str">
        <f>IF(OR(Main!L170="",Main!L$13="Scaled Shifts"),"",IF(Main!L$13="Unscaled Shifts",Main!L170,IF(AND(Main!L$13="Shielding Tensors",Main!$A170="C"),'Chemical Shifts'!$G$1-Main!L170,'Chemical Shifts'!$G$2-Main!L170)))</f>
        <v/>
      </c>
      <c r="K160" s="48" t="str">
        <f>IF(OR(Main!M170="",Main!M$13="Scaled Shifts"),"",IF(Main!M$13="Unscaled Shifts",Main!M170,IF(AND(Main!M$13="Shielding Tensors",Main!$A170="C"),'Chemical Shifts'!$G$1-Main!M170,'Chemical Shifts'!$G$2-Main!M170)))</f>
        <v/>
      </c>
      <c r="L160" s="48" t="str">
        <f>IF(OR(Main!N170="",Main!N$13="Scaled Shifts"),"",IF(Main!N$13="Unscaled Shifts",Main!N170,IF(AND(Main!N$13="Shielding Tensors",Main!$A170="C"),'Chemical Shifts'!$G$1-Main!N170,'Chemical Shifts'!$G$2-Main!N170)))</f>
        <v/>
      </c>
      <c r="M160" s="48" t="str">
        <f>IF(OR(Main!O170="",Main!O$13="Scaled Shifts"),"",IF(Main!O$13="Unscaled Shifts",Main!O170,IF(AND(Main!O$13="Shielding Tensors",Main!$A170="C"),'Chemical Shifts'!$G$1-Main!O170,'Chemical Shifts'!$G$2-Main!O170)))</f>
        <v/>
      </c>
      <c r="N160" s="48" t="str">
        <f>IF(OR(Main!P170="",Main!P$13="Scaled Shifts"),"",IF(Main!P$13="Unscaled Shifts",Main!P170,IF(AND(Main!P$13="Shielding Tensors",Main!$A170="C"),'Chemical Shifts'!$G$1-Main!P170,'Chemical Shifts'!$G$2-Main!P170)))</f>
        <v/>
      </c>
      <c r="O160" s="48" t="str">
        <f>IF(OR(Main!Q170="",Main!Q$13="Scaled Shifts"),"",IF(Main!Q$13="Unscaled Shifts",Main!Q170,IF(AND(Main!Q$13="Shielding Tensors",Main!$A170="C"),'Chemical Shifts'!$G$1-Main!Q170,'Chemical Shifts'!$G$2-Main!Q170)))</f>
        <v/>
      </c>
      <c r="P160" s="48" t="str">
        <f>IF(OR(Main!R170="",Main!R$13="Scaled Shifts"),"",IF(Main!R$13="Unscaled Shifts",Main!R170,IF(AND(Main!R$13="Shielding Tensors",Main!$A170="C"),'Chemical Shifts'!$G$1-Main!R170,'Chemical Shifts'!$G$2-Main!R170)))</f>
        <v/>
      </c>
      <c r="Q160" s="48" t="str">
        <f>IF(OR(Main!S170="",Main!S$13="Scaled Shifts"),"",IF(Main!S$13="Unscaled Shifts",Main!S170,IF(AND(Main!S$13="Shielding Tensors",Main!$A170="C"),'Chemical Shifts'!$G$1-Main!S170,'Chemical Shifts'!$G$2-Main!S170)))</f>
        <v/>
      </c>
      <c r="S160" s="48" t="str">
        <f t="shared" si="128"/>
        <v/>
      </c>
      <c r="T160" s="48" t="str">
        <f t="shared" si="129"/>
        <v/>
      </c>
      <c r="U160" s="48" t="str">
        <f t="shared" si="130"/>
        <v/>
      </c>
      <c r="V160" s="48" t="str">
        <f t="shared" si="131"/>
        <v/>
      </c>
      <c r="W160" s="48" t="str">
        <f t="shared" si="132"/>
        <v/>
      </c>
      <c r="X160" s="48" t="str">
        <f t="shared" si="133"/>
        <v/>
      </c>
      <c r="Y160" s="48" t="str">
        <f t="shared" si="134"/>
        <v/>
      </c>
      <c r="Z160" s="48" t="str">
        <f t="shared" si="135"/>
        <v/>
      </c>
      <c r="AA160" s="48" t="str">
        <f t="shared" si="136"/>
        <v/>
      </c>
      <c r="AB160" s="48" t="str">
        <f t="shared" si="137"/>
        <v/>
      </c>
      <c r="AC160" s="48" t="str">
        <f t="shared" si="138"/>
        <v/>
      </c>
      <c r="AD160" s="48" t="str">
        <f t="shared" si="139"/>
        <v/>
      </c>
      <c r="AE160" s="48" t="str">
        <f t="shared" si="140"/>
        <v/>
      </c>
      <c r="AF160" s="48" t="str">
        <f t="shared" si="141"/>
        <v/>
      </c>
      <c r="AG160" s="48" t="str">
        <f t="shared" si="142"/>
        <v/>
      </c>
      <c r="AH160" s="48" t="str">
        <f t="shared" si="143"/>
        <v/>
      </c>
      <c r="AJ160" s="48" t="str">
        <f>IF(Main!D$13="Scaled Shifts",Main!D170,IF(OR(B160="",B160=""),"",IF(Main!$A170="C",(B160-'Calculo DP4'!BC$5)/'Calculo DP4'!BC$3,(B160-'Calculo DP4'!CN$5)/'Calculo DP4'!CN$3)))</f>
        <v/>
      </c>
      <c r="AK160" s="48" t="str">
        <f>IF(Main!E$13="Scaled Shifts",Main!E170,IF(OR(C160="",C160=""),"",IF(Main!$A170="C",(C160-'Calculo DP4'!BD$5)/'Calculo DP4'!BD$3,(C160-'Calculo DP4'!CO$5)/'Calculo DP4'!CO$3)))</f>
        <v/>
      </c>
      <c r="AL160" s="48" t="str">
        <f>IF(Main!F$13="Scaled Shifts",Main!F170,IF(OR(D160="",D160=""),"",IF(Main!$A170="C",(D160-'Calculo DP4'!BE$5)/'Calculo DP4'!BE$3,(D160-'Calculo DP4'!CP$5)/'Calculo DP4'!CP$3)))</f>
        <v/>
      </c>
      <c r="AM160" s="48" t="str">
        <f>IF(Main!G$13="Scaled Shifts",Main!G170,IF(OR(E160="",E160=""),"",IF(Main!$A170="C",(E160-'Calculo DP4'!BF$5)/'Calculo DP4'!BF$3,(E160-'Calculo DP4'!CQ$5)/'Calculo DP4'!CQ$3)))</f>
        <v/>
      </c>
      <c r="AN160" s="48" t="str">
        <f>IF(Main!H$13="Scaled Shifts",Main!H170,IF(OR(F160="",F160=""),"",IF(Main!$A170="C",(F160-'Calculo DP4'!BG$5)/'Calculo DP4'!BG$3,(F160-'Calculo DP4'!CR$5)/'Calculo DP4'!CR$3)))</f>
        <v/>
      </c>
      <c r="AO160" s="48" t="str">
        <f>IF(Main!I$13="Scaled Shifts",Main!I170,IF(OR(G160="",G160=""),"",IF(Main!$A170="C",(G160-'Calculo DP4'!BH$5)/'Calculo DP4'!BH$3,(G160-'Calculo DP4'!CS$5)/'Calculo DP4'!CS$3)))</f>
        <v/>
      </c>
      <c r="AP160" s="48" t="str">
        <f>IF(Main!J$13="Scaled Shifts",Main!J170,IF(OR(H160="",H160=""),"",IF(Main!$A170="C",(H160-'Calculo DP4'!BI$5)/'Calculo DP4'!BI$3,(H160-'Calculo DP4'!CT$5)/'Calculo DP4'!CT$3)))</f>
        <v/>
      </c>
      <c r="AQ160" s="48" t="str">
        <f>IF(Main!K$13="Scaled Shifts",Main!K170,IF(OR(I160="",I160=""),"",IF(Main!$A170="C",(I160-'Calculo DP4'!BJ$5)/'Calculo DP4'!BJ$3,(I160-'Calculo DP4'!CU$5)/'Calculo DP4'!CU$3)))</f>
        <v/>
      </c>
      <c r="AR160" s="48" t="str">
        <f>IF(Main!L$13="Scaled Shifts",Main!L170,IF(OR(J160="",J160=""),"",IF(Main!$A170="C",(J160-'Calculo DP4'!BK$5)/'Calculo DP4'!BK$3,(J160-'Calculo DP4'!CV$5)/'Calculo DP4'!CV$3)))</f>
        <v/>
      </c>
      <c r="AS160" s="48" t="str">
        <f>IF(Main!M$13="Scaled Shifts",Main!M170,IF(OR(K160="",K160=""),"",IF(Main!$A170="C",(K160-'Calculo DP4'!BL$5)/'Calculo DP4'!BL$3,(K160-'Calculo DP4'!CW$5)/'Calculo DP4'!CW$3)))</f>
        <v/>
      </c>
      <c r="AT160" s="48" t="str">
        <f>IF(Main!N$13="Scaled Shifts",Main!N170,IF(OR(L160="",L160=""),"",IF(Main!$A170="C",(L160-'Calculo DP4'!BM$5)/'Calculo DP4'!BM$3,(L160-'Calculo DP4'!CX$5)/'Calculo DP4'!CX$3)))</f>
        <v/>
      </c>
      <c r="AU160" s="48" t="str">
        <f>IF(Main!O$13="Scaled Shifts",Main!O170,IF(OR(M160="",M160=""),"",IF(Main!$A170="C",(M160-'Calculo DP4'!BN$5)/'Calculo DP4'!BN$3,(M160-'Calculo DP4'!CY$5)/'Calculo DP4'!CY$3)))</f>
        <v/>
      </c>
      <c r="AV160" s="48" t="str">
        <f>IF(Main!P$13="Scaled Shifts",Main!P170,IF(OR(N160="",N160=""),"",IF(Main!$A170="C",(N160-'Calculo DP4'!BO$5)/'Calculo DP4'!BO$3,(N160-'Calculo DP4'!CZ$5)/'Calculo DP4'!CZ$3)))</f>
        <v/>
      </c>
      <c r="AW160" s="48" t="str">
        <f>IF(Main!Q$13="Scaled Shifts",Main!Q170,IF(OR(O160="",O160=""),"",IF(Main!$A170="C",(O160-'Calculo DP4'!BP$5)/'Calculo DP4'!BP$3,(O160-'Calculo DP4'!DA$5)/'Calculo DP4'!DA$3)))</f>
        <v/>
      </c>
      <c r="AX160" s="48" t="str">
        <f>IF(Main!R$13="Scaled Shifts",Main!R170,IF(OR(P160="",P160=""),"",IF(Main!$A170="C",(P160-'Calculo DP4'!BQ$5)/'Calculo DP4'!BQ$3,(P160-'Calculo DP4'!DB$5)/'Calculo DP4'!DB$3)))</f>
        <v/>
      </c>
      <c r="AY160" s="48" t="str">
        <f>IF(Main!S$13="Scaled Shifts",Main!S170,IF(OR(Q160="",Q160=""),"",IF(Main!$A170="C",(Q160-'Calculo DP4'!BR$5)/'Calculo DP4'!BR$3,(Q160-'Calculo DP4'!DC$5)/'Calculo DP4'!DC$3)))</f>
        <v/>
      </c>
      <c r="BA160" s="48" t="str">
        <f t="shared" si="144"/>
        <v/>
      </c>
      <c r="BB160" s="48" t="str">
        <f t="shared" si="145"/>
        <v/>
      </c>
      <c r="BC160" s="48" t="str">
        <f t="shared" si="146"/>
        <v/>
      </c>
      <c r="BD160" s="48" t="str">
        <f t="shared" si="147"/>
        <v/>
      </c>
      <c r="BE160" s="48" t="str">
        <f t="shared" si="148"/>
        <v/>
      </c>
      <c r="BF160" s="48" t="str">
        <f t="shared" si="149"/>
        <v/>
      </c>
      <c r="BG160" s="48" t="str">
        <f t="shared" si="150"/>
        <v/>
      </c>
      <c r="BH160" s="48" t="str">
        <f t="shared" si="151"/>
        <v/>
      </c>
      <c r="BI160" s="48" t="str">
        <f t="shared" si="152"/>
        <v/>
      </c>
      <c r="BJ160" s="48" t="str">
        <f t="shared" si="153"/>
        <v/>
      </c>
      <c r="BK160" s="48" t="str">
        <f t="shared" si="154"/>
        <v/>
      </c>
      <c r="BL160" s="48" t="str">
        <f t="shared" si="155"/>
        <v/>
      </c>
      <c r="BM160" s="48" t="str">
        <f t="shared" si="156"/>
        <v/>
      </c>
      <c r="BN160" s="48" t="str">
        <f t="shared" si="157"/>
        <v/>
      </c>
      <c r="BO160" s="48" t="str">
        <f t="shared" si="158"/>
        <v/>
      </c>
      <c r="BP160" s="48" t="str">
        <f t="shared" si="159"/>
        <v/>
      </c>
    </row>
    <row r="161" spans="1:68" x14ac:dyDescent="0.15">
      <c r="A161" s="46" t="str">
        <f>IF(OR(Main!C171="",Main!C171=""),"",Main!C171)</f>
        <v/>
      </c>
      <c r="B161" s="48" t="str">
        <f>IF(OR(Main!D171="",Main!D$13="Scaled Shifts"),"",IF(Main!D$13="Unscaled Shifts",Main!D171,IF(AND(Main!D$13="Shielding Tensors",Main!$A171="C"),'Chemical Shifts'!$G$1-Main!D171,'Chemical Shifts'!$G$2-Main!D171)))</f>
        <v/>
      </c>
      <c r="C161" s="48" t="str">
        <f>IF(OR(Main!E171="",Main!E$13="Scaled Shifts"),"",IF(Main!E$13="Unscaled Shifts",Main!E171,IF(AND(Main!E$13="Shielding Tensors",Main!$A171="C"),'Chemical Shifts'!$G$1-Main!E171,'Chemical Shifts'!$G$2-Main!E171)))</f>
        <v/>
      </c>
      <c r="D161" s="48" t="str">
        <f>IF(OR(Main!F171="",Main!F$13="Scaled Shifts"),"",IF(Main!F$13="Unscaled Shifts",Main!F171,IF(AND(Main!F$13="Shielding Tensors",Main!$A171="C"),'Chemical Shifts'!$G$1-Main!F171,'Chemical Shifts'!$G$2-Main!F171)))</f>
        <v/>
      </c>
      <c r="E161" s="48" t="str">
        <f>IF(OR(Main!G171="",Main!G$13="Scaled Shifts"),"",IF(Main!G$13="Unscaled Shifts",Main!G171,IF(AND(Main!G$13="Shielding Tensors",Main!$A171="C"),'Chemical Shifts'!$G$1-Main!G171,'Chemical Shifts'!$G$2-Main!G171)))</f>
        <v/>
      </c>
      <c r="F161" s="48" t="str">
        <f>IF(OR(Main!H171="",Main!H$13="Scaled Shifts"),"",IF(Main!H$13="Unscaled Shifts",Main!H171,IF(AND(Main!H$13="Shielding Tensors",Main!$A171="C"),'Chemical Shifts'!$G$1-Main!H171,'Chemical Shifts'!$G$2-Main!H171)))</f>
        <v/>
      </c>
      <c r="G161" s="48" t="str">
        <f>IF(OR(Main!I171="",Main!I$13="Scaled Shifts"),"",IF(Main!I$13="Unscaled Shifts",Main!I171,IF(AND(Main!I$13="Shielding Tensors",Main!$A171="C"),'Chemical Shifts'!$G$1-Main!I171,'Chemical Shifts'!$G$2-Main!I171)))</f>
        <v/>
      </c>
      <c r="H161" s="48" t="str">
        <f>IF(OR(Main!J171="",Main!J$13="Scaled Shifts"),"",IF(Main!J$13="Unscaled Shifts",Main!J171,IF(AND(Main!J$13="Shielding Tensors",Main!$A171="C"),'Chemical Shifts'!$G$1-Main!J171,'Chemical Shifts'!$G$2-Main!J171)))</f>
        <v/>
      </c>
      <c r="I161" s="48" t="str">
        <f>IF(OR(Main!K171="",Main!K$13="Scaled Shifts"),"",IF(Main!K$13="Unscaled Shifts",Main!K171,IF(AND(Main!K$13="Shielding Tensors",Main!$A171="C"),'Chemical Shifts'!$G$1-Main!K171,'Chemical Shifts'!$G$2-Main!K171)))</f>
        <v/>
      </c>
      <c r="J161" s="48" t="str">
        <f>IF(OR(Main!L171="",Main!L$13="Scaled Shifts"),"",IF(Main!L$13="Unscaled Shifts",Main!L171,IF(AND(Main!L$13="Shielding Tensors",Main!$A171="C"),'Chemical Shifts'!$G$1-Main!L171,'Chemical Shifts'!$G$2-Main!L171)))</f>
        <v/>
      </c>
      <c r="K161" s="48" t="str">
        <f>IF(OR(Main!M171="",Main!M$13="Scaled Shifts"),"",IF(Main!M$13="Unscaled Shifts",Main!M171,IF(AND(Main!M$13="Shielding Tensors",Main!$A171="C"),'Chemical Shifts'!$G$1-Main!M171,'Chemical Shifts'!$G$2-Main!M171)))</f>
        <v/>
      </c>
      <c r="L161" s="48" t="str">
        <f>IF(OR(Main!N171="",Main!N$13="Scaled Shifts"),"",IF(Main!N$13="Unscaled Shifts",Main!N171,IF(AND(Main!N$13="Shielding Tensors",Main!$A171="C"),'Chemical Shifts'!$G$1-Main!N171,'Chemical Shifts'!$G$2-Main!N171)))</f>
        <v/>
      </c>
      <c r="M161" s="48" t="str">
        <f>IF(OR(Main!O171="",Main!O$13="Scaled Shifts"),"",IF(Main!O$13="Unscaled Shifts",Main!O171,IF(AND(Main!O$13="Shielding Tensors",Main!$A171="C"),'Chemical Shifts'!$G$1-Main!O171,'Chemical Shifts'!$G$2-Main!O171)))</f>
        <v/>
      </c>
      <c r="N161" s="48" t="str">
        <f>IF(OR(Main!P171="",Main!P$13="Scaled Shifts"),"",IF(Main!P$13="Unscaled Shifts",Main!P171,IF(AND(Main!P$13="Shielding Tensors",Main!$A171="C"),'Chemical Shifts'!$G$1-Main!P171,'Chemical Shifts'!$G$2-Main!P171)))</f>
        <v/>
      </c>
      <c r="O161" s="48" t="str">
        <f>IF(OR(Main!Q171="",Main!Q$13="Scaled Shifts"),"",IF(Main!Q$13="Unscaled Shifts",Main!Q171,IF(AND(Main!Q$13="Shielding Tensors",Main!$A171="C"),'Chemical Shifts'!$G$1-Main!Q171,'Chemical Shifts'!$G$2-Main!Q171)))</f>
        <v/>
      </c>
      <c r="P161" s="48" t="str">
        <f>IF(OR(Main!R171="",Main!R$13="Scaled Shifts"),"",IF(Main!R$13="Unscaled Shifts",Main!R171,IF(AND(Main!R$13="Shielding Tensors",Main!$A171="C"),'Chemical Shifts'!$G$1-Main!R171,'Chemical Shifts'!$G$2-Main!R171)))</f>
        <v/>
      </c>
      <c r="Q161" s="48" t="str">
        <f>IF(OR(Main!S171="",Main!S$13="Scaled Shifts"),"",IF(Main!S$13="Unscaled Shifts",Main!S171,IF(AND(Main!S$13="Shielding Tensors",Main!$A171="C"),'Chemical Shifts'!$G$1-Main!S171,'Chemical Shifts'!$G$2-Main!S171)))</f>
        <v/>
      </c>
      <c r="S161" s="48" t="str">
        <f t="shared" si="128"/>
        <v/>
      </c>
      <c r="T161" s="48" t="str">
        <f t="shared" si="129"/>
        <v/>
      </c>
      <c r="U161" s="48" t="str">
        <f t="shared" si="130"/>
        <v/>
      </c>
      <c r="V161" s="48" t="str">
        <f t="shared" si="131"/>
        <v/>
      </c>
      <c r="W161" s="48" t="str">
        <f t="shared" si="132"/>
        <v/>
      </c>
      <c r="X161" s="48" t="str">
        <f t="shared" si="133"/>
        <v/>
      </c>
      <c r="Y161" s="48" t="str">
        <f t="shared" si="134"/>
        <v/>
      </c>
      <c r="Z161" s="48" t="str">
        <f t="shared" si="135"/>
        <v/>
      </c>
      <c r="AA161" s="48" t="str">
        <f t="shared" si="136"/>
        <v/>
      </c>
      <c r="AB161" s="48" t="str">
        <f t="shared" si="137"/>
        <v/>
      </c>
      <c r="AC161" s="48" t="str">
        <f t="shared" si="138"/>
        <v/>
      </c>
      <c r="AD161" s="48" t="str">
        <f t="shared" si="139"/>
        <v/>
      </c>
      <c r="AE161" s="48" t="str">
        <f t="shared" si="140"/>
        <v/>
      </c>
      <c r="AF161" s="48" t="str">
        <f t="shared" si="141"/>
        <v/>
      </c>
      <c r="AG161" s="48" t="str">
        <f t="shared" si="142"/>
        <v/>
      </c>
      <c r="AH161" s="48" t="str">
        <f t="shared" si="143"/>
        <v/>
      </c>
      <c r="AJ161" s="48" t="str">
        <f>IF(Main!D$13="Scaled Shifts",Main!D171,IF(OR(B161="",B161=""),"",IF(Main!$A171="C",(B161-'Calculo DP4'!BC$5)/'Calculo DP4'!BC$3,(B161-'Calculo DP4'!CN$5)/'Calculo DP4'!CN$3)))</f>
        <v/>
      </c>
      <c r="AK161" s="48" t="str">
        <f>IF(Main!E$13="Scaled Shifts",Main!E171,IF(OR(C161="",C161=""),"",IF(Main!$A171="C",(C161-'Calculo DP4'!BD$5)/'Calculo DP4'!BD$3,(C161-'Calculo DP4'!CO$5)/'Calculo DP4'!CO$3)))</f>
        <v/>
      </c>
      <c r="AL161" s="48" t="str">
        <f>IF(Main!F$13="Scaled Shifts",Main!F171,IF(OR(D161="",D161=""),"",IF(Main!$A171="C",(D161-'Calculo DP4'!BE$5)/'Calculo DP4'!BE$3,(D161-'Calculo DP4'!CP$5)/'Calculo DP4'!CP$3)))</f>
        <v/>
      </c>
      <c r="AM161" s="48" t="str">
        <f>IF(Main!G$13="Scaled Shifts",Main!G171,IF(OR(E161="",E161=""),"",IF(Main!$A171="C",(E161-'Calculo DP4'!BF$5)/'Calculo DP4'!BF$3,(E161-'Calculo DP4'!CQ$5)/'Calculo DP4'!CQ$3)))</f>
        <v/>
      </c>
      <c r="AN161" s="48" t="str">
        <f>IF(Main!H$13="Scaled Shifts",Main!H171,IF(OR(F161="",F161=""),"",IF(Main!$A171="C",(F161-'Calculo DP4'!BG$5)/'Calculo DP4'!BG$3,(F161-'Calculo DP4'!CR$5)/'Calculo DP4'!CR$3)))</f>
        <v/>
      </c>
      <c r="AO161" s="48" t="str">
        <f>IF(Main!I$13="Scaled Shifts",Main!I171,IF(OR(G161="",G161=""),"",IF(Main!$A171="C",(G161-'Calculo DP4'!BH$5)/'Calculo DP4'!BH$3,(G161-'Calculo DP4'!CS$5)/'Calculo DP4'!CS$3)))</f>
        <v/>
      </c>
      <c r="AP161" s="48" t="str">
        <f>IF(Main!J$13="Scaled Shifts",Main!J171,IF(OR(H161="",H161=""),"",IF(Main!$A171="C",(H161-'Calculo DP4'!BI$5)/'Calculo DP4'!BI$3,(H161-'Calculo DP4'!CT$5)/'Calculo DP4'!CT$3)))</f>
        <v/>
      </c>
      <c r="AQ161" s="48" t="str">
        <f>IF(Main!K$13="Scaled Shifts",Main!K171,IF(OR(I161="",I161=""),"",IF(Main!$A171="C",(I161-'Calculo DP4'!BJ$5)/'Calculo DP4'!BJ$3,(I161-'Calculo DP4'!CU$5)/'Calculo DP4'!CU$3)))</f>
        <v/>
      </c>
      <c r="AR161" s="48" t="str">
        <f>IF(Main!L$13="Scaled Shifts",Main!L171,IF(OR(J161="",J161=""),"",IF(Main!$A171="C",(J161-'Calculo DP4'!BK$5)/'Calculo DP4'!BK$3,(J161-'Calculo DP4'!CV$5)/'Calculo DP4'!CV$3)))</f>
        <v/>
      </c>
      <c r="AS161" s="48" t="str">
        <f>IF(Main!M$13="Scaled Shifts",Main!M171,IF(OR(K161="",K161=""),"",IF(Main!$A171="C",(K161-'Calculo DP4'!BL$5)/'Calculo DP4'!BL$3,(K161-'Calculo DP4'!CW$5)/'Calculo DP4'!CW$3)))</f>
        <v/>
      </c>
      <c r="AT161" s="48" t="str">
        <f>IF(Main!N$13="Scaled Shifts",Main!N171,IF(OR(L161="",L161=""),"",IF(Main!$A171="C",(L161-'Calculo DP4'!BM$5)/'Calculo DP4'!BM$3,(L161-'Calculo DP4'!CX$5)/'Calculo DP4'!CX$3)))</f>
        <v/>
      </c>
      <c r="AU161" s="48" t="str">
        <f>IF(Main!O$13="Scaled Shifts",Main!O171,IF(OR(M161="",M161=""),"",IF(Main!$A171="C",(M161-'Calculo DP4'!BN$5)/'Calculo DP4'!BN$3,(M161-'Calculo DP4'!CY$5)/'Calculo DP4'!CY$3)))</f>
        <v/>
      </c>
      <c r="AV161" s="48" t="str">
        <f>IF(Main!P$13="Scaled Shifts",Main!P171,IF(OR(N161="",N161=""),"",IF(Main!$A171="C",(N161-'Calculo DP4'!BO$5)/'Calculo DP4'!BO$3,(N161-'Calculo DP4'!CZ$5)/'Calculo DP4'!CZ$3)))</f>
        <v/>
      </c>
      <c r="AW161" s="48" t="str">
        <f>IF(Main!Q$13="Scaled Shifts",Main!Q171,IF(OR(O161="",O161=""),"",IF(Main!$A171="C",(O161-'Calculo DP4'!BP$5)/'Calculo DP4'!BP$3,(O161-'Calculo DP4'!DA$5)/'Calculo DP4'!DA$3)))</f>
        <v/>
      </c>
      <c r="AX161" s="48" t="str">
        <f>IF(Main!R$13="Scaled Shifts",Main!R171,IF(OR(P161="",P161=""),"",IF(Main!$A171="C",(P161-'Calculo DP4'!BQ$5)/'Calculo DP4'!BQ$3,(P161-'Calculo DP4'!DB$5)/'Calculo DP4'!DB$3)))</f>
        <v/>
      </c>
      <c r="AY161" s="48" t="str">
        <f>IF(Main!S$13="Scaled Shifts",Main!S171,IF(OR(Q161="",Q161=""),"",IF(Main!$A171="C",(Q161-'Calculo DP4'!BR$5)/'Calculo DP4'!BR$3,(Q161-'Calculo DP4'!DC$5)/'Calculo DP4'!DC$3)))</f>
        <v/>
      </c>
      <c r="BA161" s="48" t="str">
        <f t="shared" si="144"/>
        <v/>
      </c>
      <c r="BB161" s="48" t="str">
        <f t="shared" si="145"/>
        <v/>
      </c>
      <c r="BC161" s="48" t="str">
        <f t="shared" si="146"/>
        <v/>
      </c>
      <c r="BD161" s="48" t="str">
        <f t="shared" si="147"/>
        <v/>
      </c>
      <c r="BE161" s="48" t="str">
        <f t="shared" si="148"/>
        <v/>
      </c>
      <c r="BF161" s="48" t="str">
        <f t="shared" si="149"/>
        <v/>
      </c>
      <c r="BG161" s="48" t="str">
        <f t="shared" si="150"/>
        <v/>
      </c>
      <c r="BH161" s="48" t="str">
        <f t="shared" si="151"/>
        <v/>
      </c>
      <c r="BI161" s="48" t="str">
        <f t="shared" si="152"/>
        <v/>
      </c>
      <c r="BJ161" s="48" t="str">
        <f t="shared" si="153"/>
        <v/>
      </c>
      <c r="BK161" s="48" t="str">
        <f t="shared" si="154"/>
        <v/>
      </c>
      <c r="BL161" s="48" t="str">
        <f t="shared" si="155"/>
        <v/>
      </c>
      <c r="BM161" s="48" t="str">
        <f t="shared" si="156"/>
        <v/>
      </c>
      <c r="BN161" s="48" t="str">
        <f t="shared" si="157"/>
        <v/>
      </c>
      <c r="BO161" s="48" t="str">
        <f t="shared" si="158"/>
        <v/>
      </c>
      <c r="BP161" s="48" t="str">
        <f t="shared" si="159"/>
        <v/>
      </c>
    </row>
    <row r="162" spans="1:68" x14ac:dyDescent="0.15">
      <c r="A162" s="46" t="str">
        <f>IF(OR(Main!C172="",Main!C172=""),"",Main!C172)</f>
        <v/>
      </c>
      <c r="B162" s="48" t="str">
        <f>IF(OR(Main!D172="",Main!D$13="Scaled Shifts"),"",IF(Main!D$13="Unscaled Shifts",Main!D172,IF(AND(Main!D$13="Shielding Tensors",Main!$A172="C"),'Chemical Shifts'!$G$1-Main!D172,'Chemical Shifts'!$G$2-Main!D172)))</f>
        <v/>
      </c>
      <c r="C162" s="48" t="str">
        <f>IF(OR(Main!E172="",Main!E$13="Scaled Shifts"),"",IF(Main!E$13="Unscaled Shifts",Main!E172,IF(AND(Main!E$13="Shielding Tensors",Main!$A172="C"),'Chemical Shifts'!$G$1-Main!E172,'Chemical Shifts'!$G$2-Main!E172)))</f>
        <v/>
      </c>
      <c r="D162" s="48" t="str">
        <f>IF(OR(Main!F172="",Main!F$13="Scaled Shifts"),"",IF(Main!F$13="Unscaled Shifts",Main!F172,IF(AND(Main!F$13="Shielding Tensors",Main!$A172="C"),'Chemical Shifts'!$G$1-Main!F172,'Chemical Shifts'!$G$2-Main!F172)))</f>
        <v/>
      </c>
      <c r="E162" s="48" t="str">
        <f>IF(OR(Main!G172="",Main!G$13="Scaled Shifts"),"",IF(Main!G$13="Unscaled Shifts",Main!G172,IF(AND(Main!G$13="Shielding Tensors",Main!$A172="C"),'Chemical Shifts'!$G$1-Main!G172,'Chemical Shifts'!$G$2-Main!G172)))</f>
        <v/>
      </c>
      <c r="F162" s="48" t="str">
        <f>IF(OR(Main!H172="",Main!H$13="Scaled Shifts"),"",IF(Main!H$13="Unscaled Shifts",Main!H172,IF(AND(Main!H$13="Shielding Tensors",Main!$A172="C"),'Chemical Shifts'!$G$1-Main!H172,'Chemical Shifts'!$G$2-Main!H172)))</f>
        <v/>
      </c>
      <c r="G162" s="48" t="str">
        <f>IF(OR(Main!I172="",Main!I$13="Scaled Shifts"),"",IF(Main!I$13="Unscaled Shifts",Main!I172,IF(AND(Main!I$13="Shielding Tensors",Main!$A172="C"),'Chemical Shifts'!$G$1-Main!I172,'Chemical Shifts'!$G$2-Main!I172)))</f>
        <v/>
      </c>
      <c r="H162" s="48" t="str">
        <f>IF(OR(Main!J172="",Main!J$13="Scaled Shifts"),"",IF(Main!J$13="Unscaled Shifts",Main!J172,IF(AND(Main!J$13="Shielding Tensors",Main!$A172="C"),'Chemical Shifts'!$G$1-Main!J172,'Chemical Shifts'!$G$2-Main!J172)))</f>
        <v/>
      </c>
      <c r="I162" s="48" t="str">
        <f>IF(OR(Main!K172="",Main!K$13="Scaled Shifts"),"",IF(Main!K$13="Unscaled Shifts",Main!K172,IF(AND(Main!K$13="Shielding Tensors",Main!$A172="C"),'Chemical Shifts'!$G$1-Main!K172,'Chemical Shifts'!$G$2-Main!K172)))</f>
        <v/>
      </c>
      <c r="J162" s="48" t="str">
        <f>IF(OR(Main!L172="",Main!L$13="Scaled Shifts"),"",IF(Main!L$13="Unscaled Shifts",Main!L172,IF(AND(Main!L$13="Shielding Tensors",Main!$A172="C"),'Chemical Shifts'!$G$1-Main!L172,'Chemical Shifts'!$G$2-Main!L172)))</f>
        <v/>
      </c>
      <c r="K162" s="48" t="str">
        <f>IF(OR(Main!M172="",Main!M$13="Scaled Shifts"),"",IF(Main!M$13="Unscaled Shifts",Main!M172,IF(AND(Main!M$13="Shielding Tensors",Main!$A172="C"),'Chemical Shifts'!$G$1-Main!M172,'Chemical Shifts'!$G$2-Main!M172)))</f>
        <v/>
      </c>
      <c r="L162" s="48" t="str">
        <f>IF(OR(Main!N172="",Main!N$13="Scaled Shifts"),"",IF(Main!N$13="Unscaled Shifts",Main!N172,IF(AND(Main!N$13="Shielding Tensors",Main!$A172="C"),'Chemical Shifts'!$G$1-Main!N172,'Chemical Shifts'!$G$2-Main!N172)))</f>
        <v/>
      </c>
      <c r="M162" s="48" t="str">
        <f>IF(OR(Main!O172="",Main!O$13="Scaled Shifts"),"",IF(Main!O$13="Unscaled Shifts",Main!O172,IF(AND(Main!O$13="Shielding Tensors",Main!$A172="C"),'Chemical Shifts'!$G$1-Main!O172,'Chemical Shifts'!$G$2-Main!O172)))</f>
        <v/>
      </c>
      <c r="N162" s="48" t="str">
        <f>IF(OR(Main!P172="",Main!P$13="Scaled Shifts"),"",IF(Main!P$13="Unscaled Shifts",Main!P172,IF(AND(Main!P$13="Shielding Tensors",Main!$A172="C"),'Chemical Shifts'!$G$1-Main!P172,'Chemical Shifts'!$G$2-Main!P172)))</f>
        <v/>
      </c>
      <c r="O162" s="48" t="str">
        <f>IF(OR(Main!Q172="",Main!Q$13="Scaled Shifts"),"",IF(Main!Q$13="Unscaled Shifts",Main!Q172,IF(AND(Main!Q$13="Shielding Tensors",Main!$A172="C"),'Chemical Shifts'!$G$1-Main!Q172,'Chemical Shifts'!$G$2-Main!Q172)))</f>
        <v/>
      </c>
      <c r="P162" s="48" t="str">
        <f>IF(OR(Main!R172="",Main!R$13="Scaled Shifts"),"",IF(Main!R$13="Unscaled Shifts",Main!R172,IF(AND(Main!R$13="Shielding Tensors",Main!$A172="C"),'Chemical Shifts'!$G$1-Main!R172,'Chemical Shifts'!$G$2-Main!R172)))</f>
        <v/>
      </c>
      <c r="Q162" s="48" t="str">
        <f>IF(OR(Main!S172="",Main!S$13="Scaled Shifts"),"",IF(Main!S$13="Unscaled Shifts",Main!S172,IF(AND(Main!S$13="Shielding Tensors",Main!$A172="C"),'Chemical Shifts'!$G$1-Main!S172,'Chemical Shifts'!$G$2-Main!S172)))</f>
        <v/>
      </c>
      <c r="S162" s="48" t="str">
        <f t="shared" si="128"/>
        <v/>
      </c>
      <c r="T162" s="48" t="str">
        <f t="shared" si="129"/>
        <v/>
      </c>
      <c r="U162" s="48" t="str">
        <f t="shared" si="130"/>
        <v/>
      </c>
      <c r="V162" s="48" t="str">
        <f t="shared" si="131"/>
        <v/>
      </c>
      <c r="W162" s="48" t="str">
        <f t="shared" si="132"/>
        <v/>
      </c>
      <c r="X162" s="48" t="str">
        <f t="shared" si="133"/>
        <v/>
      </c>
      <c r="Y162" s="48" t="str">
        <f t="shared" si="134"/>
        <v/>
      </c>
      <c r="Z162" s="48" t="str">
        <f t="shared" si="135"/>
        <v/>
      </c>
      <c r="AA162" s="48" t="str">
        <f t="shared" si="136"/>
        <v/>
      </c>
      <c r="AB162" s="48" t="str">
        <f t="shared" si="137"/>
        <v/>
      </c>
      <c r="AC162" s="48" t="str">
        <f t="shared" si="138"/>
        <v/>
      </c>
      <c r="AD162" s="48" t="str">
        <f t="shared" si="139"/>
        <v/>
      </c>
      <c r="AE162" s="48" t="str">
        <f t="shared" si="140"/>
        <v/>
      </c>
      <c r="AF162" s="48" t="str">
        <f t="shared" si="141"/>
        <v/>
      </c>
      <c r="AG162" s="48" t="str">
        <f t="shared" si="142"/>
        <v/>
      </c>
      <c r="AH162" s="48" t="str">
        <f t="shared" si="143"/>
        <v/>
      </c>
      <c r="AJ162" s="48" t="str">
        <f>IF(Main!D$13="Scaled Shifts",Main!D172,IF(OR(B162="",B162=""),"",IF(Main!$A172="C",(B162-'Calculo DP4'!BC$5)/'Calculo DP4'!BC$3,(B162-'Calculo DP4'!CN$5)/'Calculo DP4'!CN$3)))</f>
        <v/>
      </c>
      <c r="AK162" s="48" t="str">
        <f>IF(Main!E$13="Scaled Shifts",Main!E172,IF(OR(C162="",C162=""),"",IF(Main!$A172="C",(C162-'Calculo DP4'!BD$5)/'Calculo DP4'!BD$3,(C162-'Calculo DP4'!CO$5)/'Calculo DP4'!CO$3)))</f>
        <v/>
      </c>
      <c r="AL162" s="48" t="str">
        <f>IF(Main!F$13="Scaled Shifts",Main!F172,IF(OR(D162="",D162=""),"",IF(Main!$A172="C",(D162-'Calculo DP4'!BE$5)/'Calculo DP4'!BE$3,(D162-'Calculo DP4'!CP$5)/'Calculo DP4'!CP$3)))</f>
        <v/>
      </c>
      <c r="AM162" s="48" t="str">
        <f>IF(Main!G$13="Scaled Shifts",Main!G172,IF(OR(E162="",E162=""),"",IF(Main!$A172="C",(E162-'Calculo DP4'!BF$5)/'Calculo DP4'!BF$3,(E162-'Calculo DP4'!CQ$5)/'Calculo DP4'!CQ$3)))</f>
        <v/>
      </c>
      <c r="AN162" s="48" t="str">
        <f>IF(Main!H$13="Scaled Shifts",Main!H172,IF(OR(F162="",F162=""),"",IF(Main!$A172="C",(F162-'Calculo DP4'!BG$5)/'Calculo DP4'!BG$3,(F162-'Calculo DP4'!CR$5)/'Calculo DP4'!CR$3)))</f>
        <v/>
      </c>
      <c r="AO162" s="48" t="str">
        <f>IF(Main!I$13="Scaled Shifts",Main!I172,IF(OR(G162="",G162=""),"",IF(Main!$A172="C",(G162-'Calculo DP4'!BH$5)/'Calculo DP4'!BH$3,(G162-'Calculo DP4'!CS$5)/'Calculo DP4'!CS$3)))</f>
        <v/>
      </c>
      <c r="AP162" s="48" t="str">
        <f>IF(Main!J$13="Scaled Shifts",Main!J172,IF(OR(H162="",H162=""),"",IF(Main!$A172="C",(H162-'Calculo DP4'!BI$5)/'Calculo DP4'!BI$3,(H162-'Calculo DP4'!CT$5)/'Calculo DP4'!CT$3)))</f>
        <v/>
      </c>
      <c r="AQ162" s="48" t="str">
        <f>IF(Main!K$13="Scaled Shifts",Main!K172,IF(OR(I162="",I162=""),"",IF(Main!$A172="C",(I162-'Calculo DP4'!BJ$5)/'Calculo DP4'!BJ$3,(I162-'Calculo DP4'!CU$5)/'Calculo DP4'!CU$3)))</f>
        <v/>
      </c>
      <c r="AR162" s="48" t="str">
        <f>IF(Main!L$13="Scaled Shifts",Main!L172,IF(OR(J162="",J162=""),"",IF(Main!$A172="C",(J162-'Calculo DP4'!BK$5)/'Calculo DP4'!BK$3,(J162-'Calculo DP4'!CV$5)/'Calculo DP4'!CV$3)))</f>
        <v/>
      </c>
      <c r="AS162" s="48" t="str">
        <f>IF(Main!M$13="Scaled Shifts",Main!M172,IF(OR(K162="",K162=""),"",IF(Main!$A172="C",(K162-'Calculo DP4'!BL$5)/'Calculo DP4'!BL$3,(K162-'Calculo DP4'!CW$5)/'Calculo DP4'!CW$3)))</f>
        <v/>
      </c>
      <c r="AT162" s="48" t="str">
        <f>IF(Main!N$13="Scaled Shifts",Main!N172,IF(OR(L162="",L162=""),"",IF(Main!$A172="C",(L162-'Calculo DP4'!BM$5)/'Calculo DP4'!BM$3,(L162-'Calculo DP4'!CX$5)/'Calculo DP4'!CX$3)))</f>
        <v/>
      </c>
      <c r="AU162" s="48" t="str">
        <f>IF(Main!O$13="Scaled Shifts",Main!O172,IF(OR(M162="",M162=""),"",IF(Main!$A172="C",(M162-'Calculo DP4'!BN$5)/'Calculo DP4'!BN$3,(M162-'Calculo DP4'!CY$5)/'Calculo DP4'!CY$3)))</f>
        <v/>
      </c>
      <c r="AV162" s="48" t="str">
        <f>IF(Main!P$13="Scaled Shifts",Main!P172,IF(OR(N162="",N162=""),"",IF(Main!$A172="C",(N162-'Calculo DP4'!BO$5)/'Calculo DP4'!BO$3,(N162-'Calculo DP4'!CZ$5)/'Calculo DP4'!CZ$3)))</f>
        <v/>
      </c>
      <c r="AW162" s="48" t="str">
        <f>IF(Main!Q$13="Scaled Shifts",Main!Q172,IF(OR(O162="",O162=""),"",IF(Main!$A172="C",(O162-'Calculo DP4'!BP$5)/'Calculo DP4'!BP$3,(O162-'Calculo DP4'!DA$5)/'Calculo DP4'!DA$3)))</f>
        <v/>
      </c>
      <c r="AX162" s="48" t="str">
        <f>IF(Main!R$13="Scaled Shifts",Main!R172,IF(OR(P162="",P162=""),"",IF(Main!$A172="C",(P162-'Calculo DP4'!BQ$5)/'Calculo DP4'!BQ$3,(P162-'Calculo DP4'!DB$5)/'Calculo DP4'!DB$3)))</f>
        <v/>
      </c>
      <c r="AY162" s="48" t="str">
        <f>IF(Main!S$13="Scaled Shifts",Main!S172,IF(OR(Q162="",Q162=""),"",IF(Main!$A172="C",(Q162-'Calculo DP4'!BR$5)/'Calculo DP4'!BR$3,(Q162-'Calculo DP4'!DC$5)/'Calculo DP4'!DC$3)))</f>
        <v/>
      </c>
      <c r="BA162" s="48" t="str">
        <f t="shared" si="144"/>
        <v/>
      </c>
      <c r="BB162" s="48" t="str">
        <f t="shared" si="145"/>
        <v/>
      </c>
      <c r="BC162" s="48" t="str">
        <f t="shared" si="146"/>
        <v/>
      </c>
      <c r="BD162" s="48" t="str">
        <f t="shared" si="147"/>
        <v/>
      </c>
      <c r="BE162" s="48" t="str">
        <f t="shared" si="148"/>
        <v/>
      </c>
      <c r="BF162" s="48" t="str">
        <f t="shared" si="149"/>
        <v/>
      </c>
      <c r="BG162" s="48" t="str">
        <f t="shared" si="150"/>
        <v/>
      </c>
      <c r="BH162" s="48" t="str">
        <f t="shared" si="151"/>
        <v/>
      </c>
      <c r="BI162" s="48" t="str">
        <f t="shared" si="152"/>
        <v/>
      </c>
      <c r="BJ162" s="48" t="str">
        <f t="shared" si="153"/>
        <v/>
      </c>
      <c r="BK162" s="48" t="str">
        <f t="shared" si="154"/>
        <v/>
      </c>
      <c r="BL162" s="48" t="str">
        <f t="shared" si="155"/>
        <v/>
      </c>
      <c r="BM162" s="48" t="str">
        <f t="shared" si="156"/>
        <v/>
      </c>
      <c r="BN162" s="48" t="str">
        <f t="shared" si="157"/>
        <v/>
      </c>
      <c r="BO162" s="48" t="str">
        <f t="shared" si="158"/>
        <v/>
      </c>
      <c r="BP162" s="48" t="str">
        <f t="shared" si="159"/>
        <v/>
      </c>
    </row>
    <row r="163" spans="1:68" x14ac:dyDescent="0.15">
      <c r="A163" s="46" t="str">
        <f>IF(OR(Main!C173="",Main!C173=""),"",Main!C173)</f>
        <v/>
      </c>
      <c r="B163" s="48" t="str">
        <f>IF(OR(Main!D173="",Main!D$13="Scaled Shifts"),"",IF(Main!D$13="Unscaled Shifts",Main!D173,IF(AND(Main!D$13="Shielding Tensors",Main!$A173="C"),'Chemical Shifts'!$G$1-Main!D173,'Chemical Shifts'!$G$2-Main!D173)))</f>
        <v/>
      </c>
      <c r="C163" s="48" t="str">
        <f>IF(OR(Main!E173="",Main!E$13="Scaled Shifts"),"",IF(Main!E$13="Unscaled Shifts",Main!E173,IF(AND(Main!E$13="Shielding Tensors",Main!$A173="C"),'Chemical Shifts'!$G$1-Main!E173,'Chemical Shifts'!$G$2-Main!E173)))</f>
        <v/>
      </c>
      <c r="D163" s="48" t="str">
        <f>IF(OR(Main!F173="",Main!F$13="Scaled Shifts"),"",IF(Main!F$13="Unscaled Shifts",Main!F173,IF(AND(Main!F$13="Shielding Tensors",Main!$A173="C"),'Chemical Shifts'!$G$1-Main!F173,'Chemical Shifts'!$G$2-Main!F173)))</f>
        <v/>
      </c>
      <c r="E163" s="48" t="str">
        <f>IF(OR(Main!G173="",Main!G$13="Scaled Shifts"),"",IF(Main!G$13="Unscaled Shifts",Main!G173,IF(AND(Main!G$13="Shielding Tensors",Main!$A173="C"),'Chemical Shifts'!$G$1-Main!G173,'Chemical Shifts'!$G$2-Main!G173)))</f>
        <v/>
      </c>
      <c r="F163" s="48" t="str">
        <f>IF(OR(Main!H173="",Main!H$13="Scaled Shifts"),"",IF(Main!H$13="Unscaled Shifts",Main!H173,IF(AND(Main!H$13="Shielding Tensors",Main!$A173="C"),'Chemical Shifts'!$G$1-Main!H173,'Chemical Shifts'!$G$2-Main!H173)))</f>
        <v/>
      </c>
      <c r="G163" s="48" t="str">
        <f>IF(OR(Main!I173="",Main!I$13="Scaled Shifts"),"",IF(Main!I$13="Unscaled Shifts",Main!I173,IF(AND(Main!I$13="Shielding Tensors",Main!$A173="C"),'Chemical Shifts'!$G$1-Main!I173,'Chemical Shifts'!$G$2-Main!I173)))</f>
        <v/>
      </c>
      <c r="H163" s="48" t="str">
        <f>IF(OR(Main!J173="",Main!J$13="Scaled Shifts"),"",IF(Main!J$13="Unscaled Shifts",Main!J173,IF(AND(Main!J$13="Shielding Tensors",Main!$A173="C"),'Chemical Shifts'!$G$1-Main!J173,'Chemical Shifts'!$G$2-Main!J173)))</f>
        <v/>
      </c>
      <c r="I163" s="48" t="str">
        <f>IF(OR(Main!K173="",Main!K$13="Scaled Shifts"),"",IF(Main!K$13="Unscaled Shifts",Main!K173,IF(AND(Main!K$13="Shielding Tensors",Main!$A173="C"),'Chemical Shifts'!$G$1-Main!K173,'Chemical Shifts'!$G$2-Main!K173)))</f>
        <v/>
      </c>
      <c r="J163" s="48" t="str">
        <f>IF(OR(Main!L173="",Main!L$13="Scaled Shifts"),"",IF(Main!L$13="Unscaled Shifts",Main!L173,IF(AND(Main!L$13="Shielding Tensors",Main!$A173="C"),'Chemical Shifts'!$G$1-Main!L173,'Chemical Shifts'!$G$2-Main!L173)))</f>
        <v/>
      </c>
      <c r="K163" s="48" t="str">
        <f>IF(OR(Main!M173="",Main!M$13="Scaled Shifts"),"",IF(Main!M$13="Unscaled Shifts",Main!M173,IF(AND(Main!M$13="Shielding Tensors",Main!$A173="C"),'Chemical Shifts'!$G$1-Main!M173,'Chemical Shifts'!$G$2-Main!M173)))</f>
        <v/>
      </c>
      <c r="L163" s="48" t="str">
        <f>IF(OR(Main!N173="",Main!N$13="Scaled Shifts"),"",IF(Main!N$13="Unscaled Shifts",Main!N173,IF(AND(Main!N$13="Shielding Tensors",Main!$A173="C"),'Chemical Shifts'!$G$1-Main!N173,'Chemical Shifts'!$G$2-Main!N173)))</f>
        <v/>
      </c>
      <c r="M163" s="48" t="str">
        <f>IF(OR(Main!O173="",Main!O$13="Scaled Shifts"),"",IF(Main!O$13="Unscaled Shifts",Main!O173,IF(AND(Main!O$13="Shielding Tensors",Main!$A173="C"),'Chemical Shifts'!$G$1-Main!O173,'Chemical Shifts'!$G$2-Main!O173)))</f>
        <v/>
      </c>
      <c r="N163" s="48" t="str">
        <f>IF(OR(Main!P173="",Main!P$13="Scaled Shifts"),"",IF(Main!P$13="Unscaled Shifts",Main!P173,IF(AND(Main!P$13="Shielding Tensors",Main!$A173="C"),'Chemical Shifts'!$G$1-Main!P173,'Chemical Shifts'!$G$2-Main!P173)))</f>
        <v/>
      </c>
      <c r="O163" s="48" t="str">
        <f>IF(OR(Main!Q173="",Main!Q$13="Scaled Shifts"),"",IF(Main!Q$13="Unscaled Shifts",Main!Q173,IF(AND(Main!Q$13="Shielding Tensors",Main!$A173="C"),'Chemical Shifts'!$G$1-Main!Q173,'Chemical Shifts'!$G$2-Main!Q173)))</f>
        <v/>
      </c>
      <c r="P163" s="48" t="str">
        <f>IF(OR(Main!R173="",Main!R$13="Scaled Shifts"),"",IF(Main!R$13="Unscaled Shifts",Main!R173,IF(AND(Main!R$13="Shielding Tensors",Main!$A173="C"),'Chemical Shifts'!$G$1-Main!R173,'Chemical Shifts'!$G$2-Main!R173)))</f>
        <v/>
      </c>
      <c r="Q163" s="48" t="str">
        <f>IF(OR(Main!S173="",Main!S$13="Scaled Shifts"),"",IF(Main!S$13="Unscaled Shifts",Main!S173,IF(AND(Main!S$13="Shielding Tensors",Main!$A173="C"),'Chemical Shifts'!$G$1-Main!S173,'Chemical Shifts'!$G$2-Main!S173)))</f>
        <v/>
      </c>
      <c r="S163" s="48" t="str">
        <f t="shared" si="128"/>
        <v/>
      </c>
      <c r="T163" s="48" t="str">
        <f t="shared" si="129"/>
        <v/>
      </c>
      <c r="U163" s="48" t="str">
        <f t="shared" si="130"/>
        <v/>
      </c>
      <c r="V163" s="48" t="str">
        <f t="shared" si="131"/>
        <v/>
      </c>
      <c r="W163" s="48" t="str">
        <f t="shared" si="132"/>
        <v/>
      </c>
      <c r="X163" s="48" t="str">
        <f t="shared" si="133"/>
        <v/>
      </c>
      <c r="Y163" s="48" t="str">
        <f t="shared" si="134"/>
        <v/>
      </c>
      <c r="Z163" s="48" t="str">
        <f t="shared" si="135"/>
        <v/>
      </c>
      <c r="AA163" s="48" t="str">
        <f t="shared" si="136"/>
        <v/>
      </c>
      <c r="AB163" s="48" t="str">
        <f t="shared" si="137"/>
        <v/>
      </c>
      <c r="AC163" s="48" t="str">
        <f t="shared" si="138"/>
        <v/>
      </c>
      <c r="AD163" s="48" t="str">
        <f t="shared" si="139"/>
        <v/>
      </c>
      <c r="AE163" s="48" t="str">
        <f t="shared" si="140"/>
        <v/>
      </c>
      <c r="AF163" s="48" t="str">
        <f t="shared" si="141"/>
        <v/>
      </c>
      <c r="AG163" s="48" t="str">
        <f t="shared" si="142"/>
        <v/>
      </c>
      <c r="AH163" s="48" t="str">
        <f t="shared" si="143"/>
        <v/>
      </c>
      <c r="AJ163" s="48" t="str">
        <f>IF(Main!D$13="Scaled Shifts",Main!D173,IF(OR(B163="",B163=""),"",IF(Main!$A173="C",(B163-'Calculo DP4'!BC$5)/'Calculo DP4'!BC$3,(B163-'Calculo DP4'!CN$5)/'Calculo DP4'!CN$3)))</f>
        <v/>
      </c>
      <c r="AK163" s="48" t="str">
        <f>IF(Main!E$13="Scaled Shifts",Main!E173,IF(OR(C163="",C163=""),"",IF(Main!$A173="C",(C163-'Calculo DP4'!BD$5)/'Calculo DP4'!BD$3,(C163-'Calculo DP4'!CO$5)/'Calculo DP4'!CO$3)))</f>
        <v/>
      </c>
      <c r="AL163" s="48" t="str">
        <f>IF(Main!F$13="Scaled Shifts",Main!F173,IF(OR(D163="",D163=""),"",IF(Main!$A173="C",(D163-'Calculo DP4'!BE$5)/'Calculo DP4'!BE$3,(D163-'Calculo DP4'!CP$5)/'Calculo DP4'!CP$3)))</f>
        <v/>
      </c>
      <c r="AM163" s="48" t="str">
        <f>IF(Main!G$13="Scaled Shifts",Main!G173,IF(OR(E163="",E163=""),"",IF(Main!$A173="C",(E163-'Calculo DP4'!BF$5)/'Calculo DP4'!BF$3,(E163-'Calculo DP4'!CQ$5)/'Calculo DP4'!CQ$3)))</f>
        <v/>
      </c>
      <c r="AN163" s="48" t="str">
        <f>IF(Main!H$13="Scaled Shifts",Main!H173,IF(OR(F163="",F163=""),"",IF(Main!$A173="C",(F163-'Calculo DP4'!BG$5)/'Calculo DP4'!BG$3,(F163-'Calculo DP4'!CR$5)/'Calculo DP4'!CR$3)))</f>
        <v/>
      </c>
      <c r="AO163" s="48" t="str">
        <f>IF(Main!I$13="Scaled Shifts",Main!I173,IF(OR(G163="",G163=""),"",IF(Main!$A173="C",(G163-'Calculo DP4'!BH$5)/'Calculo DP4'!BH$3,(G163-'Calculo DP4'!CS$5)/'Calculo DP4'!CS$3)))</f>
        <v/>
      </c>
      <c r="AP163" s="48" t="str">
        <f>IF(Main!J$13="Scaled Shifts",Main!J173,IF(OR(H163="",H163=""),"",IF(Main!$A173="C",(H163-'Calculo DP4'!BI$5)/'Calculo DP4'!BI$3,(H163-'Calculo DP4'!CT$5)/'Calculo DP4'!CT$3)))</f>
        <v/>
      </c>
      <c r="AQ163" s="48" t="str">
        <f>IF(Main!K$13="Scaled Shifts",Main!K173,IF(OR(I163="",I163=""),"",IF(Main!$A173="C",(I163-'Calculo DP4'!BJ$5)/'Calculo DP4'!BJ$3,(I163-'Calculo DP4'!CU$5)/'Calculo DP4'!CU$3)))</f>
        <v/>
      </c>
      <c r="AR163" s="48" t="str">
        <f>IF(Main!L$13="Scaled Shifts",Main!L173,IF(OR(J163="",J163=""),"",IF(Main!$A173="C",(J163-'Calculo DP4'!BK$5)/'Calculo DP4'!BK$3,(J163-'Calculo DP4'!CV$5)/'Calculo DP4'!CV$3)))</f>
        <v/>
      </c>
      <c r="AS163" s="48" t="str">
        <f>IF(Main!M$13="Scaled Shifts",Main!M173,IF(OR(K163="",K163=""),"",IF(Main!$A173="C",(K163-'Calculo DP4'!BL$5)/'Calculo DP4'!BL$3,(K163-'Calculo DP4'!CW$5)/'Calculo DP4'!CW$3)))</f>
        <v/>
      </c>
      <c r="AT163" s="48" t="str">
        <f>IF(Main!N$13="Scaled Shifts",Main!N173,IF(OR(L163="",L163=""),"",IF(Main!$A173="C",(L163-'Calculo DP4'!BM$5)/'Calculo DP4'!BM$3,(L163-'Calculo DP4'!CX$5)/'Calculo DP4'!CX$3)))</f>
        <v/>
      </c>
      <c r="AU163" s="48" t="str">
        <f>IF(Main!O$13="Scaled Shifts",Main!O173,IF(OR(M163="",M163=""),"",IF(Main!$A173="C",(M163-'Calculo DP4'!BN$5)/'Calculo DP4'!BN$3,(M163-'Calculo DP4'!CY$5)/'Calculo DP4'!CY$3)))</f>
        <v/>
      </c>
      <c r="AV163" s="48" t="str">
        <f>IF(Main!P$13="Scaled Shifts",Main!P173,IF(OR(N163="",N163=""),"",IF(Main!$A173="C",(N163-'Calculo DP4'!BO$5)/'Calculo DP4'!BO$3,(N163-'Calculo DP4'!CZ$5)/'Calculo DP4'!CZ$3)))</f>
        <v/>
      </c>
      <c r="AW163" s="48" t="str">
        <f>IF(Main!Q$13="Scaled Shifts",Main!Q173,IF(OR(O163="",O163=""),"",IF(Main!$A173="C",(O163-'Calculo DP4'!BP$5)/'Calculo DP4'!BP$3,(O163-'Calculo DP4'!DA$5)/'Calculo DP4'!DA$3)))</f>
        <v/>
      </c>
      <c r="AX163" s="48" t="str">
        <f>IF(Main!R$13="Scaled Shifts",Main!R173,IF(OR(P163="",P163=""),"",IF(Main!$A173="C",(P163-'Calculo DP4'!BQ$5)/'Calculo DP4'!BQ$3,(P163-'Calculo DP4'!DB$5)/'Calculo DP4'!DB$3)))</f>
        <v/>
      </c>
      <c r="AY163" s="48" t="str">
        <f>IF(Main!S$13="Scaled Shifts",Main!S173,IF(OR(Q163="",Q163=""),"",IF(Main!$A173="C",(Q163-'Calculo DP4'!BR$5)/'Calculo DP4'!BR$3,(Q163-'Calculo DP4'!DC$5)/'Calculo DP4'!DC$3)))</f>
        <v/>
      </c>
      <c r="BA163" s="48" t="str">
        <f t="shared" si="144"/>
        <v/>
      </c>
      <c r="BB163" s="48" t="str">
        <f t="shared" si="145"/>
        <v/>
      </c>
      <c r="BC163" s="48" t="str">
        <f t="shared" si="146"/>
        <v/>
      </c>
      <c r="BD163" s="48" t="str">
        <f t="shared" si="147"/>
        <v/>
      </c>
      <c r="BE163" s="48" t="str">
        <f t="shared" si="148"/>
        <v/>
      </c>
      <c r="BF163" s="48" t="str">
        <f t="shared" si="149"/>
        <v/>
      </c>
      <c r="BG163" s="48" t="str">
        <f t="shared" si="150"/>
        <v/>
      </c>
      <c r="BH163" s="48" t="str">
        <f t="shared" si="151"/>
        <v/>
      </c>
      <c r="BI163" s="48" t="str">
        <f t="shared" si="152"/>
        <v/>
      </c>
      <c r="BJ163" s="48" t="str">
        <f t="shared" si="153"/>
        <v/>
      </c>
      <c r="BK163" s="48" t="str">
        <f t="shared" si="154"/>
        <v/>
      </c>
      <c r="BL163" s="48" t="str">
        <f t="shared" si="155"/>
        <v/>
      </c>
      <c r="BM163" s="48" t="str">
        <f t="shared" si="156"/>
        <v/>
      </c>
      <c r="BN163" s="48" t="str">
        <f t="shared" si="157"/>
        <v/>
      </c>
      <c r="BO163" s="48" t="str">
        <f t="shared" si="158"/>
        <v/>
      </c>
      <c r="BP163" s="48" t="str">
        <f t="shared" si="159"/>
        <v/>
      </c>
    </row>
    <row r="164" spans="1:68" x14ac:dyDescent="0.15">
      <c r="A164" s="46" t="str">
        <f>IF(OR(Main!C174="",Main!C174=""),"",Main!C174)</f>
        <v/>
      </c>
      <c r="B164" s="48" t="str">
        <f>IF(OR(Main!D174="",Main!D$13="Scaled Shifts"),"",IF(Main!D$13="Unscaled Shifts",Main!D174,IF(AND(Main!D$13="Shielding Tensors",Main!$A174="C"),'Chemical Shifts'!$G$1-Main!D174,'Chemical Shifts'!$G$2-Main!D174)))</f>
        <v/>
      </c>
      <c r="C164" s="48" t="str">
        <f>IF(OR(Main!E174="",Main!E$13="Scaled Shifts"),"",IF(Main!E$13="Unscaled Shifts",Main!E174,IF(AND(Main!E$13="Shielding Tensors",Main!$A174="C"),'Chemical Shifts'!$G$1-Main!E174,'Chemical Shifts'!$G$2-Main!E174)))</f>
        <v/>
      </c>
      <c r="D164" s="48" t="str">
        <f>IF(OR(Main!F174="",Main!F$13="Scaled Shifts"),"",IF(Main!F$13="Unscaled Shifts",Main!F174,IF(AND(Main!F$13="Shielding Tensors",Main!$A174="C"),'Chemical Shifts'!$G$1-Main!F174,'Chemical Shifts'!$G$2-Main!F174)))</f>
        <v/>
      </c>
      <c r="E164" s="48" t="str">
        <f>IF(OR(Main!G174="",Main!G$13="Scaled Shifts"),"",IF(Main!G$13="Unscaled Shifts",Main!G174,IF(AND(Main!G$13="Shielding Tensors",Main!$A174="C"),'Chemical Shifts'!$G$1-Main!G174,'Chemical Shifts'!$G$2-Main!G174)))</f>
        <v/>
      </c>
      <c r="F164" s="48" t="str">
        <f>IF(OR(Main!H174="",Main!H$13="Scaled Shifts"),"",IF(Main!H$13="Unscaled Shifts",Main!H174,IF(AND(Main!H$13="Shielding Tensors",Main!$A174="C"),'Chemical Shifts'!$G$1-Main!H174,'Chemical Shifts'!$G$2-Main!H174)))</f>
        <v/>
      </c>
      <c r="G164" s="48" t="str">
        <f>IF(OR(Main!I174="",Main!I$13="Scaled Shifts"),"",IF(Main!I$13="Unscaled Shifts",Main!I174,IF(AND(Main!I$13="Shielding Tensors",Main!$A174="C"),'Chemical Shifts'!$G$1-Main!I174,'Chemical Shifts'!$G$2-Main!I174)))</f>
        <v/>
      </c>
      <c r="H164" s="48" t="str">
        <f>IF(OR(Main!J174="",Main!J$13="Scaled Shifts"),"",IF(Main!J$13="Unscaled Shifts",Main!J174,IF(AND(Main!J$13="Shielding Tensors",Main!$A174="C"),'Chemical Shifts'!$G$1-Main!J174,'Chemical Shifts'!$G$2-Main!J174)))</f>
        <v/>
      </c>
      <c r="I164" s="48" t="str">
        <f>IF(OR(Main!K174="",Main!K$13="Scaled Shifts"),"",IF(Main!K$13="Unscaled Shifts",Main!K174,IF(AND(Main!K$13="Shielding Tensors",Main!$A174="C"),'Chemical Shifts'!$G$1-Main!K174,'Chemical Shifts'!$G$2-Main!K174)))</f>
        <v/>
      </c>
      <c r="J164" s="48" t="str">
        <f>IF(OR(Main!L174="",Main!L$13="Scaled Shifts"),"",IF(Main!L$13="Unscaled Shifts",Main!L174,IF(AND(Main!L$13="Shielding Tensors",Main!$A174="C"),'Chemical Shifts'!$G$1-Main!L174,'Chemical Shifts'!$G$2-Main!L174)))</f>
        <v/>
      </c>
      <c r="K164" s="48" t="str">
        <f>IF(OR(Main!M174="",Main!M$13="Scaled Shifts"),"",IF(Main!M$13="Unscaled Shifts",Main!M174,IF(AND(Main!M$13="Shielding Tensors",Main!$A174="C"),'Chemical Shifts'!$G$1-Main!M174,'Chemical Shifts'!$G$2-Main!M174)))</f>
        <v/>
      </c>
      <c r="L164" s="48" t="str">
        <f>IF(OR(Main!N174="",Main!N$13="Scaled Shifts"),"",IF(Main!N$13="Unscaled Shifts",Main!N174,IF(AND(Main!N$13="Shielding Tensors",Main!$A174="C"),'Chemical Shifts'!$G$1-Main!N174,'Chemical Shifts'!$G$2-Main!N174)))</f>
        <v/>
      </c>
      <c r="M164" s="48" t="str">
        <f>IF(OR(Main!O174="",Main!O$13="Scaled Shifts"),"",IF(Main!O$13="Unscaled Shifts",Main!O174,IF(AND(Main!O$13="Shielding Tensors",Main!$A174="C"),'Chemical Shifts'!$G$1-Main!O174,'Chemical Shifts'!$G$2-Main!O174)))</f>
        <v/>
      </c>
      <c r="N164" s="48" t="str">
        <f>IF(OR(Main!P174="",Main!P$13="Scaled Shifts"),"",IF(Main!P$13="Unscaled Shifts",Main!P174,IF(AND(Main!P$13="Shielding Tensors",Main!$A174="C"),'Chemical Shifts'!$G$1-Main!P174,'Chemical Shifts'!$G$2-Main!P174)))</f>
        <v/>
      </c>
      <c r="O164" s="48" t="str">
        <f>IF(OR(Main!Q174="",Main!Q$13="Scaled Shifts"),"",IF(Main!Q$13="Unscaled Shifts",Main!Q174,IF(AND(Main!Q$13="Shielding Tensors",Main!$A174="C"),'Chemical Shifts'!$G$1-Main!Q174,'Chemical Shifts'!$G$2-Main!Q174)))</f>
        <v/>
      </c>
      <c r="P164" s="48" t="str">
        <f>IF(OR(Main!R174="",Main!R$13="Scaled Shifts"),"",IF(Main!R$13="Unscaled Shifts",Main!R174,IF(AND(Main!R$13="Shielding Tensors",Main!$A174="C"),'Chemical Shifts'!$G$1-Main!R174,'Chemical Shifts'!$G$2-Main!R174)))</f>
        <v/>
      </c>
      <c r="Q164" s="48" t="str">
        <f>IF(OR(Main!S174="",Main!S$13="Scaled Shifts"),"",IF(Main!S$13="Unscaled Shifts",Main!S174,IF(AND(Main!S$13="Shielding Tensors",Main!$A174="C"),'Chemical Shifts'!$G$1-Main!S174,'Chemical Shifts'!$G$2-Main!S174)))</f>
        <v/>
      </c>
      <c r="S164" s="48" t="str">
        <f t="shared" si="128"/>
        <v/>
      </c>
      <c r="T164" s="48" t="str">
        <f t="shared" si="129"/>
        <v/>
      </c>
      <c r="U164" s="48" t="str">
        <f t="shared" si="130"/>
        <v/>
      </c>
      <c r="V164" s="48" t="str">
        <f t="shared" si="131"/>
        <v/>
      </c>
      <c r="W164" s="48" t="str">
        <f t="shared" si="132"/>
        <v/>
      </c>
      <c r="X164" s="48" t="str">
        <f t="shared" si="133"/>
        <v/>
      </c>
      <c r="Y164" s="48" t="str">
        <f t="shared" si="134"/>
        <v/>
      </c>
      <c r="Z164" s="48" t="str">
        <f t="shared" si="135"/>
        <v/>
      </c>
      <c r="AA164" s="48" t="str">
        <f t="shared" si="136"/>
        <v/>
      </c>
      <c r="AB164" s="48" t="str">
        <f t="shared" si="137"/>
        <v/>
      </c>
      <c r="AC164" s="48" t="str">
        <f t="shared" si="138"/>
        <v/>
      </c>
      <c r="AD164" s="48" t="str">
        <f t="shared" si="139"/>
        <v/>
      </c>
      <c r="AE164" s="48" t="str">
        <f t="shared" si="140"/>
        <v/>
      </c>
      <c r="AF164" s="48" t="str">
        <f t="shared" si="141"/>
        <v/>
      </c>
      <c r="AG164" s="48" t="str">
        <f t="shared" si="142"/>
        <v/>
      </c>
      <c r="AH164" s="48" t="str">
        <f t="shared" si="143"/>
        <v/>
      </c>
      <c r="AJ164" s="48" t="str">
        <f>IF(Main!D$13="Scaled Shifts",Main!D174,IF(OR(B164="",B164=""),"",IF(Main!$A174="C",(B164-'Calculo DP4'!BC$5)/'Calculo DP4'!BC$3,(B164-'Calculo DP4'!CN$5)/'Calculo DP4'!CN$3)))</f>
        <v/>
      </c>
      <c r="AK164" s="48" t="str">
        <f>IF(Main!E$13="Scaled Shifts",Main!E174,IF(OR(C164="",C164=""),"",IF(Main!$A174="C",(C164-'Calculo DP4'!BD$5)/'Calculo DP4'!BD$3,(C164-'Calculo DP4'!CO$5)/'Calculo DP4'!CO$3)))</f>
        <v/>
      </c>
      <c r="AL164" s="48" t="str">
        <f>IF(Main!F$13="Scaled Shifts",Main!F174,IF(OR(D164="",D164=""),"",IF(Main!$A174="C",(D164-'Calculo DP4'!BE$5)/'Calculo DP4'!BE$3,(D164-'Calculo DP4'!CP$5)/'Calculo DP4'!CP$3)))</f>
        <v/>
      </c>
      <c r="AM164" s="48" t="str">
        <f>IF(Main!G$13="Scaled Shifts",Main!G174,IF(OR(E164="",E164=""),"",IF(Main!$A174="C",(E164-'Calculo DP4'!BF$5)/'Calculo DP4'!BF$3,(E164-'Calculo DP4'!CQ$5)/'Calculo DP4'!CQ$3)))</f>
        <v/>
      </c>
      <c r="AN164" s="48" t="str">
        <f>IF(Main!H$13="Scaled Shifts",Main!H174,IF(OR(F164="",F164=""),"",IF(Main!$A174="C",(F164-'Calculo DP4'!BG$5)/'Calculo DP4'!BG$3,(F164-'Calculo DP4'!CR$5)/'Calculo DP4'!CR$3)))</f>
        <v/>
      </c>
      <c r="AO164" s="48" t="str">
        <f>IF(Main!I$13="Scaled Shifts",Main!I174,IF(OR(G164="",G164=""),"",IF(Main!$A174="C",(G164-'Calculo DP4'!BH$5)/'Calculo DP4'!BH$3,(G164-'Calculo DP4'!CS$5)/'Calculo DP4'!CS$3)))</f>
        <v/>
      </c>
      <c r="AP164" s="48" t="str">
        <f>IF(Main!J$13="Scaled Shifts",Main!J174,IF(OR(H164="",H164=""),"",IF(Main!$A174="C",(H164-'Calculo DP4'!BI$5)/'Calculo DP4'!BI$3,(H164-'Calculo DP4'!CT$5)/'Calculo DP4'!CT$3)))</f>
        <v/>
      </c>
      <c r="AQ164" s="48" t="str">
        <f>IF(Main!K$13="Scaled Shifts",Main!K174,IF(OR(I164="",I164=""),"",IF(Main!$A174="C",(I164-'Calculo DP4'!BJ$5)/'Calculo DP4'!BJ$3,(I164-'Calculo DP4'!CU$5)/'Calculo DP4'!CU$3)))</f>
        <v/>
      </c>
      <c r="AR164" s="48" t="str">
        <f>IF(Main!L$13="Scaled Shifts",Main!L174,IF(OR(J164="",J164=""),"",IF(Main!$A174="C",(J164-'Calculo DP4'!BK$5)/'Calculo DP4'!BK$3,(J164-'Calculo DP4'!CV$5)/'Calculo DP4'!CV$3)))</f>
        <v/>
      </c>
      <c r="AS164" s="48" t="str">
        <f>IF(Main!M$13="Scaled Shifts",Main!M174,IF(OR(K164="",K164=""),"",IF(Main!$A174="C",(K164-'Calculo DP4'!BL$5)/'Calculo DP4'!BL$3,(K164-'Calculo DP4'!CW$5)/'Calculo DP4'!CW$3)))</f>
        <v/>
      </c>
      <c r="AT164" s="48" t="str">
        <f>IF(Main!N$13="Scaled Shifts",Main!N174,IF(OR(L164="",L164=""),"",IF(Main!$A174="C",(L164-'Calculo DP4'!BM$5)/'Calculo DP4'!BM$3,(L164-'Calculo DP4'!CX$5)/'Calculo DP4'!CX$3)))</f>
        <v/>
      </c>
      <c r="AU164" s="48" t="str">
        <f>IF(Main!O$13="Scaled Shifts",Main!O174,IF(OR(M164="",M164=""),"",IF(Main!$A174="C",(M164-'Calculo DP4'!BN$5)/'Calculo DP4'!BN$3,(M164-'Calculo DP4'!CY$5)/'Calculo DP4'!CY$3)))</f>
        <v/>
      </c>
      <c r="AV164" s="48" t="str">
        <f>IF(Main!P$13="Scaled Shifts",Main!P174,IF(OR(N164="",N164=""),"",IF(Main!$A174="C",(N164-'Calculo DP4'!BO$5)/'Calculo DP4'!BO$3,(N164-'Calculo DP4'!CZ$5)/'Calculo DP4'!CZ$3)))</f>
        <v/>
      </c>
      <c r="AW164" s="48" t="str">
        <f>IF(Main!Q$13="Scaled Shifts",Main!Q174,IF(OR(O164="",O164=""),"",IF(Main!$A174="C",(O164-'Calculo DP4'!BP$5)/'Calculo DP4'!BP$3,(O164-'Calculo DP4'!DA$5)/'Calculo DP4'!DA$3)))</f>
        <v/>
      </c>
      <c r="AX164" s="48" t="str">
        <f>IF(Main!R$13="Scaled Shifts",Main!R174,IF(OR(P164="",P164=""),"",IF(Main!$A174="C",(P164-'Calculo DP4'!BQ$5)/'Calculo DP4'!BQ$3,(P164-'Calculo DP4'!DB$5)/'Calculo DP4'!DB$3)))</f>
        <v/>
      </c>
      <c r="AY164" s="48" t="str">
        <f>IF(Main!S$13="Scaled Shifts",Main!S174,IF(OR(Q164="",Q164=""),"",IF(Main!$A174="C",(Q164-'Calculo DP4'!BR$5)/'Calculo DP4'!BR$3,(Q164-'Calculo DP4'!DC$5)/'Calculo DP4'!DC$3)))</f>
        <v/>
      </c>
      <c r="BA164" s="48" t="str">
        <f t="shared" si="144"/>
        <v/>
      </c>
      <c r="BB164" s="48" t="str">
        <f t="shared" si="145"/>
        <v/>
      </c>
      <c r="BC164" s="48" t="str">
        <f t="shared" si="146"/>
        <v/>
      </c>
      <c r="BD164" s="48" t="str">
        <f t="shared" si="147"/>
        <v/>
      </c>
      <c r="BE164" s="48" t="str">
        <f t="shared" si="148"/>
        <v/>
      </c>
      <c r="BF164" s="48" t="str">
        <f t="shared" si="149"/>
        <v/>
      </c>
      <c r="BG164" s="48" t="str">
        <f t="shared" si="150"/>
        <v/>
      </c>
      <c r="BH164" s="48" t="str">
        <f t="shared" si="151"/>
        <v/>
      </c>
      <c r="BI164" s="48" t="str">
        <f t="shared" si="152"/>
        <v/>
      </c>
      <c r="BJ164" s="48" t="str">
        <f t="shared" si="153"/>
        <v/>
      </c>
      <c r="BK164" s="48" t="str">
        <f t="shared" si="154"/>
        <v/>
      </c>
      <c r="BL164" s="48" t="str">
        <f t="shared" si="155"/>
        <v/>
      </c>
      <c r="BM164" s="48" t="str">
        <f t="shared" si="156"/>
        <v/>
      </c>
      <c r="BN164" s="48" t="str">
        <f t="shared" si="157"/>
        <v/>
      </c>
      <c r="BO164" s="48" t="str">
        <f t="shared" si="158"/>
        <v/>
      </c>
      <c r="BP164" s="48" t="str">
        <f t="shared" si="159"/>
        <v/>
      </c>
    </row>
    <row r="165" spans="1:68" x14ac:dyDescent="0.15">
      <c r="A165" s="46" t="str">
        <f>IF(OR(Main!C175="",Main!C175=""),"",Main!C175)</f>
        <v/>
      </c>
      <c r="B165" s="48" t="str">
        <f>IF(OR(Main!D175="",Main!D$13="Scaled Shifts"),"",IF(Main!D$13="Unscaled Shifts",Main!D175,IF(AND(Main!D$13="Shielding Tensors",Main!$A175="C"),'Chemical Shifts'!$G$1-Main!D175,'Chemical Shifts'!$G$2-Main!D175)))</f>
        <v/>
      </c>
      <c r="C165" s="48" t="str">
        <f>IF(OR(Main!E175="",Main!E$13="Scaled Shifts"),"",IF(Main!E$13="Unscaled Shifts",Main!E175,IF(AND(Main!E$13="Shielding Tensors",Main!$A175="C"),'Chemical Shifts'!$G$1-Main!E175,'Chemical Shifts'!$G$2-Main!E175)))</f>
        <v/>
      </c>
      <c r="D165" s="48" t="str">
        <f>IF(OR(Main!F175="",Main!F$13="Scaled Shifts"),"",IF(Main!F$13="Unscaled Shifts",Main!F175,IF(AND(Main!F$13="Shielding Tensors",Main!$A175="C"),'Chemical Shifts'!$G$1-Main!F175,'Chemical Shifts'!$G$2-Main!F175)))</f>
        <v/>
      </c>
      <c r="E165" s="48" t="str">
        <f>IF(OR(Main!G175="",Main!G$13="Scaled Shifts"),"",IF(Main!G$13="Unscaled Shifts",Main!G175,IF(AND(Main!G$13="Shielding Tensors",Main!$A175="C"),'Chemical Shifts'!$G$1-Main!G175,'Chemical Shifts'!$G$2-Main!G175)))</f>
        <v/>
      </c>
      <c r="F165" s="48" t="str">
        <f>IF(OR(Main!H175="",Main!H$13="Scaled Shifts"),"",IF(Main!H$13="Unscaled Shifts",Main!H175,IF(AND(Main!H$13="Shielding Tensors",Main!$A175="C"),'Chemical Shifts'!$G$1-Main!H175,'Chemical Shifts'!$G$2-Main!H175)))</f>
        <v/>
      </c>
      <c r="G165" s="48" t="str">
        <f>IF(OR(Main!I175="",Main!I$13="Scaled Shifts"),"",IF(Main!I$13="Unscaled Shifts",Main!I175,IF(AND(Main!I$13="Shielding Tensors",Main!$A175="C"),'Chemical Shifts'!$G$1-Main!I175,'Chemical Shifts'!$G$2-Main!I175)))</f>
        <v/>
      </c>
      <c r="H165" s="48" t="str">
        <f>IF(OR(Main!J175="",Main!J$13="Scaled Shifts"),"",IF(Main!J$13="Unscaled Shifts",Main!J175,IF(AND(Main!J$13="Shielding Tensors",Main!$A175="C"),'Chemical Shifts'!$G$1-Main!J175,'Chemical Shifts'!$G$2-Main!J175)))</f>
        <v/>
      </c>
      <c r="I165" s="48" t="str">
        <f>IF(OR(Main!K175="",Main!K$13="Scaled Shifts"),"",IF(Main!K$13="Unscaled Shifts",Main!K175,IF(AND(Main!K$13="Shielding Tensors",Main!$A175="C"),'Chemical Shifts'!$G$1-Main!K175,'Chemical Shifts'!$G$2-Main!K175)))</f>
        <v/>
      </c>
      <c r="J165" s="48" t="str">
        <f>IF(OR(Main!L175="",Main!L$13="Scaled Shifts"),"",IF(Main!L$13="Unscaled Shifts",Main!L175,IF(AND(Main!L$13="Shielding Tensors",Main!$A175="C"),'Chemical Shifts'!$G$1-Main!L175,'Chemical Shifts'!$G$2-Main!L175)))</f>
        <v/>
      </c>
      <c r="K165" s="48" t="str">
        <f>IF(OR(Main!M175="",Main!M$13="Scaled Shifts"),"",IF(Main!M$13="Unscaled Shifts",Main!M175,IF(AND(Main!M$13="Shielding Tensors",Main!$A175="C"),'Chemical Shifts'!$G$1-Main!M175,'Chemical Shifts'!$G$2-Main!M175)))</f>
        <v/>
      </c>
      <c r="L165" s="48" t="str">
        <f>IF(OR(Main!N175="",Main!N$13="Scaled Shifts"),"",IF(Main!N$13="Unscaled Shifts",Main!N175,IF(AND(Main!N$13="Shielding Tensors",Main!$A175="C"),'Chemical Shifts'!$G$1-Main!N175,'Chemical Shifts'!$G$2-Main!N175)))</f>
        <v/>
      </c>
      <c r="M165" s="48" t="str">
        <f>IF(OR(Main!O175="",Main!O$13="Scaled Shifts"),"",IF(Main!O$13="Unscaled Shifts",Main!O175,IF(AND(Main!O$13="Shielding Tensors",Main!$A175="C"),'Chemical Shifts'!$G$1-Main!O175,'Chemical Shifts'!$G$2-Main!O175)))</f>
        <v/>
      </c>
      <c r="N165" s="48" t="str">
        <f>IF(OR(Main!P175="",Main!P$13="Scaled Shifts"),"",IF(Main!P$13="Unscaled Shifts",Main!P175,IF(AND(Main!P$13="Shielding Tensors",Main!$A175="C"),'Chemical Shifts'!$G$1-Main!P175,'Chemical Shifts'!$G$2-Main!P175)))</f>
        <v/>
      </c>
      <c r="O165" s="48" t="str">
        <f>IF(OR(Main!Q175="",Main!Q$13="Scaled Shifts"),"",IF(Main!Q$13="Unscaled Shifts",Main!Q175,IF(AND(Main!Q$13="Shielding Tensors",Main!$A175="C"),'Chemical Shifts'!$G$1-Main!Q175,'Chemical Shifts'!$G$2-Main!Q175)))</f>
        <v/>
      </c>
      <c r="P165" s="48" t="str">
        <f>IF(OR(Main!R175="",Main!R$13="Scaled Shifts"),"",IF(Main!R$13="Unscaled Shifts",Main!R175,IF(AND(Main!R$13="Shielding Tensors",Main!$A175="C"),'Chemical Shifts'!$G$1-Main!R175,'Chemical Shifts'!$G$2-Main!R175)))</f>
        <v/>
      </c>
      <c r="Q165" s="48" t="str">
        <f>IF(OR(Main!S175="",Main!S$13="Scaled Shifts"),"",IF(Main!S$13="Unscaled Shifts",Main!S175,IF(AND(Main!S$13="Shielding Tensors",Main!$A175="C"),'Chemical Shifts'!$G$1-Main!S175,'Chemical Shifts'!$G$2-Main!S175)))</f>
        <v/>
      </c>
      <c r="S165" s="48" t="str">
        <f t="shared" ref="S165:S200" si="160">IF(B165="","",B165-$A165)</f>
        <v/>
      </c>
      <c r="T165" s="48" t="str">
        <f t="shared" ref="T165:T200" si="161">IF(C165="","",C165-$A165)</f>
        <v/>
      </c>
      <c r="U165" s="48" t="str">
        <f t="shared" ref="U165:U200" si="162">IF(D165="","",D165-$A165)</f>
        <v/>
      </c>
      <c r="V165" s="48" t="str">
        <f t="shared" ref="V165:V200" si="163">IF(E165="","",E165-$A165)</f>
        <v/>
      </c>
      <c r="W165" s="48" t="str">
        <f t="shared" ref="W165:W200" si="164">IF(F165="","",F165-$A165)</f>
        <v/>
      </c>
      <c r="X165" s="48" t="str">
        <f t="shared" ref="X165:X200" si="165">IF(G165="","",G165-$A165)</f>
        <v/>
      </c>
      <c r="Y165" s="48" t="str">
        <f t="shared" ref="Y165:Y200" si="166">IF(H165="","",H165-$A165)</f>
        <v/>
      </c>
      <c r="Z165" s="48" t="str">
        <f t="shared" ref="Z165:Z200" si="167">IF(I165="","",I165-$A165)</f>
        <v/>
      </c>
      <c r="AA165" s="48" t="str">
        <f t="shared" ref="AA165:AA200" si="168">IF(J165="","",J165-$A165)</f>
        <v/>
      </c>
      <c r="AB165" s="48" t="str">
        <f t="shared" ref="AB165:AB200" si="169">IF(K165="","",K165-$A165)</f>
        <v/>
      </c>
      <c r="AC165" s="48" t="str">
        <f t="shared" ref="AC165:AC200" si="170">IF(L165="","",L165-$A165)</f>
        <v/>
      </c>
      <c r="AD165" s="48" t="str">
        <f t="shared" ref="AD165:AD200" si="171">IF(M165="","",M165-$A165)</f>
        <v/>
      </c>
      <c r="AE165" s="48" t="str">
        <f t="shared" ref="AE165:AE200" si="172">IF(N165="","",N165-$A165)</f>
        <v/>
      </c>
      <c r="AF165" s="48" t="str">
        <f t="shared" ref="AF165:AF200" si="173">IF(O165="","",O165-$A165)</f>
        <v/>
      </c>
      <c r="AG165" s="48" t="str">
        <f t="shared" ref="AG165:AG200" si="174">IF(P165="","",P165-$A165)</f>
        <v/>
      </c>
      <c r="AH165" s="48" t="str">
        <f t="shared" ref="AH165:AH200" si="175">IF(Q165="","",Q165-$A165)</f>
        <v/>
      </c>
      <c r="AJ165" s="48" t="str">
        <f>IF(Main!D$13="Scaled Shifts",Main!D175,IF(OR(B165="",B165=""),"",IF(Main!$A175="C",(B165-'Calculo DP4'!BC$5)/'Calculo DP4'!BC$3,(B165-'Calculo DP4'!CN$5)/'Calculo DP4'!CN$3)))</f>
        <v/>
      </c>
      <c r="AK165" s="48" t="str">
        <f>IF(Main!E$13="Scaled Shifts",Main!E175,IF(OR(C165="",C165=""),"",IF(Main!$A175="C",(C165-'Calculo DP4'!BD$5)/'Calculo DP4'!BD$3,(C165-'Calculo DP4'!CO$5)/'Calculo DP4'!CO$3)))</f>
        <v/>
      </c>
      <c r="AL165" s="48" t="str">
        <f>IF(Main!F$13="Scaled Shifts",Main!F175,IF(OR(D165="",D165=""),"",IF(Main!$A175="C",(D165-'Calculo DP4'!BE$5)/'Calculo DP4'!BE$3,(D165-'Calculo DP4'!CP$5)/'Calculo DP4'!CP$3)))</f>
        <v/>
      </c>
      <c r="AM165" s="48" t="str">
        <f>IF(Main!G$13="Scaled Shifts",Main!G175,IF(OR(E165="",E165=""),"",IF(Main!$A175="C",(E165-'Calculo DP4'!BF$5)/'Calculo DP4'!BF$3,(E165-'Calculo DP4'!CQ$5)/'Calculo DP4'!CQ$3)))</f>
        <v/>
      </c>
      <c r="AN165" s="48" t="str">
        <f>IF(Main!H$13="Scaled Shifts",Main!H175,IF(OR(F165="",F165=""),"",IF(Main!$A175="C",(F165-'Calculo DP4'!BG$5)/'Calculo DP4'!BG$3,(F165-'Calculo DP4'!CR$5)/'Calculo DP4'!CR$3)))</f>
        <v/>
      </c>
      <c r="AO165" s="48" t="str">
        <f>IF(Main!I$13="Scaled Shifts",Main!I175,IF(OR(G165="",G165=""),"",IF(Main!$A175="C",(G165-'Calculo DP4'!BH$5)/'Calculo DP4'!BH$3,(G165-'Calculo DP4'!CS$5)/'Calculo DP4'!CS$3)))</f>
        <v/>
      </c>
      <c r="AP165" s="48" t="str">
        <f>IF(Main!J$13="Scaled Shifts",Main!J175,IF(OR(H165="",H165=""),"",IF(Main!$A175="C",(H165-'Calculo DP4'!BI$5)/'Calculo DP4'!BI$3,(H165-'Calculo DP4'!CT$5)/'Calculo DP4'!CT$3)))</f>
        <v/>
      </c>
      <c r="AQ165" s="48" t="str">
        <f>IF(Main!K$13="Scaled Shifts",Main!K175,IF(OR(I165="",I165=""),"",IF(Main!$A175="C",(I165-'Calculo DP4'!BJ$5)/'Calculo DP4'!BJ$3,(I165-'Calculo DP4'!CU$5)/'Calculo DP4'!CU$3)))</f>
        <v/>
      </c>
      <c r="AR165" s="48" t="str">
        <f>IF(Main!L$13="Scaled Shifts",Main!L175,IF(OR(J165="",J165=""),"",IF(Main!$A175="C",(J165-'Calculo DP4'!BK$5)/'Calculo DP4'!BK$3,(J165-'Calculo DP4'!CV$5)/'Calculo DP4'!CV$3)))</f>
        <v/>
      </c>
      <c r="AS165" s="48" t="str">
        <f>IF(Main!M$13="Scaled Shifts",Main!M175,IF(OR(K165="",K165=""),"",IF(Main!$A175="C",(K165-'Calculo DP4'!BL$5)/'Calculo DP4'!BL$3,(K165-'Calculo DP4'!CW$5)/'Calculo DP4'!CW$3)))</f>
        <v/>
      </c>
      <c r="AT165" s="48" t="str">
        <f>IF(Main!N$13="Scaled Shifts",Main!N175,IF(OR(L165="",L165=""),"",IF(Main!$A175="C",(L165-'Calculo DP4'!BM$5)/'Calculo DP4'!BM$3,(L165-'Calculo DP4'!CX$5)/'Calculo DP4'!CX$3)))</f>
        <v/>
      </c>
      <c r="AU165" s="48" t="str">
        <f>IF(Main!O$13="Scaled Shifts",Main!O175,IF(OR(M165="",M165=""),"",IF(Main!$A175="C",(M165-'Calculo DP4'!BN$5)/'Calculo DP4'!BN$3,(M165-'Calculo DP4'!CY$5)/'Calculo DP4'!CY$3)))</f>
        <v/>
      </c>
      <c r="AV165" s="48" t="str">
        <f>IF(Main!P$13="Scaled Shifts",Main!P175,IF(OR(N165="",N165=""),"",IF(Main!$A175="C",(N165-'Calculo DP4'!BO$5)/'Calculo DP4'!BO$3,(N165-'Calculo DP4'!CZ$5)/'Calculo DP4'!CZ$3)))</f>
        <v/>
      </c>
      <c r="AW165" s="48" t="str">
        <f>IF(Main!Q$13="Scaled Shifts",Main!Q175,IF(OR(O165="",O165=""),"",IF(Main!$A175="C",(O165-'Calculo DP4'!BP$5)/'Calculo DP4'!BP$3,(O165-'Calculo DP4'!DA$5)/'Calculo DP4'!DA$3)))</f>
        <v/>
      </c>
      <c r="AX165" s="48" t="str">
        <f>IF(Main!R$13="Scaled Shifts",Main!R175,IF(OR(P165="",P165=""),"",IF(Main!$A175="C",(P165-'Calculo DP4'!BQ$5)/'Calculo DP4'!BQ$3,(P165-'Calculo DP4'!DB$5)/'Calculo DP4'!DB$3)))</f>
        <v/>
      </c>
      <c r="AY165" s="48" t="str">
        <f>IF(Main!S$13="Scaled Shifts",Main!S175,IF(OR(Q165="",Q165=""),"",IF(Main!$A175="C",(Q165-'Calculo DP4'!BR$5)/'Calculo DP4'!BR$3,(Q165-'Calculo DP4'!DC$5)/'Calculo DP4'!DC$3)))</f>
        <v/>
      </c>
      <c r="BA165" s="48" t="str">
        <f t="shared" ref="BA165:BA200" si="176">IF(OR(AJ165=0,AJ165="",AJ165=""),"",$A165-AJ165)</f>
        <v/>
      </c>
      <c r="BB165" s="48" t="str">
        <f t="shared" ref="BB165:BB200" si="177">IF(OR(AK165=0,AK165="",AK165=""),"",$A165-AK165)</f>
        <v/>
      </c>
      <c r="BC165" s="48" t="str">
        <f t="shared" ref="BC165:BC200" si="178">IF(OR(AL165=0,AL165="",AL165=""),"",$A165-AL165)</f>
        <v/>
      </c>
      <c r="BD165" s="48" t="str">
        <f t="shared" ref="BD165:BD200" si="179">IF(OR(AM165=0,AM165="",AM165=""),"",$A165-AM165)</f>
        <v/>
      </c>
      <c r="BE165" s="48" t="str">
        <f t="shared" ref="BE165:BE200" si="180">IF(OR(AN165=0,AN165="",AN165=""),"",$A165-AN165)</f>
        <v/>
      </c>
      <c r="BF165" s="48" t="str">
        <f t="shared" ref="BF165:BF200" si="181">IF(OR(AO165=0,AO165="",AO165=""),"",$A165-AO165)</f>
        <v/>
      </c>
      <c r="BG165" s="48" t="str">
        <f t="shared" ref="BG165:BG200" si="182">IF(OR(AP165=0,AP165="",AP165=""),"",$A165-AP165)</f>
        <v/>
      </c>
      <c r="BH165" s="48" t="str">
        <f t="shared" ref="BH165:BH200" si="183">IF(OR(AQ165=0,AQ165="",AQ165=""),"",$A165-AQ165)</f>
        <v/>
      </c>
      <c r="BI165" s="48" t="str">
        <f t="shared" ref="BI165:BI200" si="184">IF(OR(AR165=0,AR165="",AR165=""),"",$A165-AR165)</f>
        <v/>
      </c>
      <c r="BJ165" s="48" t="str">
        <f t="shared" ref="BJ165:BJ200" si="185">IF(OR(AS165=0,AS165="",AS165=""),"",$A165-AS165)</f>
        <v/>
      </c>
      <c r="BK165" s="48" t="str">
        <f t="shared" ref="BK165:BK200" si="186">IF(OR(AT165=0,AT165="",AT165=""),"",$A165-AT165)</f>
        <v/>
      </c>
      <c r="BL165" s="48" t="str">
        <f t="shared" ref="BL165:BL200" si="187">IF(OR(AU165=0,AU165="",AU165=""),"",$A165-AU165)</f>
        <v/>
      </c>
      <c r="BM165" s="48" t="str">
        <f t="shared" ref="BM165:BM200" si="188">IF(OR(AV165=0,AV165="",AV165=""),"",$A165-AV165)</f>
        <v/>
      </c>
      <c r="BN165" s="48" t="str">
        <f t="shared" ref="BN165:BN200" si="189">IF(OR(AW165=0,AW165="",AW165=""),"",$A165-AW165)</f>
        <v/>
      </c>
      <c r="BO165" s="48" t="str">
        <f t="shared" ref="BO165:BO200" si="190">IF(OR(AX165=0,AX165="",AX165=""),"",$A165-AX165)</f>
        <v/>
      </c>
      <c r="BP165" s="48" t="str">
        <f t="shared" ref="BP165:BP200" si="191">IF(OR(AY165=0,AY165="",AY165=""),"",$A165-AY165)</f>
        <v/>
      </c>
    </row>
    <row r="166" spans="1:68" x14ac:dyDescent="0.15">
      <c r="A166" s="46" t="str">
        <f>IF(OR(Main!C176="",Main!C176=""),"",Main!C176)</f>
        <v/>
      </c>
      <c r="B166" s="48" t="str">
        <f>IF(OR(Main!D176="",Main!D$13="Scaled Shifts"),"",IF(Main!D$13="Unscaled Shifts",Main!D176,IF(AND(Main!D$13="Shielding Tensors",Main!$A176="C"),'Chemical Shifts'!$G$1-Main!D176,'Chemical Shifts'!$G$2-Main!D176)))</f>
        <v/>
      </c>
      <c r="C166" s="48" t="str">
        <f>IF(OR(Main!E176="",Main!E$13="Scaled Shifts"),"",IF(Main!E$13="Unscaled Shifts",Main!E176,IF(AND(Main!E$13="Shielding Tensors",Main!$A176="C"),'Chemical Shifts'!$G$1-Main!E176,'Chemical Shifts'!$G$2-Main!E176)))</f>
        <v/>
      </c>
      <c r="D166" s="48" t="str">
        <f>IF(OR(Main!F176="",Main!F$13="Scaled Shifts"),"",IF(Main!F$13="Unscaled Shifts",Main!F176,IF(AND(Main!F$13="Shielding Tensors",Main!$A176="C"),'Chemical Shifts'!$G$1-Main!F176,'Chemical Shifts'!$G$2-Main!F176)))</f>
        <v/>
      </c>
      <c r="E166" s="48" t="str">
        <f>IF(OR(Main!G176="",Main!G$13="Scaled Shifts"),"",IF(Main!G$13="Unscaled Shifts",Main!G176,IF(AND(Main!G$13="Shielding Tensors",Main!$A176="C"),'Chemical Shifts'!$G$1-Main!G176,'Chemical Shifts'!$G$2-Main!G176)))</f>
        <v/>
      </c>
      <c r="F166" s="48" t="str">
        <f>IF(OR(Main!H176="",Main!H$13="Scaled Shifts"),"",IF(Main!H$13="Unscaled Shifts",Main!H176,IF(AND(Main!H$13="Shielding Tensors",Main!$A176="C"),'Chemical Shifts'!$G$1-Main!H176,'Chemical Shifts'!$G$2-Main!H176)))</f>
        <v/>
      </c>
      <c r="G166" s="48" t="str">
        <f>IF(OR(Main!I176="",Main!I$13="Scaled Shifts"),"",IF(Main!I$13="Unscaled Shifts",Main!I176,IF(AND(Main!I$13="Shielding Tensors",Main!$A176="C"),'Chemical Shifts'!$G$1-Main!I176,'Chemical Shifts'!$G$2-Main!I176)))</f>
        <v/>
      </c>
      <c r="H166" s="48" t="str">
        <f>IF(OR(Main!J176="",Main!J$13="Scaled Shifts"),"",IF(Main!J$13="Unscaled Shifts",Main!J176,IF(AND(Main!J$13="Shielding Tensors",Main!$A176="C"),'Chemical Shifts'!$G$1-Main!J176,'Chemical Shifts'!$G$2-Main!J176)))</f>
        <v/>
      </c>
      <c r="I166" s="48" t="str">
        <f>IF(OR(Main!K176="",Main!K$13="Scaled Shifts"),"",IF(Main!K$13="Unscaled Shifts",Main!K176,IF(AND(Main!K$13="Shielding Tensors",Main!$A176="C"),'Chemical Shifts'!$G$1-Main!K176,'Chemical Shifts'!$G$2-Main!K176)))</f>
        <v/>
      </c>
      <c r="J166" s="48" t="str">
        <f>IF(OR(Main!L176="",Main!L$13="Scaled Shifts"),"",IF(Main!L$13="Unscaled Shifts",Main!L176,IF(AND(Main!L$13="Shielding Tensors",Main!$A176="C"),'Chemical Shifts'!$G$1-Main!L176,'Chemical Shifts'!$G$2-Main!L176)))</f>
        <v/>
      </c>
      <c r="K166" s="48" t="str">
        <f>IF(OR(Main!M176="",Main!M$13="Scaled Shifts"),"",IF(Main!M$13="Unscaled Shifts",Main!M176,IF(AND(Main!M$13="Shielding Tensors",Main!$A176="C"),'Chemical Shifts'!$G$1-Main!M176,'Chemical Shifts'!$G$2-Main!M176)))</f>
        <v/>
      </c>
      <c r="L166" s="48" t="str">
        <f>IF(OR(Main!N176="",Main!N$13="Scaled Shifts"),"",IF(Main!N$13="Unscaled Shifts",Main!N176,IF(AND(Main!N$13="Shielding Tensors",Main!$A176="C"),'Chemical Shifts'!$G$1-Main!N176,'Chemical Shifts'!$G$2-Main!N176)))</f>
        <v/>
      </c>
      <c r="M166" s="48" t="str">
        <f>IF(OR(Main!O176="",Main!O$13="Scaled Shifts"),"",IF(Main!O$13="Unscaled Shifts",Main!O176,IF(AND(Main!O$13="Shielding Tensors",Main!$A176="C"),'Chemical Shifts'!$G$1-Main!O176,'Chemical Shifts'!$G$2-Main!O176)))</f>
        <v/>
      </c>
      <c r="N166" s="48" t="str">
        <f>IF(OR(Main!P176="",Main!P$13="Scaled Shifts"),"",IF(Main!P$13="Unscaled Shifts",Main!P176,IF(AND(Main!P$13="Shielding Tensors",Main!$A176="C"),'Chemical Shifts'!$G$1-Main!P176,'Chemical Shifts'!$G$2-Main!P176)))</f>
        <v/>
      </c>
      <c r="O166" s="48" t="str">
        <f>IF(OR(Main!Q176="",Main!Q$13="Scaled Shifts"),"",IF(Main!Q$13="Unscaled Shifts",Main!Q176,IF(AND(Main!Q$13="Shielding Tensors",Main!$A176="C"),'Chemical Shifts'!$G$1-Main!Q176,'Chemical Shifts'!$G$2-Main!Q176)))</f>
        <v/>
      </c>
      <c r="P166" s="48" t="str">
        <f>IF(OR(Main!R176="",Main!R$13="Scaled Shifts"),"",IF(Main!R$13="Unscaled Shifts",Main!R176,IF(AND(Main!R$13="Shielding Tensors",Main!$A176="C"),'Chemical Shifts'!$G$1-Main!R176,'Chemical Shifts'!$G$2-Main!R176)))</f>
        <v/>
      </c>
      <c r="Q166" s="48" t="str">
        <f>IF(OR(Main!S176="",Main!S$13="Scaled Shifts"),"",IF(Main!S$13="Unscaled Shifts",Main!S176,IF(AND(Main!S$13="Shielding Tensors",Main!$A176="C"),'Chemical Shifts'!$G$1-Main!S176,'Chemical Shifts'!$G$2-Main!S176)))</f>
        <v/>
      </c>
      <c r="S166" s="48" t="str">
        <f t="shared" si="160"/>
        <v/>
      </c>
      <c r="T166" s="48" t="str">
        <f t="shared" si="161"/>
        <v/>
      </c>
      <c r="U166" s="48" t="str">
        <f t="shared" si="162"/>
        <v/>
      </c>
      <c r="V166" s="48" t="str">
        <f t="shared" si="163"/>
        <v/>
      </c>
      <c r="W166" s="48" t="str">
        <f t="shared" si="164"/>
        <v/>
      </c>
      <c r="X166" s="48" t="str">
        <f t="shared" si="165"/>
        <v/>
      </c>
      <c r="Y166" s="48" t="str">
        <f t="shared" si="166"/>
        <v/>
      </c>
      <c r="Z166" s="48" t="str">
        <f t="shared" si="167"/>
        <v/>
      </c>
      <c r="AA166" s="48" t="str">
        <f t="shared" si="168"/>
        <v/>
      </c>
      <c r="AB166" s="48" t="str">
        <f t="shared" si="169"/>
        <v/>
      </c>
      <c r="AC166" s="48" t="str">
        <f t="shared" si="170"/>
        <v/>
      </c>
      <c r="AD166" s="48" t="str">
        <f t="shared" si="171"/>
        <v/>
      </c>
      <c r="AE166" s="48" t="str">
        <f t="shared" si="172"/>
        <v/>
      </c>
      <c r="AF166" s="48" t="str">
        <f t="shared" si="173"/>
        <v/>
      </c>
      <c r="AG166" s="48" t="str">
        <f t="shared" si="174"/>
        <v/>
      </c>
      <c r="AH166" s="48" t="str">
        <f t="shared" si="175"/>
        <v/>
      </c>
      <c r="AJ166" s="48" t="str">
        <f>IF(Main!D$13="Scaled Shifts",Main!D176,IF(OR(B166="",B166=""),"",IF(Main!$A176="C",(B166-'Calculo DP4'!BC$5)/'Calculo DP4'!BC$3,(B166-'Calculo DP4'!CN$5)/'Calculo DP4'!CN$3)))</f>
        <v/>
      </c>
      <c r="AK166" s="48" t="str">
        <f>IF(Main!E$13="Scaled Shifts",Main!E176,IF(OR(C166="",C166=""),"",IF(Main!$A176="C",(C166-'Calculo DP4'!BD$5)/'Calculo DP4'!BD$3,(C166-'Calculo DP4'!CO$5)/'Calculo DP4'!CO$3)))</f>
        <v/>
      </c>
      <c r="AL166" s="48" t="str">
        <f>IF(Main!F$13="Scaled Shifts",Main!F176,IF(OR(D166="",D166=""),"",IF(Main!$A176="C",(D166-'Calculo DP4'!BE$5)/'Calculo DP4'!BE$3,(D166-'Calculo DP4'!CP$5)/'Calculo DP4'!CP$3)))</f>
        <v/>
      </c>
      <c r="AM166" s="48" t="str">
        <f>IF(Main!G$13="Scaled Shifts",Main!G176,IF(OR(E166="",E166=""),"",IF(Main!$A176="C",(E166-'Calculo DP4'!BF$5)/'Calculo DP4'!BF$3,(E166-'Calculo DP4'!CQ$5)/'Calculo DP4'!CQ$3)))</f>
        <v/>
      </c>
      <c r="AN166" s="48" t="str">
        <f>IF(Main!H$13="Scaled Shifts",Main!H176,IF(OR(F166="",F166=""),"",IF(Main!$A176="C",(F166-'Calculo DP4'!BG$5)/'Calculo DP4'!BG$3,(F166-'Calculo DP4'!CR$5)/'Calculo DP4'!CR$3)))</f>
        <v/>
      </c>
      <c r="AO166" s="48" t="str">
        <f>IF(Main!I$13="Scaled Shifts",Main!I176,IF(OR(G166="",G166=""),"",IF(Main!$A176="C",(G166-'Calculo DP4'!BH$5)/'Calculo DP4'!BH$3,(G166-'Calculo DP4'!CS$5)/'Calculo DP4'!CS$3)))</f>
        <v/>
      </c>
      <c r="AP166" s="48" t="str">
        <f>IF(Main!J$13="Scaled Shifts",Main!J176,IF(OR(H166="",H166=""),"",IF(Main!$A176="C",(H166-'Calculo DP4'!BI$5)/'Calculo DP4'!BI$3,(H166-'Calculo DP4'!CT$5)/'Calculo DP4'!CT$3)))</f>
        <v/>
      </c>
      <c r="AQ166" s="48" t="str">
        <f>IF(Main!K$13="Scaled Shifts",Main!K176,IF(OR(I166="",I166=""),"",IF(Main!$A176="C",(I166-'Calculo DP4'!BJ$5)/'Calculo DP4'!BJ$3,(I166-'Calculo DP4'!CU$5)/'Calculo DP4'!CU$3)))</f>
        <v/>
      </c>
      <c r="AR166" s="48" t="str">
        <f>IF(Main!L$13="Scaled Shifts",Main!L176,IF(OR(J166="",J166=""),"",IF(Main!$A176="C",(J166-'Calculo DP4'!BK$5)/'Calculo DP4'!BK$3,(J166-'Calculo DP4'!CV$5)/'Calculo DP4'!CV$3)))</f>
        <v/>
      </c>
      <c r="AS166" s="48" t="str">
        <f>IF(Main!M$13="Scaled Shifts",Main!M176,IF(OR(K166="",K166=""),"",IF(Main!$A176="C",(K166-'Calculo DP4'!BL$5)/'Calculo DP4'!BL$3,(K166-'Calculo DP4'!CW$5)/'Calculo DP4'!CW$3)))</f>
        <v/>
      </c>
      <c r="AT166" s="48" t="str">
        <f>IF(Main!N$13="Scaled Shifts",Main!N176,IF(OR(L166="",L166=""),"",IF(Main!$A176="C",(L166-'Calculo DP4'!BM$5)/'Calculo DP4'!BM$3,(L166-'Calculo DP4'!CX$5)/'Calculo DP4'!CX$3)))</f>
        <v/>
      </c>
      <c r="AU166" s="48" t="str">
        <f>IF(Main!O$13="Scaled Shifts",Main!O176,IF(OR(M166="",M166=""),"",IF(Main!$A176="C",(M166-'Calculo DP4'!BN$5)/'Calculo DP4'!BN$3,(M166-'Calculo DP4'!CY$5)/'Calculo DP4'!CY$3)))</f>
        <v/>
      </c>
      <c r="AV166" s="48" t="str">
        <f>IF(Main!P$13="Scaled Shifts",Main!P176,IF(OR(N166="",N166=""),"",IF(Main!$A176="C",(N166-'Calculo DP4'!BO$5)/'Calculo DP4'!BO$3,(N166-'Calculo DP4'!CZ$5)/'Calculo DP4'!CZ$3)))</f>
        <v/>
      </c>
      <c r="AW166" s="48" t="str">
        <f>IF(Main!Q$13="Scaled Shifts",Main!Q176,IF(OR(O166="",O166=""),"",IF(Main!$A176="C",(O166-'Calculo DP4'!BP$5)/'Calculo DP4'!BP$3,(O166-'Calculo DP4'!DA$5)/'Calculo DP4'!DA$3)))</f>
        <v/>
      </c>
      <c r="AX166" s="48" t="str">
        <f>IF(Main!R$13="Scaled Shifts",Main!R176,IF(OR(P166="",P166=""),"",IF(Main!$A176="C",(P166-'Calculo DP4'!BQ$5)/'Calculo DP4'!BQ$3,(P166-'Calculo DP4'!DB$5)/'Calculo DP4'!DB$3)))</f>
        <v/>
      </c>
      <c r="AY166" s="48" t="str">
        <f>IF(Main!S$13="Scaled Shifts",Main!S176,IF(OR(Q166="",Q166=""),"",IF(Main!$A176="C",(Q166-'Calculo DP4'!BR$5)/'Calculo DP4'!BR$3,(Q166-'Calculo DP4'!DC$5)/'Calculo DP4'!DC$3)))</f>
        <v/>
      </c>
      <c r="BA166" s="48" t="str">
        <f t="shared" si="176"/>
        <v/>
      </c>
      <c r="BB166" s="48" t="str">
        <f t="shared" si="177"/>
        <v/>
      </c>
      <c r="BC166" s="48" t="str">
        <f t="shared" si="178"/>
        <v/>
      </c>
      <c r="BD166" s="48" t="str">
        <f t="shared" si="179"/>
        <v/>
      </c>
      <c r="BE166" s="48" t="str">
        <f t="shared" si="180"/>
        <v/>
      </c>
      <c r="BF166" s="48" t="str">
        <f t="shared" si="181"/>
        <v/>
      </c>
      <c r="BG166" s="48" t="str">
        <f t="shared" si="182"/>
        <v/>
      </c>
      <c r="BH166" s="48" t="str">
        <f t="shared" si="183"/>
        <v/>
      </c>
      <c r="BI166" s="48" t="str">
        <f t="shared" si="184"/>
        <v/>
      </c>
      <c r="BJ166" s="48" t="str">
        <f t="shared" si="185"/>
        <v/>
      </c>
      <c r="BK166" s="48" t="str">
        <f t="shared" si="186"/>
        <v/>
      </c>
      <c r="BL166" s="48" t="str">
        <f t="shared" si="187"/>
        <v/>
      </c>
      <c r="BM166" s="48" t="str">
        <f t="shared" si="188"/>
        <v/>
      </c>
      <c r="BN166" s="48" t="str">
        <f t="shared" si="189"/>
        <v/>
      </c>
      <c r="BO166" s="48" t="str">
        <f t="shared" si="190"/>
        <v/>
      </c>
      <c r="BP166" s="48" t="str">
        <f t="shared" si="191"/>
        <v/>
      </c>
    </row>
    <row r="167" spans="1:68" x14ac:dyDescent="0.15">
      <c r="A167" s="46" t="str">
        <f>IF(OR(Main!C177="",Main!C177=""),"",Main!C177)</f>
        <v/>
      </c>
      <c r="B167" s="48" t="str">
        <f>IF(OR(Main!D177="",Main!D$13="Scaled Shifts"),"",IF(Main!D$13="Unscaled Shifts",Main!D177,IF(AND(Main!D$13="Shielding Tensors",Main!$A177="C"),'Chemical Shifts'!$G$1-Main!D177,'Chemical Shifts'!$G$2-Main!D177)))</f>
        <v/>
      </c>
      <c r="C167" s="48" t="str">
        <f>IF(OR(Main!E177="",Main!E$13="Scaled Shifts"),"",IF(Main!E$13="Unscaled Shifts",Main!E177,IF(AND(Main!E$13="Shielding Tensors",Main!$A177="C"),'Chemical Shifts'!$G$1-Main!E177,'Chemical Shifts'!$G$2-Main!E177)))</f>
        <v/>
      </c>
      <c r="D167" s="48" t="str">
        <f>IF(OR(Main!F177="",Main!F$13="Scaled Shifts"),"",IF(Main!F$13="Unscaled Shifts",Main!F177,IF(AND(Main!F$13="Shielding Tensors",Main!$A177="C"),'Chemical Shifts'!$G$1-Main!F177,'Chemical Shifts'!$G$2-Main!F177)))</f>
        <v/>
      </c>
      <c r="E167" s="48" t="str">
        <f>IF(OR(Main!G177="",Main!G$13="Scaled Shifts"),"",IF(Main!G$13="Unscaled Shifts",Main!G177,IF(AND(Main!G$13="Shielding Tensors",Main!$A177="C"),'Chemical Shifts'!$G$1-Main!G177,'Chemical Shifts'!$G$2-Main!G177)))</f>
        <v/>
      </c>
      <c r="F167" s="48" t="str">
        <f>IF(OR(Main!H177="",Main!H$13="Scaled Shifts"),"",IF(Main!H$13="Unscaled Shifts",Main!H177,IF(AND(Main!H$13="Shielding Tensors",Main!$A177="C"),'Chemical Shifts'!$G$1-Main!H177,'Chemical Shifts'!$G$2-Main!H177)))</f>
        <v/>
      </c>
      <c r="G167" s="48" t="str">
        <f>IF(OR(Main!I177="",Main!I$13="Scaled Shifts"),"",IF(Main!I$13="Unscaled Shifts",Main!I177,IF(AND(Main!I$13="Shielding Tensors",Main!$A177="C"),'Chemical Shifts'!$G$1-Main!I177,'Chemical Shifts'!$G$2-Main!I177)))</f>
        <v/>
      </c>
      <c r="H167" s="48" t="str">
        <f>IF(OR(Main!J177="",Main!J$13="Scaled Shifts"),"",IF(Main!J$13="Unscaled Shifts",Main!J177,IF(AND(Main!J$13="Shielding Tensors",Main!$A177="C"),'Chemical Shifts'!$G$1-Main!J177,'Chemical Shifts'!$G$2-Main!J177)))</f>
        <v/>
      </c>
      <c r="I167" s="48" t="str">
        <f>IF(OR(Main!K177="",Main!K$13="Scaled Shifts"),"",IF(Main!K$13="Unscaled Shifts",Main!K177,IF(AND(Main!K$13="Shielding Tensors",Main!$A177="C"),'Chemical Shifts'!$G$1-Main!K177,'Chemical Shifts'!$G$2-Main!K177)))</f>
        <v/>
      </c>
      <c r="J167" s="48" t="str">
        <f>IF(OR(Main!L177="",Main!L$13="Scaled Shifts"),"",IF(Main!L$13="Unscaled Shifts",Main!L177,IF(AND(Main!L$13="Shielding Tensors",Main!$A177="C"),'Chemical Shifts'!$G$1-Main!L177,'Chemical Shifts'!$G$2-Main!L177)))</f>
        <v/>
      </c>
      <c r="K167" s="48" t="str">
        <f>IF(OR(Main!M177="",Main!M$13="Scaled Shifts"),"",IF(Main!M$13="Unscaled Shifts",Main!M177,IF(AND(Main!M$13="Shielding Tensors",Main!$A177="C"),'Chemical Shifts'!$G$1-Main!M177,'Chemical Shifts'!$G$2-Main!M177)))</f>
        <v/>
      </c>
      <c r="L167" s="48" t="str">
        <f>IF(OR(Main!N177="",Main!N$13="Scaled Shifts"),"",IF(Main!N$13="Unscaled Shifts",Main!N177,IF(AND(Main!N$13="Shielding Tensors",Main!$A177="C"),'Chemical Shifts'!$G$1-Main!N177,'Chemical Shifts'!$G$2-Main!N177)))</f>
        <v/>
      </c>
      <c r="M167" s="48" t="str">
        <f>IF(OR(Main!O177="",Main!O$13="Scaled Shifts"),"",IF(Main!O$13="Unscaled Shifts",Main!O177,IF(AND(Main!O$13="Shielding Tensors",Main!$A177="C"),'Chemical Shifts'!$G$1-Main!O177,'Chemical Shifts'!$G$2-Main!O177)))</f>
        <v/>
      </c>
      <c r="N167" s="48" t="str">
        <f>IF(OR(Main!P177="",Main!P$13="Scaled Shifts"),"",IF(Main!P$13="Unscaled Shifts",Main!P177,IF(AND(Main!P$13="Shielding Tensors",Main!$A177="C"),'Chemical Shifts'!$G$1-Main!P177,'Chemical Shifts'!$G$2-Main!P177)))</f>
        <v/>
      </c>
      <c r="O167" s="48" t="str">
        <f>IF(OR(Main!Q177="",Main!Q$13="Scaled Shifts"),"",IF(Main!Q$13="Unscaled Shifts",Main!Q177,IF(AND(Main!Q$13="Shielding Tensors",Main!$A177="C"),'Chemical Shifts'!$G$1-Main!Q177,'Chemical Shifts'!$G$2-Main!Q177)))</f>
        <v/>
      </c>
      <c r="P167" s="48" t="str">
        <f>IF(OR(Main!R177="",Main!R$13="Scaled Shifts"),"",IF(Main!R$13="Unscaled Shifts",Main!R177,IF(AND(Main!R$13="Shielding Tensors",Main!$A177="C"),'Chemical Shifts'!$G$1-Main!R177,'Chemical Shifts'!$G$2-Main!R177)))</f>
        <v/>
      </c>
      <c r="Q167" s="48" t="str">
        <f>IF(OR(Main!S177="",Main!S$13="Scaled Shifts"),"",IF(Main!S$13="Unscaled Shifts",Main!S177,IF(AND(Main!S$13="Shielding Tensors",Main!$A177="C"),'Chemical Shifts'!$G$1-Main!S177,'Chemical Shifts'!$G$2-Main!S177)))</f>
        <v/>
      </c>
      <c r="S167" s="48" t="str">
        <f t="shared" si="160"/>
        <v/>
      </c>
      <c r="T167" s="48" t="str">
        <f t="shared" si="161"/>
        <v/>
      </c>
      <c r="U167" s="48" t="str">
        <f t="shared" si="162"/>
        <v/>
      </c>
      <c r="V167" s="48" t="str">
        <f t="shared" si="163"/>
        <v/>
      </c>
      <c r="W167" s="48" t="str">
        <f t="shared" si="164"/>
        <v/>
      </c>
      <c r="X167" s="48" t="str">
        <f t="shared" si="165"/>
        <v/>
      </c>
      <c r="Y167" s="48" t="str">
        <f t="shared" si="166"/>
        <v/>
      </c>
      <c r="Z167" s="48" t="str">
        <f t="shared" si="167"/>
        <v/>
      </c>
      <c r="AA167" s="48" t="str">
        <f t="shared" si="168"/>
        <v/>
      </c>
      <c r="AB167" s="48" t="str">
        <f t="shared" si="169"/>
        <v/>
      </c>
      <c r="AC167" s="48" t="str">
        <f t="shared" si="170"/>
        <v/>
      </c>
      <c r="AD167" s="48" t="str">
        <f t="shared" si="171"/>
        <v/>
      </c>
      <c r="AE167" s="48" t="str">
        <f t="shared" si="172"/>
        <v/>
      </c>
      <c r="AF167" s="48" t="str">
        <f t="shared" si="173"/>
        <v/>
      </c>
      <c r="AG167" s="48" t="str">
        <f t="shared" si="174"/>
        <v/>
      </c>
      <c r="AH167" s="48" t="str">
        <f t="shared" si="175"/>
        <v/>
      </c>
      <c r="AJ167" s="48" t="str">
        <f>IF(Main!D$13="Scaled Shifts",Main!D177,IF(OR(B167="",B167=""),"",IF(Main!$A177="C",(B167-'Calculo DP4'!BC$5)/'Calculo DP4'!BC$3,(B167-'Calculo DP4'!CN$5)/'Calculo DP4'!CN$3)))</f>
        <v/>
      </c>
      <c r="AK167" s="48" t="str">
        <f>IF(Main!E$13="Scaled Shifts",Main!E177,IF(OR(C167="",C167=""),"",IF(Main!$A177="C",(C167-'Calculo DP4'!BD$5)/'Calculo DP4'!BD$3,(C167-'Calculo DP4'!CO$5)/'Calculo DP4'!CO$3)))</f>
        <v/>
      </c>
      <c r="AL167" s="48" t="str">
        <f>IF(Main!F$13="Scaled Shifts",Main!F177,IF(OR(D167="",D167=""),"",IF(Main!$A177="C",(D167-'Calculo DP4'!BE$5)/'Calculo DP4'!BE$3,(D167-'Calculo DP4'!CP$5)/'Calculo DP4'!CP$3)))</f>
        <v/>
      </c>
      <c r="AM167" s="48" t="str">
        <f>IF(Main!G$13="Scaled Shifts",Main!G177,IF(OR(E167="",E167=""),"",IF(Main!$A177="C",(E167-'Calculo DP4'!BF$5)/'Calculo DP4'!BF$3,(E167-'Calculo DP4'!CQ$5)/'Calculo DP4'!CQ$3)))</f>
        <v/>
      </c>
      <c r="AN167" s="48" t="str">
        <f>IF(Main!H$13="Scaled Shifts",Main!H177,IF(OR(F167="",F167=""),"",IF(Main!$A177="C",(F167-'Calculo DP4'!BG$5)/'Calculo DP4'!BG$3,(F167-'Calculo DP4'!CR$5)/'Calculo DP4'!CR$3)))</f>
        <v/>
      </c>
      <c r="AO167" s="48" t="str">
        <f>IF(Main!I$13="Scaled Shifts",Main!I177,IF(OR(G167="",G167=""),"",IF(Main!$A177="C",(G167-'Calculo DP4'!BH$5)/'Calculo DP4'!BH$3,(G167-'Calculo DP4'!CS$5)/'Calculo DP4'!CS$3)))</f>
        <v/>
      </c>
      <c r="AP167" s="48" t="str">
        <f>IF(Main!J$13="Scaled Shifts",Main!J177,IF(OR(H167="",H167=""),"",IF(Main!$A177="C",(H167-'Calculo DP4'!BI$5)/'Calculo DP4'!BI$3,(H167-'Calculo DP4'!CT$5)/'Calculo DP4'!CT$3)))</f>
        <v/>
      </c>
      <c r="AQ167" s="48" t="str">
        <f>IF(Main!K$13="Scaled Shifts",Main!K177,IF(OR(I167="",I167=""),"",IF(Main!$A177="C",(I167-'Calculo DP4'!BJ$5)/'Calculo DP4'!BJ$3,(I167-'Calculo DP4'!CU$5)/'Calculo DP4'!CU$3)))</f>
        <v/>
      </c>
      <c r="AR167" s="48" t="str">
        <f>IF(Main!L$13="Scaled Shifts",Main!L177,IF(OR(J167="",J167=""),"",IF(Main!$A177="C",(J167-'Calculo DP4'!BK$5)/'Calculo DP4'!BK$3,(J167-'Calculo DP4'!CV$5)/'Calculo DP4'!CV$3)))</f>
        <v/>
      </c>
      <c r="AS167" s="48" t="str">
        <f>IF(Main!M$13="Scaled Shifts",Main!M177,IF(OR(K167="",K167=""),"",IF(Main!$A177="C",(K167-'Calculo DP4'!BL$5)/'Calculo DP4'!BL$3,(K167-'Calculo DP4'!CW$5)/'Calculo DP4'!CW$3)))</f>
        <v/>
      </c>
      <c r="AT167" s="48" t="str">
        <f>IF(Main!N$13="Scaled Shifts",Main!N177,IF(OR(L167="",L167=""),"",IF(Main!$A177="C",(L167-'Calculo DP4'!BM$5)/'Calculo DP4'!BM$3,(L167-'Calculo DP4'!CX$5)/'Calculo DP4'!CX$3)))</f>
        <v/>
      </c>
      <c r="AU167" s="48" t="str">
        <f>IF(Main!O$13="Scaled Shifts",Main!O177,IF(OR(M167="",M167=""),"",IF(Main!$A177="C",(M167-'Calculo DP4'!BN$5)/'Calculo DP4'!BN$3,(M167-'Calculo DP4'!CY$5)/'Calculo DP4'!CY$3)))</f>
        <v/>
      </c>
      <c r="AV167" s="48" t="str">
        <f>IF(Main!P$13="Scaled Shifts",Main!P177,IF(OR(N167="",N167=""),"",IF(Main!$A177="C",(N167-'Calculo DP4'!BO$5)/'Calculo DP4'!BO$3,(N167-'Calculo DP4'!CZ$5)/'Calculo DP4'!CZ$3)))</f>
        <v/>
      </c>
      <c r="AW167" s="48" t="str">
        <f>IF(Main!Q$13="Scaled Shifts",Main!Q177,IF(OR(O167="",O167=""),"",IF(Main!$A177="C",(O167-'Calculo DP4'!BP$5)/'Calculo DP4'!BP$3,(O167-'Calculo DP4'!DA$5)/'Calculo DP4'!DA$3)))</f>
        <v/>
      </c>
      <c r="AX167" s="48" t="str">
        <f>IF(Main!R$13="Scaled Shifts",Main!R177,IF(OR(P167="",P167=""),"",IF(Main!$A177="C",(P167-'Calculo DP4'!BQ$5)/'Calculo DP4'!BQ$3,(P167-'Calculo DP4'!DB$5)/'Calculo DP4'!DB$3)))</f>
        <v/>
      </c>
      <c r="AY167" s="48" t="str">
        <f>IF(Main!S$13="Scaled Shifts",Main!S177,IF(OR(Q167="",Q167=""),"",IF(Main!$A177="C",(Q167-'Calculo DP4'!BR$5)/'Calculo DP4'!BR$3,(Q167-'Calculo DP4'!DC$5)/'Calculo DP4'!DC$3)))</f>
        <v/>
      </c>
      <c r="BA167" s="48" t="str">
        <f t="shared" si="176"/>
        <v/>
      </c>
      <c r="BB167" s="48" t="str">
        <f t="shared" si="177"/>
        <v/>
      </c>
      <c r="BC167" s="48" t="str">
        <f t="shared" si="178"/>
        <v/>
      </c>
      <c r="BD167" s="48" t="str">
        <f t="shared" si="179"/>
        <v/>
      </c>
      <c r="BE167" s="48" t="str">
        <f t="shared" si="180"/>
        <v/>
      </c>
      <c r="BF167" s="48" t="str">
        <f t="shared" si="181"/>
        <v/>
      </c>
      <c r="BG167" s="48" t="str">
        <f t="shared" si="182"/>
        <v/>
      </c>
      <c r="BH167" s="48" t="str">
        <f t="shared" si="183"/>
        <v/>
      </c>
      <c r="BI167" s="48" t="str">
        <f t="shared" si="184"/>
        <v/>
      </c>
      <c r="BJ167" s="48" t="str">
        <f t="shared" si="185"/>
        <v/>
      </c>
      <c r="BK167" s="48" t="str">
        <f t="shared" si="186"/>
        <v/>
      </c>
      <c r="BL167" s="48" t="str">
        <f t="shared" si="187"/>
        <v/>
      </c>
      <c r="BM167" s="48" t="str">
        <f t="shared" si="188"/>
        <v/>
      </c>
      <c r="BN167" s="48" t="str">
        <f t="shared" si="189"/>
        <v/>
      </c>
      <c r="BO167" s="48" t="str">
        <f t="shared" si="190"/>
        <v/>
      </c>
      <c r="BP167" s="48" t="str">
        <f t="shared" si="191"/>
        <v/>
      </c>
    </row>
    <row r="168" spans="1:68" x14ac:dyDescent="0.15">
      <c r="A168" s="46" t="str">
        <f>IF(OR(Main!C178="",Main!C178=""),"",Main!C178)</f>
        <v/>
      </c>
      <c r="B168" s="48" t="str">
        <f>IF(OR(Main!D178="",Main!D$13="Scaled Shifts"),"",IF(Main!D$13="Unscaled Shifts",Main!D178,IF(AND(Main!D$13="Shielding Tensors",Main!$A178="C"),'Chemical Shifts'!$G$1-Main!D178,'Chemical Shifts'!$G$2-Main!D178)))</f>
        <v/>
      </c>
      <c r="C168" s="48" t="str">
        <f>IF(OR(Main!E178="",Main!E$13="Scaled Shifts"),"",IF(Main!E$13="Unscaled Shifts",Main!E178,IF(AND(Main!E$13="Shielding Tensors",Main!$A178="C"),'Chemical Shifts'!$G$1-Main!E178,'Chemical Shifts'!$G$2-Main!E178)))</f>
        <v/>
      </c>
      <c r="D168" s="48" t="str">
        <f>IF(OR(Main!F178="",Main!F$13="Scaled Shifts"),"",IF(Main!F$13="Unscaled Shifts",Main!F178,IF(AND(Main!F$13="Shielding Tensors",Main!$A178="C"),'Chemical Shifts'!$G$1-Main!F178,'Chemical Shifts'!$G$2-Main!F178)))</f>
        <v/>
      </c>
      <c r="E168" s="48" t="str">
        <f>IF(OR(Main!G178="",Main!G$13="Scaled Shifts"),"",IF(Main!G$13="Unscaled Shifts",Main!G178,IF(AND(Main!G$13="Shielding Tensors",Main!$A178="C"),'Chemical Shifts'!$G$1-Main!G178,'Chemical Shifts'!$G$2-Main!G178)))</f>
        <v/>
      </c>
      <c r="F168" s="48" t="str">
        <f>IF(OR(Main!H178="",Main!H$13="Scaled Shifts"),"",IF(Main!H$13="Unscaled Shifts",Main!H178,IF(AND(Main!H$13="Shielding Tensors",Main!$A178="C"),'Chemical Shifts'!$G$1-Main!H178,'Chemical Shifts'!$G$2-Main!H178)))</f>
        <v/>
      </c>
      <c r="G168" s="48" t="str">
        <f>IF(OR(Main!I178="",Main!I$13="Scaled Shifts"),"",IF(Main!I$13="Unscaled Shifts",Main!I178,IF(AND(Main!I$13="Shielding Tensors",Main!$A178="C"),'Chemical Shifts'!$G$1-Main!I178,'Chemical Shifts'!$G$2-Main!I178)))</f>
        <v/>
      </c>
      <c r="H168" s="48" t="str">
        <f>IF(OR(Main!J178="",Main!J$13="Scaled Shifts"),"",IF(Main!J$13="Unscaled Shifts",Main!J178,IF(AND(Main!J$13="Shielding Tensors",Main!$A178="C"),'Chemical Shifts'!$G$1-Main!J178,'Chemical Shifts'!$G$2-Main!J178)))</f>
        <v/>
      </c>
      <c r="I168" s="48" t="str">
        <f>IF(OR(Main!K178="",Main!K$13="Scaled Shifts"),"",IF(Main!K$13="Unscaled Shifts",Main!K178,IF(AND(Main!K$13="Shielding Tensors",Main!$A178="C"),'Chemical Shifts'!$G$1-Main!K178,'Chemical Shifts'!$G$2-Main!K178)))</f>
        <v/>
      </c>
      <c r="J168" s="48" t="str">
        <f>IF(OR(Main!L178="",Main!L$13="Scaled Shifts"),"",IF(Main!L$13="Unscaled Shifts",Main!L178,IF(AND(Main!L$13="Shielding Tensors",Main!$A178="C"),'Chemical Shifts'!$G$1-Main!L178,'Chemical Shifts'!$G$2-Main!L178)))</f>
        <v/>
      </c>
      <c r="K168" s="48" t="str">
        <f>IF(OR(Main!M178="",Main!M$13="Scaled Shifts"),"",IF(Main!M$13="Unscaled Shifts",Main!M178,IF(AND(Main!M$13="Shielding Tensors",Main!$A178="C"),'Chemical Shifts'!$G$1-Main!M178,'Chemical Shifts'!$G$2-Main!M178)))</f>
        <v/>
      </c>
      <c r="L168" s="48" t="str">
        <f>IF(OR(Main!N178="",Main!N$13="Scaled Shifts"),"",IF(Main!N$13="Unscaled Shifts",Main!N178,IF(AND(Main!N$13="Shielding Tensors",Main!$A178="C"),'Chemical Shifts'!$G$1-Main!N178,'Chemical Shifts'!$G$2-Main!N178)))</f>
        <v/>
      </c>
      <c r="M168" s="48" t="str">
        <f>IF(OR(Main!O178="",Main!O$13="Scaled Shifts"),"",IF(Main!O$13="Unscaled Shifts",Main!O178,IF(AND(Main!O$13="Shielding Tensors",Main!$A178="C"),'Chemical Shifts'!$G$1-Main!O178,'Chemical Shifts'!$G$2-Main!O178)))</f>
        <v/>
      </c>
      <c r="N168" s="48" t="str">
        <f>IF(OR(Main!P178="",Main!P$13="Scaled Shifts"),"",IF(Main!P$13="Unscaled Shifts",Main!P178,IF(AND(Main!P$13="Shielding Tensors",Main!$A178="C"),'Chemical Shifts'!$G$1-Main!P178,'Chemical Shifts'!$G$2-Main!P178)))</f>
        <v/>
      </c>
      <c r="O168" s="48" t="str">
        <f>IF(OR(Main!Q178="",Main!Q$13="Scaled Shifts"),"",IF(Main!Q$13="Unscaled Shifts",Main!Q178,IF(AND(Main!Q$13="Shielding Tensors",Main!$A178="C"),'Chemical Shifts'!$G$1-Main!Q178,'Chemical Shifts'!$G$2-Main!Q178)))</f>
        <v/>
      </c>
      <c r="P168" s="48" t="str">
        <f>IF(OR(Main!R178="",Main!R$13="Scaled Shifts"),"",IF(Main!R$13="Unscaled Shifts",Main!R178,IF(AND(Main!R$13="Shielding Tensors",Main!$A178="C"),'Chemical Shifts'!$G$1-Main!R178,'Chemical Shifts'!$G$2-Main!R178)))</f>
        <v/>
      </c>
      <c r="Q168" s="48" t="str">
        <f>IF(OR(Main!S178="",Main!S$13="Scaled Shifts"),"",IF(Main!S$13="Unscaled Shifts",Main!S178,IF(AND(Main!S$13="Shielding Tensors",Main!$A178="C"),'Chemical Shifts'!$G$1-Main!S178,'Chemical Shifts'!$G$2-Main!S178)))</f>
        <v/>
      </c>
      <c r="S168" s="48" t="str">
        <f t="shared" si="160"/>
        <v/>
      </c>
      <c r="T168" s="48" t="str">
        <f t="shared" si="161"/>
        <v/>
      </c>
      <c r="U168" s="48" t="str">
        <f t="shared" si="162"/>
        <v/>
      </c>
      <c r="V168" s="48" t="str">
        <f t="shared" si="163"/>
        <v/>
      </c>
      <c r="W168" s="48" t="str">
        <f t="shared" si="164"/>
        <v/>
      </c>
      <c r="X168" s="48" t="str">
        <f t="shared" si="165"/>
        <v/>
      </c>
      <c r="Y168" s="48" t="str">
        <f t="shared" si="166"/>
        <v/>
      </c>
      <c r="Z168" s="48" t="str">
        <f t="shared" si="167"/>
        <v/>
      </c>
      <c r="AA168" s="48" t="str">
        <f t="shared" si="168"/>
        <v/>
      </c>
      <c r="AB168" s="48" t="str">
        <f t="shared" si="169"/>
        <v/>
      </c>
      <c r="AC168" s="48" t="str">
        <f t="shared" si="170"/>
        <v/>
      </c>
      <c r="AD168" s="48" t="str">
        <f t="shared" si="171"/>
        <v/>
      </c>
      <c r="AE168" s="48" t="str">
        <f t="shared" si="172"/>
        <v/>
      </c>
      <c r="AF168" s="48" t="str">
        <f t="shared" si="173"/>
        <v/>
      </c>
      <c r="AG168" s="48" t="str">
        <f t="shared" si="174"/>
        <v/>
      </c>
      <c r="AH168" s="48" t="str">
        <f t="shared" si="175"/>
        <v/>
      </c>
      <c r="AJ168" s="48" t="str">
        <f>IF(Main!D$13="Scaled Shifts",Main!D178,IF(OR(B168="",B168=""),"",IF(Main!$A178="C",(B168-'Calculo DP4'!BC$5)/'Calculo DP4'!BC$3,(B168-'Calculo DP4'!CN$5)/'Calculo DP4'!CN$3)))</f>
        <v/>
      </c>
      <c r="AK168" s="48" t="str">
        <f>IF(Main!E$13="Scaled Shifts",Main!E178,IF(OR(C168="",C168=""),"",IF(Main!$A178="C",(C168-'Calculo DP4'!BD$5)/'Calculo DP4'!BD$3,(C168-'Calculo DP4'!CO$5)/'Calculo DP4'!CO$3)))</f>
        <v/>
      </c>
      <c r="AL168" s="48" t="str">
        <f>IF(Main!F$13="Scaled Shifts",Main!F178,IF(OR(D168="",D168=""),"",IF(Main!$A178="C",(D168-'Calculo DP4'!BE$5)/'Calculo DP4'!BE$3,(D168-'Calculo DP4'!CP$5)/'Calculo DP4'!CP$3)))</f>
        <v/>
      </c>
      <c r="AM168" s="48" t="str">
        <f>IF(Main!G$13="Scaled Shifts",Main!G178,IF(OR(E168="",E168=""),"",IF(Main!$A178="C",(E168-'Calculo DP4'!BF$5)/'Calculo DP4'!BF$3,(E168-'Calculo DP4'!CQ$5)/'Calculo DP4'!CQ$3)))</f>
        <v/>
      </c>
      <c r="AN168" s="48" t="str">
        <f>IF(Main!H$13="Scaled Shifts",Main!H178,IF(OR(F168="",F168=""),"",IF(Main!$A178="C",(F168-'Calculo DP4'!BG$5)/'Calculo DP4'!BG$3,(F168-'Calculo DP4'!CR$5)/'Calculo DP4'!CR$3)))</f>
        <v/>
      </c>
      <c r="AO168" s="48" t="str">
        <f>IF(Main!I$13="Scaled Shifts",Main!I178,IF(OR(G168="",G168=""),"",IF(Main!$A178="C",(G168-'Calculo DP4'!BH$5)/'Calculo DP4'!BH$3,(G168-'Calculo DP4'!CS$5)/'Calculo DP4'!CS$3)))</f>
        <v/>
      </c>
      <c r="AP168" s="48" t="str">
        <f>IF(Main!J$13="Scaled Shifts",Main!J178,IF(OR(H168="",H168=""),"",IF(Main!$A178="C",(H168-'Calculo DP4'!BI$5)/'Calculo DP4'!BI$3,(H168-'Calculo DP4'!CT$5)/'Calculo DP4'!CT$3)))</f>
        <v/>
      </c>
      <c r="AQ168" s="48" t="str">
        <f>IF(Main!K$13="Scaled Shifts",Main!K178,IF(OR(I168="",I168=""),"",IF(Main!$A178="C",(I168-'Calculo DP4'!BJ$5)/'Calculo DP4'!BJ$3,(I168-'Calculo DP4'!CU$5)/'Calculo DP4'!CU$3)))</f>
        <v/>
      </c>
      <c r="AR168" s="48" t="str">
        <f>IF(Main!L$13="Scaled Shifts",Main!L178,IF(OR(J168="",J168=""),"",IF(Main!$A178="C",(J168-'Calculo DP4'!BK$5)/'Calculo DP4'!BK$3,(J168-'Calculo DP4'!CV$5)/'Calculo DP4'!CV$3)))</f>
        <v/>
      </c>
      <c r="AS168" s="48" t="str">
        <f>IF(Main!M$13="Scaled Shifts",Main!M178,IF(OR(K168="",K168=""),"",IF(Main!$A178="C",(K168-'Calculo DP4'!BL$5)/'Calculo DP4'!BL$3,(K168-'Calculo DP4'!CW$5)/'Calculo DP4'!CW$3)))</f>
        <v/>
      </c>
      <c r="AT168" s="48" t="str">
        <f>IF(Main!N$13="Scaled Shifts",Main!N178,IF(OR(L168="",L168=""),"",IF(Main!$A178="C",(L168-'Calculo DP4'!BM$5)/'Calculo DP4'!BM$3,(L168-'Calculo DP4'!CX$5)/'Calculo DP4'!CX$3)))</f>
        <v/>
      </c>
      <c r="AU168" s="48" t="str">
        <f>IF(Main!O$13="Scaled Shifts",Main!O178,IF(OR(M168="",M168=""),"",IF(Main!$A178="C",(M168-'Calculo DP4'!BN$5)/'Calculo DP4'!BN$3,(M168-'Calculo DP4'!CY$5)/'Calculo DP4'!CY$3)))</f>
        <v/>
      </c>
      <c r="AV168" s="48" t="str">
        <f>IF(Main!P$13="Scaled Shifts",Main!P178,IF(OR(N168="",N168=""),"",IF(Main!$A178="C",(N168-'Calculo DP4'!BO$5)/'Calculo DP4'!BO$3,(N168-'Calculo DP4'!CZ$5)/'Calculo DP4'!CZ$3)))</f>
        <v/>
      </c>
      <c r="AW168" s="48" t="str">
        <f>IF(Main!Q$13="Scaled Shifts",Main!Q178,IF(OR(O168="",O168=""),"",IF(Main!$A178="C",(O168-'Calculo DP4'!BP$5)/'Calculo DP4'!BP$3,(O168-'Calculo DP4'!DA$5)/'Calculo DP4'!DA$3)))</f>
        <v/>
      </c>
      <c r="AX168" s="48" t="str">
        <f>IF(Main!R$13="Scaled Shifts",Main!R178,IF(OR(P168="",P168=""),"",IF(Main!$A178="C",(P168-'Calculo DP4'!BQ$5)/'Calculo DP4'!BQ$3,(P168-'Calculo DP4'!DB$5)/'Calculo DP4'!DB$3)))</f>
        <v/>
      </c>
      <c r="AY168" s="48" t="str">
        <f>IF(Main!S$13="Scaled Shifts",Main!S178,IF(OR(Q168="",Q168=""),"",IF(Main!$A178="C",(Q168-'Calculo DP4'!BR$5)/'Calculo DP4'!BR$3,(Q168-'Calculo DP4'!DC$5)/'Calculo DP4'!DC$3)))</f>
        <v/>
      </c>
      <c r="BA168" s="48" t="str">
        <f t="shared" si="176"/>
        <v/>
      </c>
      <c r="BB168" s="48" t="str">
        <f t="shared" si="177"/>
        <v/>
      </c>
      <c r="BC168" s="48" t="str">
        <f t="shared" si="178"/>
        <v/>
      </c>
      <c r="BD168" s="48" t="str">
        <f t="shared" si="179"/>
        <v/>
      </c>
      <c r="BE168" s="48" t="str">
        <f t="shared" si="180"/>
        <v/>
      </c>
      <c r="BF168" s="48" t="str">
        <f t="shared" si="181"/>
        <v/>
      </c>
      <c r="BG168" s="48" t="str">
        <f t="shared" si="182"/>
        <v/>
      </c>
      <c r="BH168" s="48" t="str">
        <f t="shared" si="183"/>
        <v/>
      </c>
      <c r="BI168" s="48" t="str">
        <f t="shared" si="184"/>
        <v/>
      </c>
      <c r="BJ168" s="48" t="str">
        <f t="shared" si="185"/>
        <v/>
      </c>
      <c r="BK168" s="48" t="str">
        <f t="shared" si="186"/>
        <v/>
      </c>
      <c r="BL168" s="48" t="str">
        <f t="shared" si="187"/>
        <v/>
      </c>
      <c r="BM168" s="48" t="str">
        <f t="shared" si="188"/>
        <v/>
      </c>
      <c r="BN168" s="48" t="str">
        <f t="shared" si="189"/>
        <v/>
      </c>
      <c r="BO168" s="48" t="str">
        <f t="shared" si="190"/>
        <v/>
      </c>
      <c r="BP168" s="48" t="str">
        <f t="shared" si="191"/>
        <v/>
      </c>
    </row>
    <row r="169" spans="1:68" x14ac:dyDescent="0.15">
      <c r="A169" s="46" t="str">
        <f>IF(OR(Main!C179="",Main!C179=""),"",Main!C179)</f>
        <v/>
      </c>
      <c r="B169" s="48" t="str">
        <f>IF(OR(Main!D179="",Main!D$13="Scaled Shifts"),"",IF(Main!D$13="Unscaled Shifts",Main!D179,IF(AND(Main!D$13="Shielding Tensors",Main!$A179="C"),'Chemical Shifts'!$G$1-Main!D179,'Chemical Shifts'!$G$2-Main!D179)))</f>
        <v/>
      </c>
      <c r="C169" s="48" t="str">
        <f>IF(OR(Main!E179="",Main!E$13="Scaled Shifts"),"",IF(Main!E$13="Unscaled Shifts",Main!E179,IF(AND(Main!E$13="Shielding Tensors",Main!$A179="C"),'Chemical Shifts'!$G$1-Main!E179,'Chemical Shifts'!$G$2-Main!E179)))</f>
        <v/>
      </c>
      <c r="D169" s="48" t="str">
        <f>IF(OR(Main!F179="",Main!F$13="Scaled Shifts"),"",IF(Main!F$13="Unscaled Shifts",Main!F179,IF(AND(Main!F$13="Shielding Tensors",Main!$A179="C"),'Chemical Shifts'!$G$1-Main!F179,'Chemical Shifts'!$G$2-Main!F179)))</f>
        <v/>
      </c>
      <c r="E169" s="48" t="str">
        <f>IF(OR(Main!G179="",Main!G$13="Scaled Shifts"),"",IF(Main!G$13="Unscaled Shifts",Main!G179,IF(AND(Main!G$13="Shielding Tensors",Main!$A179="C"),'Chemical Shifts'!$G$1-Main!G179,'Chemical Shifts'!$G$2-Main!G179)))</f>
        <v/>
      </c>
      <c r="F169" s="48" t="str">
        <f>IF(OR(Main!H179="",Main!H$13="Scaled Shifts"),"",IF(Main!H$13="Unscaled Shifts",Main!H179,IF(AND(Main!H$13="Shielding Tensors",Main!$A179="C"),'Chemical Shifts'!$G$1-Main!H179,'Chemical Shifts'!$G$2-Main!H179)))</f>
        <v/>
      </c>
      <c r="G169" s="48" t="str">
        <f>IF(OR(Main!I179="",Main!I$13="Scaled Shifts"),"",IF(Main!I$13="Unscaled Shifts",Main!I179,IF(AND(Main!I$13="Shielding Tensors",Main!$A179="C"),'Chemical Shifts'!$G$1-Main!I179,'Chemical Shifts'!$G$2-Main!I179)))</f>
        <v/>
      </c>
      <c r="H169" s="48" t="str">
        <f>IF(OR(Main!J179="",Main!J$13="Scaled Shifts"),"",IF(Main!J$13="Unscaled Shifts",Main!J179,IF(AND(Main!J$13="Shielding Tensors",Main!$A179="C"),'Chemical Shifts'!$G$1-Main!J179,'Chemical Shifts'!$G$2-Main!J179)))</f>
        <v/>
      </c>
      <c r="I169" s="48" t="str">
        <f>IF(OR(Main!K179="",Main!K$13="Scaled Shifts"),"",IF(Main!K$13="Unscaled Shifts",Main!K179,IF(AND(Main!K$13="Shielding Tensors",Main!$A179="C"),'Chemical Shifts'!$G$1-Main!K179,'Chemical Shifts'!$G$2-Main!K179)))</f>
        <v/>
      </c>
      <c r="J169" s="48" t="str">
        <f>IF(OR(Main!L179="",Main!L$13="Scaled Shifts"),"",IF(Main!L$13="Unscaled Shifts",Main!L179,IF(AND(Main!L$13="Shielding Tensors",Main!$A179="C"),'Chemical Shifts'!$G$1-Main!L179,'Chemical Shifts'!$G$2-Main!L179)))</f>
        <v/>
      </c>
      <c r="K169" s="48" t="str">
        <f>IF(OR(Main!M179="",Main!M$13="Scaled Shifts"),"",IF(Main!M$13="Unscaled Shifts",Main!M179,IF(AND(Main!M$13="Shielding Tensors",Main!$A179="C"),'Chemical Shifts'!$G$1-Main!M179,'Chemical Shifts'!$G$2-Main!M179)))</f>
        <v/>
      </c>
      <c r="L169" s="48" t="str">
        <f>IF(OR(Main!N179="",Main!N$13="Scaled Shifts"),"",IF(Main!N$13="Unscaled Shifts",Main!N179,IF(AND(Main!N$13="Shielding Tensors",Main!$A179="C"),'Chemical Shifts'!$G$1-Main!N179,'Chemical Shifts'!$G$2-Main!N179)))</f>
        <v/>
      </c>
      <c r="M169" s="48" t="str">
        <f>IF(OR(Main!O179="",Main!O$13="Scaled Shifts"),"",IF(Main!O$13="Unscaled Shifts",Main!O179,IF(AND(Main!O$13="Shielding Tensors",Main!$A179="C"),'Chemical Shifts'!$G$1-Main!O179,'Chemical Shifts'!$G$2-Main!O179)))</f>
        <v/>
      </c>
      <c r="N169" s="48" t="str">
        <f>IF(OR(Main!P179="",Main!P$13="Scaled Shifts"),"",IF(Main!P$13="Unscaled Shifts",Main!P179,IF(AND(Main!P$13="Shielding Tensors",Main!$A179="C"),'Chemical Shifts'!$G$1-Main!P179,'Chemical Shifts'!$G$2-Main!P179)))</f>
        <v/>
      </c>
      <c r="O169" s="48" t="str">
        <f>IF(OR(Main!Q179="",Main!Q$13="Scaled Shifts"),"",IF(Main!Q$13="Unscaled Shifts",Main!Q179,IF(AND(Main!Q$13="Shielding Tensors",Main!$A179="C"),'Chemical Shifts'!$G$1-Main!Q179,'Chemical Shifts'!$G$2-Main!Q179)))</f>
        <v/>
      </c>
      <c r="P169" s="48" t="str">
        <f>IF(OR(Main!R179="",Main!R$13="Scaled Shifts"),"",IF(Main!R$13="Unscaled Shifts",Main!R179,IF(AND(Main!R$13="Shielding Tensors",Main!$A179="C"),'Chemical Shifts'!$G$1-Main!R179,'Chemical Shifts'!$G$2-Main!R179)))</f>
        <v/>
      </c>
      <c r="Q169" s="48" t="str">
        <f>IF(OR(Main!S179="",Main!S$13="Scaled Shifts"),"",IF(Main!S$13="Unscaled Shifts",Main!S179,IF(AND(Main!S$13="Shielding Tensors",Main!$A179="C"),'Chemical Shifts'!$G$1-Main!S179,'Chemical Shifts'!$G$2-Main!S179)))</f>
        <v/>
      </c>
      <c r="S169" s="48" t="str">
        <f t="shared" si="160"/>
        <v/>
      </c>
      <c r="T169" s="48" t="str">
        <f t="shared" si="161"/>
        <v/>
      </c>
      <c r="U169" s="48" t="str">
        <f t="shared" si="162"/>
        <v/>
      </c>
      <c r="V169" s="48" t="str">
        <f t="shared" si="163"/>
        <v/>
      </c>
      <c r="W169" s="48" t="str">
        <f t="shared" si="164"/>
        <v/>
      </c>
      <c r="X169" s="48" t="str">
        <f t="shared" si="165"/>
        <v/>
      </c>
      <c r="Y169" s="48" t="str">
        <f t="shared" si="166"/>
        <v/>
      </c>
      <c r="Z169" s="48" t="str">
        <f t="shared" si="167"/>
        <v/>
      </c>
      <c r="AA169" s="48" t="str">
        <f t="shared" si="168"/>
        <v/>
      </c>
      <c r="AB169" s="48" t="str">
        <f t="shared" si="169"/>
        <v/>
      </c>
      <c r="AC169" s="48" t="str">
        <f t="shared" si="170"/>
        <v/>
      </c>
      <c r="AD169" s="48" t="str">
        <f t="shared" si="171"/>
        <v/>
      </c>
      <c r="AE169" s="48" t="str">
        <f t="shared" si="172"/>
        <v/>
      </c>
      <c r="AF169" s="48" t="str">
        <f t="shared" si="173"/>
        <v/>
      </c>
      <c r="AG169" s="48" t="str">
        <f t="shared" si="174"/>
        <v/>
      </c>
      <c r="AH169" s="48" t="str">
        <f t="shared" si="175"/>
        <v/>
      </c>
      <c r="AJ169" s="48" t="str">
        <f>IF(Main!D$13="Scaled Shifts",Main!D179,IF(OR(B169="",B169=""),"",IF(Main!$A179="C",(B169-'Calculo DP4'!BC$5)/'Calculo DP4'!BC$3,(B169-'Calculo DP4'!CN$5)/'Calculo DP4'!CN$3)))</f>
        <v/>
      </c>
      <c r="AK169" s="48" t="str">
        <f>IF(Main!E$13="Scaled Shifts",Main!E179,IF(OR(C169="",C169=""),"",IF(Main!$A179="C",(C169-'Calculo DP4'!BD$5)/'Calculo DP4'!BD$3,(C169-'Calculo DP4'!CO$5)/'Calculo DP4'!CO$3)))</f>
        <v/>
      </c>
      <c r="AL169" s="48" t="str">
        <f>IF(Main!F$13="Scaled Shifts",Main!F179,IF(OR(D169="",D169=""),"",IF(Main!$A179="C",(D169-'Calculo DP4'!BE$5)/'Calculo DP4'!BE$3,(D169-'Calculo DP4'!CP$5)/'Calculo DP4'!CP$3)))</f>
        <v/>
      </c>
      <c r="AM169" s="48" t="str">
        <f>IF(Main!G$13="Scaled Shifts",Main!G179,IF(OR(E169="",E169=""),"",IF(Main!$A179="C",(E169-'Calculo DP4'!BF$5)/'Calculo DP4'!BF$3,(E169-'Calculo DP4'!CQ$5)/'Calculo DP4'!CQ$3)))</f>
        <v/>
      </c>
      <c r="AN169" s="48" t="str">
        <f>IF(Main!H$13="Scaled Shifts",Main!H179,IF(OR(F169="",F169=""),"",IF(Main!$A179="C",(F169-'Calculo DP4'!BG$5)/'Calculo DP4'!BG$3,(F169-'Calculo DP4'!CR$5)/'Calculo DP4'!CR$3)))</f>
        <v/>
      </c>
      <c r="AO169" s="48" t="str">
        <f>IF(Main!I$13="Scaled Shifts",Main!I179,IF(OR(G169="",G169=""),"",IF(Main!$A179="C",(G169-'Calculo DP4'!BH$5)/'Calculo DP4'!BH$3,(G169-'Calculo DP4'!CS$5)/'Calculo DP4'!CS$3)))</f>
        <v/>
      </c>
      <c r="AP169" s="48" t="str">
        <f>IF(Main!J$13="Scaled Shifts",Main!J179,IF(OR(H169="",H169=""),"",IF(Main!$A179="C",(H169-'Calculo DP4'!BI$5)/'Calculo DP4'!BI$3,(H169-'Calculo DP4'!CT$5)/'Calculo DP4'!CT$3)))</f>
        <v/>
      </c>
      <c r="AQ169" s="48" t="str">
        <f>IF(Main!K$13="Scaled Shifts",Main!K179,IF(OR(I169="",I169=""),"",IF(Main!$A179="C",(I169-'Calculo DP4'!BJ$5)/'Calculo DP4'!BJ$3,(I169-'Calculo DP4'!CU$5)/'Calculo DP4'!CU$3)))</f>
        <v/>
      </c>
      <c r="AR169" s="48" t="str">
        <f>IF(Main!L$13="Scaled Shifts",Main!L179,IF(OR(J169="",J169=""),"",IF(Main!$A179="C",(J169-'Calculo DP4'!BK$5)/'Calculo DP4'!BK$3,(J169-'Calculo DP4'!CV$5)/'Calculo DP4'!CV$3)))</f>
        <v/>
      </c>
      <c r="AS169" s="48" t="str">
        <f>IF(Main!M$13="Scaled Shifts",Main!M179,IF(OR(K169="",K169=""),"",IF(Main!$A179="C",(K169-'Calculo DP4'!BL$5)/'Calculo DP4'!BL$3,(K169-'Calculo DP4'!CW$5)/'Calculo DP4'!CW$3)))</f>
        <v/>
      </c>
      <c r="AT169" s="48" t="str">
        <f>IF(Main!N$13="Scaled Shifts",Main!N179,IF(OR(L169="",L169=""),"",IF(Main!$A179="C",(L169-'Calculo DP4'!BM$5)/'Calculo DP4'!BM$3,(L169-'Calculo DP4'!CX$5)/'Calculo DP4'!CX$3)))</f>
        <v/>
      </c>
      <c r="AU169" s="48" t="str">
        <f>IF(Main!O$13="Scaled Shifts",Main!O179,IF(OR(M169="",M169=""),"",IF(Main!$A179="C",(M169-'Calculo DP4'!BN$5)/'Calculo DP4'!BN$3,(M169-'Calculo DP4'!CY$5)/'Calculo DP4'!CY$3)))</f>
        <v/>
      </c>
      <c r="AV169" s="48" t="str">
        <f>IF(Main!P$13="Scaled Shifts",Main!P179,IF(OR(N169="",N169=""),"",IF(Main!$A179="C",(N169-'Calculo DP4'!BO$5)/'Calculo DP4'!BO$3,(N169-'Calculo DP4'!CZ$5)/'Calculo DP4'!CZ$3)))</f>
        <v/>
      </c>
      <c r="AW169" s="48" t="str">
        <f>IF(Main!Q$13="Scaled Shifts",Main!Q179,IF(OR(O169="",O169=""),"",IF(Main!$A179="C",(O169-'Calculo DP4'!BP$5)/'Calculo DP4'!BP$3,(O169-'Calculo DP4'!DA$5)/'Calculo DP4'!DA$3)))</f>
        <v/>
      </c>
      <c r="AX169" s="48" t="str">
        <f>IF(Main!R$13="Scaled Shifts",Main!R179,IF(OR(P169="",P169=""),"",IF(Main!$A179="C",(P169-'Calculo DP4'!BQ$5)/'Calculo DP4'!BQ$3,(P169-'Calculo DP4'!DB$5)/'Calculo DP4'!DB$3)))</f>
        <v/>
      </c>
      <c r="AY169" s="48" t="str">
        <f>IF(Main!S$13="Scaled Shifts",Main!S179,IF(OR(Q169="",Q169=""),"",IF(Main!$A179="C",(Q169-'Calculo DP4'!BR$5)/'Calculo DP4'!BR$3,(Q169-'Calculo DP4'!DC$5)/'Calculo DP4'!DC$3)))</f>
        <v/>
      </c>
      <c r="BA169" s="48" t="str">
        <f t="shared" si="176"/>
        <v/>
      </c>
      <c r="BB169" s="48" t="str">
        <f t="shared" si="177"/>
        <v/>
      </c>
      <c r="BC169" s="48" t="str">
        <f t="shared" si="178"/>
        <v/>
      </c>
      <c r="BD169" s="48" t="str">
        <f t="shared" si="179"/>
        <v/>
      </c>
      <c r="BE169" s="48" t="str">
        <f t="shared" si="180"/>
        <v/>
      </c>
      <c r="BF169" s="48" t="str">
        <f t="shared" si="181"/>
        <v/>
      </c>
      <c r="BG169" s="48" t="str">
        <f t="shared" si="182"/>
        <v/>
      </c>
      <c r="BH169" s="48" t="str">
        <f t="shared" si="183"/>
        <v/>
      </c>
      <c r="BI169" s="48" t="str">
        <f t="shared" si="184"/>
        <v/>
      </c>
      <c r="BJ169" s="48" t="str">
        <f t="shared" si="185"/>
        <v/>
      </c>
      <c r="BK169" s="48" t="str">
        <f t="shared" si="186"/>
        <v/>
      </c>
      <c r="BL169" s="48" t="str">
        <f t="shared" si="187"/>
        <v/>
      </c>
      <c r="BM169" s="48" t="str">
        <f t="shared" si="188"/>
        <v/>
      </c>
      <c r="BN169" s="48" t="str">
        <f t="shared" si="189"/>
        <v/>
      </c>
      <c r="BO169" s="48" t="str">
        <f t="shared" si="190"/>
        <v/>
      </c>
      <c r="BP169" s="48" t="str">
        <f t="shared" si="191"/>
        <v/>
      </c>
    </row>
    <row r="170" spans="1:68" x14ac:dyDescent="0.15">
      <c r="A170" s="46" t="str">
        <f>IF(OR(Main!C180="",Main!C180=""),"",Main!C180)</f>
        <v/>
      </c>
      <c r="B170" s="48" t="str">
        <f>IF(OR(Main!D180="",Main!D$13="Scaled Shifts"),"",IF(Main!D$13="Unscaled Shifts",Main!D180,IF(AND(Main!D$13="Shielding Tensors",Main!$A180="C"),'Chemical Shifts'!$G$1-Main!D180,'Chemical Shifts'!$G$2-Main!D180)))</f>
        <v/>
      </c>
      <c r="C170" s="48" t="str">
        <f>IF(OR(Main!E180="",Main!E$13="Scaled Shifts"),"",IF(Main!E$13="Unscaled Shifts",Main!E180,IF(AND(Main!E$13="Shielding Tensors",Main!$A180="C"),'Chemical Shifts'!$G$1-Main!E180,'Chemical Shifts'!$G$2-Main!E180)))</f>
        <v/>
      </c>
      <c r="D170" s="48" t="str">
        <f>IF(OR(Main!F180="",Main!F$13="Scaled Shifts"),"",IF(Main!F$13="Unscaled Shifts",Main!F180,IF(AND(Main!F$13="Shielding Tensors",Main!$A180="C"),'Chemical Shifts'!$G$1-Main!F180,'Chemical Shifts'!$G$2-Main!F180)))</f>
        <v/>
      </c>
      <c r="E170" s="48" t="str">
        <f>IF(OR(Main!G180="",Main!G$13="Scaled Shifts"),"",IF(Main!G$13="Unscaled Shifts",Main!G180,IF(AND(Main!G$13="Shielding Tensors",Main!$A180="C"),'Chemical Shifts'!$G$1-Main!G180,'Chemical Shifts'!$G$2-Main!G180)))</f>
        <v/>
      </c>
      <c r="F170" s="48" t="str">
        <f>IF(OR(Main!H180="",Main!H$13="Scaled Shifts"),"",IF(Main!H$13="Unscaled Shifts",Main!H180,IF(AND(Main!H$13="Shielding Tensors",Main!$A180="C"),'Chemical Shifts'!$G$1-Main!H180,'Chemical Shifts'!$G$2-Main!H180)))</f>
        <v/>
      </c>
      <c r="G170" s="48" t="str">
        <f>IF(OR(Main!I180="",Main!I$13="Scaled Shifts"),"",IF(Main!I$13="Unscaled Shifts",Main!I180,IF(AND(Main!I$13="Shielding Tensors",Main!$A180="C"),'Chemical Shifts'!$G$1-Main!I180,'Chemical Shifts'!$G$2-Main!I180)))</f>
        <v/>
      </c>
      <c r="H170" s="48" t="str">
        <f>IF(OR(Main!J180="",Main!J$13="Scaled Shifts"),"",IF(Main!J$13="Unscaled Shifts",Main!J180,IF(AND(Main!J$13="Shielding Tensors",Main!$A180="C"),'Chemical Shifts'!$G$1-Main!J180,'Chemical Shifts'!$G$2-Main!J180)))</f>
        <v/>
      </c>
      <c r="I170" s="48" t="str">
        <f>IF(OR(Main!K180="",Main!K$13="Scaled Shifts"),"",IF(Main!K$13="Unscaled Shifts",Main!K180,IF(AND(Main!K$13="Shielding Tensors",Main!$A180="C"),'Chemical Shifts'!$G$1-Main!K180,'Chemical Shifts'!$G$2-Main!K180)))</f>
        <v/>
      </c>
      <c r="J170" s="48" t="str">
        <f>IF(OR(Main!L180="",Main!L$13="Scaled Shifts"),"",IF(Main!L$13="Unscaled Shifts",Main!L180,IF(AND(Main!L$13="Shielding Tensors",Main!$A180="C"),'Chemical Shifts'!$G$1-Main!L180,'Chemical Shifts'!$G$2-Main!L180)))</f>
        <v/>
      </c>
      <c r="K170" s="48" t="str">
        <f>IF(OR(Main!M180="",Main!M$13="Scaled Shifts"),"",IF(Main!M$13="Unscaled Shifts",Main!M180,IF(AND(Main!M$13="Shielding Tensors",Main!$A180="C"),'Chemical Shifts'!$G$1-Main!M180,'Chemical Shifts'!$G$2-Main!M180)))</f>
        <v/>
      </c>
      <c r="L170" s="48" t="str">
        <f>IF(OR(Main!N180="",Main!N$13="Scaled Shifts"),"",IF(Main!N$13="Unscaled Shifts",Main!N180,IF(AND(Main!N$13="Shielding Tensors",Main!$A180="C"),'Chemical Shifts'!$G$1-Main!N180,'Chemical Shifts'!$G$2-Main!N180)))</f>
        <v/>
      </c>
      <c r="M170" s="48" t="str">
        <f>IF(OR(Main!O180="",Main!O$13="Scaled Shifts"),"",IF(Main!O$13="Unscaled Shifts",Main!O180,IF(AND(Main!O$13="Shielding Tensors",Main!$A180="C"),'Chemical Shifts'!$G$1-Main!O180,'Chemical Shifts'!$G$2-Main!O180)))</f>
        <v/>
      </c>
      <c r="N170" s="48" t="str">
        <f>IF(OR(Main!P180="",Main!P$13="Scaled Shifts"),"",IF(Main!P$13="Unscaled Shifts",Main!P180,IF(AND(Main!P$13="Shielding Tensors",Main!$A180="C"),'Chemical Shifts'!$G$1-Main!P180,'Chemical Shifts'!$G$2-Main!P180)))</f>
        <v/>
      </c>
      <c r="O170" s="48" t="str">
        <f>IF(OR(Main!Q180="",Main!Q$13="Scaled Shifts"),"",IF(Main!Q$13="Unscaled Shifts",Main!Q180,IF(AND(Main!Q$13="Shielding Tensors",Main!$A180="C"),'Chemical Shifts'!$G$1-Main!Q180,'Chemical Shifts'!$G$2-Main!Q180)))</f>
        <v/>
      </c>
      <c r="P170" s="48" t="str">
        <f>IF(OR(Main!R180="",Main!R$13="Scaled Shifts"),"",IF(Main!R$13="Unscaled Shifts",Main!R180,IF(AND(Main!R$13="Shielding Tensors",Main!$A180="C"),'Chemical Shifts'!$G$1-Main!R180,'Chemical Shifts'!$G$2-Main!R180)))</f>
        <v/>
      </c>
      <c r="Q170" s="48" t="str">
        <f>IF(OR(Main!S180="",Main!S$13="Scaled Shifts"),"",IF(Main!S$13="Unscaled Shifts",Main!S180,IF(AND(Main!S$13="Shielding Tensors",Main!$A180="C"),'Chemical Shifts'!$G$1-Main!S180,'Chemical Shifts'!$G$2-Main!S180)))</f>
        <v/>
      </c>
      <c r="S170" s="48" t="str">
        <f t="shared" si="160"/>
        <v/>
      </c>
      <c r="T170" s="48" t="str">
        <f t="shared" si="161"/>
        <v/>
      </c>
      <c r="U170" s="48" t="str">
        <f t="shared" si="162"/>
        <v/>
      </c>
      <c r="V170" s="48" t="str">
        <f t="shared" si="163"/>
        <v/>
      </c>
      <c r="W170" s="48" t="str">
        <f t="shared" si="164"/>
        <v/>
      </c>
      <c r="X170" s="48" t="str">
        <f t="shared" si="165"/>
        <v/>
      </c>
      <c r="Y170" s="48" t="str">
        <f t="shared" si="166"/>
        <v/>
      </c>
      <c r="Z170" s="48" t="str">
        <f t="shared" si="167"/>
        <v/>
      </c>
      <c r="AA170" s="48" t="str">
        <f t="shared" si="168"/>
        <v/>
      </c>
      <c r="AB170" s="48" t="str">
        <f t="shared" si="169"/>
        <v/>
      </c>
      <c r="AC170" s="48" t="str">
        <f t="shared" si="170"/>
        <v/>
      </c>
      <c r="AD170" s="48" t="str">
        <f t="shared" si="171"/>
        <v/>
      </c>
      <c r="AE170" s="48" t="str">
        <f t="shared" si="172"/>
        <v/>
      </c>
      <c r="AF170" s="48" t="str">
        <f t="shared" si="173"/>
        <v/>
      </c>
      <c r="AG170" s="48" t="str">
        <f t="shared" si="174"/>
        <v/>
      </c>
      <c r="AH170" s="48" t="str">
        <f t="shared" si="175"/>
        <v/>
      </c>
      <c r="AJ170" s="48" t="str">
        <f>IF(Main!D$13="Scaled Shifts",Main!D180,IF(OR(B170="",B170=""),"",IF(Main!$A180="C",(B170-'Calculo DP4'!BC$5)/'Calculo DP4'!BC$3,(B170-'Calculo DP4'!CN$5)/'Calculo DP4'!CN$3)))</f>
        <v/>
      </c>
      <c r="AK170" s="48" t="str">
        <f>IF(Main!E$13="Scaled Shifts",Main!E180,IF(OR(C170="",C170=""),"",IF(Main!$A180="C",(C170-'Calculo DP4'!BD$5)/'Calculo DP4'!BD$3,(C170-'Calculo DP4'!CO$5)/'Calculo DP4'!CO$3)))</f>
        <v/>
      </c>
      <c r="AL170" s="48" t="str">
        <f>IF(Main!F$13="Scaled Shifts",Main!F180,IF(OR(D170="",D170=""),"",IF(Main!$A180="C",(D170-'Calculo DP4'!BE$5)/'Calculo DP4'!BE$3,(D170-'Calculo DP4'!CP$5)/'Calculo DP4'!CP$3)))</f>
        <v/>
      </c>
      <c r="AM170" s="48" t="str">
        <f>IF(Main!G$13="Scaled Shifts",Main!G180,IF(OR(E170="",E170=""),"",IF(Main!$A180="C",(E170-'Calculo DP4'!BF$5)/'Calculo DP4'!BF$3,(E170-'Calculo DP4'!CQ$5)/'Calculo DP4'!CQ$3)))</f>
        <v/>
      </c>
      <c r="AN170" s="48" t="str">
        <f>IF(Main!H$13="Scaled Shifts",Main!H180,IF(OR(F170="",F170=""),"",IF(Main!$A180="C",(F170-'Calculo DP4'!BG$5)/'Calculo DP4'!BG$3,(F170-'Calculo DP4'!CR$5)/'Calculo DP4'!CR$3)))</f>
        <v/>
      </c>
      <c r="AO170" s="48" t="str">
        <f>IF(Main!I$13="Scaled Shifts",Main!I180,IF(OR(G170="",G170=""),"",IF(Main!$A180="C",(G170-'Calculo DP4'!BH$5)/'Calculo DP4'!BH$3,(G170-'Calculo DP4'!CS$5)/'Calculo DP4'!CS$3)))</f>
        <v/>
      </c>
      <c r="AP170" s="48" t="str">
        <f>IF(Main!J$13="Scaled Shifts",Main!J180,IF(OR(H170="",H170=""),"",IF(Main!$A180="C",(H170-'Calculo DP4'!BI$5)/'Calculo DP4'!BI$3,(H170-'Calculo DP4'!CT$5)/'Calculo DP4'!CT$3)))</f>
        <v/>
      </c>
      <c r="AQ170" s="48" t="str">
        <f>IF(Main!K$13="Scaled Shifts",Main!K180,IF(OR(I170="",I170=""),"",IF(Main!$A180="C",(I170-'Calculo DP4'!BJ$5)/'Calculo DP4'!BJ$3,(I170-'Calculo DP4'!CU$5)/'Calculo DP4'!CU$3)))</f>
        <v/>
      </c>
      <c r="AR170" s="48" t="str">
        <f>IF(Main!L$13="Scaled Shifts",Main!L180,IF(OR(J170="",J170=""),"",IF(Main!$A180="C",(J170-'Calculo DP4'!BK$5)/'Calculo DP4'!BK$3,(J170-'Calculo DP4'!CV$5)/'Calculo DP4'!CV$3)))</f>
        <v/>
      </c>
      <c r="AS170" s="48" t="str">
        <f>IF(Main!M$13="Scaled Shifts",Main!M180,IF(OR(K170="",K170=""),"",IF(Main!$A180="C",(K170-'Calculo DP4'!BL$5)/'Calculo DP4'!BL$3,(K170-'Calculo DP4'!CW$5)/'Calculo DP4'!CW$3)))</f>
        <v/>
      </c>
      <c r="AT170" s="48" t="str">
        <f>IF(Main!N$13="Scaled Shifts",Main!N180,IF(OR(L170="",L170=""),"",IF(Main!$A180="C",(L170-'Calculo DP4'!BM$5)/'Calculo DP4'!BM$3,(L170-'Calculo DP4'!CX$5)/'Calculo DP4'!CX$3)))</f>
        <v/>
      </c>
      <c r="AU170" s="48" t="str">
        <f>IF(Main!O$13="Scaled Shifts",Main!O180,IF(OR(M170="",M170=""),"",IF(Main!$A180="C",(M170-'Calculo DP4'!BN$5)/'Calculo DP4'!BN$3,(M170-'Calculo DP4'!CY$5)/'Calculo DP4'!CY$3)))</f>
        <v/>
      </c>
      <c r="AV170" s="48" t="str">
        <f>IF(Main!P$13="Scaled Shifts",Main!P180,IF(OR(N170="",N170=""),"",IF(Main!$A180="C",(N170-'Calculo DP4'!BO$5)/'Calculo DP4'!BO$3,(N170-'Calculo DP4'!CZ$5)/'Calculo DP4'!CZ$3)))</f>
        <v/>
      </c>
      <c r="AW170" s="48" t="str">
        <f>IF(Main!Q$13="Scaled Shifts",Main!Q180,IF(OR(O170="",O170=""),"",IF(Main!$A180="C",(O170-'Calculo DP4'!BP$5)/'Calculo DP4'!BP$3,(O170-'Calculo DP4'!DA$5)/'Calculo DP4'!DA$3)))</f>
        <v/>
      </c>
      <c r="AX170" s="48" t="str">
        <f>IF(Main!R$13="Scaled Shifts",Main!R180,IF(OR(P170="",P170=""),"",IF(Main!$A180="C",(P170-'Calculo DP4'!BQ$5)/'Calculo DP4'!BQ$3,(P170-'Calculo DP4'!DB$5)/'Calculo DP4'!DB$3)))</f>
        <v/>
      </c>
      <c r="AY170" s="48" t="str">
        <f>IF(Main!S$13="Scaled Shifts",Main!S180,IF(OR(Q170="",Q170=""),"",IF(Main!$A180="C",(Q170-'Calculo DP4'!BR$5)/'Calculo DP4'!BR$3,(Q170-'Calculo DP4'!DC$5)/'Calculo DP4'!DC$3)))</f>
        <v/>
      </c>
      <c r="BA170" s="48" t="str">
        <f t="shared" si="176"/>
        <v/>
      </c>
      <c r="BB170" s="48" t="str">
        <f t="shared" si="177"/>
        <v/>
      </c>
      <c r="BC170" s="48" t="str">
        <f t="shared" si="178"/>
        <v/>
      </c>
      <c r="BD170" s="48" t="str">
        <f t="shared" si="179"/>
        <v/>
      </c>
      <c r="BE170" s="48" t="str">
        <f t="shared" si="180"/>
        <v/>
      </c>
      <c r="BF170" s="48" t="str">
        <f t="shared" si="181"/>
        <v/>
      </c>
      <c r="BG170" s="48" t="str">
        <f t="shared" si="182"/>
        <v/>
      </c>
      <c r="BH170" s="48" t="str">
        <f t="shared" si="183"/>
        <v/>
      </c>
      <c r="BI170" s="48" t="str">
        <f t="shared" si="184"/>
        <v/>
      </c>
      <c r="BJ170" s="48" t="str">
        <f t="shared" si="185"/>
        <v/>
      </c>
      <c r="BK170" s="48" t="str">
        <f t="shared" si="186"/>
        <v/>
      </c>
      <c r="BL170" s="48" t="str">
        <f t="shared" si="187"/>
        <v/>
      </c>
      <c r="BM170" s="48" t="str">
        <f t="shared" si="188"/>
        <v/>
      </c>
      <c r="BN170" s="48" t="str">
        <f t="shared" si="189"/>
        <v/>
      </c>
      <c r="BO170" s="48" t="str">
        <f t="shared" si="190"/>
        <v/>
      </c>
      <c r="BP170" s="48" t="str">
        <f t="shared" si="191"/>
        <v/>
      </c>
    </row>
    <row r="171" spans="1:68" x14ac:dyDescent="0.15">
      <c r="A171" s="46" t="str">
        <f>IF(OR(Main!C181="",Main!C181=""),"",Main!C181)</f>
        <v/>
      </c>
      <c r="B171" s="48" t="str">
        <f>IF(OR(Main!D181="",Main!D$13="Scaled Shifts"),"",IF(Main!D$13="Unscaled Shifts",Main!D181,IF(AND(Main!D$13="Shielding Tensors",Main!$A181="C"),'Chemical Shifts'!$G$1-Main!D181,'Chemical Shifts'!$G$2-Main!D181)))</f>
        <v/>
      </c>
      <c r="C171" s="48" t="str">
        <f>IF(OR(Main!E181="",Main!E$13="Scaled Shifts"),"",IF(Main!E$13="Unscaled Shifts",Main!E181,IF(AND(Main!E$13="Shielding Tensors",Main!$A181="C"),'Chemical Shifts'!$G$1-Main!E181,'Chemical Shifts'!$G$2-Main!E181)))</f>
        <v/>
      </c>
      <c r="D171" s="48" t="str">
        <f>IF(OR(Main!F181="",Main!F$13="Scaled Shifts"),"",IF(Main!F$13="Unscaled Shifts",Main!F181,IF(AND(Main!F$13="Shielding Tensors",Main!$A181="C"),'Chemical Shifts'!$G$1-Main!F181,'Chemical Shifts'!$G$2-Main!F181)))</f>
        <v/>
      </c>
      <c r="E171" s="48" t="str">
        <f>IF(OR(Main!G181="",Main!G$13="Scaled Shifts"),"",IF(Main!G$13="Unscaled Shifts",Main!G181,IF(AND(Main!G$13="Shielding Tensors",Main!$A181="C"),'Chemical Shifts'!$G$1-Main!G181,'Chemical Shifts'!$G$2-Main!G181)))</f>
        <v/>
      </c>
      <c r="F171" s="48" t="str">
        <f>IF(OR(Main!H181="",Main!H$13="Scaled Shifts"),"",IF(Main!H$13="Unscaled Shifts",Main!H181,IF(AND(Main!H$13="Shielding Tensors",Main!$A181="C"),'Chemical Shifts'!$G$1-Main!H181,'Chemical Shifts'!$G$2-Main!H181)))</f>
        <v/>
      </c>
      <c r="G171" s="48" t="str">
        <f>IF(OR(Main!I181="",Main!I$13="Scaled Shifts"),"",IF(Main!I$13="Unscaled Shifts",Main!I181,IF(AND(Main!I$13="Shielding Tensors",Main!$A181="C"),'Chemical Shifts'!$G$1-Main!I181,'Chemical Shifts'!$G$2-Main!I181)))</f>
        <v/>
      </c>
      <c r="H171" s="48" t="str">
        <f>IF(OR(Main!J181="",Main!J$13="Scaled Shifts"),"",IF(Main!J$13="Unscaled Shifts",Main!J181,IF(AND(Main!J$13="Shielding Tensors",Main!$A181="C"),'Chemical Shifts'!$G$1-Main!J181,'Chemical Shifts'!$G$2-Main!J181)))</f>
        <v/>
      </c>
      <c r="I171" s="48" t="str">
        <f>IF(OR(Main!K181="",Main!K$13="Scaled Shifts"),"",IF(Main!K$13="Unscaled Shifts",Main!K181,IF(AND(Main!K$13="Shielding Tensors",Main!$A181="C"),'Chemical Shifts'!$G$1-Main!K181,'Chemical Shifts'!$G$2-Main!K181)))</f>
        <v/>
      </c>
      <c r="J171" s="48" t="str">
        <f>IF(OR(Main!L181="",Main!L$13="Scaled Shifts"),"",IF(Main!L$13="Unscaled Shifts",Main!L181,IF(AND(Main!L$13="Shielding Tensors",Main!$A181="C"),'Chemical Shifts'!$G$1-Main!L181,'Chemical Shifts'!$G$2-Main!L181)))</f>
        <v/>
      </c>
      <c r="K171" s="48" t="str">
        <f>IF(OR(Main!M181="",Main!M$13="Scaled Shifts"),"",IF(Main!M$13="Unscaled Shifts",Main!M181,IF(AND(Main!M$13="Shielding Tensors",Main!$A181="C"),'Chemical Shifts'!$G$1-Main!M181,'Chemical Shifts'!$G$2-Main!M181)))</f>
        <v/>
      </c>
      <c r="L171" s="48" t="str">
        <f>IF(OR(Main!N181="",Main!N$13="Scaled Shifts"),"",IF(Main!N$13="Unscaled Shifts",Main!N181,IF(AND(Main!N$13="Shielding Tensors",Main!$A181="C"),'Chemical Shifts'!$G$1-Main!N181,'Chemical Shifts'!$G$2-Main!N181)))</f>
        <v/>
      </c>
      <c r="M171" s="48" t="str">
        <f>IF(OR(Main!O181="",Main!O$13="Scaled Shifts"),"",IF(Main!O$13="Unscaled Shifts",Main!O181,IF(AND(Main!O$13="Shielding Tensors",Main!$A181="C"),'Chemical Shifts'!$G$1-Main!O181,'Chemical Shifts'!$G$2-Main!O181)))</f>
        <v/>
      </c>
      <c r="N171" s="48" t="str">
        <f>IF(OR(Main!P181="",Main!P$13="Scaled Shifts"),"",IF(Main!P$13="Unscaled Shifts",Main!P181,IF(AND(Main!P$13="Shielding Tensors",Main!$A181="C"),'Chemical Shifts'!$G$1-Main!P181,'Chemical Shifts'!$G$2-Main!P181)))</f>
        <v/>
      </c>
      <c r="O171" s="48" t="str">
        <f>IF(OR(Main!Q181="",Main!Q$13="Scaled Shifts"),"",IF(Main!Q$13="Unscaled Shifts",Main!Q181,IF(AND(Main!Q$13="Shielding Tensors",Main!$A181="C"),'Chemical Shifts'!$G$1-Main!Q181,'Chemical Shifts'!$G$2-Main!Q181)))</f>
        <v/>
      </c>
      <c r="P171" s="48" t="str">
        <f>IF(OR(Main!R181="",Main!R$13="Scaled Shifts"),"",IF(Main!R$13="Unscaled Shifts",Main!R181,IF(AND(Main!R$13="Shielding Tensors",Main!$A181="C"),'Chemical Shifts'!$G$1-Main!R181,'Chemical Shifts'!$G$2-Main!R181)))</f>
        <v/>
      </c>
      <c r="Q171" s="48" t="str">
        <f>IF(OR(Main!S181="",Main!S$13="Scaled Shifts"),"",IF(Main!S$13="Unscaled Shifts",Main!S181,IF(AND(Main!S$13="Shielding Tensors",Main!$A181="C"),'Chemical Shifts'!$G$1-Main!S181,'Chemical Shifts'!$G$2-Main!S181)))</f>
        <v/>
      </c>
      <c r="S171" s="48" t="str">
        <f t="shared" si="160"/>
        <v/>
      </c>
      <c r="T171" s="48" t="str">
        <f t="shared" si="161"/>
        <v/>
      </c>
      <c r="U171" s="48" t="str">
        <f t="shared" si="162"/>
        <v/>
      </c>
      <c r="V171" s="48" t="str">
        <f t="shared" si="163"/>
        <v/>
      </c>
      <c r="W171" s="48" t="str">
        <f t="shared" si="164"/>
        <v/>
      </c>
      <c r="X171" s="48" t="str">
        <f t="shared" si="165"/>
        <v/>
      </c>
      <c r="Y171" s="48" t="str">
        <f t="shared" si="166"/>
        <v/>
      </c>
      <c r="Z171" s="48" t="str">
        <f t="shared" si="167"/>
        <v/>
      </c>
      <c r="AA171" s="48" t="str">
        <f t="shared" si="168"/>
        <v/>
      </c>
      <c r="AB171" s="48" t="str">
        <f t="shared" si="169"/>
        <v/>
      </c>
      <c r="AC171" s="48" t="str">
        <f t="shared" si="170"/>
        <v/>
      </c>
      <c r="AD171" s="48" t="str">
        <f t="shared" si="171"/>
        <v/>
      </c>
      <c r="AE171" s="48" t="str">
        <f t="shared" si="172"/>
        <v/>
      </c>
      <c r="AF171" s="48" t="str">
        <f t="shared" si="173"/>
        <v/>
      </c>
      <c r="AG171" s="48" t="str">
        <f t="shared" si="174"/>
        <v/>
      </c>
      <c r="AH171" s="48" t="str">
        <f t="shared" si="175"/>
        <v/>
      </c>
      <c r="AJ171" s="48" t="str">
        <f>IF(Main!D$13="Scaled Shifts",Main!D181,IF(OR(B171="",B171=""),"",IF(Main!$A181="C",(B171-'Calculo DP4'!BC$5)/'Calculo DP4'!BC$3,(B171-'Calculo DP4'!CN$5)/'Calculo DP4'!CN$3)))</f>
        <v/>
      </c>
      <c r="AK171" s="48" t="str">
        <f>IF(Main!E$13="Scaled Shifts",Main!E181,IF(OR(C171="",C171=""),"",IF(Main!$A181="C",(C171-'Calculo DP4'!BD$5)/'Calculo DP4'!BD$3,(C171-'Calculo DP4'!CO$5)/'Calculo DP4'!CO$3)))</f>
        <v/>
      </c>
      <c r="AL171" s="48" t="str">
        <f>IF(Main!F$13="Scaled Shifts",Main!F181,IF(OR(D171="",D171=""),"",IF(Main!$A181="C",(D171-'Calculo DP4'!BE$5)/'Calculo DP4'!BE$3,(D171-'Calculo DP4'!CP$5)/'Calculo DP4'!CP$3)))</f>
        <v/>
      </c>
      <c r="AM171" s="48" t="str">
        <f>IF(Main!G$13="Scaled Shifts",Main!G181,IF(OR(E171="",E171=""),"",IF(Main!$A181="C",(E171-'Calculo DP4'!BF$5)/'Calculo DP4'!BF$3,(E171-'Calculo DP4'!CQ$5)/'Calculo DP4'!CQ$3)))</f>
        <v/>
      </c>
      <c r="AN171" s="48" t="str">
        <f>IF(Main!H$13="Scaled Shifts",Main!H181,IF(OR(F171="",F171=""),"",IF(Main!$A181="C",(F171-'Calculo DP4'!BG$5)/'Calculo DP4'!BG$3,(F171-'Calculo DP4'!CR$5)/'Calculo DP4'!CR$3)))</f>
        <v/>
      </c>
      <c r="AO171" s="48" t="str">
        <f>IF(Main!I$13="Scaled Shifts",Main!I181,IF(OR(G171="",G171=""),"",IF(Main!$A181="C",(G171-'Calculo DP4'!BH$5)/'Calculo DP4'!BH$3,(G171-'Calculo DP4'!CS$5)/'Calculo DP4'!CS$3)))</f>
        <v/>
      </c>
      <c r="AP171" s="48" t="str">
        <f>IF(Main!J$13="Scaled Shifts",Main!J181,IF(OR(H171="",H171=""),"",IF(Main!$A181="C",(H171-'Calculo DP4'!BI$5)/'Calculo DP4'!BI$3,(H171-'Calculo DP4'!CT$5)/'Calculo DP4'!CT$3)))</f>
        <v/>
      </c>
      <c r="AQ171" s="48" t="str">
        <f>IF(Main!K$13="Scaled Shifts",Main!K181,IF(OR(I171="",I171=""),"",IF(Main!$A181="C",(I171-'Calculo DP4'!BJ$5)/'Calculo DP4'!BJ$3,(I171-'Calculo DP4'!CU$5)/'Calculo DP4'!CU$3)))</f>
        <v/>
      </c>
      <c r="AR171" s="48" t="str">
        <f>IF(Main!L$13="Scaled Shifts",Main!L181,IF(OR(J171="",J171=""),"",IF(Main!$A181="C",(J171-'Calculo DP4'!BK$5)/'Calculo DP4'!BK$3,(J171-'Calculo DP4'!CV$5)/'Calculo DP4'!CV$3)))</f>
        <v/>
      </c>
      <c r="AS171" s="48" t="str">
        <f>IF(Main!M$13="Scaled Shifts",Main!M181,IF(OR(K171="",K171=""),"",IF(Main!$A181="C",(K171-'Calculo DP4'!BL$5)/'Calculo DP4'!BL$3,(K171-'Calculo DP4'!CW$5)/'Calculo DP4'!CW$3)))</f>
        <v/>
      </c>
      <c r="AT171" s="48" t="str">
        <f>IF(Main!N$13="Scaled Shifts",Main!N181,IF(OR(L171="",L171=""),"",IF(Main!$A181="C",(L171-'Calculo DP4'!BM$5)/'Calculo DP4'!BM$3,(L171-'Calculo DP4'!CX$5)/'Calculo DP4'!CX$3)))</f>
        <v/>
      </c>
      <c r="AU171" s="48" t="str">
        <f>IF(Main!O$13="Scaled Shifts",Main!O181,IF(OR(M171="",M171=""),"",IF(Main!$A181="C",(M171-'Calculo DP4'!BN$5)/'Calculo DP4'!BN$3,(M171-'Calculo DP4'!CY$5)/'Calculo DP4'!CY$3)))</f>
        <v/>
      </c>
      <c r="AV171" s="48" t="str">
        <f>IF(Main!P$13="Scaled Shifts",Main!P181,IF(OR(N171="",N171=""),"",IF(Main!$A181="C",(N171-'Calculo DP4'!BO$5)/'Calculo DP4'!BO$3,(N171-'Calculo DP4'!CZ$5)/'Calculo DP4'!CZ$3)))</f>
        <v/>
      </c>
      <c r="AW171" s="48" t="str">
        <f>IF(Main!Q$13="Scaled Shifts",Main!Q181,IF(OR(O171="",O171=""),"",IF(Main!$A181="C",(O171-'Calculo DP4'!BP$5)/'Calculo DP4'!BP$3,(O171-'Calculo DP4'!DA$5)/'Calculo DP4'!DA$3)))</f>
        <v/>
      </c>
      <c r="AX171" s="48" t="str">
        <f>IF(Main!R$13="Scaled Shifts",Main!R181,IF(OR(P171="",P171=""),"",IF(Main!$A181="C",(P171-'Calculo DP4'!BQ$5)/'Calculo DP4'!BQ$3,(P171-'Calculo DP4'!DB$5)/'Calculo DP4'!DB$3)))</f>
        <v/>
      </c>
      <c r="AY171" s="48" t="str">
        <f>IF(Main!S$13="Scaled Shifts",Main!S181,IF(OR(Q171="",Q171=""),"",IF(Main!$A181="C",(Q171-'Calculo DP4'!BR$5)/'Calculo DP4'!BR$3,(Q171-'Calculo DP4'!DC$5)/'Calculo DP4'!DC$3)))</f>
        <v/>
      </c>
      <c r="BA171" s="48" t="str">
        <f t="shared" si="176"/>
        <v/>
      </c>
      <c r="BB171" s="48" t="str">
        <f t="shared" si="177"/>
        <v/>
      </c>
      <c r="BC171" s="48" t="str">
        <f t="shared" si="178"/>
        <v/>
      </c>
      <c r="BD171" s="48" t="str">
        <f t="shared" si="179"/>
        <v/>
      </c>
      <c r="BE171" s="48" t="str">
        <f t="shared" si="180"/>
        <v/>
      </c>
      <c r="BF171" s="48" t="str">
        <f t="shared" si="181"/>
        <v/>
      </c>
      <c r="BG171" s="48" t="str">
        <f t="shared" si="182"/>
        <v/>
      </c>
      <c r="BH171" s="48" t="str">
        <f t="shared" si="183"/>
        <v/>
      </c>
      <c r="BI171" s="48" t="str">
        <f t="shared" si="184"/>
        <v/>
      </c>
      <c r="BJ171" s="48" t="str">
        <f t="shared" si="185"/>
        <v/>
      </c>
      <c r="BK171" s="48" t="str">
        <f t="shared" si="186"/>
        <v/>
      </c>
      <c r="BL171" s="48" t="str">
        <f t="shared" si="187"/>
        <v/>
      </c>
      <c r="BM171" s="48" t="str">
        <f t="shared" si="188"/>
        <v/>
      </c>
      <c r="BN171" s="48" t="str">
        <f t="shared" si="189"/>
        <v/>
      </c>
      <c r="BO171" s="48" t="str">
        <f t="shared" si="190"/>
        <v/>
      </c>
      <c r="BP171" s="48" t="str">
        <f t="shared" si="191"/>
        <v/>
      </c>
    </row>
    <row r="172" spans="1:68" x14ac:dyDescent="0.15">
      <c r="A172" s="46" t="str">
        <f>IF(OR(Main!C182="",Main!C182=""),"",Main!C182)</f>
        <v/>
      </c>
      <c r="B172" s="48" t="str">
        <f>IF(OR(Main!D182="",Main!D$13="Scaled Shifts"),"",IF(Main!D$13="Unscaled Shifts",Main!D182,IF(AND(Main!D$13="Shielding Tensors",Main!$A182="C"),'Chemical Shifts'!$G$1-Main!D182,'Chemical Shifts'!$G$2-Main!D182)))</f>
        <v/>
      </c>
      <c r="C172" s="48" t="str">
        <f>IF(OR(Main!E182="",Main!E$13="Scaled Shifts"),"",IF(Main!E$13="Unscaled Shifts",Main!E182,IF(AND(Main!E$13="Shielding Tensors",Main!$A182="C"),'Chemical Shifts'!$G$1-Main!E182,'Chemical Shifts'!$G$2-Main!E182)))</f>
        <v/>
      </c>
      <c r="D172" s="48" t="str">
        <f>IF(OR(Main!F182="",Main!F$13="Scaled Shifts"),"",IF(Main!F$13="Unscaled Shifts",Main!F182,IF(AND(Main!F$13="Shielding Tensors",Main!$A182="C"),'Chemical Shifts'!$G$1-Main!F182,'Chemical Shifts'!$G$2-Main!F182)))</f>
        <v/>
      </c>
      <c r="E172" s="48" t="str">
        <f>IF(OR(Main!G182="",Main!G$13="Scaled Shifts"),"",IF(Main!G$13="Unscaled Shifts",Main!G182,IF(AND(Main!G$13="Shielding Tensors",Main!$A182="C"),'Chemical Shifts'!$G$1-Main!G182,'Chemical Shifts'!$G$2-Main!G182)))</f>
        <v/>
      </c>
      <c r="F172" s="48" t="str">
        <f>IF(OR(Main!H182="",Main!H$13="Scaled Shifts"),"",IF(Main!H$13="Unscaled Shifts",Main!H182,IF(AND(Main!H$13="Shielding Tensors",Main!$A182="C"),'Chemical Shifts'!$G$1-Main!H182,'Chemical Shifts'!$G$2-Main!H182)))</f>
        <v/>
      </c>
      <c r="G172" s="48" t="str">
        <f>IF(OR(Main!I182="",Main!I$13="Scaled Shifts"),"",IF(Main!I$13="Unscaled Shifts",Main!I182,IF(AND(Main!I$13="Shielding Tensors",Main!$A182="C"),'Chemical Shifts'!$G$1-Main!I182,'Chemical Shifts'!$G$2-Main!I182)))</f>
        <v/>
      </c>
      <c r="H172" s="48" t="str">
        <f>IF(OR(Main!J182="",Main!J$13="Scaled Shifts"),"",IF(Main!J$13="Unscaled Shifts",Main!J182,IF(AND(Main!J$13="Shielding Tensors",Main!$A182="C"),'Chemical Shifts'!$G$1-Main!J182,'Chemical Shifts'!$G$2-Main!J182)))</f>
        <v/>
      </c>
      <c r="I172" s="48" t="str">
        <f>IF(OR(Main!K182="",Main!K$13="Scaled Shifts"),"",IF(Main!K$13="Unscaled Shifts",Main!K182,IF(AND(Main!K$13="Shielding Tensors",Main!$A182="C"),'Chemical Shifts'!$G$1-Main!K182,'Chemical Shifts'!$G$2-Main!K182)))</f>
        <v/>
      </c>
      <c r="J172" s="48" t="str">
        <f>IF(OR(Main!L182="",Main!L$13="Scaled Shifts"),"",IF(Main!L$13="Unscaled Shifts",Main!L182,IF(AND(Main!L$13="Shielding Tensors",Main!$A182="C"),'Chemical Shifts'!$G$1-Main!L182,'Chemical Shifts'!$G$2-Main!L182)))</f>
        <v/>
      </c>
      <c r="K172" s="48" t="str">
        <f>IF(OR(Main!M182="",Main!M$13="Scaled Shifts"),"",IF(Main!M$13="Unscaled Shifts",Main!M182,IF(AND(Main!M$13="Shielding Tensors",Main!$A182="C"),'Chemical Shifts'!$G$1-Main!M182,'Chemical Shifts'!$G$2-Main!M182)))</f>
        <v/>
      </c>
      <c r="L172" s="48" t="str">
        <f>IF(OR(Main!N182="",Main!N$13="Scaled Shifts"),"",IF(Main!N$13="Unscaled Shifts",Main!N182,IF(AND(Main!N$13="Shielding Tensors",Main!$A182="C"),'Chemical Shifts'!$G$1-Main!N182,'Chemical Shifts'!$G$2-Main!N182)))</f>
        <v/>
      </c>
      <c r="M172" s="48" t="str">
        <f>IF(OR(Main!O182="",Main!O$13="Scaled Shifts"),"",IF(Main!O$13="Unscaled Shifts",Main!O182,IF(AND(Main!O$13="Shielding Tensors",Main!$A182="C"),'Chemical Shifts'!$G$1-Main!O182,'Chemical Shifts'!$G$2-Main!O182)))</f>
        <v/>
      </c>
      <c r="N172" s="48" t="str">
        <f>IF(OR(Main!P182="",Main!P$13="Scaled Shifts"),"",IF(Main!P$13="Unscaled Shifts",Main!P182,IF(AND(Main!P$13="Shielding Tensors",Main!$A182="C"),'Chemical Shifts'!$G$1-Main!P182,'Chemical Shifts'!$G$2-Main!P182)))</f>
        <v/>
      </c>
      <c r="O172" s="48" t="str">
        <f>IF(OR(Main!Q182="",Main!Q$13="Scaled Shifts"),"",IF(Main!Q$13="Unscaled Shifts",Main!Q182,IF(AND(Main!Q$13="Shielding Tensors",Main!$A182="C"),'Chemical Shifts'!$G$1-Main!Q182,'Chemical Shifts'!$G$2-Main!Q182)))</f>
        <v/>
      </c>
      <c r="P172" s="48" t="str">
        <f>IF(OR(Main!R182="",Main!R$13="Scaled Shifts"),"",IF(Main!R$13="Unscaled Shifts",Main!R182,IF(AND(Main!R$13="Shielding Tensors",Main!$A182="C"),'Chemical Shifts'!$G$1-Main!R182,'Chemical Shifts'!$G$2-Main!R182)))</f>
        <v/>
      </c>
      <c r="Q172" s="48" t="str">
        <f>IF(OR(Main!S182="",Main!S$13="Scaled Shifts"),"",IF(Main!S$13="Unscaled Shifts",Main!S182,IF(AND(Main!S$13="Shielding Tensors",Main!$A182="C"),'Chemical Shifts'!$G$1-Main!S182,'Chemical Shifts'!$G$2-Main!S182)))</f>
        <v/>
      </c>
      <c r="S172" s="48" t="str">
        <f t="shared" si="160"/>
        <v/>
      </c>
      <c r="T172" s="48" t="str">
        <f t="shared" si="161"/>
        <v/>
      </c>
      <c r="U172" s="48" t="str">
        <f t="shared" si="162"/>
        <v/>
      </c>
      <c r="V172" s="48" t="str">
        <f t="shared" si="163"/>
        <v/>
      </c>
      <c r="W172" s="48" t="str">
        <f t="shared" si="164"/>
        <v/>
      </c>
      <c r="X172" s="48" t="str">
        <f t="shared" si="165"/>
        <v/>
      </c>
      <c r="Y172" s="48" t="str">
        <f t="shared" si="166"/>
        <v/>
      </c>
      <c r="Z172" s="48" t="str">
        <f t="shared" si="167"/>
        <v/>
      </c>
      <c r="AA172" s="48" t="str">
        <f t="shared" si="168"/>
        <v/>
      </c>
      <c r="AB172" s="48" t="str">
        <f t="shared" si="169"/>
        <v/>
      </c>
      <c r="AC172" s="48" t="str">
        <f t="shared" si="170"/>
        <v/>
      </c>
      <c r="AD172" s="48" t="str">
        <f t="shared" si="171"/>
        <v/>
      </c>
      <c r="AE172" s="48" t="str">
        <f t="shared" si="172"/>
        <v/>
      </c>
      <c r="AF172" s="48" t="str">
        <f t="shared" si="173"/>
        <v/>
      </c>
      <c r="AG172" s="48" t="str">
        <f t="shared" si="174"/>
        <v/>
      </c>
      <c r="AH172" s="48" t="str">
        <f t="shared" si="175"/>
        <v/>
      </c>
      <c r="AJ172" s="48" t="str">
        <f>IF(Main!D$13="Scaled Shifts",Main!D182,IF(OR(B172="",B172=""),"",IF(Main!$A182="C",(B172-'Calculo DP4'!BC$5)/'Calculo DP4'!BC$3,(B172-'Calculo DP4'!CN$5)/'Calculo DP4'!CN$3)))</f>
        <v/>
      </c>
      <c r="AK172" s="48" t="str">
        <f>IF(Main!E$13="Scaled Shifts",Main!E182,IF(OR(C172="",C172=""),"",IF(Main!$A182="C",(C172-'Calculo DP4'!BD$5)/'Calculo DP4'!BD$3,(C172-'Calculo DP4'!CO$5)/'Calculo DP4'!CO$3)))</f>
        <v/>
      </c>
      <c r="AL172" s="48" t="str">
        <f>IF(Main!F$13="Scaled Shifts",Main!F182,IF(OR(D172="",D172=""),"",IF(Main!$A182="C",(D172-'Calculo DP4'!BE$5)/'Calculo DP4'!BE$3,(D172-'Calculo DP4'!CP$5)/'Calculo DP4'!CP$3)))</f>
        <v/>
      </c>
      <c r="AM172" s="48" t="str">
        <f>IF(Main!G$13="Scaled Shifts",Main!G182,IF(OR(E172="",E172=""),"",IF(Main!$A182="C",(E172-'Calculo DP4'!BF$5)/'Calculo DP4'!BF$3,(E172-'Calculo DP4'!CQ$5)/'Calculo DP4'!CQ$3)))</f>
        <v/>
      </c>
      <c r="AN172" s="48" t="str">
        <f>IF(Main!H$13="Scaled Shifts",Main!H182,IF(OR(F172="",F172=""),"",IF(Main!$A182="C",(F172-'Calculo DP4'!BG$5)/'Calculo DP4'!BG$3,(F172-'Calculo DP4'!CR$5)/'Calculo DP4'!CR$3)))</f>
        <v/>
      </c>
      <c r="AO172" s="48" t="str">
        <f>IF(Main!I$13="Scaled Shifts",Main!I182,IF(OR(G172="",G172=""),"",IF(Main!$A182="C",(G172-'Calculo DP4'!BH$5)/'Calculo DP4'!BH$3,(G172-'Calculo DP4'!CS$5)/'Calculo DP4'!CS$3)))</f>
        <v/>
      </c>
      <c r="AP172" s="48" t="str">
        <f>IF(Main!J$13="Scaled Shifts",Main!J182,IF(OR(H172="",H172=""),"",IF(Main!$A182="C",(H172-'Calculo DP4'!BI$5)/'Calculo DP4'!BI$3,(H172-'Calculo DP4'!CT$5)/'Calculo DP4'!CT$3)))</f>
        <v/>
      </c>
      <c r="AQ172" s="48" t="str">
        <f>IF(Main!K$13="Scaled Shifts",Main!K182,IF(OR(I172="",I172=""),"",IF(Main!$A182="C",(I172-'Calculo DP4'!BJ$5)/'Calculo DP4'!BJ$3,(I172-'Calculo DP4'!CU$5)/'Calculo DP4'!CU$3)))</f>
        <v/>
      </c>
      <c r="AR172" s="48" t="str">
        <f>IF(Main!L$13="Scaled Shifts",Main!L182,IF(OR(J172="",J172=""),"",IF(Main!$A182="C",(J172-'Calculo DP4'!BK$5)/'Calculo DP4'!BK$3,(J172-'Calculo DP4'!CV$5)/'Calculo DP4'!CV$3)))</f>
        <v/>
      </c>
      <c r="AS172" s="48" t="str">
        <f>IF(Main!M$13="Scaled Shifts",Main!M182,IF(OR(K172="",K172=""),"",IF(Main!$A182="C",(K172-'Calculo DP4'!BL$5)/'Calculo DP4'!BL$3,(K172-'Calculo DP4'!CW$5)/'Calculo DP4'!CW$3)))</f>
        <v/>
      </c>
      <c r="AT172" s="48" t="str">
        <f>IF(Main!N$13="Scaled Shifts",Main!N182,IF(OR(L172="",L172=""),"",IF(Main!$A182="C",(L172-'Calculo DP4'!BM$5)/'Calculo DP4'!BM$3,(L172-'Calculo DP4'!CX$5)/'Calculo DP4'!CX$3)))</f>
        <v/>
      </c>
      <c r="AU172" s="48" t="str">
        <f>IF(Main!O$13="Scaled Shifts",Main!O182,IF(OR(M172="",M172=""),"",IF(Main!$A182="C",(M172-'Calculo DP4'!BN$5)/'Calculo DP4'!BN$3,(M172-'Calculo DP4'!CY$5)/'Calculo DP4'!CY$3)))</f>
        <v/>
      </c>
      <c r="AV172" s="48" t="str">
        <f>IF(Main!P$13="Scaled Shifts",Main!P182,IF(OR(N172="",N172=""),"",IF(Main!$A182="C",(N172-'Calculo DP4'!BO$5)/'Calculo DP4'!BO$3,(N172-'Calculo DP4'!CZ$5)/'Calculo DP4'!CZ$3)))</f>
        <v/>
      </c>
      <c r="AW172" s="48" t="str">
        <f>IF(Main!Q$13="Scaled Shifts",Main!Q182,IF(OR(O172="",O172=""),"",IF(Main!$A182="C",(O172-'Calculo DP4'!BP$5)/'Calculo DP4'!BP$3,(O172-'Calculo DP4'!DA$5)/'Calculo DP4'!DA$3)))</f>
        <v/>
      </c>
      <c r="AX172" s="48" t="str">
        <f>IF(Main!R$13="Scaled Shifts",Main!R182,IF(OR(P172="",P172=""),"",IF(Main!$A182="C",(P172-'Calculo DP4'!BQ$5)/'Calculo DP4'!BQ$3,(P172-'Calculo DP4'!DB$5)/'Calculo DP4'!DB$3)))</f>
        <v/>
      </c>
      <c r="AY172" s="48" t="str">
        <f>IF(Main!S$13="Scaled Shifts",Main!S182,IF(OR(Q172="",Q172=""),"",IF(Main!$A182="C",(Q172-'Calculo DP4'!BR$5)/'Calculo DP4'!BR$3,(Q172-'Calculo DP4'!DC$5)/'Calculo DP4'!DC$3)))</f>
        <v/>
      </c>
      <c r="BA172" s="48" t="str">
        <f t="shared" si="176"/>
        <v/>
      </c>
      <c r="BB172" s="48" t="str">
        <f t="shared" si="177"/>
        <v/>
      </c>
      <c r="BC172" s="48" t="str">
        <f t="shared" si="178"/>
        <v/>
      </c>
      <c r="BD172" s="48" t="str">
        <f t="shared" si="179"/>
        <v/>
      </c>
      <c r="BE172" s="48" t="str">
        <f t="shared" si="180"/>
        <v/>
      </c>
      <c r="BF172" s="48" t="str">
        <f t="shared" si="181"/>
        <v/>
      </c>
      <c r="BG172" s="48" t="str">
        <f t="shared" si="182"/>
        <v/>
      </c>
      <c r="BH172" s="48" t="str">
        <f t="shared" si="183"/>
        <v/>
      </c>
      <c r="BI172" s="48" t="str">
        <f t="shared" si="184"/>
        <v/>
      </c>
      <c r="BJ172" s="48" t="str">
        <f t="shared" si="185"/>
        <v/>
      </c>
      <c r="BK172" s="48" t="str">
        <f t="shared" si="186"/>
        <v/>
      </c>
      <c r="BL172" s="48" t="str">
        <f t="shared" si="187"/>
        <v/>
      </c>
      <c r="BM172" s="48" t="str">
        <f t="shared" si="188"/>
        <v/>
      </c>
      <c r="BN172" s="48" t="str">
        <f t="shared" si="189"/>
        <v/>
      </c>
      <c r="BO172" s="48" t="str">
        <f t="shared" si="190"/>
        <v/>
      </c>
      <c r="BP172" s="48" t="str">
        <f t="shared" si="191"/>
        <v/>
      </c>
    </row>
    <row r="173" spans="1:68" x14ac:dyDescent="0.15">
      <c r="A173" s="46" t="str">
        <f>IF(OR(Main!C183="",Main!C183=""),"",Main!C183)</f>
        <v/>
      </c>
      <c r="B173" s="48" t="str">
        <f>IF(OR(Main!D183="",Main!D$13="Scaled Shifts"),"",IF(Main!D$13="Unscaled Shifts",Main!D183,IF(AND(Main!D$13="Shielding Tensors",Main!$A183="C"),'Chemical Shifts'!$G$1-Main!D183,'Chemical Shifts'!$G$2-Main!D183)))</f>
        <v/>
      </c>
      <c r="C173" s="48" t="str">
        <f>IF(OR(Main!E183="",Main!E$13="Scaled Shifts"),"",IF(Main!E$13="Unscaled Shifts",Main!E183,IF(AND(Main!E$13="Shielding Tensors",Main!$A183="C"),'Chemical Shifts'!$G$1-Main!E183,'Chemical Shifts'!$G$2-Main!E183)))</f>
        <v/>
      </c>
      <c r="D173" s="48" t="str">
        <f>IF(OR(Main!F183="",Main!F$13="Scaled Shifts"),"",IF(Main!F$13="Unscaled Shifts",Main!F183,IF(AND(Main!F$13="Shielding Tensors",Main!$A183="C"),'Chemical Shifts'!$G$1-Main!F183,'Chemical Shifts'!$G$2-Main!F183)))</f>
        <v/>
      </c>
      <c r="E173" s="48" t="str">
        <f>IF(OR(Main!G183="",Main!G$13="Scaled Shifts"),"",IF(Main!G$13="Unscaled Shifts",Main!G183,IF(AND(Main!G$13="Shielding Tensors",Main!$A183="C"),'Chemical Shifts'!$G$1-Main!G183,'Chemical Shifts'!$G$2-Main!G183)))</f>
        <v/>
      </c>
      <c r="F173" s="48" t="str">
        <f>IF(OR(Main!H183="",Main!H$13="Scaled Shifts"),"",IF(Main!H$13="Unscaled Shifts",Main!H183,IF(AND(Main!H$13="Shielding Tensors",Main!$A183="C"),'Chemical Shifts'!$G$1-Main!H183,'Chemical Shifts'!$G$2-Main!H183)))</f>
        <v/>
      </c>
      <c r="G173" s="48" t="str">
        <f>IF(OR(Main!I183="",Main!I$13="Scaled Shifts"),"",IF(Main!I$13="Unscaled Shifts",Main!I183,IF(AND(Main!I$13="Shielding Tensors",Main!$A183="C"),'Chemical Shifts'!$G$1-Main!I183,'Chemical Shifts'!$G$2-Main!I183)))</f>
        <v/>
      </c>
      <c r="H173" s="48" t="str">
        <f>IF(OR(Main!J183="",Main!J$13="Scaled Shifts"),"",IF(Main!J$13="Unscaled Shifts",Main!J183,IF(AND(Main!J$13="Shielding Tensors",Main!$A183="C"),'Chemical Shifts'!$G$1-Main!J183,'Chemical Shifts'!$G$2-Main!J183)))</f>
        <v/>
      </c>
      <c r="I173" s="48" t="str">
        <f>IF(OR(Main!K183="",Main!K$13="Scaled Shifts"),"",IF(Main!K$13="Unscaled Shifts",Main!K183,IF(AND(Main!K$13="Shielding Tensors",Main!$A183="C"),'Chemical Shifts'!$G$1-Main!K183,'Chemical Shifts'!$G$2-Main!K183)))</f>
        <v/>
      </c>
      <c r="J173" s="48" t="str">
        <f>IF(OR(Main!L183="",Main!L$13="Scaled Shifts"),"",IF(Main!L$13="Unscaled Shifts",Main!L183,IF(AND(Main!L$13="Shielding Tensors",Main!$A183="C"),'Chemical Shifts'!$G$1-Main!L183,'Chemical Shifts'!$G$2-Main!L183)))</f>
        <v/>
      </c>
      <c r="K173" s="48" t="str">
        <f>IF(OR(Main!M183="",Main!M$13="Scaled Shifts"),"",IF(Main!M$13="Unscaled Shifts",Main!M183,IF(AND(Main!M$13="Shielding Tensors",Main!$A183="C"),'Chemical Shifts'!$G$1-Main!M183,'Chemical Shifts'!$G$2-Main!M183)))</f>
        <v/>
      </c>
      <c r="L173" s="48" t="str">
        <f>IF(OR(Main!N183="",Main!N$13="Scaled Shifts"),"",IF(Main!N$13="Unscaled Shifts",Main!N183,IF(AND(Main!N$13="Shielding Tensors",Main!$A183="C"),'Chemical Shifts'!$G$1-Main!N183,'Chemical Shifts'!$G$2-Main!N183)))</f>
        <v/>
      </c>
      <c r="M173" s="48" t="str">
        <f>IF(OR(Main!O183="",Main!O$13="Scaled Shifts"),"",IF(Main!O$13="Unscaled Shifts",Main!O183,IF(AND(Main!O$13="Shielding Tensors",Main!$A183="C"),'Chemical Shifts'!$G$1-Main!O183,'Chemical Shifts'!$G$2-Main!O183)))</f>
        <v/>
      </c>
      <c r="N173" s="48" t="str">
        <f>IF(OR(Main!P183="",Main!P$13="Scaled Shifts"),"",IF(Main!P$13="Unscaled Shifts",Main!P183,IF(AND(Main!P$13="Shielding Tensors",Main!$A183="C"),'Chemical Shifts'!$G$1-Main!P183,'Chemical Shifts'!$G$2-Main!P183)))</f>
        <v/>
      </c>
      <c r="O173" s="48" t="str">
        <f>IF(OR(Main!Q183="",Main!Q$13="Scaled Shifts"),"",IF(Main!Q$13="Unscaled Shifts",Main!Q183,IF(AND(Main!Q$13="Shielding Tensors",Main!$A183="C"),'Chemical Shifts'!$G$1-Main!Q183,'Chemical Shifts'!$G$2-Main!Q183)))</f>
        <v/>
      </c>
      <c r="P173" s="48" t="str">
        <f>IF(OR(Main!R183="",Main!R$13="Scaled Shifts"),"",IF(Main!R$13="Unscaled Shifts",Main!R183,IF(AND(Main!R$13="Shielding Tensors",Main!$A183="C"),'Chemical Shifts'!$G$1-Main!R183,'Chemical Shifts'!$G$2-Main!R183)))</f>
        <v/>
      </c>
      <c r="Q173" s="48" t="str">
        <f>IF(OR(Main!S183="",Main!S$13="Scaled Shifts"),"",IF(Main!S$13="Unscaled Shifts",Main!S183,IF(AND(Main!S$13="Shielding Tensors",Main!$A183="C"),'Chemical Shifts'!$G$1-Main!S183,'Chemical Shifts'!$G$2-Main!S183)))</f>
        <v/>
      </c>
      <c r="S173" s="48" t="str">
        <f t="shared" si="160"/>
        <v/>
      </c>
      <c r="T173" s="48" t="str">
        <f t="shared" si="161"/>
        <v/>
      </c>
      <c r="U173" s="48" t="str">
        <f t="shared" si="162"/>
        <v/>
      </c>
      <c r="V173" s="48" t="str">
        <f t="shared" si="163"/>
        <v/>
      </c>
      <c r="W173" s="48" t="str">
        <f t="shared" si="164"/>
        <v/>
      </c>
      <c r="X173" s="48" t="str">
        <f t="shared" si="165"/>
        <v/>
      </c>
      <c r="Y173" s="48" t="str">
        <f t="shared" si="166"/>
        <v/>
      </c>
      <c r="Z173" s="48" t="str">
        <f t="shared" si="167"/>
        <v/>
      </c>
      <c r="AA173" s="48" t="str">
        <f t="shared" si="168"/>
        <v/>
      </c>
      <c r="AB173" s="48" t="str">
        <f t="shared" si="169"/>
        <v/>
      </c>
      <c r="AC173" s="48" t="str">
        <f t="shared" si="170"/>
        <v/>
      </c>
      <c r="AD173" s="48" t="str">
        <f t="shared" si="171"/>
        <v/>
      </c>
      <c r="AE173" s="48" t="str">
        <f t="shared" si="172"/>
        <v/>
      </c>
      <c r="AF173" s="48" t="str">
        <f t="shared" si="173"/>
        <v/>
      </c>
      <c r="AG173" s="48" t="str">
        <f t="shared" si="174"/>
        <v/>
      </c>
      <c r="AH173" s="48" t="str">
        <f t="shared" si="175"/>
        <v/>
      </c>
      <c r="AJ173" s="48" t="str">
        <f>IF(Main!D$13="Scaled Shifts",Main!D183,IF(OR(B173="",B173=""),"",IF(Main!$A183="C",(B173-'Calculo DP4'!BC$5)/'Calculo DP4'!BC$3,(B173-'Calculo DP4'!CN$5)/'Calculo DP4'!CN$3)))</f>
        <v/>
      </c>
      <c r="AK173" s="48" t="str">
        <f>IF(Main!E$13="Scaled Shifts",Main!E183,IF(OR(C173="",C173=""),"",IF(Main!$A183="C",(C173-'Calculo DP4'!BD$5)/'Calculo DP4'!BD$3,(C173-'Calculo DP4'!CO$5)/'Calculo DP4'!CO$3)))</f>
        <v/>
      </c>
      <c r="AL173" s="48" t="str">
        <f>IF(Main!F$13="Scaled Shifts",Main!F183,IF(OR(D173="",D173=""),"",IF(Main!$A183="C",(D173-'Calculo DP4'!BE$5)/'Calculo DP4'!BE$3,(D173-'Calculo DP4'!CP$5)/'Calculo DP4'!CP$3)))</f>
        <v/>
      </c>
      <c r="AM173" s="48" t="str">
        <f>IF(Main!G$13="Scaled Shifts",Main!G183,IF(OR(E173="",E173=""),"",IF(Main!$A183="C",(E173-'Calculo DP4'!BF$5)/'Calculo DP4'!BF$3,(E173-'Calculo DP4'!CQ$5)/'Calculo DP4'!CQ$3)))</f>
        <v/>
      </c>
      <c r="AN173" s="48" t="str">
        <f>IF(Main!H$13="Scaled Shifts",Main!H183,IF(OR(F173="",F173=""),"",IF(Main!$A183="C",(F173-'Calculo DP4'!BG$5)/'Calculo DP4'!BG$3,(F173-'Calculo DP4'!CR$5)/'Calculo DP4'!CR$3)))</f>
        <v/>
      </c>
      <c r="AO173" s="48" t="str">
        <f>IF(Main!I$13="Scaled Shifts",Main!I183,IF(OR(G173="",G173=""),"",IF(Main!$A183="C",(G173-'Calculo DP4'!BH$5)/'Calculo DP4'!BH$3,(G173-'Calculo DP4'!CS$5)/'Calculo DP4'!CS$3)))</f>
        <v/>
      </c>
      <c r="AP173" s="48" t="str">
        <f>IF(Main!J$13="Scaled Shifts",Main!J183,IF(OR(H173="",H173=""),"",IF(Main!$A183="C",(H173-'Calculo DP4'!BI$5)/'Calculo DP4'!BI$3,(H173-'Calculo DP4'!CT$5)/'Calculo DP4'!CT$3)))</f>
        <v/>
      </c>
      <c r="AQ173" s="48" t="str">
        <f>IF(Main!K$13="Scaled Shifts",Main!K183,IF(OR(I173="",I173=""),"",IF(Main!$A183="C",(I173-'Calculo DP4'!BJ$5)/'Calculo DP4'!BJ$3,(I173-'Calculo DP4'!CU$5)/'Calculo DP4'!CU$3)))</f>
        <v/>
      </c>
      <c r="AR173" s="48" t="str">
        <f>IF(Main!L$13="Scaled Shifts",Main!L183,IF(OR(J173="",J173=""),"",IF(Main!$A183="C",(J173-'Calculo DP4'!BK$5)/'Calculo DP4'!BK$3,(J173-'Calculo DP4'!CV$5)/'Calculo DP4'!CV$3)))</f>
        <v/>
      </c>
      <c r="AS173" s="48" t="str">
        <f>IF(Main!M$13="Scaled Shifts",Main!M183,IF(OR(K173="",K173=""),"",IF(Main!$A183="C",(K173-'Calculo DP4'!BL$5)/'Calculo DP4'!BL$3,(K173-'Calculo DP4'!CW$5)/'Calculo DP4'!CW$3)))</f>
        <v/>
      </c>
      <c r="AT173" s="48" t="str">
        <f>IF(Main!N$13="Scaled Shifts",Main!N183,IF(OR(L173="",L173=""),"",IF(Main!$A183="C",(L173-'Calculo DP4'!BM$5)/'Calculo DP4'!BM$3,(L173-'Calculo DP4'!CX$5)/'Calculo DP4'!CX$3)))</f>
        <v/>
      </c>
      <c r="AU173" s="48" t="str">
        <f>IF(Main!O$13="Scaled Shifts",Main!O183,IF(OR(M173="",M173=""),"",IF(Main!$A183="C",(M173-'Calculo DP4'!BN$5)/'Calculo DP4'!BN$3,(M173-'Calculo DP4'!CY$5)/'Calculo DP4'!CY$3)))</f>
        <v/>
      </c>
      <c r="AV173" s="48" t="str">
        <f>IF(Main!P$13="Scaled Shifts",Main!P183,IF(OR(N173="",N173=""),"",IF(Main!$A183="C",(N173-'Calculo DP4'!BO$5)/'Calculo DP4'!BO$3,(N173-'Calculo DP4'!CZ$5)/'Calculo DP4'!CZ$3)))</f>
        <v/>
      </c>
      <c r="AW173" s="48" t="str">
        <f>IF(Main!Q$13="Scaled Shifts",Main!Q183,IF(OR(O173="",O173=""),"",IF(Main!$A183="C",(O173-'Calculo DP4'!BP$5)/'Calculo DP4'!BP$3,(O173-'Calculo DP4'!DA$5)/'Calculo DP4'!DA$3)))</f>
        <v/>
      </c>
      <c r="AX173" s="48" t="str">
        <f>IF(Main!R$13="Scaled Shifts",Main!R183,IF(OR(P173="",P173=""),"",IF(Main!$A183="C",(P173-'Calculo DP4'!BQ$5)/'Calculo DP4'!BQ$3,(P173-'Calculo DP4'!DB$5)/'Calculo DP4'!DB$3)))</f>
        <v/>
      </c>
      <c r="AY173" s="48" t="str">
        <f>IF(Main!S$13="Scaled Shifts",Main!S183,IF(OR(Q173="",Q173=""),"",IF(Main!$A183="C",(Q173-'Calculo DP4'!BR$5)/'Calculo DP4'!BR$3,(Q173-'Calculo DP4'!DC$5)/'Calculo DP4'!DC$3)))</f>
        <v/>
      </c>
      <c r="BA173" s="48" t="str">
        <f t="shared" si="176"/>
        <v/>
      </c>
      <c r="BB173" s="48" t="str">
        <f t="shared" si="177"/>
        <v/>
      </c>
      <c r="BC173" s="48" t="str">
        <f t="shared" si="178"/>
        <v/>
      </c>
      <c r="BD173" s="48" t="str">
        <f t="shared" si="179"/>
        <v/>
      </c>
      <c r="BE173" s="48" t="str">
        <f t="shared" si="180"/>
        <v/>
      </c>
      <c r="BF173" s="48" t="str">
        <f t="shared" si="181"/>
        <v/>
      </c>
      <c r="BG173" s="48" t="str">
        <f t="shared" si="182"/>
        <v/>
      </c>
      <c r="BH173" s="48" t="str">
        <f t="shared" si="183"/>
        <v/>
      </c>
      <c r="BI173" s="48" t="str">
        <f t="shared" si="184"/>
        <v/>
      </c>
      <c r="BJ173" s="48" t="str">
        <f t="shared" si="185"/>
        <v/>
      </c>
      <c r="BK173" s="48" t="str">
        <f t="shared" si="186"/>
        <v/>
      </c>
      <c r="BL173" s="48" t="str">
        <f t="shared" si="187"/>
        <v/>
      </c>
      <c r="BM173" s="48" t="str">
        <f t="shared" si="188"/>
        <v/>
      </c>
      <c r="BN173" s="48" t="str">
        <f t="shared" si="189"/>
        <v/>
      </c>
      <c r="BO173" s="48" t="str">
        <f t="shared" si="190"/>
        <v/>
      </c>
      <c r="BP173" s="48" t="str">
        <f t="shared" si="191"/>
        <v/>
      </c>
    </row>
    <row r="174" spans="1:68" x14ac:dyDescent="0.15">
      <c r="A174" s="46" t="str">
        <f>IF(OR(Main!C184="",Main!C184=""),"",Main!C184)</f>
        <v/>
      </c>
      <c r="B174" s="48" t="str">
        <f>IF(OR(Main!D184="",Main!D$13="Scaled Shifts"),"",IF(Main!D$13="Unscaled Shifts",Main!D184,IF(AND(Main!D$13="Shielding Tensors",Main!$A184="C"),'Chemical Shifts'!$G$1-Main!D184,'Chemical Shifts'!$G$2-Main!D184)))</f>
        <v/>
      </c>
      <c r="C174" s="48" t="str">
        <f>IF(OR(Main!E184="",Main!E$13="Scaled Shifts"),"",IF(Main!E$13="Unscaled Shifts",Main!E184,IF(AND(Main!E$13="Shielding Tensors",Main!$A184="C"),'Chemical Shifts'!$G$1-Main!E184,'Chemical Shifts'!$G$2-Main!E184)))</f>
        <v/>
      </c>
      <c r="D174" s="48" t="str">
        <f>IF(OR(Main!F184="",Main!F$13="Scaled Shifts"),"",IF(Main!F$13="Unscaled Shifts",Main!F184,IF(AND(Main!F$13="Shielding Tensors",Main!$A184="C"),'Chemical Shifts'!$G$1-Main!F184,'Chemical Shifts'!$G$2-Main!F184)))</f>
        <v/>
      </c>
      <c r="E174" s="48" t="str">
        <f>IF(OR(Main!G184="",Main!G$13="Scaled Shifts"),"",IF(Main!G$13="Unscaled Shifts",Main!G184,IF(AND(Main!G$13="Shielding Tensors",Main!$A184="C"),'Chemical Shifts'!$G$1-Main!G184,'Chemical Shifts'!$G$2-Main!G184)))</f>
        <v/>
      </c>
      <c r="F174" s="48" t="str">
        <f>IF(OR(Main!H184="",Main!H$13="Scaled Shifts"),"",IF(Main!H$13="Unscaled Shifts",Main!H184,IF(AND(Main!H$13="Shielding Tensors",Main!$A184="C"),'Chemical Shifts'!$G$1-Main!H184,'Chemical Shifts'!$G$2-Main!H184)))</f>
        <v/>
      </c>
      <c r="G174" s="48" t="str">
        <f>IF(OR(Main!I184="",Main!I$13="Scaled Shifts"),"",IF(Main!I$13="Unscaled Shifts",Main!I184,IF(AND(Main!I$13="Shielding Tensors",Main!$A184="C"),'Chemical Shifts'!$G$1-Main!I184,'Chemical Shifts'!$G$2-Main!I184)))</f>
        <v/>
      </c>
      <c r="H174" s="48" t="str">
        <f>IF(OR(Main!J184="",Main!J$13="Scaled Shifts"),"",IF(Main!J$13="Unscaled Shifts",Main!J184,IF(AND(Main!J$13="Shielding Tensors",Main!$A184="C"),'Chemical Shifts'!$G$1-Main!J184,'Chemical Shifts'!$G$2-Main!J184)))</f>
        <v/>
      </c>
      <c r="I174" s="48" t="str">
        <f>IF(OR(Main!K184="",Main!K$13="Scaled Shifts"),"",IF(Main!K$13="Unscaled Shifts",Main!K184,IF(AND(Main!K$13="Shielding Tensors",Main!$A184="C"),'Chemical Shifts'!$G$1-Main!K184,'Chemical Shifts'!$G$2-Main!K184)))</f>
        <v/>
      </c>
      <c r="J174" s="48" t="str">
        <f>IF(OR(Main!L184="",Main!L$13="Scaled Shifts"),"",IF(Main!L$13="Unscaled Shifts",Main!L184,IF(AND(Main!L$13="Shielding Tensors",Main!$A184="C"),'Chemical Shifts'!$G$1-Main!L184,'Chemical Shifts'!$G$2-Main!L184)))</f>
        <v/>
      </c>
      <c r="K174" s="48" t="str">
        <f>IF(OR(Main!M184="",Main!M$13="Scaled Shifts"),"",IF(Main!M$13="Unscaled Shifts",Main!M184,IF(AND(Main!M$13="Shielding Tensors",Main!$A184="C"),'Chemical Shifts'!$G$1-Main!M184,'Chemical Shifts'!$G$2-Main!M184)))</f>
        <v/>
      </c>
      <c r="L174" s="48" t="str">
        <f>IF(OR(Main!N184="",Main!N$13="Scaled Shifts"),"",IF(Main!N$13="Unscaled Shifts",Main!N184,IF(AND(Main!N$13="Shielding Tensors",Main!$A184="C"),'Chemical Shifts'!$G$1-Main!N184,'Chemical Shifts'!$G$2-Main!N184)))</f>
        <v/>
      </c>
      <c r="M174" s="48" t="str">
        <f>IF(OR(Main!O184="",Main!O$13="Scaled Shifts"),"",IF(Main!O$13="Unscaled Shifts",Main!O184,IF(AND(Main!O$13="Shielding Tensors",Main!$A184="C"),'Chemical Shifts'!$G$1-Main!O184,'Chemical Shifts'!$G$2-Main!O184)))</f>
        <v/>
      </c>
      <c r="N174" s="48" t="str">
        <f>IF(OR(Main!P184="",Main!P$13="Scaled Shifts"),"",IF(Main!P$13="Unscaled Shifts",Main!P184,IF(AND(Main!P$13="Shielding Tensors",Main!$A184="C"),'Chemical Shifts'!$G$1-Main!P184,'Chemical Shifts'!$G$2-Main!P184)))</f>
        <v/>
      </c>
      <c r="O174" s="48" t="str">
        <f>IF(OR(Main!Q184="",Main!Q$13="Scaled Shifts"),"",IF(Main!Q$13="Unscaled Shifts",Main!Q184,IF(AND(Main!Q$13="Shielding Tensors",Main!$A184="C"),'Chemical Shifts'!$G$1-Main!Q184,'Chemical Shifts'!$G$2-Main!Q184)))</f>
        <v/>
      </c>
      <c r="P174" s="48" t="str">
        <f>IF(OR(Main!R184="",Main!R$13="Scaled Shifts"),"",IF(Main!R$13="Unscaled Shifts",Main!R184,IF(AND(Main!R$13="Shielding Tensors",Main!$A184="C"),'Chemical Shifts'!$G$1-Main!R184,'Chemical Shifts'!$G$2-Main!R184)))</f>
        <v/>
      </c>
      <c r="Q174" s="48" t="str">
        <f>IF(OR(Main!S184="",Main!S$13="Scaled Shifts"),"",IF(Main!S$13="Unscaled Shifts",Main!S184,IF(AND(Main!S$13="Shielding Tensors",Main!$A184="C"),'Chemical Shifts'!$G$1-Main!S184,'Chemical Shifts'!$G$2-Main!S184)))</f>
        <v/>
      </c>
      <c r="S174" s="48" t="str">
        <f t="shared" si="160"/>
        <v/>
      </c>
      <c r="T174" s="48" t="str">
        <f t="shared" si="161"/>
        <v/>
      </c>
      <c r="U174" s="48" t="str">
        <f t="shared" si="162"/>
        <v/>
      </c>
      <c r="V174" s="48" t="str">
        <f t="shared" si="163"/>
        <v/>
      </c>
      <c r="W174" s="48" t="str">
        <f t="shared" si="164"/>
        <v/>
      </c>
      <c r="X174" s="48" t="str">
        <f t="shared" si="165"/>
        <v/>
      </c>
      <c r="Y174" s="48" t="str">
        <f t="shared" si="166"/>
        <v/>
      </c>
      <c r="Z174" s="48" t="str">
        <f t="shared" si="167"/>
        <v/>
      </c>
      <c r="AA174" s="48" t="str">
        <f t="shared" si="168"/>
        <v/>
      </c>
      <c r="AB174" s="48" t="str">
        <f t="shared" si="169"/>
        <v/>
      </c>
      <c r="AC174" s="48" t="str">
        <f t="shared" si="170"/>
        <v/>
      </c>
      <c r="AD174" s="48" t="str">
        <f t="shared" si="171"/>
        <v/>
      </c>
      <c r="AE174" s="48" t="str">
        <f t="shared" si="172"/>
        <v/>
      </c>
      <c r="AF174" s="48" t="str">
        <f t="shared" si="173"/>
        <v/>
      </c>
      <c r="AG174" s="48" t="str">
        <f t="shared" si="174"/>
        <v/>
      </c>
      <c r="AH174" s="48" t="str">
        <f t="shared" si="175"/>
        <v/>
      </c>
      <c r="AJ174" s="48" t="str">
        <f>IF(Main!D$13="Scaled Shifts",Main!D184,IF(OR(B174="",B174=""),"",IF(Main!$A184="C",(B174-'Calculo DP4'!BC$5)/'Calculo DP4'!BC$3,(B174-'Calculo DP4'!CN$5)/'Calculo DP4'!CN$3)))</f>
        <v/>
      </c>
      <c r="AK174" s="48" t="str">
        <f>IF(Main!E$13="Scaled Shifts",Main!E184,IF(OR(C174="",C174=""),"",IF(Main!$A184="C",(C174-'Calculo DP4'!BD$5)/'Calculo DP4'!BD$3,(C174-'Calculo DP4'!CO$5)/'Calculo DP4'!CO$3)))</f>
        <v/>
      </c>
      <c r="AL174" s="48" t="str">
        <f>IF(Main!F$13="Scaled Shifts",Main!F184,IF(OR(D174="",D174=""),"",IF(Main!$A184="C",(D174-'Calculo DP4'!BE$5)/'Calculo DP4'!BE$3,(D174-'Calculo DP4'!CP$5)/'Calculo DP4'!CP$3)))</f>
        <v/>
      </c>
      <c r="AM174" s="48" t="str">
        <f>IF(Main!G$13="Scaled Shifts",Main!G184,IF(OR(E174="",E174=""),"",IF(Main!$A184="C",(E174-'Calculo DP4'!BF$5)/'Calculo DP4'!BF$3,(E174-'Calculo DP4'!CQ$5)/'Calculo DP4'!CQ$3)))</f>
        <v/>
      </c>
      <c r="AN174" s="48" t="str">
        <f>IF(Main!H$13="Scaled Shifts",Main!H184,IF(OR(F174="",F174=""),"",IF(Main!$A184="C",(F174-'Calculo DP4'!BG$5)/'Calculo DP4'!BG$3,(F174-'Calculo DP4'!CR$5)/'Calculo DP4'!CR$3)))</f>
        <v/>
      </c>
      <c r="AO174" s="48" t="str">
        <f>IF(Main!I$13="Scaled Shifts",Main!I184,IF(OR(G174="",G174=""),"",IF(Main!$A184="C",(G174-'Calculo DP4'!BH$5)/'Calculo DP4'!BH$3,(G174-'Calculo DP4'!CS$5)/'Calculo DP4'!CS$3)))</f>
        <v/>
      </c>
      <c r="AP174" s="48" t="str">
        <f>IF(Main!J$13="Scaled Shifts",Main!J184,IF(OR(H174="",H174=""),"",IF(Main!$A184="C",(H174-'Calculo DP4'!BI$5)/'Calculo DP4'!BI$3,(H174-'Calculo DP4'!CT$5)/'Calculo DP4'!CT$3)))</f>
        <v/>
      </c>
      <c r="AQ174" s="48" t="str">
        <f>IF(Main!K$13="Scaled Shifts",Main!K184,IF(OR(I174="",I174=""),"",IF(Main!$A184="C",(I174-'Calculo DP4'!BJ$5)/'Calculo DP4'!BJ$3,(I174-'Calculo DP4'!CU$5)/'Calculo DP4'!CU$3)))</f>
        <v/>
      </c>
      <c r="AR174" s="48" t="str">
        <f>IF(Main!L$13="Scaled Shifts",Main!L184,IF(OR(J174="",J174=""),"",IF(Main!$A184="C",(J174-'Calculo DP4'!BK$5)/'Calculo DP4'!BK$3,(J174-'Calculo DP4'!CV$5)/'Calculo DP4'!CV$3)))</f>
        <v/>
      </c>
      <c r="AS174" s="48" t="str">
        <f>IF(Main!M$13="Scaled Shifts",Main!M184,IF(OR(K174="",K174=""),"",IF(Main!$A184="C",(K174-'Calculo DP4'!BL$5)/'Calculo DP4'!BL$3,(K174-'Calculo DP4'!CW$5)/'Calculo DP4'!CW$3)))</f>
        <v/>
      </c>
      <c r="AT174" s="48" t="str">
        <f>IF(Main!N$13="Scaled Shifts",Main!N184,IF(OR(L174="",L174=""),"",IF(Main!$A184="C",(L174-'Calculo DP4'!BM$5)/'Calculo DP4'!BM$3,(L174-'Calculo DP4'!CX$5)/'Calculo DP4'!CX$3)))</f>
        <v/>
      </c>
      <c r="AU174" s="48" t="str">
        <f>IF(Main!O$13="Scaled Shifts",Main!O184,IF(OR(M174="",M174=""),"",IF(Main!$A184="C",(M174-'Calculo DP4'!BN$5)/'Calculo DP4'!BN$3,(M174-'Calculo DP4'!CY$5)/'Calculo DP4'!CY$3)))</f>
        <v/>
      </c>
      <c r="AV174" s="48" t="str">
        <f>IF(Main!P$13="Scaled Shifts",Main!P184,IF(OR(N174="",N174=""),"",IF(Main!$A184="C",(N174-'Calculo DP4'!BO$5)/'Calculo DP4'!BO$3,(N174-'Calculo DP4'!CZ$5)/'Calculo DP4'!CZ$3)))</f>
        <v/>
      </c>
      <c r="AW174" s="48" t="str">
        <f>IF(Main!Q$13="Scaled Shifts",Main!Q184,IF(OR(O174="",O174=""),"",IF(Main!$A184="C",(O174-'Calculo DP4'!BP$5)/'Calculo DP4'!BP$3,(O174-'Calculo DP4'!DA$5)/'Calculo DP4'!DA$3)))</f>
        <v/>
      </c>
      <c r="AX174" s="48" t="str">
        <f>IF(Main!R$13="Scaled Shifts",Main!R184,IF(OR(P174="",P174=""),"",IF(Main!$A184="C",(P174-'Calculo DP4'!BQ$5)/'Calculo DP4'!BQ$3,(P174-'Calculo DP4'!DB$5)/'Calculo DP4'!DB$3)))</f>
        <v/>
      </c>
      <c r="AY174" s="48" t="str">
        <f>IF(Main!S$13="Scaled Shifts",Main!S184,IF(OR(Q174="",Q174=""),"",IF(Main!$A184="C",(Q174-'Calculo DP4'!BR$5)/'Calculo DP4'!BR$3,(Q174-'Calculo DP4'!DC$5)/'Calculo DP4'!DC$3)))</f>
        <v/>
      </c>
      <c r="BA174" s="48" t="str">
        <f t="shared" si="176"/>
        <v/>
      </c>
      <c r="BB174" s="48" t="str">
        <f t="shared" si="177"/>
        <v/>
      </c>
      <c r="BC174" s="48" t="str">
        <f t="shared" si="178"/>
        <v/>
      </c>
      <c r="BD174" s="48" t="str">
        <f t="shared" si="179"/>
        <v/>
      </c>
      <c r="BE174" s="48" t="str">
        <f t="shared" si="180"/>
        <v/>
      </c>
      <c r="BF174" s="48" t="str">
        <f t="shared" si="181"/>
        <v/>
      </c>
      <c r="BG174" s="48" t="str">
        <f t="shared" si="182"/>
        <v/>
      </c>
      <c r="BH174" s="48" t="str">
        <f t="shared" si="183"/>
        <v/>
      </c>
      <c r="BI174" s="48" t="str">
        <f t="shared" si="184"/>
        <v/>
      </c>
      <c r="BJ174" s="48" t="str">
        <f t="shared" si="185"/>
        <v/>
      </c>
      <c r="BK174" s="48" t="str">
        <f t="shared" si="186"/>
        <v/>
      </c>
      <c r="BL174" s="48" t="str">
        <f t="shared" si="187"/>
        <v/>
      </c>
      <c r="BM174" s="48" t="str">
        <f t="shared" si="188"/>
        <v/>
      </c>
      <c r="BN174" s="48" t="str">
        <f t="shared" si="189"/>
        <v/>
      </c>
      <c r="BO174" s="48" t="str">
        <f t="shared" si="190"/>
        <v/>
      </c>
      <c r="BP174" s="48" t="str">
        <f t="shared" si="191"/>
        <v/>
      </c>
    </row>
    <row r="175" spans="1:68" x14ac:dyDescent="0.15">
      <c r="A175" s="46" t="str">
        <f>IF(OR(Main!C185="",Main!C185=""),"",Main!C185)</f>
        <v/>
      </c>
      <c r="B175" s="48" t="str">
        <f>IF(OR(Main!D185="",Main!D$13="Scaled Shifts"),"",IF(Main!D$13="Unscaled Shifts",Main!D185,IF(AND(Main!D$13="Shielding Tensors",Main!$A185="C"),'Chemical Shifts'!$G$1-Main!D185,'Chemical Shifts'!$G$2-Main!D185)))</f>
        <v/>
      </c>
      <c r="C175" s="48" t="str">
        <f>IF(OR(Main!E185="",Main!E$13="Scaled Shifts"),"",IF(Main!E$13="Unscaled Shifts",Main!E185,IF(AND(Main!E$13="Shielding Tensors",Main!$A185="C"),'Chemical Shifts'!$G$1-Main!E185,'Chemical Shifts'!$G$2-Main!E185)))</f>
        <v/>
      </c>
      <c r="D175" s="48" t="str">
        <f>IF(OR(Main!F185="",Main!F$13="Scaled Shifts"),"",IF(Main!F$13="Unscaled Shifts",Main!F185,IF(AND(Main!F$13="Shielding Tensors",Main!$A185="C"),'Chemical Shifts'!$G$1-Main!F185,'Chemical Shifts'!$G$2-Main!F185)))</f>
        <v/>
      </c>
      <c r="E175" s="48" t="str">
        <f>IF(OR(Main!G185="",Main!G$13="Scaled Shifts"),"",IF(Main!G$13="Unscaled Shifts",Main!G185,IF(AND(Main!G$13="Shielding Tensors",Main!$A185="C"),'Chemical Shifts'!$G$1-Main!G185,'Chemical Shifts'!$G$2-Main!G185)))</f>
        <v/>
      </c>
      <c r="F175" s="48" t="str">
        <f>IF(OR(Main!H185="",Main!H$13="Scaled Shifts"),"",IF(Main!H$13="Unscaled Shifts",Main!H185,IF(AND(Main!H$13="Shielding Tensors",Main!$A185="C"),'Chemical Shifts'!$G$1-Main!H185,'Chemical Shifts'!$G$2-Main!H185)))</f>
        <v/>
      </c>
      <c r="G175" s="48" t="str">
        <f>IF(OR(Main!I185="",Main!I$13="Scaled Shifts"),"",IF(Main!I$13="Unscaled Shifts",Main!I185,IF(AND(Main!I$13="Shielding Tensors",Main!$A185="C"),'Chemical Shifts'!$G$1-Main!I185,'Chemical Shifts'!$G$2-Main!I185)))</f>
        <v/>
      </c>
      <c r="H175" s="48" t="str">
        <f>IF(OR(Main!J185="",Main!J$13="Scaled Shifts"),"",IF(Main!J$13="Unscaled Shifts",Main!J185,IF(AND(Main!J$13="Shielding Tensors",Main!$A185="C"),'Chemical Shifts'!$G$1-Main!J185,'Chemical Shifts'!$G$2-Main!J185)))</f>
        <v/>
      </c>
      <c r="I175" s="48" t="str">
        <f>IF(OR(Main!K185="",Main!K$13="Scaled Shifts"),"",IF(Main!K$13="Unscaled Shifts",Main!K185,IF(AND(Main!K$13="Shielding Tensors",Main!$A185="C"),'Chemical Shifts'!$G$1-Main!K185,'Chemical Shifts'!$G$2-Main!K185)))</f>
        <v/>
      </c>
      <c r="J175" s="48" t="str">
        <f>IF(OR(Main!L185="",Main!L$13="Scaled Shifts"),"",IF(Main!L$13="Unscaled Shifts",Main!L185,IF(AND(Main!L$13="Shielding Tensors",Main!$A185="C"),'Chemical Shifts'!$G$1-Main!L185,'Chemical Shifts'!$G$2-Main!L185)))</f>
        <v/>
      </c>
      <c r="K175" s="48" t="str">
        <f>IF(OR(Main!M185="",Main!M$13="Scaled Shifts"),"",IF(Main!M$13="Unscaled Shifts",Main!M185,IF(AND(Main!M$13="Shielding Tensors",Main!$A185="C"),'Chemical Shifts'!$G$1-Main!M185,'Chemical Shifts'!$G$2-Main!M185)))</f>
        <v/>
      </c>
      <c r="L175" s="48" t="str">
        <f>IF(OR(Main!N185="",Main!N$13="Scaled Shifts"),"",IF(Main!N$13="Unscaled Shifts",Main!N185,IF(AND(Main!N$13="Shielding Tensors",Main!$A185="C"),'Chemical Shifts'!$G$1-Main!N185,'Chemical Shifts'!$G$2-Main!N185)))</f>
        <v/>
      </c>
      <c r="M175" s="48" t="str">
        <f>IF(OR(Main!O185="",Main!O$13="Scaled Shifts"),"",IF(Main!O$13="Unscaled Shifts",Main!O185,IF(AND(Main!O$13="Shielding Tensors",Main!$A185="C"),'Chemical Shifts'!$G$1-Main!O185,'Chemical Shifts'!$G$2-Main!O185)))</f>
        <v/>
      </c>
      <c r="N175" s="48" t="str">
        <f>IF(OR(Main!P185="",Main!P$13="Scaled Shifts"),"",IF(Main!P$13="Unscaled Shifts",Main!P185,IF(AND(Main!P$13="Shielding Tensors",Main!$A185="C"),'Chemical Shifts'!$G$1-Main!P185,'Chemical Shifts'!$G$2-Main!P185)))</f>
        <v/>
      </c>
      <c r="O175" s="48" t="str">
        <f>IF(OR(Main!Q185="",Main!Q$13="Scaled Shifts"),"",IF(Main!Q$13="Unscaled Shifts",Main!Q185,IF(AND(Main!Q$13="Shielding Tensors",Main!$A185="C"),'Chemical Shifts'!$G$1-Main!Q185,'Chemical Shifts'!$G$2-Main!Q185)))</f>
        <v/>
      </c>
      <c r="P175" s="48" t="str">
        <f>IF(OR(Main!R185="",Main!R$13="Scaled Shifts"),"",IF(Main!R$13="Unscaled Shifts",Main!R185,IF(AND(Main!R$13="Shielding Tensors",Main!$A185="C"),'Chemical Shifts'!$G$1-Main!R185,'Chemical Shifts'!$G$2-Main!R185)))</f>
        <v/>
      </c>
      <c r="Q175" s="48" t="str">
        <f>IF(OR(Main!S185="",Main!S$13="Scaled Shifts"),"",IF(Main!S$13="Unscaled Shifts",Main!S185,IF(AND(Main!S$13="Shielding Tensors",Main!$A185="C"),'Chemical Shifts'!$G$1-Main!S185,'Chemical Shifts'!$G$2-Main!S185)))</f>
        <v/>
      </c>
      <c r="S175" s="48" t="str">
        <f t="shared" si="160"/>
        <v/>
      </c>
      <c r="T175" s="48" t="str">
        <f t="shared" si="161"/>
        <v/>
      </c>
      <c r="U175" s="48" t="str">
        <f t="shared" si="162"/>
        <v/>
      </c>
      <c r="V175" s="48" t="str">
        <f t="shared" si="163"/>
        <v/>
      </c>
      <c r="W175" s="48" t="str">
        <f t="shared" si="164"/>
        <v/>
      </c>
      <c r="X175" s="48" t="str">
        <f t="shared" si="165"/>
        <v/>
      </c>
      <c r="Y175" s="48" t="str">
        <f t="shared" si="166"/>
        <v/>
      </c>
      <c r="Z175" s="48" t="str">
        <f t="shared" si="167"/>
        <v/>
      </c>
      <c r="AA175" s="48" t="str">
        <f t="shared" si="168"/>
        <v/>
      </c>
      <c r="AB175" s="48" t="str">
        <f t="shared" si="169"/>
        <v/>
      </c>
      <c r="AC175" s="48" t="str">
        <f t="shared" si="170"/>
        <v/>
      </c>
      <c r="AD175" s="48" t="str">
        <f t="shared" si="171"/>
        <v/>
      </c>
      <c r="AE175" s="48" t="str">
        <f t="shared" si="172"/>
        <v/>
      </c>
      <c r="AF175" s="48" t="str">
        <f t="shared" si="173"/>
        <v/>
      </c>
      <c r="AG175" s="48" t="str">
        <f t="shared" si="174"/>
        <v/>
      </c>
      <c r="AH175" s="48" t="str">
        <f t="shared" si="175"/>
        <v/>
      </c>
      <c r="AJ175" s="48" t="str">
        <f>IF(Main!D$13="Scaled Shifts",Main!D185,IF(OR(B175="",B175=""),"",IF(Main!$A185="C",(B175-'Calculo DP4'!BC$5)/'Calculo DP4'!BC$3,(B175-'Calculo DP4'!CN$5)/'Calculo DP4'!CN$3)))</f>
        <v/>
      </c>
      <c r="AK175" s="48" t="str">
        <f>IF(Main!E$13="Scaled Shifts",Main!E185,IF(OR(C175="",C175=""),"",IF(Main!$A185="C",(C175-'Calculo DP4'!BD$5)/'Calculo DP4'!BD$3,(C175-'Calculo DP4'!CO$5)/'Calculo DP4'!CO$3)))</f>
        <v/>
      </c>
      <c r="AL175" s="48" t="str">
        <f>IF(Main!F$13="Scaled Shifts",Main!F185,IF(OR(D175="",D175=""),"",IF(Main!$A185="C",(D175-'Calculo DP4'!BE$5)/'Calculo DP4'!BE$3,(D175-'Calculo DP4'!CP$5)/'Calculo DP4'!CP$3)))</f>
        <v/>
      </c>
      <c r="AM175" s="48" t="str">
        <f>IF(Main!G$13="Scaled Shifts",Main!G185,IF(OR(E175="",E175=""),"",IF(Main!$A185="C",(E175-'Calculo DP4'!BF$5)/'Calculo DP4'!BF$3,(E175-'Calculo DP4'!CQ$5)/'Calculo DP4'!CQ$3)))</f>
        <v/>
      </c>
      <c r="AN175" s="48" t="str">
        <f>IF(Main!H$13="Scaled Shifts",Main!H185,IF(OR(F175="",F175=""),"",IF(Main!$A185="C",(F175-'Calculo DP4'!BG$5)/'Calculo DP4'!BG$3,(F175-'Calculo DP4'!CR$5)/'Calculo DP4'!CR$3)))</f>
        <v/>
      </c>
      <c r="AO175" s="48" t="str">
        <f>IF(Main!I$13="Scaled Shifts",Main!I185,IF(OR(G175="",G175=""),"",IF(Main!$A185="C",(G175-'Calculo DP4'!BH$5)/'Calculo DP4'!BH$3,(G175-'Calculo DP4'!CS$5)/'Calculo DP4'!CS$3)))</f>
        <v/>
      </c>
      <c r="AP175" s="48" t="str">
        <f>IF(Main!J$13="Scaled Shifts",Main!J185,IF(OR(H175="",H175=""),"",IF(Main!$A185="C",(H175-'Calculo DP4'!BI$5)/'Calculo DP4'!BI$3,(H175-'Calculo DP4'!CT$5)/'Calculo DP4'!CT$3)))</f>
        <v/>
      </c>
      <c r="AQ175" s="48" t="str">
        <f>IF(Main!K$13="Scaled Shifts",Main!K185,IF(OR(I175="",I175=""),"",IF(Main!$A185="C",(I175-'Calculo DP4'!BJ$5)/'Calculo DP4'!BJ$3,(I175-'Calculo DP4'!CU$5)/'Calculo DP4'!CU$3)))</f>
        <v/>
      </c>
      <c r="AR175" s="48" t="str">
        <f>IF(Main!L$13="Scaled Shifts",Main!L185,IF(OR(J175="",J175=""),"",IF(Main!$A185="C",(J175-'Calculo DP4'!BK$5)/'Calculo DP4'!BK$3,(J175-'Calculo DP4'!CV$5)/'Calculo DP4'!CV$3)))</f>
        <v/>
      </c>
      <c r="AS175" s="48" t="str">
        <f>IF(Main!M$13="Scaled Shifts",Main!M185,IF(OR(K175="",K175=""),"",IF(Main!$A185="C",(K175-'Calculo DP4'!BL$5)/'Calculo DP4'!BL$3,(K175-'Calculo DP4'!CW$5)/'Calculo DP4'!CW$3)))</f>
        <v/>
      </c>
      <c r="AT175" s="48" t="str">
        <f>IF(Main!N$13="Scaled Shifts",Main!N185,IF(OR(L175="",L175=""),"",IF(Main!$A185="C",(L175-'Calculo DP4'!BM$5)/'Calculo DP4'!BM$3,(L175-'Calculo DP4'!CX$5)/'Calculo DP4'!CX$3)))</f>
        <v/>
      </c>
      <c r="AU175" s="48" t="str">
        <f>IF(Main!O$13="Scaled Shifts",Main!O185,IF(OR(M175="",M175=""),"",IF(Main!$A185="C",(M175-'Calculo DP4'!BN$5)/'Calculo DP4'!BN$3,(M175-'Calculo DP4'!CY$5)/'Calculo DP4'!CY$3)))</f>
        <v/>
      </c>
      <c r="AV175" s="48" t="str">
        <f>IF(Main!P$13="Scaled Shifts",Main!P185,IF(OR(N175="",N175=""),"",IF(Main!$A185="C",(N175-'Calculo DP4'!BO$5)/'Calculo DP4'!BO$3,(N175-'Calculo DP4'!CZ$5)/'Calculo DP4'!CZ$3)))</f>
        <v/>
      </c>
      <c r="AW175" s="48" t="str">
        <f>IF(Main!Q$13="Scaled Shifts",Main!Q185,IF(OR(O175="",O175=""),"",IF(Main!$A185="C",(O175-'Calculo DP4'!BP$5)/'Calculo DP4'!BP$3,(O175-'Calculo DP4'!DA$5)/'Calculo DP4'!DA$3)))</f>
        <v/>
      </c>
      <c r="AX175" s="48" t="str">
        <f>IF(Main!R$13="Scaled Shifts",Main!R185,IF(OR(P175="",P175=""),"",IF(Main!$A185="C",(P175-'Calculo DP4'!BQ$5)/'Calculo DP4'!BQ$3,(P175-'Calculo DP4'!DB$5)/'Calculo DP4'!DB$3)))</f>
        <v/>
      </c>
      <c r="AY175" s="48" t="str">
        <f>IF(Main!S$13="Scaled Shifts",Main!S185,IF(OR(Q175="",Q175=""),"",IF(Main!$A185="C",(Q175-'Calculo DP4'!BR$5)/'Calculo DP4'!BR$3,(Q175-'Calculo DP4'!DC$5)/'Calculo DP4'!DC$3)))</f>
        <v/>
      </c>
      <c r="BA175" s="48" t="str">
        <f t="shared" si="176"/>
        <v/>
      </c>
      <c r="BB175" s="48" t="str">
        <f t="shared" si="177"/>
        <v/>
      </c>
      <c r="BC175" s="48" t="str">
        <f t="shared" si="178"/>
        <v/>
      </c>
      <c r="BD175" s="48" t="str">
        <f t="shared" si="179"/>
        <v/>
      </c>
      <c r="BE175" s="48" t="str">
        <f t="shared" si="180"/>
        <v/>
      </c>
      <c r="BF175" s="48" t="str">
        <f t="shared" si="181"/>
        <v/>
      </c>
      <c r="BG175" s="48" t="str">
        <f t="shared" si="182"/>
        <v/>
      </c>
      <c r="BH175" s="48" t="str">
        <f t="shared" si="183"/>
        <v/>
      </c>
      <c r="BI175" s="48" t="str">
        <f t="shared" si="184"/>
        <v/>
      </c>
      <c r="BJ175" s="48" t="str">
        <f t="shared" si="185"/>
        <v/>
      </c>
      <c r="BK175" s="48" t="str">
        <f t="shared" si="186"/>
        <v/>
      </c>
      <c r="BL175" s="48" t="str">
        <f t="shared" si="187"/>
        <v/>
      </c>
      <c r="BM175" s="48" t="str">
        <f t="shared" si="188"/>
        <v/>
      </c>
      <c r="BN175" s="48" t="str">
        <f t="shared" si="189"/>
        <v/>
      </c>
      <c r="BO175" s="48" t="str">
        <f t="shared" si="190"/>
        <v/>
      </c>
      <c r="BP175" s="48" t="str">
        <f t="shared" si="191"/>
        <v/>
      </c>
    </row>
    <row r="176" spans="1:68" x14ac:dyDescent="0.15">
      <c r="A176" s="46" t="str">
        <f>IF(OR(Main!C186="",Main!C186=""),"",Main!C186)</f>
        <v/>
      </c>
      <c r="B176" s="48" t="str">
        <f>IF(OR(Main!D186="",Main!D$13="Scaled Shifts"),"",IF(Main!D$13="Unscaled Shifts",Main!D186,IF(AND(Main!D$13="Shielding Tensors",Main!$A186="C"),'Chemical Shifts'!$G$1-Main!D186,'Chemical Shifts'!$G$2-Main!D186)))</f>
        <v/>
      </c>
      <c r="C176" s="48" t="str">
        <f>IF(OR(Main!E186="",Main!E$13="Scaled Shifts"),"",IF(Main!E$13="Unscaled Shifts",Main!E186,IF(AND(Main!E$13="Shielding Tensors",Main!$A186="C"),'Chemical Shifts'!$G$1-Main!E186,'Chemical Shifts'!$G$2-Main!E186)))</f>
        <v/>
      </c>
      <c r="D176" s="48" t="str">
        <f>IF(OR(Main!F186="",Main!F$13="Scaled Shifts"),"",IF(Main!F$13="Unscaled Shifts",Main!F186,IF(AND(Main!F$13="Shielding Tensors",Main!$A186="C"),'Chemical Shifts'!$G$1-Main!F186,'Chemical Shifts'!$G$2-Main!F186)))</f>
        <v/>
      </c>
      <c r="E176" s="48" t="str">
        <f>IF(OR(Main!G186="",Main!G$13="Scaled Shifts"),"",IF(Main!G$13="Unscaled Shifts",Main!G186,IF(AND(Main!G$13="Shielding Tensors",Main!$A186="C"),'Chemical Shifts'!$G$1-Main!G186,'Chemical Shifts'!$G$2-Main!G186)))</f>
        <v/>
      </c>
      <c r="F176" s="48" t="str">
        <f>IF(OR(Main!H186="",Main!H$13="Scaled Shifts"),"",IF(Main!H$13="Unscaled Shifts",Main!H186,IF(AND(Main!H$13="Shielding Tensors",Main!$A186="C"),'Chemical Shifts'!$G$1-Main!H186,'Chemical Shifts'!$G$2-Main!H186)))</f>
        <v/>
      </c>
      <c r="G176" s="48" t="str">
        <f>IF(OR(Main!I186="",Main!I$13="Scaled Shifts"),"",IF(Main!I$13="Unscaled Shifts",Main!I186,IF(AND(Main!I$13="Shielding Tensors",Main!$A186="C"),'Chemical Shifts'!$G$1-Main!I186,'Chemical Shifts'!$G$2-Main!I186)))</f>
        <v/>
      </c>
      <c r="H176" s="48" t="str">
        <f>IF(OR(Main!J186="",Main!J$13="Scaled Shifts"),"",IF(Main!J$13="Unscaled Shifts",Main!J186,IF(AND(Main!J$13="Shielding Tensors",Main!$A186="C"),'Chemical Shifts'!$G$1-Main!J186,'Chemical Shifts'!$G$2-Main!J186)))</f>
        <v/>
      </c>
      <c r="I176" s="48" t="str">
        <f>IF(OR(Main!K186="",Main!K$13="Scaled Shifts"),"",IF(Main!K$13="Unscaled Shifts",Main!K186,IF(AND(Main!K$13="Shielding Tensors",Main!$A186="C"),'Chemical Shifts'!$G$1-Main!K186,'Chemical Shifts'!$G$2-Main!K186)))</f>
        <v/>
      </c>
      <c r="J176" s="48" t="str">
        <f>IF(OR(Main!L186="",Main!L$13="Scaled Shifts"),"",IF(Main!L$13="Unscaled Shifts",Main!L186,IF(AND(Main!L$13="Shielding Tensors",Main!$A186="C"),'Chemical Shifts'!$G$1-Main!L186,'Chemical Shifts'!$G$2-Main!L186)))</f>
        <v/>
      </c>
      <c r="K176" s="48" t="str">
        <f>IF(OR(Main!M186="",Main!M$13="Scaled Shifts"),"",IF(Main!M$13="Unscaled Shifts",Main!M186,IF(AND(Main!M$13="Shielding Tensors",Main!$A186="C"),'Chemical Shifts'!$G$1-Main!M186,'Chemical Shifts'!$G$2-Main!M186)))</f>
        <v/>
      </c>
      <c r="L176" s="48" t="str">
        <f>IF(OR(Main!N186="",Main!N$13="Scaled Shifts"),"",IF(Main!N$13="Unscaled Shifts",Main!N186,IF(AND(Main!N$13="Shielding Tensors",Main!$A186="C"),'Chemical Shifts'!$G$1-Main!N186,'Chemical Shifts'!$G$2-Main!N186)))</f>
        <v/>
      </c>
      <c r="M176" s="48" t="str">
        <f>IF(OR(Main!O186="",Main!O$13="Scaled Shifts"),"",IF(Main!O$13="Unscaled Shifts",Main!O186,IF(AND(Main!O$13="Shielding Tensors",Main!$A186="C"),'Chemical Shifts'!$G$1-Main!O186,'Chemical Shifts'!$G$2-Main!O186)))</f>
        <v/>
      </c>
      <c r="N176" s="48" t="str">
        <f>IF(OR(Main!P186="",Main!P$13="Scaled Shifts"),"",IF(Main!P$13="Unscaled Shifts",Main!P186,IF(AND(Main!P$13="Shielding Tensors",Main!$A186="C"),'Chemical Shifts'!$G$1-Main!P186,'Chemical Shifts'!$G$2-Main!P186)))</f>
        <v/>
      </c>
      <c r="O176" s="48" t="str">
        <f>IF(OR(Main!Q186="",Main!Q$13="Scaled Shifts"),"",IF(Main!Q$13="Unscaled Shifts",Main!Q186,IF(AND(Main!Q$13="Shielding Tensors",Main!$A186="C"),'Chemical Shifts'!$G$1-Main!Q186,'Chemical Shifts'!$G$2-Main!Q186)))</f>
        <v/>
      </c>
      <c r="P176" s="48" t="str">
        <f>IF(OR(Main!R186="",Main!R$13="Scaled Shifts"),"",IF(Main!R$13="Unscaled Shifts",Main!R186,IF(AND(Main!R$13="Shielding Tensors",Main!$A186="C"),'Chemical Shifts'!$G$1-Main!R186,'Chemical Shifts'!$G$2-Main!R186)))</f>
        <v/>
      </c>
      <c r="Q176" s="48" t="str">
        <f>IF(OR(Main!S186="",Main!S$13="Scaled Shifts"),"",IF(Main!S$13="Unscaled Shifts",Main!S186,IF(AND(Main!S$13="Shielding Tensors",Main!$A186="C"),'Chemical Shifts'!$G$1-Main!S186,'Chemical Shifts'!$G$2-Main!S186)))</f>
        <v/>
      </c>
      <c r="S176" s="48" t="str">
        <f t="shared" si="160"/>
        <v/>
      </c>
      <c r="T176" s="48" t="str">
        <f t="shared" si="161"/>
        <v/>
      </c>
      <c r="U176" s="48" t="str">
        <f t="shared" si="162"/>
        <v/>
      </c>
      <c r="V176" s="48" t="str">
        <f t="shared" si="163"/>
        <v/>
      </c>
      <c r="W176" s="48" t="str">
        <f t="shared" si="164"/>
        <v/>
      </c>
      <c r="X176" s="48" t="str">
        <f t="shared" si="165"/>
        <v/>
      </c>
      <c r="Y176" s="48" t="str">
        <f t="shared" si="166"/>
        <v/>
      </c>
      <c r="Z176" s="48" t="str">
        <f t="shared" si="167"/>
        <v/>
      </c>
      <c r="AA176" s="48" t="str">
        <f t="shared" si="168"/>
        <v/>
      </c>
      <c r="AB176" s="48" t="str">
        <f t="shared" si="169"/>
        <v/>
      </c>
      <c r="AC176" s="48" t="str">
        <f t="shared" si="170"/>
        <v/>
      </c>
      <c r="AD176" s="48" t="str">
        <f t="shared" si="171"/>
        <v/>
      </c>
      <c r="AE176" s="48" t="str">
        <f t="shared" si="172"/>
        <v/>
      </c>
      <c r="AF176" s="48" t="str">
        <f t="shared" si="173"/>
        <v/>
      </c>
      <c r="AG176" s="48" t="str">
        <f t="shared" si="174"/>
        <v/>
      </c>
      <c r="AH176" s="48" t="str">
        <f t="shared" si="175"/>
        <v/>
      </c>
      <c r="AJ176" s="48" t="str">
        <f>IF(Main!D$13="Scaled Shifts",Main!D186,IF(OR(B176="",B176=""),"",IF(Main!$A186="C",(B176-'Calculo DP4'!BC$5)/'Calculo DP4'!BC$3,(B176-'Calculo DP4'!CN$5)/'Calculo DP4'!CN$3)))</f>
        <v/>
      </c>
      <c r="AK176" s="48" t="str">
        <f>IF(Main!E$13="Scaled Shifts",Main!E186,IF(OR(C176="",C176=""),"",IF(Main!$A186="C",(C176-'Calculo DP4'!BD$5)/'Calculo DP4'!BD$3,(C176-'Calculo DP4'!CO$5)/'Calculo DP4'!CO$3)))</f>
        <v/>
      </c>
      <c r="AL176" s="48" t="str">
        <f>IF(Main!F$13="Scaled Shifts",Main!F186,IF(OR(D176="",D176=""),"",IF(Main!$A186="C",(D176-'Calculo DP4'!BE$5)/'Calculo DP4'!BE$3,(D176-'Calculo DP4'!CP$5)/'Calculo DP4'!CP$3)))</f>
        <v/>
      </c>
      <c r="AM176" s="48" t="str">
        <f>IF(Main!G$13="Scaled Shifts",Main!G186,IF(OR(E176="",E176=""),"",IF(Main!$A186="C",(E176-'Calculo DP4'!BF$5)/'Calculo DP4'!BF$3,(E176-'Calculo DP4'!CQ$5)/'Calculo DP4'!CQ$3)))</f>
        <v/>
      </c>
      <c r="AN176" s="48" t="str">
        <f>IF(Main!H$13="Scaled Shifts",Main!H186,IF(OR(F176="",F176=""),"",IF(Main!$A186="C",(F176-'Calculo DP4'!BG$5)/'Calculo DP4'!BG$3,(F176-'Calculo DP4'!CR$5)/'Calculo DP4'!CR$3)))</f>
        <v/>
      </c>
      <c r="AO176" s="48" t="str">
        <f>IF(Main!I$13="Scaled Shifts",Main!I186,IF(OR(G176="",G176=""),"",IF(Main!$A186="C",(G176-'Calculo DP4'!BH$5)/'Calculo DP4'!BH$3,(G176-'Calculo DP4'!CS$5)/'Calculo DP4'!CS$3)))</f>
        <v/>
      </c>
      <c r="AP176" s="48" t="str">
        <f>IF(Main!J$13="Scaled Shifts",Main!J186,IF(OR(H176="",H176=""),"",IF(Main!$A186="C",(H176-'Calculo DP4'!BI$5)/'Calculo DP4'!BI$3,(H176-'Calculo DP4'!CT$5)/'Calculo DP4'!CT$3)))</f>
        <v/>
      </c>
      <c r="AQ176" s="48" t="str">
        <f>IF(Main!K$13="Scaled Shifts",Main!K186,IF(OR(I176="",I176=""),"",IF(Main!$A186="C",(I176-'Calculo DP4'!BJ$5)/'Calculo DP4'!BJ$3,(I176-'Calculo DP4'!CU$5)/'Calculo DP4'!CU$3)))</f>
        <v/>
      </c>
      <c r="AR176" s="48" t="str">
        <f>IF(Main!L$13="Scaled Shifts",Main!L186,IF(OR(J176="",J176=""),"",IF(Main!$A186="C",(J176-'Calculo DP4'!BK$5)/'Calculo DP4'!BK$3,(J176-'Calculo DP4'!CV$5)/'Calculo DP4'!CV$3)))</f>
        <v/>
      </c>
      <c r="AS176" s="48" t="str">
        <f>IF(Main!M$13="Scaled Shifts",Main!M186,IF(OR(K176="",K176=""),"",IF(Main!$A186="C",(K176-'Calculo DP4'!BL$5)/'Calculo DP4'!BL$3,(K176-'Calculo DP4'!CW$5)/'Calculo DP4'!CW$3)))</f>
        <v/>
      </c>
      <c r="AT176" s="48" t="str">
        <f>IF(Main!N$13="Scaled Shifts",Main!N186,IF(OR(L176="",L176=""),"",IF(Main!$A186="C",(L176-'Calculo DP4'!BM$5)/'Calculo DP4'!BM$3,(L176-'Calculo DP4'!CX$5)/'Calculo DP4'!CX$3)))</f>
        <v/>
      </c>
      <c r="AU176" s="48" t="str">
        <f>IF(Main!O$13="Scaled Shifts",Main!O186,IF(OR(M176="",M176=""),"",IF(Main!$A186="C",(M176-'Calculo DP4'!BN$5)/'Calculo DP4'!BN$3,(M176-'Calculo DP4'!CY$5)/'Calculo DP4'!CY$3)))</f>
        <v/>
      </c>
      <c r="AV176" s="48" t="str">
        <f>IF(Main!P$13="Scaled Shifts",Main!P186,IF(OR(N176="",N176=""),"",IF(Main!$A186="C",(N176-'Calculo DP4'!BO$5)/'Calculo DP4'!BO$3,(N176-'Calculo DP4'!CZ$5)/'Calculo DP4'!CZ$3)))</f>
        <v/>
      </c>
      <c r="AW176" s="48" t="str">
        <f>IF(Main!Q$13="Scaled Shifts",Main!Q186,IF(OR(O176="",O176=""),"",IF(Main!$A186="C",(O176-'Calculo DP4'!BP$5)/'Calculo DP4'!BP$3,(O176-'Calculo DP4'!DA$5)/'Calculo DP4'!DA$3)))</f>
        <v/>
      </c>
      <c r="AX176" s="48" t="str">
        <f>IF(Main!R$13="Scaled Shifts",Main!R186,IF(OR(P176="",P176=""),"",IF(Main!$A186="C",(P176-'Calculo DP4'!BQ$5)/'Calculo DP4'!BQ$3,(P176-'Calculo DP4'!DB$5)/'Calculo DP4'!DB$3)))</f>
        <v/>
      </c>
      <c r="AY176" s="48" t="str">
        <f>IF(Main!S$13="Scaled Shifts",Main!S186,IF(OR(Q176="",Q176=""),"",IF(Main!$A186="C",(Q176-'Calculo DP4'!BR$5)/'Calculo DP4'!BR$3,(Q176-'Calculo DP4'!DC$5)/'Calculo DP4'!DC$3)))</f>
        <v/>
      </c>
      <c r="BA176" s="48" t="str">
        <f t="shared" si="176"/>
        <v/>
      </c>
      <c r="BB176" s="48" t="str">
        <f t="shared" si="177"/>
        <v/>
      </c>
      <c r="BC176" s="48" t="str">
        <f t="shared" si="178"/>
        <v/>
      </c>
      <c r="BD176" s="48" t="str">
        <f t="shared" si="179"/>
        <v/>
      </c>
      <c r="BE176" s="48" t="str">
        <f t="shared" si="180"/>
        <v/>
      </c>
      <c r="BF176" s="48" t="str">
        <f t="shared" si="181"/>
        <v/>
      </c>
      <c r="BG176" s="48" t="str">
        <f t="shared" si="182"/>
        <v/>
      </c>
      <c r="BH176" s="48" t="str">
        <f t="shared" si="183"/>
        <v/>
      </c>
      <c r="BI176" s="48" t="str">
        <f t="shared" si="184"/>
        <v/>
      </c>
      <c r="BJ176" s="48" t="str">
        <f t="shared" si="185"/>
        <v/>
      </c>
      <c r="BK176" s="48" t="str">
        <f t="shared" si="186"/>
        <v/>
      </c>
      <c r="BL176" s="48" t="str">
        <f t="shared" si="187"/>
        <v/>
      </c>
      <c r="BM176" s="48" t="str">
        <f t="shared" si="188"/>
        <v/>
      </c>
      <c r="BN176" s="48" t="str">
        <f t="shared" si="189"/>
        <v/>
      </c>
      <c r="BO176" s="48" t="str">
        <f t="shared" si="190"/>
        <v/>
      </c>
      <c r="BP176" s="48" t="str">
        <f t="shared" si="191"/>
        <v/>
      </c>
    </row>
    <row r="177" spans="1:68" x14ac:dyDescent="0.15">
      <c r="A177" s="46" t="str">
        <f>IF(OR(Main!C187="",Main!C187=""),"",Main!C187)</f>
        <v/>
      </c>
      <c r="B177" s="48" t="str">
        <f>IF(OR(Main!D187="",Main!D$13="Scaled Shifts"),"",IF(Main!D$13="Unscaled Shifts",Main!D187,IF(AND(Main!D$13="Shielding Tensors",Main!$A187="C"),'Chemical Shifts'!$G$1-Main!D187,'Chemical Shifts'!$G$2-Main!D187)))</f>
        <v/>
      </c>
      <c r="C177" s="48" t="str">
        <f>IF(OR(Main!E187="",Main!E$13="Scaled Shifts"),"",IF(Main!E$13="Unscaled Shifts",Main!E187,IF(AND(Main!E$13="Shielding Tensors",Main!$A187="C"),'Chemical Shifts'!$G$1-Main!E187,'Chemical Shifts'!$G$2-Main!E187)))</f>
        <v/>
      </c>
      <c r="D177" s="48" t="str">
        <f>IF(OR(Main!F187="",Main!F$13="Scaled Shifts"),"",IF(Main!F$13="Unscaled Shifts",Main!F187,IF(AND(Main!F$13="Shielding Tensors",Main!$A187="C"),'Chemical Shifts'!$G$1-Main!F187,'Chemical Shifts'!$G$2-Main!F187)))</f>
        <v/>
      </c>
      <c r="E177" s="48" t="str">
        <f>IF(OR(Main!G187="",Main!G$13="Scaled Shifts"),"",IF(Main!G$13="Unscaled Shifts",Main!G187,IF(AND(Main!G$13="Shielding Tensors",Main!$A187="C"),'Chemical Shifts'!$G$1-Main!G187,'Chemical Shifts'!$G$2-Main!G187)))</f>
        <v/>
      </c>
      <c r="F177" s="48" t="str">
        <f>IF(OR(Main!H187="",Main!H$13="Scaled Shifts"),"",IF(Main!H$13="Unscaled Shifts",Main!H187,IF(AND(Main!H$13="Shielding Tensors",Main!$A187="C"),'Chemical Shifts'!$G$1-Main!H187,'Chemical Shifts'!$G$2-Main!H187)))</f>
        <v/>
      </c>
      <c r="G177" s="48" t="str">
        <f>IF(OR(Main!I187="",Main!I$13="Scaled Shifts"),"",IF(Main!I$13="Unscaled Shifts",Main!I187,IF(AND(Main!I$13="Shielding Tensors",Main!$A187="C"),'Chemical Shifts'!$G$1-Main!I187,'Chemical Shifts'!$G$2-Main!I187)))</f>
        <v/>
      </c>
      <c r="H177" s="48" t="str">
        <f>IF(OR(Main!J187="",Main!J$13="Scaled Shifts"),"",IF(Main!J$13="Unscaled Shifts",Main!J187,IF(AND(Main!J$13="Shielding Tensors",Main!$A187="C"),'Chemical Shifts'!$G$1-Main!J187,'Chemical Shifts'!$G$2-Main!J187)))</f>
        <v/>
      </c>
      <c r="I177" s="48" t="str">
        <f>IF(OR(Main!K187="",Main!K$13="Scaled Shifts"),"",IF(Main!K$13="Unscaled Shifts",Main!K187,IF(AND(Main!K$13="Shielding Tensors",Main!$A187="C"),'Chemical Shifts'!$G$1-Main!K187,'Chemical Shifts'!$G$2-Main!K187)))</f>
        <v/>
      </c>
      <c r="J177" s="48" t="str">
        <f>IF(OR(Main!L187="",Main!L$13="Scaled Shifts"),"",IF(Main!L$13="Unscaled Shifts",Main!L187,IF(AND(Main!L$13="Shielding Tensors",Main!$A187="C"),'Chemical Shifts'!$G$1-Main!L187,'Chemical Shifts'!$G$2-Main!L187)))</f>
        <v/>
      </c>
      <c r="K177" s="48" t="str">
        <f>IF(OR(Main!M187="",Main!M$13="Scaled Shifts"),"",IF(Main!M$13="Unscaled Shifts",Main!M187,IF(AND(Main!M$13="Shielding Tensors",Main!$A187="C"),'Chemical Shifts'!$G$1-Main!M187,'Chemical Shifts'!$G$2-Main!M187)))</f>
        <v/>
      </c>
      <c r="L177" s="48" t="str">
        <f>IF(OR(Main!N187="",Main!N$13="Scaled Shifts"),"",IF(Main!N$13="Unscaled Shifts",Main!N187,IF(AND(Main!N$13="Shielding Tensors",Main!$A187="C"),'Chemical Shifts'!$G$1-Main!N187,'Chemical Shifts'!$G$2-Main!N187)))</f>
        <v/>
      </c>
      <c r="M177" s="48" t="str">
        <f>IF(OR(Main!O187="",Main!O$13="Scaled Shifts"),"",IF(Main!O$13="Unscaled Shifts",Main!O187,IF(AND(Main!O$13="Shielding Tensors",Main!$A187="C"),'Chemical Shifts'!$G$1-Main!O187,'Chemical Shifts'!$G$2-Main!O187)))</f>
        <v/>
      </c>
      <c r="N177" s="48" t="str">
        <f>IF(OR(Main!P187="",Main!P$13="Scaled Shifts"),"",IF(Main!P$13="Unscaled Shifts",Main!P187,IF(AND(Main!P$13="Shielding Tensors",Main!$A187="C"),'Chemical Shifts'!$G$1-Main!P187,'Chemical Shifts'!$G$2-Main!P187)))</f>
        <v/>
      </c>
      <c r="O177" s="48" t="str">
        <f>IF(OR(Main!Q187="",Main!Q$13="Scaled Shifts"),"",IF(Main!Q$13="Unscaled Shifts",Main!Q187,IF(AND(Main!Q$13="Shielding Tensors",Main!$A187="C"),'Chemical Shifts'!$G$1-Main!Q187,'Chemical Shifts'!$G$2-Main!Q187)))</f>
        <v/>
      </c>
      <c r="P177" s="48" t="str">
        <f>IF(OR(Main!R187="",Main!R$13="Scaled Shifts"),"",IF(Main!R$13="Unscaled Shifts",Main!R187,IF(AND(Main!R$13="Shielding Tensors",Main!$A187="C"),'Chemical Shifts'!$G$1-Main!R187,'Chemical Shifts'!$G$2-Main!R187)))</f>
        <v/>
      </c>
      <c r="Q177" s="48" t="str">
        <f>IF(OR(Main!S187="",Main!S$13="Scaled Shifts"),"",IF(Main!S$13="Unscaled Shifts",Main!S187,IF(AND(Main!S$13="Shielding Tensors",Main!$A187="C"),'Chemical Shifts'!$G$1-Main!S187,'Chemical Shifts'!$G$2-Main!S187)))</f>
        <v/>
      </c>
      <c r="S177" s="48" t="str">
        <f t="shared" si="160"/>
        <v/>
      </c>
      <c r="T177" s="48" t="str">
        <f t="shared" si="161"/>
        <v/>
      </c>
      <c r="U177" s="48" t="str">
        <f t="shared" si="162"/>
        <v/>
      </c>
      <c r="V177" s="48" t="str">
        <f t="shared" si="163"/>
        <v/>
      </c>
      <c r="W177" s="48" t="str">
        <f t="shared" si="164"/>
        <v/>
      </c>
      <c r="X177" s="48" t="str">
        <f t="shared" si="165"/>
        <v/>
      </c>
      <c r="Y177" s="48" t="str">
        <f t="shared" si="166"/>
        <v/>
      </c>
      <c r="Z177" s="48" t="str">
        <f t="shared" si="167"/>
        <v/>
      </c>
      <c r="AA177" s="48" t="str">
        <f t="shared" si="168"/>
        <v/>
      </c>
      <c r="AB177" s="48" t="str">
        <f t="shared" si="169"/>
        <v/>
      </c>
      <c r="AC177" s="48" t="str">
        <f t="shared" si="170"/>
        <v/>
      </c>
      <c r="AD177" s="48" t="str">
        <f t="shared" si="171"/>
        <v/>
      </c>
      <c r="AE177" s="48" t="str">
        <f t="shared" si="172"/>
        <v/>
      </c>
      <c r="AF177" s="48" t="str">
        <f t="shared" si="173"/>
        <v/>
      </c>
      <c r="AG177" s="48" t="str">
        <f t="shared" si="174"/>
        <v/>
      </c>
      <c r="AH177" s="48" t="str">
        <f t="shared" si="175"/>
        <v/>
      </c>
      <c r="AJ177" s="48" t="str">
        <f>IF(Main!D$13="Scaled Shifts",Main!D187,IF(OR(B177="",B177=""),"",IF(Main!$A187="C",(B177-'Calculo DP4'!BC$5)/'Calculo DP4'!BC$3,(B177-'Calculo DP4'!CN$5)/'Calculo DP4'!CN$3)))</f>
        <v/>
      </c>
      <c r="AK177" s="48" t="str">
        <f>IF(Main!E$13="Scaled Shifts",Main!E187,IF(OR(C177="",C177=""),"",IF(Main!$A187="C",(C177-'Calculo DP4'!BD$5)/'Calculo DP4'!BD$3,(C177-'Calculo DP4'!CO$5)/'Calculo DP4'!CO$3)))</f>
        <v/>
      </c>
      <c r="AL177" s="48" t="str">
        <f>IF(Main!F$13="Scaled Shifts",Main!F187,IF(OR(D177="",D177=""),"",IF(Main!$A187="C",(D177-'Calculo DP4'!BE$5)/'Calculo DP4'!BE$3,(D177-'Calculo DP4'!CP$5)/'Calculo DP4'!CP$3)))</f>
        <v/>
      </c>
      <c r="AM177" s="48" t="str">
        <f>IF(Main!G$13="Scaled Shifts",Main!G187,IF(OR(E177="",E177=""),"",IF(Main!$A187="C",(E177-'Calculo DP4'!BF$5)/'Calculo DP4'!BF$3,(E177-'Calculo DP4'!CQ$5)/'Calculo DP4'!CQ$3)))</f>
        <v/>
      </c>
      <c r="AN177" s="48" t="str">
        <f>IF(Main!H$13="Scaled Shifts",Main!H187,IF(OR(F177="",F177=""),"",IF(Main!$A187="C",(F177-'Calculo DP4'!BG$5)/'Calculo DP4'!BG$3,(F177-'Calculo DP4'!CR$5)/'Calculo DP4'!CR$3)))</f>
        <v/>
      </c>
      <c r="AO177" s="48" t="str">
        <f>IF(Main!I$13="Scaled Shifts",Main!I187,IF(OR(G177="",G177=""),"",IF(Main!$A187="C",(G177-'Calculo DP4'!BH$5)/'Calculo DP4'!BH$3,(G177-'Calculo DP4'!CS$5)/'Calculo DP4'!CS$3)))</f>
        <v/>
      </c>
      <c r="AP177" s="48" t="str">
        <f>IF(Main!J$13="Scaled Shifts",Main!J187,IF(OR(H177="",H177=""),"",IF(Main!$A187="C",(H177-'Calculo DP4'!BI$5)/'Calculo DP4'!BI$3,(H177-'Calculo DP4'!CT$5)/'Calculo DP4'!CT$3)))</f>
        <v/>
      </c>
      <c r="AQ177" s="48" t="str">
        <f>IF(Main!K$13="Scaled Shifts",Main!K187,IF(OR(I177="",I177=""),"",IF(Main!$A187="C",(I177-'Calculo DP4'!BJ$5)/'Calculo DP4'!BJ$3,(I177-'Calculo DP4'!CU$5)/'Calculo DP4'!CU$3)))</f>
        <v/>
      </c>
      <c r="AR177" s="48" t="str">
        <f>IF(Main!L$13="Scaled Shifts",Main!L187,IF(OR(J177="",J177=""),"",IF(Main!$A187="C",(J177-'Calculo DP4'!BK$5)/'Calculo DP4'!BK$3,(J177-'Calculo DP4'!CV$5)/'Calculo DP4'!CV$3)))</f>
        <v/>
      </c>
      <c r="AS177" s="48" t="str">
        <f>IF(Main!M$13="Scaled Shifts",Main!M187,IF(OR(K177="",K177=""),"",IF(Main!$A187="C",(K177-'Calculo DP4'!BL$5)/'Calculo DP4'!BL$3,(K177-'Calculo DP4'!CW$5)/'Calculo DP4'!CW$3)))</f>
        <v/>
      </c>
      <c r="AT177" s="48" t="str">
        <f>IF(Main!N$13="Scaled Shifts",Main!N187,IF(OR(L177="",L177=""),"",IF(Main!$A187="C",(L177-'Calculo DP4'!BM$5)/'Calculo DP4'!BM$3,(L177-'Calculo DP4'!CX$5)/'Calculo DP4'!CX$3)))</f>
        <v/>
      </c>
      <c r="AU177" s="48" t="str">
        <f>IF(Main!O$13="Scaled Shifts",Main!O187,IF(OR(M177="",M177=""),"",IF(Main!$A187="C",(M177-'Calculo DP4'!BN$5)/'Calculo DP4'!BN$3,(M177-'Calculo DP4'!CY$5)/'Calculo DP4'!CY$3)))</f>
        <v/>
      </c>
      <c r="AV177" s="48" t="str">
        <f>IF(Main!P$13="Scaled Shifts",Main!P187,IF(OR(N177="",N177=""),"",IF(Main!$A187="C",(N177-'Calculo DP4'!BO$5)/'Calculo DP4'!BO$3,(N177-'Calculo DP4'!CZ$5)/'Calculo DP4'!CZ$3)))</f>
        <v/>
      </c>
      <c r="AW177" s="48" t="str">
        <f>IF(Main!Q$13="Scaled Shifts",Main!Q187,IF(OR(O177="",O177=""),"",IF(Main!$A187="C",(O177-'Calculo DP4'!BP$5)/'Calculo DP4'!BP$3,(O177-'Calculo DP4'!DA$5)/'Calculo DP4'!DA$3)))</f>
        <v/>
      </c>
      <c r="AX177" s="48" t="str">
        <f>IF(Main!R$13="Scaled Shifts",Main!R187,IF(OR(P177="",P177=""),"",IF(Main!$A187="C",(P177-'Calculo DP4'!BQ$5)/'Calculo DP4'!BQ$3,(P177-'Calculo DP4'!DB$5)/'Calculo DP4'!DB$3)))</f>
        <v/>
      </c>
      <c r="AY177" s="48" t="str">
        <f>IF(Main!S$13="Scaled Shifts",Main!S187,IF(OR(Q177="",Q177=""),"",IF(Main!$A187="C",(Q177-'Calculo DP4'!BR$5)/'Calculo DP4'!BR$3,(Q177-'Calculo DP4'!DC$5)/'Calculo DP4'!DC$3)))</f>
        <v/>
      </c>
      <c r="BA177" s="48" t="str">
        <f t="shared" si="176"/>
        <v/>
      </c>
      <c r="BB177" s="48" t="str">
        <f t="shared" si="177"/>
        <v/>
      </c>
      <c r="BC177" s="48" t="str">
        <f t="shared" si="178"/>
        <v/>
      </c>
      <c r="BD177" s="48" t="str">
        <f t="shared" si="179"/>
        <v/>
      </c>
      <c r="BE177" s="48" t="str">
        <f t="shared" si="180"/>
        <v/>
      </c>
      <c r="BF177" s="48" t="str">
        <f t="shared" si="181"/>
        <v/>
      </c>
      <c r="BG177" s="48" t="str">
        <f t="shared" si="182"/>
        <v/>
      </c>
      <c r="BH177" s="48" t="str">
        <f t="shared" si="183"/>
        <v/>
      </c>
      <c r="BI177" s="48" t="str">
        <f t="shared" si="184"/>
        <v/>
      </c>
      <c r="BJ177" s="48" t="str">
        <f t="shared" si="185"/>
        <v/>
      </c>
      <c r="BK177" s="48" t="str">
        <f t="shared" si="186"/>
        <v/>
      </c>
      <c r="BL177" s="48" t="str">
        <f t="shared" si="187"/>
        <v/>
      </c>
      <c r="BM177" s="48" t="str">
        <f t="shared" si="188"/>
        <v/>
      </c>
      <c r="BN177" s="48" t="str">
        <f t="shared" si="189"/>
        <v/>
      </c>
      <c r="BO177" s="48" t="str">
        <f t="shared" si="190"/>
        <v/>
      </c>
      <c r="BP177" s="48" t="str">
        <f t="shared" si="191"/>
        <v/>
      </c>
    </row>
    <row r="178" spans="1:68" x14ac:dyDescent="0.15">
      <c r="A178" s="46" t="str">
        <f>IF(OR(Main!C188="",Main!C188=""),"",Main!C188)</f>
        <v/>
      </c>
      <c r="B178" s="48" t="str">
        <f>IF(OR(Main!D188="",Main!D$13="Scaled Shifts"),"",IF(Main!D$13="Unscaled Shifts",Main!D188,IF(AND(Main!D$13="Shielding Tensors",Main!$A188="C"),'Chemical Shifts'!$G$1-Main!D188,'Chemical Shifts'!$G$2-Main!D188)))</f>
        <v/>
      </c>
      <c r="C178" s="48" t="str">
        <f>IF(OR(Main!E188="",Main!E$13="Scaled Shifts"),"",IF(Main!E$13="Unscaled Shifts",Main!E188,IF(AND(Main!E$13="Shielding Tensors",Main!$A188="C"),'Chemical Shifts'!$G$1-Main!E188,'Chemical Shifts'!$G$2-Main!E188)))</f>
        <v/>
      </c>
      <c r="D178" s="48" t="str">
        <f>IF(OR(Main!F188="",Main!F$13="Scaled Shifts"),"",IF(Main!F$13="Unscaled Shifts",Main!F188,IF(AND(Main!F$13="Shielding Tensors",Main!$A188="C"),'Chemical Shifts'!$G$1-Main!F188,'Chemical Shifts'!$G$2-Main!F188)))</f>
        <v/>
      </c>
      <c r="E178" s="48" t="str">
        <f>IF(OR(Main!G188="",Main!G$13="Scaled Shifts"),"",IF(Main!G$13="Unscaled Shifts",Main!G188,IF(AND(Main!G$13="Shielding Tensors",Main!$A188="C"),'Chemical Shifts'!$G$1-Main!G188,'Chemical Shifts'!$G$2-Main!G188)))</f>
        <v/>
      </c>
      <c r="F178" s="48" t="str">
        <f>IF(OR(Main!H188="",Main!H$13="Scaled Shifts"),"",IF(Main!H$13="Unscaled Shifts",Main!H188,IF(AND(Main!H$13="Shielding Tensors",Main!$A188="C"),'Chemical Shifts'!$G$1-Main!H188,'Chemical Shifts'!$G$2-Main!H188)))</f>
        <v/>
      </c>
      <c r="G178" s="48" t="str">
        <f>IF(OR(Main!I188="",Main!I$13="Scaled Shifts"),"",IF(Main!I$13="Unscaled Shifts",Main!I188,IF(AND(Main!I$13="Shielding Tensors",Main!$A188="C"),'Chemical Shifts'!$G$1-Main!I188,'Chemical Shifts'!$G$2-Main!I188)))</f>
        <v/>
      </c>
      <c r="H178" s="48" t="str">
        <f>IF(OR(Main!J188="",Main!J$13="Scaled Shifts"),"",IF(Main!J$13="Unscaled Shifts",Main!J188,IF(AND(Main!J$13="Shielding Tensors",Main!$A188="C"),'Chemical Shifts'!$G$1-Main!J188,'Chemical Shifts'!$G$2-Main!J188)))</f>
        <v/>
      </c>
      <c r="I178" s="48" t="str">
        <f>IF(OR(Main!K188="",Main!K$13="Scaled Shifts"),"",IF(Main!K$13="Unscaled Shifts",Main!K188,IF(AND(Main!K$13="Shielding Tensors",Main!$A188="C"),'Chemical Shifts'!$G$1-Main!K188,'Chemical Shifts'!$G$2-Main!K188)))</f>
        <v/>
      </c>
      <c r="J178" s="48" t="str">
        <f>IF(OR(Main!L188="",Main!L$13="Scaled Shifts"),"",IF(Main!L$13="Unscaled Shifts",Main!L188,IF(AND(Main!L$13="Shielding Tensors",Main!$A188="C"),'Chemical Shifts'!$G$1-Main!L188,'Chemical Shifts'!$G$2-Main!L188)))</f>
        <v/>
      </c>
      <c r="K178" s="48" t="str">
        <f>IF(OR(Main!M188="",Main!M$13="Scaled Shifts"),"",IF(Main!M$13="Unscaled Shifts",Main!M188,IF(AND(Main!M$13="Shielding Tensors",Main!$A188="C"),'Chemical Shifts'!$G$1-Main!M188,'Chemical Shifts'!$G$2-Main!M188)))</f>
        <v/>
      </c>
      <c r="L178" s="48" t="str">
        <f>IF(OR(Main!N188="",Main!N$13="Scaled Shifts"),"",IF(Main!N$13="Unscaled Shifts",Main!N188,IF(AND(Main!N$13="Shielding Tensors",Main!$A188="C"),'Chemical Shifts'!$G$1-Main!N188,'Chemical Shifts'!$G$2-Main!N188)))</f>
        <v/>
      </c>
      <c r="M178" s="48" t="str">
        <f>IF(OR(Main!O188="",Main!O$13="Scaled Shifts"),"",IF(Main!O$13="Unscaled Shifts",Main!O188,IF(AND(Main!O$13="Shielding Tensors",Main!$A188="C"),'Chemical Shifts'!$G$1-Main!O188,'Chemical Shifts'!$G$2-Main!O188)))</f>
        <v/>
      </c>
      <c r="N178" s="48" t="str">
        <f>IF(OR(Main!P188="",Main!P$13="Scaled Shifts"),"",IF(Main!P$13="Unscaled Shifts",Main!P188,IF(AND(Main!P$13="Shielding Tensors",Main!$A188="C"),'Chemical Shifts'!$G$1-Main!P188,'Chemical Shifts'!$G$2-Main!P188)))</f>
        <v/>
      </c>
      <c r="O178" s="48" t="str">
        <f>IF(OR(Main!Q188="",Main!Q$13="Scaled Shifts"),"",IF(Main!Q$13="Unscaled Shifts",Main!Q188,IF(AND(Main!Q$13="Shielding Tensors",Main!$A188="C"),'Chemical Shifts'!$G$1-Main!Q188,'Chemical Shifts'!$G$2-Main!Q188)))</f>
        <v/>
      </c>
      <c r="P178" s="48" t="str">
        <f>IF(OR(Main!R188="",Main!R$13="Scaled Shifts"),"",IF(Main!R$13="Unscaled Shifts",Main!R188,IF(AND(Main!R$13="Shielding Tensors",Main!$A188="C"),'Chemical Shifts'!$G$1-Main!R188,'Chemical Shifts'!$G$2-Main!R188)))</f>
        <v/>
      </c>
      <c r="Q178" s="48" t="str">
        <f>IF(OR(Main!S188="",Main!S$13="Scaled Shifts"),"",IF(Main!S$13="Unscaled Shifts",Main!S188,IF(AND(Main!S$13="Shielding Tensors",Main!$A188="C"),'Chemical Shifts'!$G$1-Main!S188,'Chemical Shifts'!$G$2-Main!S188)))</f>
        <v/>
      </c>
      <c r="S178" s="48" t="str">
        <f t="shared" si="160"/>
        <v/>
      </c>
      <c r="T178" s="48" t="str">
        <f t="shared" si="161"/>
        <v/>
      </c>
      <c r="U178" s="48" t="str">
        <f t="shared" si="162"/>
        <v/>
      </c>
      <c r="V178" s="48" t="str">
        <f t="shared" si="163"/>
        <v/>
      </c>
      <c r="W178" s="48" t="str">
        <f t="shared" si="164"/>
        <v/>
      </c>
      <c r="X178" s="48" t="str">
        <f t="shared" si="165"/>
        <v/>
      </c>
      <c r="Y178" s="48" t="str">
        <f t="shared" si="166"/>
        <v/>
      </c>
      <c r="Z178" s="48" t="str">
        <f t="shared" si="167"/>
        <v/>
      </c>
      <c r="AA178" s="48" t="str">
        <f t="shared" si="168"/>
        <v/>
      </c>
      <c r="AB178" s="48" t="str">
        <f t="shared" si="169"/>
        <v/>
      </c>
      <c r="AC178" s="48" t="str">
        <f t="shared" si="170"/>
        <v/>
      </c>
      <c r="AD178" s="48" t="str">
        <f t="shared" si="171"/>
        <v/>
      </c>
      <c r="AE178" s="48" t="str">
        <f t="shared" si="172"/>
        <v/>
      </c>
      <c r="AF178" s="48" t="str">
        <f t="shared" si="173"/>
        <v/>
      </c>
      <c r="AG178" s="48" t="str">
        <f t="shared" si="174"/>
        <v/>
      </c>
      <c r="AH178" s="48" t="str">
        <f t="shared" si="175"/>
        <v/>
      </c>
      <c r="AJ178" s="48" t="str">
        <f>IF(Main!D$13="Scaled Shifts",Main!D188,IF(OR(B178="",B178=""),"",IF(Main!$A188="C",(B178-'Calculo DP4'!BC$5)/'Calculo DP4'!BC$3,(B178-'Calculo DP4'!CN$5)/'Calculo DP4'!CN$3)))</f>
        <v/>
      </c>
      <c r="AK178" s="48" t="str">
        <f>IF(Main!E$13="Scaled Shifts",Main!E188,IF(OR(C178="",C178=""),"",IF(Main!$A188="C",(C178-'Calculo DP4'!BD$5)/'Calculo DP4'!BD$3,(C178-'Calculo DP4'!CO$5)/'Calculo DP4'!CO$3)))</f>
        <v/>
      </c>
      <c r="AL178" s="48" t="str">
        <f>IF(Main!F$13="Scaled Shifts",Main!F188,IF(OR(D178="",D178=""),"",IF(Main!$A188="C",(D178-'Calculo DP4'!BE$5)/'Calculo DP4'!BE$3,(D178-'Calculo DP4'!CP$5)/'Calculo DP4'!CP$3)))</f>
        <v/>
      </c>
      <c r="AM178" s="48" t="str">
        <f>IF(Main!G$13="Scaled Shifts",Main!G188,IF(OR(E178="",E178=""),"",IF(Main!$A188="C",(E178-'Calculo DP4'!BF$5)/'Calculo DP4'!BF$3,(E178-'Calculo DP4'!CQ$5)/'Calculo DP4'!CQ$3)))</f>
        <v/>
      </c>
      <c r="AN178" s="48" t="str">
        <f>IF(Main!H$13="Scaled Shifts",Main!H188,IF(OR(F178="",F178=""),"",IF(Main!$A188="C",(F178-'Calculo DP4'!BG$5)/'Calculo DP4'!BG$3,(F178-'Calculo DP4'!CR$5)/'Calculo DP4'!CR$3)))</f>
        <v/>
      </c>
      <c r="AO178" s="48" t="str">
        <f>IF(Main!I$13="Scaled Shifts",Main!I188,IF(OR(G178="",G178=""),"",IF(Main!$A188="C",(G178-'Calculo DP4'!BH$5)/'Calculo DP4'!BH$3,(G178-'Calculo DP4'!CS$5)/'Calculo DP4'!CS$3)))</f>
        <v/>
      </c>
      <c r="AP178" s="48" t="str">
        <f>IF(Main!J$13="Scaled Shifts",Main!J188,IF(OR(H178="",H178=""),"",IF(Main!$A188="C",(H178-'Calculo DP4'!BI$5)/'Calculo DP4'!BI$3,(H178-'Calculo DP4'!CT$5)/'Calculo DP4'!CT$3)))</f>
        <v/>
      </c>
      <c r="AQ178" s="48" t="str">
        <f>IF(Main!K$13="Scaled Shifts",Main!K188,IF(OR(I178="",I178=""),"",IF(Main!$A188="C",(I178-'Calculo DP4'!BJ$5)/'Calculo DP4'!BJ$3,(I178-'Calculo DP4'!CU$5)/'Calculo DP4'!CU$3)))</f>
        <v/>
      </c>
      <c r="AR178" s="48" t="str">
        <f>IF(Main!L$13="Scaled Shifts",Main!L188,IF(OR(J178="",J178=""),"",IF(Main!$A188="C",(J178-'Calculo DP4'!BK$5)/'Calculo DP4'!BK$3,(J178-'Calculo DP4'!CV$5)/'Calculo DP4'!CV$3)))</f>
        <v/>
      </c>
      <c r="AS178" s="48" t="str">
        <f>IF(Main!M$13="Scaled Shifts",Main!M188,IF(OR(K178="",K178=""),"",IF(Main!$A188="C",(K178-'Calculo DP4'!BL$5)/'Calculo DP4'!BL$3,(K178-'Calculo DP4'!CW$5)/'Calculo DP4'!CW$3)))</f>
        <v/>
      </c>
      <c r="AT178" s="48" t="str">
        <f>IF(Main!N$13="Scaled Shifts",Main!N188,IF(OR(L178="",L178=""),"",IF(Main!$A188="C",(L178-'Calculo DP4'!BM$5)/'Calculo DP4'!BM$3,(L178-'Calculo DP4'!CX$5)/'Calculo DP4'!CX$3)))</f>
        <v/>
      </c>
      <c r="AU178" s="48" t="str">
        <f>IF(Main!O$13="Scaled Shifts",Main!O188,IF(OR(M178="",M178=""),"",IF(Main!$A188="C",(M178-'Calculo DP4'!BN$5)/'Calculo DP4'!BN$3,(M178-'Calculo DP4'!CY$5)/'Calculo DP4'!CY$3)))</f>
        <v/>
      </c>
      <c r="AV178" s="48" t="str">
        <f>IF(Main!P$13="Scaled Shifts",Main!P188,IF(OR(N178="",N178=""),"",IF(Main!$A188="C",(N178-'Calculo DP4'!BO$5)/'Calculo DP4'!BO$3,(N178-'Calculo DP4'!CZ$5)/'Calculo DP4'!CZ$3)))</f>
        <v/>
      </c>
      <c r="AW178" s="48" t="str">
        <f>IF(Main!Q$13="Scaled Shifts",Main!Q188,IF(OR(O178="",O178=""),"",IF(Main!$A188="C",(O178-'Calculo DP4'!BP$5)/'Calculo DP4'!BP$3,(O178-'Calculo DP4'!DA$5)/'Calculo DP4'!DA$3)))</f>
        <v/>
      </c>
      <c r="AX178" s="48" t="str">
        <f>IF(Main!R$13="Scaled Shifts",Main!R188,IF(OR(P178="",P178=""),"",IF(Main!$A188="C",(P178-'Calculo DP4'!BQ$5)/'Calculo DP4'!BQ$3,(P178-'Calculo DP4'!DB$5)/'Calculo DP4'!DB$3)))</f>
        <v/>
      </c>
      <c r="AY178" s="48" t="str">
        <f>IF(Main!S$13="Scaled Shifts",Main!S188,IF(OR(Q178="",Q178=""),"",IF(Main!$A188="C",(Q178-'Calculo DP4'!BR$5)/'Calculo DP4'!BR$3,(Q178-'Calculo DP4'!DC$5)/'Calculo DP4'!DC$3)))</f>
        <v/>
      </c>
      <c r="BA178" s="48" t="str">
        <f t="shared" si="176"/>
        <v/>
      </c>
      <c r="BB178" s="48" t="str">
        <f t="shared" si="177"/>
        <v/>
      </c>
      <c r="BC178" s="48" t="str">
        <f t="shared" si="178"/>
        <v/>
      </c>
      <c r="BD178" s="48" t="str">
        <f t="shared" si="179"/>
        <v/>
      </c>
      <c r="BE178" s="48" t="str">
        <f t="shared" si="180"/>
        <v/>
      </c>
      <c r="BF178" s="48" t="str">
        <f t="shared" si="181"/>
        <v/>
      </c>
      <c r="BG178" s="48" t="str">
        <f t="shared" si="182"/>
        <v/>
      </c>
      <c r="BH178" s="48" t="str">
        <f t="shared" si="183"/>
        <v/>
      </c>
      <c r="BI178" s="48" t="str">
        <f t="shared" si="184"/>
        <v/>
      </c>
      <c r="BJ178" s="48" t="str">
        <f t="shared" si="185"/>
        <v/>
      </c>
      <c r="BK178" s="48" t="str">
        <f t="shared" si="186"/>
        <v/>
      </c>
      <c r="BL178" s="48" t="str">
        <f t="shared" si="187"/>
        <v/>
      </c>
      <c r="BM178" s="48" t="str">
        <f t="shared" si="188"/>
        <v/>
      </c>
      <c r="BN178" s="48" t="str">
        <f t="shared" si="189"/>
        <v/>
      </c>
      <c r="BO178" s="48" t="str">
        <f t="shared" si="190"/>
        <v/>
      </c>
      <c r="BP178" s="48" t="str">
        <f t="shared" si="191"/>
        <v/>
      </c>
    </row>
    <row r="179" spans="1:68" x14ac:dyDescent="0.15">
      <c r="A179" s="46" t="str">
        <f>IF(OR(Main!C189="",Main!C189=""),"",Main!C189)</f>
        <v/>
      </c>
      <c r="B179" s="48" t="str">
        <f>IF(OR(Main!D189="",Main!D$13="Scaled Shifts"),"",IF(Main!D$13="Unscaled Shifts",Main!D189,IF(AND(Main!D$13="Shielding Tensors",Main!$A189="C"),'Chemical Shifts'!$G$1-Main!D189,'Chemical Shifts'!$G$2-Main!D189)))</f>
        <v/>
      </c>
      <c r="C179" s="48" t="str">
        <f>IF(OR(Main!E189="",Main!E$13="Scaled Shifts"),"",IF(Main!E$13="Unscaled Shifts",Main!E189,IF(AND(Main!E$13="Shielding Tensors",Main!$A189="C"),'Chemical Shifts'!$G$1-Main!E189,'Chemical Shifts'!$G$2-Main!E189)))</f>
        <v/>
      </c>
      <c r="D179" s="48" t="str">
        <f>IF(OR(Main!F189="",Main!F$13="Scaled Shifts"),"",IF(Main!F$13="Unscaled Shifts",Main!F189,IF(AND(Main!F$13="Shielding Tensors",Main!$A189="C"),'Chemical Shifts'!$G$1-Main!F189,'Chemical Shifts'!$G$2-Main!F189)))</f>
        <v/>
      </c>
      <c r="E179" s="48" t="str">
        <f>IF(OR(Main!G189="",Main!G$13="Scaled Shifts"),"",IF(Main!G$13="Unscaled Shifts",Main!G189,IF(AND(Main!G$13="Shielding Tensors",Main!$A189="C"),'Chemical Shifts'!$G$1-Main!G189,'Chemical Shifts'!$G$2-Main!G189)))</f>
        <v/>
      </c>
      <c r="F179" s="48" t="str">
        <f>IF(OR(Main!H189="",Main!H$13="Scaled Shifts"),"",IF(Main!H$13="Unscaled Shifts",Main!H189,IF(AND(Main!H$13="Shielding Tensors",Main!$A189="C"),'Chemical Shifts'!$G$1-Main!H189,'Chemical Shifts'!$G$2-Main!H189)))</f>
        <v/>
      </c>
      <c r="G179" s="48" t="str">
        <f>IF(OR(Main!I189="",Main!I$13="Scaled Shifts"),"",IF(Main!I$13="Unscaled Shifts",Main!I189,IF(AND(Main!I$13="Shielding Tensors",Main!$A189="C"),'Chemical Shifts'!$G$1-Main!I189,'Chemical Shifts'!$G$2-Main!I189)))</f>
        <v/>
      </c>
      <c r="H179" s="48" t="str">
        <f>IF(OR(Main!J189="",Main!J$13="Scaled Shifts"),"",IF(Main!J$13="Unscaled Shifts",Main!J189,IF(AND(Main!J$13="Shielding Tensors",Main!$A189="C"),'Chemical Shifts'!$G$1-Main!J189,'Chemical Shifts'!$G$2-Main!J189)))</f>
        <v/>
      </c>
      <c r="I179" s="48" t="str">
        <f>IF(OR(Main!K189="",Main!K$13="Scaled Shifts"),"",IF(Main!K$13="Unscaled Shifts",Main!K189,IF(AND(Main!K$13="Shielding Tensors",Main!$A189="C"),'Chemical Shifts'!$G$1-Main!K189,'Chemical Shifts'!$G$2-Main!K189)))</f>
        <v/>
      </c>
      <c r="J179" s="48" t="str">
        <f>IF(OR(Main!L189="",Main!L$13="Scaled Shifts"),"",IF(Main!L$13="Unscaled Shifts",Main!L189,IF(AND(Main!L$13="Shielding Tensors",Main!$A189="C"),'Chemical Shifts'!$G$1-Main!L189,'Chemical Shifts'!$G$2-Main!L189)))</f>
        <v/>
      </c>
      <c r="K179" s="48" t="str">
        <f>IF(OR(Main!M189="",Main!M$13="Scaled Shifts"),"",IF(Main!M$13="Unscaled Shifts",Main!M189,IF(AND(Main!M$13="Shielding Tensors",Main!$A189="C"),'Chemical Shifts'!$G$1-Main!M189,'Chemical Shifts'!$G$2-Main!M189)))</f>
        <v/>
      </c>
      <c r="L179" s="48" t="str">
        <f>IF(OR(Main!N189="",Main!N$13="Scaled Shifts"),"",IF(Main!N$13="Unscaled Shifts",Main!N189,IF(AND(Main!N$13="Shielding Tensors",Main!$A189="C"),'Chemical Shifts'!$G$1-Main!N189,'Chemical Shifts'!$G$2-Main!N189)))</f>
        <v/>
      </c>
      <c r="M179" s="48" t="str">
        <f>IF(OR(Main!O189="",Main!O$13="Scaled Shifts"),"",IF(Main!O$13="Unscaled Shifts",Main!O189,IF(AND(Main!O$13="Shielding Tensors",Main!$A189="C"),'Chemical Shifts'!$G$1-Main!O189,'Chemical Shifts'!$G$2-Main!O189)))</f>
        <v/>
      </c>
      <c r="N179" s="48" t="str">
        <f>IF(OR(Main!P189="",Main!P$13="Scaled Shifts"),"",IF(Main!P$13="Unscaled Shifts",Main!P189,IF(AND(Main!P$13="Shielding Tensors",Main!$A189="C"),'Chemical Shifts'!$G$1-Main!P189,'Chemical Shifts'!$G$2-Main!P189)))</f>
        <v/>
      </c>
      <c r="O179" s="48" t="str">
        <f>IF(OR(Main!Q189="",Main!Q$13="Scaled Shifts"),"",IF(Main!Q$13="Unscaled Shifts",Main!Q189,IF(AND(Main!Q$13="Shielding Tensors",Main!$A189="C"),'Chemical Shifts'!$G$1-Main!Q189,'Chemical Shifts'!$G$2-Main!Q189)))</f>
        <v/>
      </c>
      <c r="P179" s="48" t="str">
        <f>IF(OR(Main!R189="",Main!R$13="Scaled Shifts"),"",IF(Main!R$13="Unscaled Shifts",Main!R189,IF(AND(Main!R$13="Shielding Tensors",Main!$A189="C"),'Chemical Shifts'!$G$1-Main!R189,'Chemical Shifts'!$G$2-Main!R189)))</f>
        <v/>
      </c>
      <c r="Q179" s="48" t="str">
        <f>IF(OR(Main!S189="",Main!S$13="Scaled Shifts"),"",IF(Main!S$13="Unscaled Shifts",Main!S189,IF(AND(Main!S$13="Shielding Tensors",Main!$A189="C"),'Chemical Shifts'!$G$1-Main!S189,'Chemical Shifts'!$G$2-Main!S189)))</f>
        <v/>
      </c>
      <c r="S179" s="48" t="str">
        <f t="shared" si="160"/>
        <v/>
      </c>
      <c r="T179" s="48" t="str">
        <f t="shared" si="161"/>
        <v/>
      </c>
      <c r="U179" s="48" t="str">
        <f t="shared" si="162"/>
        <v/>
      </c>
      <c r="V179" s="48" t="str">
        <f t="shared" si="163"/>
        <v/>
      </c>
      <c r="W179" s="48" t="str">
        <f t="shared" si="164"/>
        <v/>
      </c>
      <c r="X179" s="48" t="str">
        <f t="shared" si="165"/>
        <v/>
      </c>
      <c r="Y179" s="48" t="str">
        <f t="shared" si="166"/>
        <v/>
      </c>
      <c r="Z179" s="48" t="str">
        <f t="shared" si="167"/>
        <v/>
      </c>
      <c r="AA179" s="48" t="str">
        <f t="shared" si="168"/>
        <v/>
      </c>
      <c r="AB179" s="48" t="str">
        <f t="shared" si="169"/>
        <v/>
      </c>
      <c r="AC179" s="48" t="str">
        <f t="shared" si="170"/>
        <v/>
      </c>
      <c r="AD179" s="48" t="str">
        <f t="shared" si="171"/>
        <v/>
      </c>
      <c r="AE179" s="48" t="str">
        <f t="shared" si="172"/>
        <v/>
      </c>
      <c r="AF179" s="48" t="str">
        <f t="shared" si="173"/>
        <v/>
      </c>
      <c r="AG179" s="48" t="str">
        <f t="shared" si="174"/>
        <v/>
      </c>
      <c r="AH179" s="48" t="str">
        <f t="shared" si="175"/>
        <v/>
      </c>
      <c r="AJ179" s="48" t="str">
        <f>IF(Main!D$13="Scaled Shifts",Main!D189,IF(OR(B179="",B179=""),"",IF(Main!$A189="C",(B179-'Calculo DP4'!BC$5)/'Calculo DP4'!BC$3,(B179-'Calculo DP4'!CN$5)/'Calculo DP4'!CN$3)))</f>
        <v/>
      </c>
      <c r="AK179" s="48" t="str">
        <f>IF(Main!E$13="Scaled Shifts",Main!E189,IF(OR(C179="",C179=""),"",IF(Main!$A189="C",(C179-'Calculo DP4'!BD$5)/'Calculo DP4'!BD$3,(C179-'Calculo DP4'!CO$5)/'Calculo DP4'!CO$3)))</f>
        <v/>
      </c>
      <c r="AL179" s="48" t="str">
        <f>IF(Main!F$13="Scaled Shifts",Main!F189,IF(OR(D179="",D179=""),"",IF(Main!$A189="C",(D179-'Calculo DP4'!BE$5)/'Calculo DP4'!BE$3,(D179-'Calculo DP4'!CP$5)/'Calculo DP4'!CP$3)))</f>
        <v/>
      </c>
      <c r="AM179" s="48" t="str">
        <f>IF(Main!G$13="Scaled Shifts",Main!G189,IF(OR(E179="",E179=""),"",IF(Main!$A189="C",(E179-'Calculo DP4'!BF$5)/'Calculo DP4'!BF$3,(E179-'Calculo DP4'!CQ$5)/'Calculo DP4'!CQ$3)))</f>
        <v/>
      </c>
      <c r="AN179" s="48" t="str">
        <f>IF(Main!H$13="Scaled Shifts",Main!H189,IF(OR(F179="",F179=""),"",IF(Main!$A189="C",(F179-'Calculo DP4'!BG$5)/'Calculo DP4'!BG$3,(F179-'Calculo DP4'!CR$5)/'Calculo DP4'!CR$3)))</f>
        <v/>
      </c>
      <c r="AO179" s="48" t="str">
        <f>IF(Main!I$13="Scaled Shifts",Main!I189,IF(OR(G179="",G179=""),"",IF(Main!$A189="C",(G179-'Calculo DP4'!BH$5)/'Calculo DP4'!BH$3,(G179-'Calculo DP4'!CS$5)/'Calculo DP4'!CS$3)))</f>
        <v/>
      </c>
      <c r="AP179" s="48" t="str">
        <f>IF(Main!J$13="Scaled Shifts",Main!J189,IF(OR(H179="",H179=""),"",IF(Main!$A189="C",(H179-'Calculo DP4'!BI$5)/'Calculo DP4'!BI$3,(H179-'Calculo DP4'!CT$5)/'Calculo DP4'!CT$3)))</f>
        <v/>
      </c>
      <c r="AQ179" s="48" t="str">
        <f>IF(Main!K$13="Scaled Shifts",Main!K189,IF(OR(I179="",I179=""),"",IF(Main!$A189="C",(I179-'Calculo DP4'!BJ$5)/'Calculo DP4'!BJ$3,(I179-'Calculo DP4'!CU$5)/'Calculo DP4'!CU$3)))</f>
        <v/>
      </c>
      <c r="AR179" s="48" t="str">
        <f>IF(Main!L$13="Scaled Shifts",Main!L189,IF(OR(J179="",J179=""),"",IF(Main!$A189="C",(J179-'Calculo DP4'!BK$5)/'Calculo DP4'!BK$3,(J179-'Calculo DP4'!CV$5)/'Calculo DP4'!CV$3)))</f>
        <v/>
      </c>
      <c r="AS179" s="48" t="str">
        <f>IF(Main!M$13="Scaled Shifts",Main!M189,IF(OR(K179="",K179=""),"",IF(Main!$A189="C",(K179-'Calculo DP4'!BL$5)/'Calculo DP4'!BL$3,(K179-'Calculo DP4'!CW$5)/'Calculo DP4'!CW$3)))</f>
        <v/>
      </c>
      <c r="AT179" s="48" t="str">
        <f>IF(Main!N$13="Scaled Shifts",Main!N189,IF(OR(L179="",L179=""),"",IF(Main!$A189="C",(L179-'Calculo DP4'!BM$5)/'Calculo DP4'!BM$3,(L179-'Calculo DP4'!CX$5)/'Calculo DP4'!CX$3)))</f>
        <v/>
      </c>
      <c r="AU179" s="48" t="str">
        <f>IF(Main!O$13="Scaled Shifts",Main!O189,IF(OR(M179="",M179=""),"",IF(Main!$A189="C",(M179-'Calculo DP4'!BN$5)/'Calculo DP4'!BN$3,(M179-'Calculo DP4'!CY$5)/'Calculo DP4'!CY$3)))</f>
        <v/>
      </c>
      <c r="AV179" s="48" t="str">
        <f>IF(Main!P$13="Scaled Shifts",Main!P189,IF(OR(N179="",N179=""),"",IF(Main!$A189="C",(N179-'Calculo DP4'!BO$5)/'Calculo DP4'!BO$3,(N179-'Calculo DP4'!CZ$5)/'Calculo DP4'!CZ$3)))</f>
        <v/>
      </c>
      <c r="AW179" s="48" t="str">
        <f>IF(Main!Q$13="Scaled Shifts",Main!Q189,IF(OR(O179="",O179=""),"",IF(Main!$A189="C",(O179-'Calculo DP4'!BP$5)/'Calculo DP4'!BP$3,(O179-'Calculo DP4'!DA$5)/'Calculo DP4'!DA$3)))</f>
        <v/>
      </c>
      <c r="AX179" s="48" t="str">
        <f>IF(Main!R$13="Scaled Shifts",Main!R189,IF(OR(P179="",P179=""),"",IF(Main!$A189="C",(P179-'Calculo DP4'!BQ$5)/'Calculo DP4'!BQ$3,(P179-'Calculo DP4'!DB$5)/'Calculo DP4'!DB$3)))</f>
        <v/>
      </c>
      <c r="AY179" s="48" t="str">
        <f>IF(Main!S$13="Scaled Shifts",Main!S189,IF(OR(Q179="",Q179=""),"",IF(Main!$A189="C",(Q179-'Calculo DP4'!BR$5)/'Calculo DP4'!BR$3,(Q179-'Calculo DP4'!DC$5)/'Calculo DP4'!DC$3)))</f>
        <v/>
      </c>
      <c r="BA179" s="48" t="str">
        <f t="shared" si="176"/>
        <v/>
      </c>
      <c r="BB179" s="48" t="str">
        <f t="shared" si="177"/>
        <v/>
      </c>
      <c r="BC179" s="48" t="str">
        <f t="shared" si="178"/>
        <v/>
      </c>
      <c r="BD179" s="48" t="str">
        <f t="shared" si="179"/>
        <v/>
      </c>
      <c r="BE179" s="48" t="str">
        <f t="shared" si="180"/>
        <v/>
      </c>
      <c r="BF179" s="48" t="str">
        <f t="shared" si="181"/>
        <v/>
      </c>
      <c r="BG179" s="48" t="str">
        <f t="shared" si="182"/>
        <v/>
      </c>
      <c r="BH179" s="48" t="str">
        <f t="shared" si="183"/>
        <v/>
      </c>
      <c r="BI179" s="48" t="str">
        <f t="shared" si="184"/>
        <v/>
      </c>
      <c r="BJ179" s="48" t="str">
        <f t="shared" si="185"/>
        <v/>
      </c>
      <c r="BK179" s="48" t="str">
        <f t="shared" si="186"/>
        <v/>
      </c>
      <c r="BL179" s="48" t="str">
        <f t="shared" si="187"/>
        <v/>
      </c>
      <c r="BM179" s="48" t="str">
        <f t="shared" si="188"/>
        <v/>
      </c>
      <c r="BN179" s="48" t="str">
        <f t="shared" si="189"/>
        <v/>
      </c>
      <c r="BO179" s="48" t="str">
        <f t="shared" si="190"/>
        <v/>
      </c>
      <c r="BP179" s="48" t="str">
        <f t="shared" si="191"/>
        <v/>
      </c>
    </row>
    <row r="180" spans="1:68" x14ac:dyDescent="0.15">
      <c r="A180" s="46" t="str">
        <f>IF(OR(Main!C190="",Main!C190=""),"",Main!C190)</f>
        <v/>
      </c>
      <c r="B180" s="48" t="str">
        <f>IF(OR(Main!D190="",Main!D$13="Scaled Shifts"),"",IF(Main!D$13="Unscaled Shifts",Main!D190,IF(AND(Main!D$13="Shielding Tensors",Main!$A190="C"),'Chemical Shifts'!$G$1-Main!D190,'Chemical Shifts'!$G$2-Main!D190)))</f>
        <v/>
      </c>
      <c r="C180" s="48" t="str">
        <f>IF(OR(Main!E190="",Main!E$13="Scaled Shifts"),"",IF(Main!E$13="Unscaled Shifts",Main!E190,IF(AND(Main!E$13="Shielding Tensors",Main!$A190="C"),'Chemical Shifts'!$G$1-Main!E190,'Chemical Shifts'!$G$2-Main!E190)))</f>
        <v/>
      </c>
      <c r="D180" s="48" t="str">
        <f>IF(OR(Main!F190="",Main!F$13="Scaled Shifts"),"",IF(Main!F$13="Unscaled Shifts",Main!F190,IF(AND(Main!F$13="Shielding Tensors",Main!$A190="C"),'Chemical Shifts'!$G$1-Main!F190,'Chemical Shifts'!$G$2-Main!F190)))</f>
        <v/>
      </c>
      <c r="E180" s="48" t="str">
        <f>IF(OR(Main!G190="",Main!G$13="Scaled Shifts"),"",IF(Main!G$13="Unscaled Shifts",Main!G190,IF(AND(Main!G$13="Shielding Tensors",Main!$A190="C"),'Chemical Shifts'!$G$1-Main!G190,'Chemical Shifts'!$G$2-Main!G190)))</f>
        <v/>
      </c>
      <c r="F180" s="48" t="str">
        <f>IF(OR(Main!H190="",Main!H$13="Scaled Shifts"),"",IF(Main!H$13="Unscaled Shifts",Main!H190,IF(AND(Main!H$13="Shielding Tensors",Main!$A190="C"),'Chemical Shifts'!$G$1-Main!H190,'Chemical Shifts'!$G$2-Main!H190)))</f>
        <v/>
      </c>
      <c r="G180" s="48" t="str">
        <f>IF(OR(Main!I190="",Main!I$13="Scaled Shifts"),"",IF(Main!I$13="Unscaled Shifts",Main!I190,IF(AND(Main!I$13="Shielding Tensors",Main!$A190="C"),'Chemical Shifts'!$G$1-Main!I190,'Chemical Shifts'!$G$2-Main!I190)))</f>
        <v/>
      </c>
      <c r="H180" s="48" t="str">
        <f>IF(OR(Main!J190="",Main!J$13="Scaled Shifts"),"",IF(Main!J$13="Unscaled Shifts",Main!J190,IF(AND(Main!J$13="Shielding Tensors",Main!$A190="C"),'Chemical Shifts'!$G$1-Main!J190,'Chemical Shifts'!$G$2-Main!J190)))</f>
        <v/>
      </c>
      <c r="I180" s="48" t="str">
        <f>IF(OR(Main!K190="",Main!K$13="Scaled Shifts"),"",IF(Main!K$13="Unscaled Shifts",Main!K190,IF(AND(Main!K$13="Shielding Tensors",Main!$A190="C"),'Chemical Shifts'!$G$1-Main!K190,'Chemical Shifts'!$G$2-Main!K190)))</f>
        <v/>
      </c>
      <c r="J180" s="48" t="str">
        <f>IF(OR(Main!L190="",Main!L$13="Scaled Shifts"),"",IF(Main!L$13="Unscaled Shifts",Main!L190,IF(AND(Main!L$13="Shielding Tensors",Main!$A190="C"),'Chemical Shifts'!$G$1-Main!L190,'Chemical Shifts'!$G$2-Main!L190)))</f>
        <v/>
      </c>
      <c r="K180" s="48" t="str">
        <f>IF(OR(Main!M190="",Main!M$13="Scaled Shifts"),"",IF(Main!M$13="Unscaled Shifts",Main!M190,IF(AND(Main!M$13="Shielding Tensors",Main!$A190="C"),'Chemical Shifts'!$G$1-Main!M190,'Chemical Shifts'!$G$2-Main!M190)))</f>
        <v/>
      </c>
      <c r="L180" s="48" t="str">
        <f>IF(OR(Main!N190="",Main!N$13="Scaled Shifts"),"",IF(Main!N$13="Unscaled Shifts",Main!N190,IF(AND(Main!N$13="Shielding Tensors",Main!$A190="C"),'Chemical Shifts'!$G$1-Main!N190,'Chemical Shifts'!$G$2-Main!N190)))</f>
        <v/>
      </c>
      <c r="M180" s="48" t="str">
        <f>IF(OR(Main!O190="",Main!O$13="Scaled Shifts"),"",IF(Main!O$13="Unscaled Shifts",Main!O190,IF(AND(Main!O$13="Shielding Tensors",Main!$A190="C"),'Chemical Shifts'!$G$1-Main!O190,'Chemical Shifts'!$G$2-Main!O190)))</f>
        <v/>
      </c>
      <c r="N180" s="48" t="str">
        <f>IF(OR(Main!P190="",Main!P$13="Scaled Shifts"),"",IF(Main!P$13="Unscaled Shifts",Main!P190,IF(AND(Main!P$13="Shielding Tensors",Main!$A190="C"),'Chemical Shifts'!$G$1-Main!P190,'Chemical Shifts'!$G$2-Main!P190)))</f>
        <v/>
      </c>
      <c r="O180" s="48" t="str">
        <f>IF(OR(Main!Q190="",Main!Q$13="Scaled Shifts"),"",IF(Main!Q$13="Unscaled Shifts",Main!Q190,IF(AND(Main!Q$13="Shielding Tensors",Main!$A190="C"),'Chemical Shifts'!$G$1-Main!Q190,'Chemical Shifts'!$G$2-Main!Q190)))</f>
        <v/>
      </c>
      <c r="P180" s="48" t="str">
        <f>IF(OR(Main!R190="",Main!R$13="Scaled Shifts"),"",IF(Main!R$13="Unscaled Shifts",Main!R190,IF(AND(Main!R$13="Shielding Tensors",Main!$A190="C"),'Chemical Shifts'!$G$1-Main!R190,'Chemical Shifts'!$G$2-Main!R190)))</f>
        <v/>
      </c>
      <c r="Q180" s="48" t="str">
        <f>IF(OR(Main!S190="",Main!S$13="Scaled Shifts"),"",IF(Main!S$13="Unscaled Shifts",Main!S190,IF(AND(Main!S$13="Shielding Tensors",Main!$A190="C"),'Chemical Shifts'!$G$1-Main!S190,'Chemical Shifts'!$G$2-Main!S190)))</f>
        <v/>
      </c>
      <c r="S180" s="48" t="str">
        <f t="shared" si="160"/>
        <v/>
      </c>
      <c r="T180" s="48" t="str">
        <f t="shared" si="161"/>
        <v/>
      </c>
      <c r="U180" s="48" t="str">
        <f t="shared" si="162"/>
        <v/>
      </c>
      <c r="V180" s="48" t="str">
        <f t="shared" si="163"/>
        <v/>
      </c>
      <c r="W180" s="48" t="str">
        <f t="shared" si="164"/>
        <v/>
      </c>
      <c r="X180" s="48" t="str">
        <f t="shared" si="165"/>
        <v/>
      </c>
      <c r="Y180" s="48" t="str">
        <f t="shared" si="166"/>
        <v/>
      </c>
      <c r="Z180" s="48" t="str">
        <f t="shared" si="167"/>
        <v/>
      </c>
      <c r="AA180" s="48" t="str">
        <f t="shared" si="168"/>
        <v/>
      </c>
      <c r="AB180" s="48" t="str">
        <f t="shared" si="169"/>
        <v/>
      </c>
      <c r="AC180" s="48" t="str">
        <f t="shared" si="170"/>
        <v/>
      </c>
      <c r="AD180" s="48" t="str">
        <f t="shared" si="171"/>
        <v/>
      </c>
      <c r="AE180" s="48" t="str">
        <f t="shared" si="172"/>
        <v/>
      </c>
      <c r="AF180" s="48" t="str">
        <f t="shared" si="173"/>
        <v/>
      </c>
      <c r="AG180" s="48" t="str">
        <f t="shared" si="174"/>
        <v/>
      </c>
      <c r="AH180" s="48" t="str">
        <f t="shared" si="175"/>
        <v/>
      </c>
      <c r="AJ180" s="48" t="str">
        <f>IF(Main!D$13="Scaled Shifts",Main!D190,IF(OR(B180="",B180=""),"",IF(Main!$A190="C",(B180-'Calculo DP4'!BC$5)/'Calculo DP4'!BC$3,(B180-'Calculo DP4'!CN$5)/'Calculo DP4'!CN$3)))</f>
        <v/>
      </c>
      <c r="AK180" s="48" t="str">
        <f>IF(Main!E$13="Scaled Shifts",Main!E190,IF(OR(C180="",C180=""),"",IF(Main!$A190="C",(C180-'Calculo DP4'!BD$5)/'Calculo DP4'!BD$3,(C180-'Calculo DP4'!CO$5)/'Calculo DP4'!CO$3)))</f>
        <v/>
      </c>
      <c r="AL180" s="48" t="str">
        <f>IF(Main!F$13="Scaled Shifts",Main!F190,IF(OR(D180="",D180=""),"",IF(Main!$A190="C",(D180-'Calculo DP4'!BE$5)/'Calculo DP4'!BE$3,(D180-'Calculo DP4'!CP$5)/'Calculo DP4'!CP$3)))</f>
        <v/>
      </c>
      <c r="AM180" s="48" t="str">
        <f>IF(Main!G$13="Scaled Shifts",Main!G190,IF(OR(E180="",E180=""),"",IF(Main!$A190="C",(E180-'Calculo DP4'!BF$5)/'Calculo DP4'!BF$3,(E180-'Calculo DP4'!CQ$5)/'Calculo DP4'!CQ$3)))</f>
        <v/>
      </c>
      <c r="AN180" s="48" t="str">
        <f>IF(Main!H$13="Scaled Shifts",Main!H190,IF(OR(F180="",F180=""),"",IF(Main!$A190="C",(F180-'Calculo DP4'!BG$5)/'Calculo DP4'!BG$3,(F180-'Calculo DP4'!CR$5)/'Calculo DP4'!CR$3)))</f>
        <v/>
      </c>
      <c r="AO180" s="48" t="str">
        <f>IF(Main!I$13="Scaled Shifts",Main!I190,IF(OR(G180="",G180=""),"",IF(Main!$A190="C",(G180-'Calculo DP4'!BH$5)/'Calculo DP4'!BH$3,(G180-'Calculo DP4'!CS$5)/'Calculo DP4'!CS$3)))</f>
        <v/>
      </c>
      <c r="AP180" s="48" t="str">
        <f>IF(Main!J$13="Scaled Shifts",Main!J190,IF(OR(H180="",H180=""),"",IF(Main!$A190="C",(H180-'Calculo DP4'!BI$5)/'Calculo DP4'!BI$3,(H180-'Calculo DP4'!CT$5)/'Calculo DP4'!CT$3)))</f>
        <v/>
      </c>
      <c r="AQ180" s="48" t="str">
        <f>IF(Main!K$13="Scaled Shifts",Main!K190,IF(OR(I180="",I180=""),"",IF(Main!$A190="C",(I180-'Calculo DP4'!BJ$5)/'Calculo DP4'!BJ$3,(I180-'Calculo DP4'!CU$5)/'Calculo DP4'!CU$3)))</f>
        <v/>
      </c>
      <c r="AR180" s="48" t="str">
        <f>IF(Main!L$13="Scaled Shifts",Main!L190,IF(OR(J180="",J180=""),"",IF(Main!$A190="C",(J180-'Calculo DP4'!BK$5)/'Calculo DP4'!BK$3,(J180-'Calculo DP4'!CV$5)/'Calculo DP4'!CV$3)))</f>
        <v/>
      </c>
      <c r="AS180" s="48" t="str">
        <f>IF(Main!M$13="Scaled Shifts",Main!M190,IF(OR(K180="",K180=""),"",IF(Main!$A190="C",(K180-'Calculo DP4'!BL$5)/'Calculo DP4'!BL$3,(K180-'Calculo DP4'!CW$5)/'Calculo DP4'!CW$3)))</f>
        <v/>
      </c>
      <c r="AT180" s="48" t="str">
        <f>IF(Main!N$13="Scaled Shifts",Main!N190,IF(OR(L180="",L180=""),"",IF(Main!$A190="C",(L180-'Calculo DP4'!BM$5)/'Calculo DP4'!BM$3,(L180-'Calculo DP4'!CX$5)/'Calculo DP4'!CX$3)))</f>
        <v/>
      </c>
      <c r="AU180" s="48" t="str">
        <f>IF(Main!O$13="Scaled Shifts",Main!O190,IF(OR(M180="",M180=""),"",IF(Main!$A190="C",(M180-'Calculo DP4'!BN$5)/'Calculo DP4'!BN$3,(M180-'Calculo DP4'!CY$5)/'Calculo DP4'!CY$3)))</f>
        <v/>
      </c>
      <c r="AV180" s="48" t="str">
        <f>IF(Main!P$13="Scaled Shifts",Main!P190,IF(OR(N180="",N180=""),"",IF(Main!$A190="C",(N180-'Calculo DP4'!BO$5)/'Calculo DP4'!BO$3,(N180-'Calculo DP4'!CZ$5)/'Calculo DP4'!CZ$3)))</f>
        <v/>
      </c>
      <c r="AW180" s="48" t="str">
        <f>IF(Main!Q$13="Scaled Shifts",Main!Q190,IF(OR(O180="",O180=""),"",IF(Main!$A190="C",(O180-'Calculo DP4'!BP$5)/'Calculo DP4'!BP$3,(O180-'Calculo DP4'!DA$5)/'Calculo DP4'!DA$3)))</f>
        <v/>
      </c>
      <c r="AX180" s="48" t="str">
        <f>IF(Main!R$13="Scaled Shifts",Main!R190,IF(OR(P180="",P180=""),"",IF(Main!$A190="C",(P180-'Calculo DP4'!BQ$5)/'Calculo DP4'!BQ$3,(P180-'Calculo DP4'!DB$5)/'Calculo DP4'!DB$3)))</f>
        <v/>
      </c>
      <c r="AY180" s="48" t="str">
        <f>IF(Main!S$13="Scaled Shifts",Main!S190,IF(OR(Q180="",Q180=""),"",IF(Main!$A190="C",(Q180-'Calculo DP4'!BR$5)/'Calculo DP4'!BR$3,(Q180-'Calculo DP4'!DC$5)/'Calculo DP4'!DC$3)))</f>
        <v/>
      </c>
      <c r="BA180" s="48" t="str">
        <f t="shared" si="176"/>
        <v/>
      </c>
      <c r="BB180" s="48" t="str">
        <f t="shared" si="177"/>
        <v/>
      </c>
      <c r="BC180" s="48" t="str">
        <f t="shared" si="178"/>
        <v/>
      </c>
      <c r="BD180" s="48" t="str">
        <f t="shared" si="179"/>
        <v/>
      </c>
      <c r="BE180" s="48" t="str">
        <f t="shared" si="180"/>
        <v/>
      </c>
      <c r="BF180" s="48" t="str">
        <f t="shared" si="181"/>
        <v/>
      </c>
      <c r="BG180" s="48" t="str">
        <f t="shared" si="182"/>
        <v/>
      </c>
      <c r="BH180" s="48" t="str">
        <f t="shared" si="183"/>
        <v/>
      </c>
      <c r="BI180" s="48" t="str">
        <f t="shared" si="184"/>
        <v/>
      </c>
      <c r="BJ180" s="48" t="str">
        <f t="shared" si="185"/>
        <v/>
      </c>
      <c r="BK180" s="48" t="str">
        <f t="shared" si="186"/>
        <v/>
      </c>
      <c r="BL180" s="48" t="str">
        <f t="shared" si="187"/>
        <v/>
      </c>
      <c r="BM180" s="48" t="str">
        <f t="shared" si="188"/>
        <v/>
      </c>
      <c r="BN180" s="48" t="str">
        <f t="shared" si="189"/>
        <v/>
      </c>
      <c r="BO180" s="48" t="str">
        <f t="shared" si="190"/>
        <v/>
      </c>
      <c r="BP180" s="48" t="str">
        <f t="shared" si="191"/>
        <v/>
      </c>
    </row>
    <row r="181" spans="1:68" x14ac:dyDescent="0.15">
      <c r="A181" s="46" t="str">
        <f>IF(OR(Main!C191="",Main!C191=""),"",Main!C191)</f>
        <v/>
      </c>
      <c r="B181" s="48" t="str">
        <f>IF(OR(Main!D191="",Main!D$13="Scaled Shifts"),"",IF(Main!D$13="Unscaled Shifts",Main!D191,IF(AND(Main!D$13="Shielding Tensors",Main!$A191="C"),'Chemical Shifts'!$G$1-Main!D191,'Chemical Shifts'!$G$2-Main!D191)))</f>
        <v/>
      </c>
      <c r="C181" s="48" t="str">
        <f>IF(OR(Main!E191="",Main!E$13="Scaled Shifts"),"",IF(Main!E$13="Unscaled Shifts",Main!E191,IF(AND(Main!E$13="Shielding Tensors",Main!$A191="C"),'Chemical Shifts'!$G$1-Main!E191,'Chemical Shifts'!$G$2-Main!E191)))</f>
        <v/>
      </c>
      <c r="D181" s="48" t="str">
        <f>IF(OR(Main!F191="",Main!F$13="Scaled Shifts"),"",IF(Main!F$13="Unscaled Shifts",Main!F191,IF(AND(Main!F$13="Shielding Tensors",Main!$A191="C"),'Chemical Shifts'!$G$1-Main!F191,'Chemical Shifts'!$G$2-Main!F191)))</f>
        <v/>
      </c>
      <c r="E181" s="48" t="str">
        <f>IF(OR(Main!G191="",Main!G$13="Scaled Shifts"),"",IF(Main!G$13="Unscaled Shifts",Main!G191,IF(AND(Main!G$13="Shielding Tensors",Main!$A191="C"),'Chemical Shifts'!$G$1-Main!G191,'Chemical Shifts'!$G$2-Main!G191)))</f>
        <v/>
      </c>
      <c r="F181" s="48" t="str">
        <f>IF(OR(Main!H191="",Main!H$13="Scaled Shifts"),"",IF(Main!H$13="Unscaled Shifts",Main!H191,IF(AND(Main!H$13="Shielding Tensors",Main!$A191="C"),'Chemical Shifts'!$G$1-Main!H191,'Chemical Shifts'!$G$2-Main!H191)))</f>
        <v/>
      </c>
      <c r="G181" s="48" t="str">
        <f>IF(OR(Main!I191="",Main!I$13="Scaled Shifts"),"",IF(Main!I$13="Unscaled Shifts",Main!I191,IF(AND(Main!I$13="Shielding Tensors",Main!$A191="C"),'Chemical Shifts'!$G$1-Main!I191,'Chemical Shifts'!$G$2-Main!I191)))</f>
        <v/>
      </c>
      <c r="H181" s="48" t="str">
        <f>IF(OR(Main!J191="",Main!J$13="Scaled Shifts"),"",IF(Main!J$13="Unscaled Shifts",Main!J191,IF(AND(Main!J$13="Shielding Tensors",Main!$A191="C"),'Chemical Shifts'!$G$1-Main!J191,'Chemical Shifts'!$G$2-Main!J191)))</f>
        <v/>
      </c>
      <c r="I181" s="48" t="str">
        <f>IF(OR(Main!K191="",Main!K$13="Scaled Shifts"),"",IF(Main!K$13="Unscaled Shifts",Main!K191,IF(AND(Main!K$13="Shielding Tensors",Main!$A191="C"),'Chemical Shifts'!$G$1-Main!K191,'Chemical Shifts'!$G$2-Main!K191)))</f>
        <v/>
      </c>
      <c r="J181" s="48" t="str">
        <f>IF(OR(Main!L191="",Main!L$13="Scaled Shifts"),"",IF(Main!L$13="Unscaled Shifts",Main!L191,IF(AND(Main!L$13="Shielding Tensors",Main!$A191="C"),'Chemical Shifts'!$G$1-Main!L191,'Chemical Shifts'!$G$2-Main!L191)))</f>
        <v/>
      </c>
      <c r="K181" s="48" t="str">
        <f>IF(OR(Main!M191="",Main!M$13="Scaled Shifts"),"",IF(Main!M$13="Unscaled Shifts",Main!M191,IF(AND(Main!M$13="Shielding Tensors",Main!$A191="C"),'Chemical Shifts'!$G$1-Main!M191,'Chemical Shifts'!$G$2-Main!M191)))</f>
        <v/>
      </c>
      <c r="L181" s="48" t="str">
        <f>IF(OR(Main!N191="",Main!N$13="Scaled Shifts"),"",IF(Main!N$13="Unscaled Shifts",Main!N191,IF(AND(Main!N$13="Shielding Tensors",Main!$A191="C"),'Chemical Shifts'!$G$1-Main!N191,'Chemical Shifts'!$G$2-Main!N191)))</f>
        <v/>
      </c>
      <c r="M181" s="48" t="str">
        <f>IF(OR(Main!O191="",Main!O$13="Scaled Shifts"),"",IF(Main!O$13="Unscaled Shifts",Main!O191,IF(AND(Main!O$13="Shielding Tensors",Main!$A191="C"),'Chemical Shifts'!$G$1-Main!O191,'Chemical Shifts'!$G$2-Main!O191)))</f>
        <v/>
      </c>
      <c r="N181" s="48" t="str">
        <f>IF(OR(Main!P191="",Main!P$13="Scaled Shifts"),"",IF(Main!P$13="Unscaled Shifts",Main!P191,IF(AND(Main!P$13="Shielding Tensors",Main!$A191="C"),'Chemical Shifts'!$G$1-Main!P191,'Chemical Shifts'!$G$2-Main!P191)))</f>
        <v/>
      </c>
      <c r="O181" s="48" t="str">
        <f>IF(OR(Main!Q191="",Main!Q$13="Scaled Shifts"),"",IF(Main!Q$13="Unscaled Shifts",Main!Q191,IF(AND(Main!Q$13="Shielding Tensors",Main!$A191="C"),'Chemical Shifts'!$G$1-Main!Q191,'Chemical Shifts'!$G$2-Main!Q191)))</f>
        <v/>
      </c>
      <c r="P181" s="48" t="str">
        <f>IF(OR(Main!R191="",Main!R$13="Scaled Shifts"),"",IF(Main!R$13="Unscaled Shifts",Main!R191,IF(AND(Main!R$13="Shielding Tensors",Main!$A191="C"),'Chemical Shifts'!$G$1-Main!R191,'Chemical Shifts'!$G$2-Main!R191)))</f>
        <v/>
      </c>
      <c r="Q181" s="48" t="str">
        <f>IF(OR(Main!S191="",Main!S$13="Scaled Shifts"),"",IF(Main!S$13="Unscaled Shifts",Main!S191,IF(AND(Main!S$13="Shielding Tensors",Main!$A191="C"),'Chemical Shifts'!$G$1-Main!S191,'Chemical Shifts'!$G$2-Main!S191)))</f>
        <v/>
      </c>
      <c r="S181" s="48" t="str">
        <f t="shared" si="160"/>
        <v/>
      </c>
      <c r="T181" s="48" t="str">
        <f t="shared" si="161"/>
        <v/>
      </c>
      <c r="U181" s="48" t="str">
        <f t="shared" si="162"/>
        <v/>
      </c>
      <c r="V181" s="48" t="str">
        <f t="shared" si="163"/>
        <v/>
      </c>
      <c r="W181" s="48" t="str">
        <f t="shared" si="164"/>
        <v/>
      </c>
      <c r="X181" s="48" t="str">
        <f t="shared" si="165"/>
        <v/>
      </c>
      <c r="Y181" s="48" t="str">
        <f t="shared" si="166"/>
        <v/>
      </c>
      <c r="Z181" s="48" t="str">
        <f t="shared" si="167"/>
        <v/>
      </c>
      <c r="AA181" s="48" t="str">
        <f t="shared" si="168"/>
        <v/>
      </c>
      <c r="AB181" s="48" t="str">
        <f t="shared" si="169"/>
        <v/>
      </c>
      <c r="AC181" s="48" t="str">
        <f t="shared" si="170"/>
        <v/>
      </c>
      <c r="AD181" s="48" t="str">
        <f t="shared" si="171"/>
        <v/>
      </c>
      <c r="AE181" s="48" t="str">
        <f t="shared" si="172"/>
        <v/>
      </c>
      <c r="AF181" s="48" t="str">
        <f t="shared" si="173"/>
        <v/>
      </c>
      <c r="AG181" s="48" t="str">
        <f t="shared" si="174"/>
        <v/>
      </c>
      <c r="AH181" s="48" t="str">
        <f t="shared" si="175"/>
        <v/>
      </c>
      <c r="AJ181" s="48" t="str">
        <f>IF(Main!D$13="Scaled Shifts",Main!D191,IF(OR(B181="",B181=""),"",IF(Main!$A191="C",(B181-'Calculo DP4'!BC$5)/'Calculo DP4'!BC$3,(B181-'Calculo DP4'!CN$5)/'Calculo DP4'!CN$3)))</f>
        <v/>
      </c>
      <c r="AK181" s="48" t="str">
        <f>IF(Main!E$13="Scaled Shifts",Main!E191,IF(OR(C181="",C181=""),"",IF(Main!$A191="C",(C181-'Calculo DP4'!BD$5)/'Calculo DP4'!BD$3,(C181-'Calculo DP4'!CO$5)/'Calculo DP4'!CO$3)))</f>
        <v/>
      </c>
      <c r="AL181" s="48" t="str">
        <f>IF(Main!F$13="Scaled Shifts",Main!F191,IF(OR(D181="",D181=""),"",IF(Main!$A191="C",(D181-'Calculo DP4'!BE$5)/'Calculo DP4'!BE$3,(D181-'Calculo DP4'!CP$5)/'Calculo DP4'!CP$3)))</f>
        <v/>
      </c>
      <c r="AM181" s="48" t="str">
        <f>IF(Main!G$13="Scaled Shifts",Main!G191,IF(OR(E181="",E181=""),"",IF(Main!$A191="C",(E181-'Calculo DP4'!BF$5)/'Calculo DP4'!BF$3,(E181-'Calculo DP4'!CQ$5)/'Calculo DP4'!CQ$3)))</f>
        <v/>
      </c>
      <c r="AN181" s="48" t="str">
        <f>IF(Main!H$13="Scaled Shifts",Main!H191,IF(OR(F181="",F181=""),"",IF(Main!$A191="C",(F181-'Calculo DP4'!BG$5)/'Calculo DP4'!BG$3,(F181-'Calculo DP4'!CR$5)/'Calculo DP4'!CR$3)))</f>
        <v/>
      </c>
      <c r="AO181" s="48" t="str">
        <f>IF(Main!I$13="Scaled Shifts",Main!I191,IF(OR(G181="",G181=""),"",IF(Main!$A191="C",(G181-'Calculo DP4'!BH$5)/'Calculo DP4'!BH$3,(G181-'Calculo DP4'!CS$5)/'Calculo DP4'!CS$3)))</f>
        <v/>
      </c>
      <c r="AP181" s="48" t="str">
        <f>IF(Main!J$13="Scaled Shifts",Main!J191,IF(OR(H181="",H181=""),"",IF(Main!$A191="C",(H181-'Calculo DP4'!BI$5)/'Calculo DP4'!BI$3,(H181-'Calculo DP4'!CT$5)/'Calculo DP4'!CT$3)))</f>
        <v/>
      </c>
      <c r="AQ181" s="48" t="str">
        <f>IF(Main!K$13="Scaled Shifts",Main!K191,IF(OR(I181="",I181=""),"",IF(Main!$A191="C",(I181-'Calculo DP4'!BJ$5)/'Calculo DP4'!BJ$3,(I181-'Calculo DP4'!CU$5)/'Calculo DP4'!CU$3)))</f>
        <v/>
      </c>
      <c r="AR181" s="48" t="str">
        <f>IF(Main!L$13="Scaled Shifts",Main!L191,IF(OR(J181="",J181=""),"",IF(Main!$A191="C",(J181-'Calculo DP4'!BK$5)/'Calculo DP4'!BK$3,(J181-'Calculo DP4'!CV$5)/'Calculo DP4'!CV$3)))</f>
        <v/>
      </c>
      <c r="AS181" s="48" t="str">
        <f>IF(Main!M$13="Scaled Shifts",Main!M191,IF(OR(K181="",K181=""),"",IF(Main!$A191="C",(K181-'Calculo DP4'!BL$5)/'Calculo DP4'!BL$3,(K181-'Calculo DP4'!CW$5)/'Calculo DP4'!CW$3)))</f>
        <v/>
      </c>
      <c r="AT181" s="48" t="str">
        <f>IF(Main!N$13="Scaled Shifts",Main!N191,IF(OR(L181="",L181=""),"",IF(Main!$A191="C",(L181-'Calculo DP4'!BM$5)/'Calculo DP4'!BM$3,(L181-'Calculo DP4'!CX$5)/'Calculo DP4'!CX$3)))</f>
        <v/>
      </c>
      <c r="AU181" s="48" t="str">
        <f>IF(Main!O$13="Scaled Shifts",Main!O191,IF(OR(M181="",M181=""),"",IF(Main!$A191="C",(M181-'Calculo DP4'!BN$5)/'Calculo DP4'!BN$3,(M181-'Calculo DP4'!CY$5)/'Calculo DP4'!CY$3)))</f>
        <v/>
      </c>
      <c r="AV181" s="48" t="str">
        <f>IF(Main!P$13="Scaled Shifts",Main!P191,IF(OR(N181="",N181=""),"",IF(Main!$A191="C",(N181-'Calculo DP4'!BO$5)/'Calculo DP4'!BO$3,(N181-'Calculo DP4'!CZ$5)/'Calculo DP4'!CZ$3)))</f>
        <v/>
      </c>
      <c r="AW181" s="48" t="str">
        <f>IF(Main!Q$13="Scaled Shifts",Main!Q191,IF(OR(O181="",O181=""),"",IF(Main!$A191="C",(O181-'Calculo DP4'!BP$5)/'Calculo DP4'!BP$3,(O181-'Calculo DP4'!DA$5)/'Calculo DP4'!DA$3)))</f>
        <v/>
      </c>
      <c r="AX181" s="48" t="str">
        <f>IF(Main!R$13="Scaled Shifts",Main!R191,IF(OR(P181="",P181=""),"",IF(Main!$A191="C",(P181-'Calculo DP4'!BQ$5)/'Calculo DP4'!BQ$3,(P181-'Calculo DP4'!DB$5)/'Calculo DP4'!DB$3)))</f>
        <v/>
      </c>
      <c r="AY181" s="48" t="str">
        <f>IF(Main!S$13="Scaled Shifts",Main!S191,IF(OR(Q181="",Q181=""),"",IF(Main!$A191="C",(Q181-'Calculo DP4'!BR$5)/'Calculo DP4'!BR$3,(Q181-'Calculo DP4'!DC$5)/'Calculo DP4'!DC$3)))</f>
        <v/>
      </c>
      <c r="BA181" s="48" t="str">
        <f t="shared" si="176"/>
        <v/>
      </c>
      <c r="BB181" s="48" t="str">
        <f t="shared" si="177"/>
        <v/>
      </c>
      <c r="BC181" s="48" t="str">
        <f t="shared" si="178"/>
        <v/>
      </c>
      <c r="BD181" s="48" t="str">
        <f t="shared" si="179"/>
        <v/>
      </c>
      <c r="BE181" s="48" t="str">
        <f t="shared" si="180"/>
        <v/>
      </c>
      <c r="BF181" s="48" t="str">
        <f t="shared" si="181"/>
        <v/>
      </c>
      <c r="BG181" s="48" t="str">
        <f t="shared" si="182"/>
        <v/>
      </c>
      <c r="BH181" s="48" t="str">
        <f t="shared" si="183"/>
        <v/>
      </c>
      <c r="BI181" s="48" t="str">
        <f t="shared" si="184"/>
        <v/>
      </c>
      <c r="BJ181" s="48" t="str">
        <f t="shared" si="185"/>
        <v/>
      </c>
      <c r="BK181" s="48" t="str">
        <f t="shared" si="186"/>
        <v/>
      </c>
      <c r="BL181" s="48" t="str">
        <f t="shared" si="187"/>
        <v/>
      </c>
      <c r="BM181" s="48" t="str">
        <f t="shared" si="188"/>
        <v/>
      </c>
      <c r="BN181" s="48" t="str">
        <f t="shared" si="189"/>
        <v/>
      </c>
      <c r="BO181" s="48" t="str">
        <f t="shared" si="190"/>
        <v/>
      </c>
      <c r="BP181" s="48" t="str">
        <f t="shared" si="191"/>
        <v/>
      </c>
    </row>
    <row r="182" spans="1:68" x14ac:dyDescent="0.15">
      <c r="A182" s="46" t="str">
        <f>IF(OR(Main!C192="",Main!C192=""),"",Main!C192)</f>
        <v/>
      </c>
      <c r="B182" s="48" t="str">
        <f>IF(OR(Main!D192="",Main!D$13="Scaled Shifts"),"",IF(Main!D$13="Unscaled Shifts",Main!D192,IF(AND(Main!D$13="Shielding Tensors",Main!$A192="C"),'Chemical Shifts'!$G$1-Main!D192,'Chemical Shifts'!$G$2-Main!D192)))</f>
        <v/>
      </c>
      <c r="C182" s="48" t="str">
        <f>IF(OR(Main!E192="",Main!E$13="Scaled Shifts"),"",IF(Main!E$13="Unscaled Shifts",Main!E192,IF(AND(Main!E$13="Shielding Tensors",Main!$A192="C"),'Chemical Shifts'!$G$1-Main!E192,'Chemical Shifts'!$G$2-Main!E192)))</f>
        <v/>
      </c>
      <c r="D182" s="48" t="str">
        <f>IF(OR(Main!F192="",Main!F$13="Scaled Shifts"),"",IF(Main!F$13="Unscaled Shifts",Main!F192,IF(AND(Main!F$13="Shielding Tensors",Main!$A192="C"),'Chemical Shifts'!$G$1-Main!F192,'Chemical Shifts'!$G$2-Main!F192)))</f>
        <v/>
      </c>
      <c r="E182" s="48" t="str">
        <f>IF(OR(Main!G192="",Main!G$13="Scaled Shifts"),"",IF(Main!G$13="Unscaled Shifts",Main!G192,IF(AND(Main!G$13="Shielding Tensors",Main!$A192="C"),'Chemical Shifts'!$G$1-Main!G192,'Chemical Shifts'!$G$2-Main!G192)))</f>
        <v/>
      </c>
      <c r="F182" s="48" t="str">
        <f>IF(OR(Main!H192="",Main!H$13="Scaled Shifts"),"",IF(Main!H$13="Unscaled Shifts",Main!H192,IF(AND(Main!H$13="Shielding Tensors",Main!$A192="C"),'Chemical Shifts'!$G$1-Main!H192,'Chemical Shifts'!$G$2-Main!H192)))</f>
        <v/>
      </c>
      <c r="G182" s="48" t="str">
        <f>IF(OR(Main!I192="",Main!I$13="Scaled Shifts"),"",IF(Main!I$13="Unscaled Shifts",Main!I192,IF(AND(Main!I$13="Shielding Tensors",Main!$A192="C"),'Chemical Shifts'!$G$1-Main!I192,'Chemical Shifts'!$G$2-Main!I192)))</f>
        <v/>
      </c>
      <c r="H182" s="48" t="str">
        <f>IF(OR(Main!J192="",Main!J$13="Scaled Shifts"),"",IF(Main!J$13="Unscaled Shifts",Main!J192,IF(AND(Main!J$13="Shielding Tensors",Main!$A192="C"),'Chemical Shifts'!$G$1-Main!J192,'Chemical Shifts'!$G$2-Main!J192)))</f>
        <v/>
      </c>
      <c r="I182" s="48" t="str">
        <f>IF(OR(Main!K192="",Main!K$13="Scaled Shifts"),"",IF(Main!K$13="Unscaled Shifts",Main!K192,IF(AND(Main!K$13="Shielding Tensors",Main!$A192="C"),'Chemical Shifts'!$G$1-Main!K192,'Chemical Shifts'!$G$2-Main!K192)))</f>
        <v/>
      </c>
      <c r="J182" s="48" t="str">
        <f>IF(OR(Main!L192="",Main!L$13="Scaled Shifts"),"",IF(Main!L$13="Unscaled Shifts",Main!L192,IF(AND(Main!L$13="Shielding Tensors",Main!$A192="C"),'Chemical Shifts'!$G$1-Main!L192,'Chemical Shifts'!$G$2-Main!L192)))</f>
        <v/>
      </c>
      <c r="K182" s="48" t="str">
        <f>IF(OR(Main!M192="",Main!M$13="Scaled Shifts"),"",IF(Main!M$13="Unscaled Shifts",Main!M192,IF(AND(Main!M$13="Shielding Tensors",Main!$A192="C"),'Chemical Shifts'!$G$1-Main!M192,'Chemical Shifts'!$G$2-Main!M192)))</f>
        <v/>
      </c>
      <c r="L182" s="48" t="str">
        <f>IF(OR(Main!N192="",Main!N$13="Scaled Shifts"),"",IF(Main!N$13="Unscaled Shifts",Main!N192,IF(AND(Main!N$13="Shielding Tensors",Main!$A192="C"),'Chemical Shifts'!$G$1-Main!N192,'Chemical Shifts'!$G$2-Main!N192)))</f>
        <v/>
      </c>
      <c r="M182" s="48" t="str">
        <f>IF(OR(Main!O192="",Main!O$13="Scaled Shifts"),"",IF(Main!O$13="Unscaled Shifts",Main!O192,IF(AND(Main!O$13="Shielding Tensors",Main!$A192="C"),'Chemical Shifts'!$G$1-Main!O192,'Chemical Shifts'!$G$2-Main!O192)))</f>
        <v/>
      </c>
      <c r="N182" s="48" t="str">
        <f>IF(OR(Main!P192="",Main!P$13="Scaled Shifts"),"",IF(Main!P$13="Unscaled Shifts",Main!P192,IF(AND(Main!P$13="Shielding Tensors",Main!$A192="C"),'Chemical Shifts'!$G$1-Main!P192,'Chemical Shifts'!$G$2-Main!P192)))</f>
        <v/>
      </c>
      <c r="O182" s="48" t="str">
        <f>IF(OR(Main!Q192="",Main!Q$13="Scaled Shifts"),"",IF(Main!Q$13="Unscaled Shifts",Main!Q192,IF(AND(Main!Q$13="Shielding Tensors",Main!$A192="C"),'Chemical Shifts'!$G$1-Main!Q192,'Chemical Shifts'!$G$2-Main!Q192)))</f>
        <v/>
      </c>
      <c r="P182" s="48" t="str">
        <f>IF(OR(Main!R192="",Main!R$13="Scaled Shifts"),"",IF(Main!R$13="Unscaled Shifts",Main!R192,IF(AND(Main!R$13="Shielding Tensors",Main!$A192="C"),'Chemical Shifts'!$G$1-Main!R192,'Chemical Shifts'!$G$2-Main!R192)))</f>
        <v/>
      </c>
      <c r="Q182" s="48" t="str">
        <f>IF(OR(Main!S192="",Main!S$13="Scaled Shifts"),"",IF(Main!S$13="Unscaled Shifts",Main!S192,IF(AND(Main!S$13="Shielding Tensors",Main!$A192="C"),'Chemical Shifts'!$G$1-Main!S192,'Chemical Shifts'!$G$2-Main!S192)))</f>
        <v/>
      </c>
      <c r="S182" s="48" t="str">
        <f t="shared" si="160"/>
        <v/>
      </c>
      <c r="T182" s="48" t="str">
        <f t="shared" si="161"/>
        <v/>
      </c>
      <c r="U182" s="48" t="str">
        <f t="shared" si="162"/>
        <v/>
      </c>
      <c r="V182" s="48" t="str">
        <f t="shared" si="163"/>
        <v/>
      </c>
      <c r="W182" s="48" t="str">
        <f t="shared" si="164"/>
        <v/>
      </c>
      <c r="X182" s="48" t="str">
        <f t="shared" si="165"/>
        <v/>
      </c>
      <c r="Y182" s="48" t="str">
        <f t="shared" si="166"/>
        <v/>
      </c>
      <c r="Z182" s="48" t="str">
        <f t="shared" si="167"/>
        <v/>
      </c>
      <c r="AA182" s="48" t="str">
        <f t="shared" si="168"/>
        <v/>
      </c>
      <c r="AB182" s="48" t="str">
        <f t="shared" si="169"/>
        <v/>
      </c>
      <c r="AC182" s="48" t="str">
        <f t="shared" si="170"/>
        <v/>
      </c>
      <c r="AD182" s="48" t="str">
        <f t="shared" si="171"/>
        <v/>
      </c>
      <c r="AE182" s="48" t="str">
        <f t="shared" si="172"/>
        <v/>
      </c>
      <c r="AF182" s="48" t="str">
        <f t="shared" si="173"/>
        <v/>
      </c>
      <c r="AG182" s="48" t="str">
        <f t="shared" si="174"/>
        <v/>
      </c>
      <c r="AH182" s="48" t="str">
        <f t="shared" si="175"/>
        <v/>
      </c>
      <c r="AJ182" s="48" t="str">
        <f>IF(Main!D$13="Scaled Shifts",Main!D192,IF(OR(B182="",B182=""),"",IF(Main!$A192="C",(B182-'Calculo DP4'!BC$5)/'Calculo DP4'!BC$3,(B182-'Calculo DP4'!CN$5)/'Calculo DP4'!CN$3)))</f>
        <v/>
      </c>
      <c r="AK182" s="48" t="str">
        <f>IF(Main!E$13="Scaled Shifts",Main!E192,IF(OR(C182="",C182=""),"",IF(Main!$A192="C",(C182-'Calculo DP4'!BD$5)/'Calculo DP4'!BD$3,(C182-'Calculo DP4'!CO$5)/'Calculo DP4'!CO$3)))</f>
        <v/>
      </c>
      <c r="AL182" s="48" t="str">
        <f>IF(Main!F$13="Scaled Shifts",Main!F192,IF(OR(D182="",D182=""),"",IF(Main!$A192="C",(D182-'Calculo DP4'!BE$5)/'Calculo DP4'!BE$3,(D182-'Calculo DP4'!CP$5)/'Calculo DP4'!CP$3)))</f>
        <v/>
      </c>
      <c r="AM182" s="48" t="str">
        <f>IF(Main!G$13="Scaled Shifts",Main!G192,IF(OR(E182="",E182=""),"",IF(Main!$A192="C",(E182-'Calculo DP4'!BF$5)/'Calculo DP4'!BF$3,(E182-'Calculo DP4'!CQ$5)/'Calculo DP4'!CQ$3)))</f>
        <v/>
      </c>
      <c r="AN182" s="48" t="str">
        <f>IF(Main!H$13="Scaled Shifts",Main!H192,IF(OR(F182="",F182=""),"",IF(Main!$A192="C",(F182-'Calculo DP4'!BG$5)/'Calculo DP4'!BG$3,(F182-'Calculo DP4'!CR$5)/'Calculo DP4'!CR$3)))</f>
        <v/>
      </c>
      <c r="AO182" s="48" t="str">
        <f>IF(Main!I$13="Scaled Shifts",Main!I192,IF(OR(G182="",G182=""),"",IF(Main!$A192="C",(G182-'Calculo DP4'!BH$5)/'Calculo DP4'!BH$3,(G182-'Calculo DP4'!CS$5)/'Calculo DP4'!CS$3)))</f>
        <v/>
      </c>
      <c r="AP182" s="48" t="str">
        <f>IF(Main!J$13="Scaled Shifts",Main!J192,IF(OR(H182="",H182=""),"",IF(Main!$A192="C",(H182-'Calculo DP4'!BI$5)/'Calculo DP4'!BI$3,(H182-'Calculo DP4'!CT$5)/'Calculo DP4'!CT$3)))</f>
        <v/>
      </c>
      <c r="AQ182" s="48" t="str">
        <f>IF(Main!K$13="Scaled Shifts",Main!K192,IF(OR(I182="",I182=""),"",IF(Main!$A192="C",(I182-'Calculo DP4'!BJ$5)/'Calculo DP4'!BJ$3,(I182-'Calculo DP4'!CU$5)/'Calculo DP4'!CU$3)))</f>
        <v/>
      </c>
      <c r="AR182" s="48" t="str">
        <f>IF(Main!L$13="Scaled Shifts",Main!L192,IF(OR(J182="",J182=""),"",IF(Main!$A192="C",(J182-'Calculo DP4'!BK$5)/'Calculo DP4'!BK$3,(J182-'Calculo DP4'!CV$5)/'Calculo DP4'!CV$3)))</f>
        <v/>
      </c>
      <c r="AS182" s="48" t="str">
        <f>IF(Main!M$13="Scaled Shifts",Main!M192,IF(OR(K182="",K182=""),"",IF(Main!$A192="C",(K182-'Calculo DP4'!BL$5)/'Calculo DP4'!BL$3,(K182-'Calculo DP4'!CW$5)/'Calculo DP4'!CW$3)))</f>
        <v/>
      </c>
      <c r="AT182" s="48" t="str">
        <f>IF(Main!N$13="Scaled Shifts",Main!N192,IF(OR(L182="",L182=""),"",IF(Main!$A192="C",(L182-'Calculo DP4'!BM$5)/'Calculo DP4'!BM$3,(L182-'Calculo DP4'!CX$5)/'Calculo DP4'!CX$3)))</f>
        <v/>
      </c>
      <c r="AU182" s="48" t="str">
        <f>IF(Main!O$13="Scaled Shifts",Main!O192,IF(OR(M182="",M182=""),"",IF(Main!$A192="C",(M182-'Calculo DP4'!BN$5)/'Calculo DP4'!BN$3,(M182-'Calculo DP4'!CY$5)/'Calculo DP4'!CY$3)))</f>
        <v/>
      </c>
      <c r="AV182" s="48" t="str">
        <f>IF(Main!P$13="Scaled Shifts",Main!P192,IF(OR(N182="",N182=""),"",IF(Main!$A192="C",(N182-'Calculo DP4'!BO$5)/'Calculo DP4'!BO$3,(N182-'Calculo DP4'!CZ$5)/'Calculo DP4'!CZ$3)))</f>
        <v/>
      </c>
      <c r="AW182" s="48" t="str">
        <f>IF(Main!Q$13="Scaled Shifts",Main!Q192,IF(OR(O182="",O182=""),"",IF(Main!$A192="C",(O182-'Calculo DP4'!BP$5)/'Calculo DP4'!BP$3,(O182-'Calculo DP4'!DA$5)/'Calculo DP4'!DA$3)))</f>
        <v/>
      </c>
      <c r="AX182" s="48" t="str">
        <f>IF(Main!R$13="Scaled Shifts",Main!R192,IF(OR(P182="",P182=""),"",IF(Main!$A192="C",(P182-'Calculo DP4'!BQ$5)/'Calculo DP4'!BQ$3,(P182-'Calculo DP4'!DB$5)/'Calculo DP4'!DB$3)))</f>
        <v/>
      </c>
      <c r="AY182" s="48" t="str">
        <f>IF(Main!S$13="Scaled Shifts",Main!S192,IF(OR(Q182="",Q182=""),"",IF(Main!$A192="C",(Q182-'Calculo DP4'!BR$5)/'Calculo DP4'!BR$3,(Q182-'Calculo DP4'!DC$5)/'Calculo DP4'!DC$3)))</f>
        <v/>
      </c>
      <c r="BA182" s="48" t="str">
        <f t="shared" si="176"/>
        <v/>
      </c>
      <c r="BB182" s="48" t="str">
        <f t="shared" si="177"/>
        <v/>
      </c>
      <c r="BC182" s="48" t="str">
        <f t="shared" si="178"/>
        <v/>
      </c>
      <c r="BD182" s="48" t="str">
        <f t="shared" si="179"/>
        <v/>
      </c>
      <c r="BE182" s="48" t="str">
        <f t="shared" si="180"/>
        <v/>
      </c>
      <c r="BF182" s="48" t="str">
        <f t="shared" si="181"/>
        <v/>
      </c>
      <c r="BG182" s="48" t="str">
        <f t="shared" si="182"/>
        <v/>
      </c>
      <c r="BH182" s="48" t="str">
        <f t="shared" si="183"/>
        <v/>
      </c>
      <c r="BI182" s="48" t="str">
        <f t="shared" si="184"/>
        <v/>
      </c>
      <c r="BJ182" s="48" t="str">
        <f t="shared" si="185"/>
        <v/>
      </c>
      <c r="BK182" s="48" t="str">
        <f t="shared" si="186"/>
        <v/>
      </c>
      <c r="BL182" s="48" t="str">
        <f t="shared" si="187"/>
        <v/>
      </c>
      <c r="BM182" s="48" t="str">
        <f t="shared" si="188"/>
        <v/>
      </c>
      <c r="BN182" s="48" t="str">
        <f t="shared" si="189"/>
        <v/>
      </c>
      <c r="BO182" s="48" t="str">
        <f t="shared" si="190"/>
        <v/>
      </c>
      <c r="BP182" s="48" t="str">
        <f t="shared" si="191"/>
        <v/>
      </c>
    </row>
    <row r="183" spans="1:68" x14ac:dyDescent="0.15">
      <c r="A183" s="46" t="str">
        <f>IF(OR(Main!C193="",Main!C193=""),"",Main!C193)</f>
        <v/>
      </c>
      <c r="B183" s="48" t="str">
        <f>IF(OR(Main!D193="",Main!D$13="Scaled Shifts"),"",IF(Main!D$13="Unscaled Shifts",Main!D193,IF(AND(Main!D$13="Shielding Tensors",Main!$A193="C"),'Chemical Shifts'!$G$1-Main!D193,'Chemical Shifts'!$G$2-Main!D193)))</f>
        <v/>
      </c>
      <c r="C183" s="48" t="str">
        <f>IF(OR(Main!E193="",Main!E$13="Scaled Shifts"),"",IF(Main!E$13="Unscaled Shifts",Main!E193,IF(AND(Main!E$13="Shielding Tensors",Main!$A193="C"),'Chemical Shifts'!$G$1-Main!E193,'Chemical Shifts'!$G$2-Main!E193)))</f>
        <v/>
      </c>
      <c r="D183" s="48" t="str">
        <f>IF(OR(Main!F193="",Main!F$13="Scaled Shifts"),"",IF(Main!F$13="Unscaled Shifts",Main!F193,IF(AND(Main!F$13="Shielding Tensors",Main!$A193="C"),'Chemical Shifts'!$G$1-Main!F193,'Chemical Shifts'!$G$2-Main!F193)))</f>
        <v/>
      </c>
      <c r="E183" s="48" t="str">
        <f>IF(OR(Main!G193="",Main!G$13="Scaled Shifts"),"",IF(Main!G$13="Unscaled Shifts",Main!G193,IF(AND(Main!G$13="Shielding Tensors",Main!$A193="C"),'Chemical Shifts'!$G$1-Main!G193,'Chemical Shifts'!$G$2-Main!G193)))</f>
        <v/>
      </c>
      <c r="F183" s="48" t="str">
        <f>IF(OR(Main!H193="",Main!H$13="Scaled Shifts"),"",IF(Main!H$13="Unscaled Shifts",Main!H193,IF(AND(Main!H$13="Shielding Tensors",Main!$A193="C"),'Chemical Shifts'!$G$1-Main!H193,'Chemical Shifts'!$G$2-Main!H193)))</f>
        <v/>
      </c>
      <c r="G183" s="48" t="str">
        <f>IF(OR(Main!I193="",Main!I$13="Scaled Shifts"),"",IF(Main!I$13="Unscaled Shifts",Main!I193,IF(AND(Main!I$13="Shielding Tensors",Main!$A193="C"),'Chemical Shifts'!$G$1-Main!I193,'Chemical Shifts'!$G$2-Main!I193)))</f>
        <v/>
      </c>
      <c r="H183" s="48" t="str">
        <f>IF(OR(Main!J193="",Main!J$13="Scaled Shifts"),"",IF(Main!J$13="Unscaled Shifts",Main!J193,IF(AND(Main!J$13="Shielding Tensors",Main!$A193="C"),'Chemical Shifts'!$G$1-Main!J193,'Chemical Shifts'!$G$2-Main!J193)))</f>
        <v/>
      </c>
      <c r="I183" s="48" t="str">
        <f>IF(OR(Main!K193="",Main!K$13="Scaled Shifts"),"",IF(Main!K$13="Unscaled Shifts",Main!K193,IF(AND(Main!K$13="Shielding Tensors",Main!$A193="C"),'Chemical Shifts'!$G$1-Main!K193,'Chemical Shifts'!$G$2-Main!K193)))</f>
        <v/>
      </c>
      <c r="J183" s="48" t="str">
        <f>IF(OR(Main!L193="",Main!L$13="Scaled Shifts"),"",IF(Main!L$13="Unscaled Shifts",Main!L193,IF(AND(Main!L$13="Shielding Tensors",Main!$A193="C"),'Chemical Shifts'!$G$1-Main!L193,'Chemical Shifts'!$G$2-Main!L193)))</f>
        <v/>
      </c>
      <c r="K183" s="48" t="str">
        <f>IF(OR(Main!M193="",Main!M$13="Scaled Shifts"),"",IF(Main!M$13="Unscaled Shifts",Main!M193,IF(AND(Main!M$13="Shielding Tensors",Main!$A193="C"),'Chemical Shifts'!$G$1-Main!M193,'Chemical Shifts'!$G$2-Main!M193)))</f>
        <v/>
      </c>
      <c r="L183" s="48" t="str">
        <f>IF(OR(Main!N193="",Main!N$13="Scaled Shifts"),"",IF(Main!N$13="Unscaled Shifts",Main!N193,IF(AND(Main!N$13="Shielding Tensors",Main!$A193="C"),'Chemical Shifts'!$G$1-Main!N193,'Chemical Shifts'!$G$2-Main!N193)))</f>
        <v/>
      </c>
      <c r="M183" s="48" t="str">
        <f>IF(OR(Main!O193="",Main!O$13="Scaled Shifts"),"",IF(Main!O$13="Unscaled Shifts",Main!O193,IF(AND(Main!O$13="Shielding Tensors",Main!$A193="C"),'Chemical Shifts'!$G$1-Main!O193,'Chemical Shifts'!$G$2-Main!O193)))</f>
        <v/>
      </c>
      <c r="N183" s="48" t="str">
        <f>IF(OR(Main!P193="",Main!P$13="Scaled Shifts"),"",IF(Main!P$13="Unscaled Shifts",Main!P193,IF(AND(Main!P$13="Shielding Tensors",Main!$A193="C"),'Chemical Shifts'!$G$1-Main!P193,'Chemical Shifts'!$G$2-Main!P193)))</f>
        <v/>
      </c>
      <c r="O183" s="48" t="str">
        <f>IF(OR(Main!Q193="",Main!Q$13="Scaled Shifts"),"",IF(Main!Q$13="Unscaled Shifts",Main!Q193,IF(AND(Main!Q$13="Shielding Tensors",Main!$A193="C"),'Chemical Shifts'!$G$1-Main!Q193,'Chemical Shifts'!$G$2-Main!Q193)))</f>
        <v/>
      </c>
      <c r="P183" s="48" t="str">
        <f>IF(OR(Main!R193="",Main!R$13="Scaled Shifts"),"",IF(Main!R$13="Unscaled Shifts",Main!R193,IF(AND(Main!R$13="Shielding Tensors",Main!$A193="C"),'Chemical Shifts'!$G$1-Main!R193,'Chemical Shifts'!$G$2-Main!R193)))</f>
        <v/>
      </c>
      <c r="Q183" s="48" t="str">
        <f>IF(OR(Main!S193="",Main!S$13="Scaled Shifts"),"",IF(Main!S$13="Unscaled Shifts",Main!S193,IF(AND(Main!S$13="Shielding Tensors",Main!$A193="C"),'Chemical Shifts'!$G$1-Main!S193,'Chemical Shifts'!$G$2-Main!S193)))</f>
        <v/>
      </c>
      <c r="S183" s="48" t="str">
        <f t="shared" si="160"/>
        <v/>
      </c>
      <c r="T183" s="48" t="str">
        <f t="shared" si="161"/>
        <v/>
      </c>
      <c r="U183" s="48" t="str">
        <f t="shared" si="162"/>
        <v/>
      </c>
      <c r="V183" s="48" t="str">
        <f t="shared" si="163"/>
        <v/>
      </c>
      <c r="W183" s="48" t="str">
        <f t="shared" si="164"/>
        <v/>
      </c>
      <c r="X183" s="48" t="str">
        <f t="shared" si="165"/>
        <v/>
      </c>
      <c r="Y183" s="48" t="str">
        <f t="shared" si="166"/>
        <v/>
      </c>
      <c r="Z183" s="48" t="str">
        <f t="shared" si="167"/>
        <v/>
      </c>
      <c r="AA183" s="48" t="str">
        <f t="shared" si="168"/>
        <v/>
      </c>
      <c r="AB183" s="48" t="str">
        <f t="shared" si="169"/>
        <v/>
      </c>
      <c r="AC183" s="48" t="str">
        <f t="shared" si="170"/>
        <v/>
      </c>
      <c r="AD183" s="48" t="str">
        <f t="shared" si="171"/>
        <v/>
      </c>
      <c r="AE183" s="48" t="str">
        <f t="shared" si="172"/>
        <v/>
      </c>
      <c r="AF183" s="48" t="str">
        <f t="shared" si="173"/>
        <v/>
      </c>
      <c r="AG183" s="48" t="str">
        <f t="shared" si="174"/>
        <v/>
      </c>
      <c r="AH183" s="48" t="str">
        <f t="shared" si="175"/>
        <v/>
      </c>
      <c r="AJ183" s="48" t="str">
        <f>IF(Main!D$13="Scaled Shifts",Main!D193,IF(OR(B183="",B183=""),"",IF(Main!$A193="C",(B183-'Calculo DP4'!BC$5)/'Calculo DP4'!BC$3,(B183-'Calculo DP4'!CN$5)/'Calculo DP4'!CN$3)))</f>
        <v/>
      </c>
      <c r="AK183" s="48" t="str">
        <f>IF(Main!E$13="Scaled Shifts",Main!E193,IF(OR(C183="",C183=""),"",IF(Main!$A193="C",(C183-'Calculo DP4'!BD$5)/'Calculo DP4'!BD$3,(C183-'Calculo DP4'!CO$5)/'Calculo DP4'!CO$3)))</f>
        <v/>
      </c>
      <c r="AL183" s="48" t="str">
        <f>IF(Main!F$13="Scaled Shifts",Main!F193,IF(OR(D183="",D183=""),"",IF(Main!$A193="C",(D183-'Calculo DP4'!BE$5)/'Calculo DP4'!BE$3,(D183-'Calculo DP4'!CP$5)/'Calculo DP4'!CP$3)))</f>
        <v/>
      </c>
      <c r="AM183" s="48" t="str">
        <f>IF(Main!G$13="Scaled Shifts",Main!G193,IF(OR(E183="",E183=""),"",IF(Main!$A193="C",(E183-'Calculo DP4'!BF$5)/'Calculo DP4'!BF$3,(E183-'Calculo DP4'!CQ$5)/'Calculo DP4'!CQ$3)))</f>
        <v/>
      </c>
      <c r="AN183" s="48" t="str">
        <f>IF(Main!H$13="Scaled Shifts",Main!H193,IF(OR(F183="",F183=""),"",IF(Main!$A193="C",(F183-'Calculo DP4'!BG$5)/'Calculo DP4'!BG$3,(F183-'Calculo DP4'!CR$5)/'Calculo DP4'!CR$3)))</f>
        <v/>
      </c>
      <c r="AO183" s="48" t="str">
        <f>IF(Main!I$13="Scaled Shifts",Main!I193,IF(OR(G183="",G183=""),"",IF(Main!$A193="C",(G183-'Calculo DP4'!BH$5)/'Calculo DP4'!BH$3,(G183-'Calculo DP4'!CS$5)/'Calculo DP4'!CS$3)))</f>
        <v/>
      </c>
      <c r="AP183" s="48" t="str">
        <f>IF(Main!J$13="Scaled Shifts",Main!J193,IF(OR(H183="",H183=""),"",IF(Main!$A193="C",(H183-'Calculo DP4'!BI$5)/'Calculo DP4'!BI$3,(H183-'Calculo DP4'!CT$5)/'Calculo DP4'!CT$3)))</f>
        <v/>
      </c>
      <c r="AQ183" s="48" t="str">
        <f>IF(Main!K$13="Scaled Shifts",Main!K193,IF(OR(I183="",I183=""),"",IF(Main!$A193="C",(I183-'Calculo DP4'!BJ$5)/'Calculo DP4'!BJ$3,(I183-'Calculo DP4'!CU$5)/'Calculo DP4'!CU$3)))</f>
        <v/>
      </c>
      <c r="AR183" s="48" t="str">
        <f>IF(Main!L$13="Scaled Shifts",Main!L193,IF(OR(J183="",J183=""),"",IF(Main!$A193="C",(J183-'Calculo DP4'!BK$5)/'Calculo DP4'!BK$3,(J183-'Calculo DP4'!CV$5)/'Calculo DP4'!CV$3)))</f>
        <v/>
      </c>
      <c r="AS183" s="48" t="str">
        <f>IF(Main!M$13="Scaled Shifts",Main!M193,IF(OR(K183="",K183=""),"",IF(Main!$A193="C",(K183-'Calculo DP4'!BL$5)/'Calculo DP4'!BL$3,(K183-'Calculo DP4'!CW$5)/'Calculo DP4'!CW$3)))</f>
        <v/>
      </c>
      <c r="AT183" s="48" t="str">
        <f>IF(Main!N$13="Scaled Shifts",Main!N193,IF(OR(L183="",L183=""),"",IF(Main!$A193="C",(L183-'Calculo DP4'!BM$5)/'Calculo DP4'!BM$3,(L183-'Calculo DP4'!CX$5)/'Calculo DP4'!CX$3)))</f>
        <v/>
      </c>
      <c r="AU183" s="48" t="str">
        <f>IF(Main!O$13="Scaled Shifts",Main!O193,IF(OR(M183="",M183=""),"",IF(Main!$A193="C",(M183-'Calculo DP4'!BN$5)/'Calculo DP4'!BN$3,(M183-'Calculo DP4'!CY$5)/'Calculo DP4'!CY$3)))</f>
        <v/>
      </c>
      <c r="AV183" s="48" t="str">
        <f>IF(Main!P$13="Scaled Shifts",Main!P193,IF(OR(N183="",N183=""),"",IF(Main!$A193="C",(N183-'Calculo DP4'!BO$5)/'Calculo DP4'!BO$3,(N183-'Calculo DP4'!CZ$5)/'Calculo DP4'!CZ$3)))</f>
        <v/>
      </c>
      <c r="AW183" s="48" t="str">
        <f>IF(Main!Q$13="Scaled Shifts",Main!Q193,IF(OR(O183="",O183=""),"",IF(Main!$A193="C",(O183-'Calculo DP4'!BP$5)/'Calculo DP4'!BP$3,(O183-'Calculo DP4'!DA$5)/'Calculo DP4'!DA$3)))</f>
        <v/>
      </c>
      <c r="AX183" s="48" t="str">
        <f>IF(Main!R$13="Scaled Shifts",Main!R193,IF(OR(P183="",P183=""),"",IF(Main!$A193="C",(P183-'Calculo DP4'!BQ$5)/'Calculo DP4'!BQ$3,(P183-'Calculo DP4'!DB$5)/'Calculo DP4'!DB$3)))</f>
        <v/>
      </c>
      <c r="AY183" s="48" t="str">
        <f>IF(Main!S$13="Scaled Shifts",Main!S193,IF(OR(Q183="",Q183=""),"",IF(Main!$A193="C",(Q183-'Calculo DP4'!BR$5)/'Calculo DP4'!BR$3,(Q183-'Calculo DP4'!DC$5)/'Calculo DP4'!DC$3)))</f>
        <v/>
      </c>
      <c r="BA183" s="48" t="str">
        <f t="shared" si="176"/>
        <v/>
      </c>
      <c r="BB183" s="48" t="str">
        <f t="shared" si="177"/>
        <v/>
      </c>
      <c r="BC183" s="48" t="str">
        <f t="shared" si="178"/>
        <v/>
      </c>
      <c r="BD183" s="48" t="str">
        <f t="shared" si="179"/>
        <v/>
      </c>
      <c r="BE183" s="48" t="str">
        <f t="shared" si="180"/>
        <v/>
      </c>
      <c r="BF183" s="48" t="str">
        <f t="shared" si="181"/>
        <v/>
      </c>
      <c r="BG183" s="48" t="str">
        <f t="shared" si="182"/>
        <v/>
      </c>
      <c r="BH183" s="48" t="str">
        <f t="shared" si="183"/>
        <v/>
      </c>
      <c r="BI183" s="48" t="str">
        <f t="shared" si="184"/>
        <v/>
      </c>
      <c r="BJ183" s="48" t="str">
        <f t="shared" si="185"/>
        <v/>
      </c>
      <c r="BK183" s="48" t="str">
        <f t="shared" si="186"/>
        <v/>
      </c>
      <c r="BL183" s="48" t="str">
        <f t="shared" si="187"/>
        <v/>
      </c>
      <c r="BM183" s="48" t="str">
        <f t="shared" si="188"/>
        <v/>
      </c>
      <c r="BN183" s="48" t="str">
        <f t="shared" si="189"/>
        <v/>
      </c>
      <c r="BO183" s="48" t="str">
        <f t="shared" si="190"/>
        <v/>
      </c>
      <c r="BP183" s="48" t="str">
        <f t="shared" si="191"/>
        <v/>
      </c>
    </row>
    <row r="184" spans="1:68" x14ac:dyDescent="0.15">
      <c r="A184" s="46" t="str">
        <f>IF(OR(Main!C194="",Main!C194=""),"",Main!C194)</f>
        <v/>
      </c>
      <c r="B184" s="48" t="str">
        <f>IF(OR(Main!D194="",Main!D$13="Scaled Shifts"),"",IF(Main!D$13="Unscaled Shifts",Main!D194,IF(AND(Main!D$13="Shielding Tensors",Main!$A194="C"),'Chemical Shifts'!$G$1-Main!D194,'Chemical Shifts'!$G$2-Main!D194)))</f>
        <v/>
      </c>
      <c r="C184" s="48" t="str">
        <f>IF(OR(Main!E194="",Main!E$13="Scaled Shifts"),"",IF(Main!E$13="Unscaled Shifts",Main!E194,IF(AND(Main!E$13="Shielding Tensors",Main!$A194="C"),'Chemical Shifts'!$G$1-Main!E194,'Chemical Shifts'!$G$2-Main!E194)))</f>
        <v/>
      </c>
      <c r="D184" s="48" t="str">
        <f>IF(OR(Main!F194="",Main!F$13="Scaled Shifts"),"",IF(Main!F$13="Unscaled Shifts",Main!F194,IF(AND(Main!F$13="Shielding Tensors",Main!$A194="C"),'Chemical Shifts'!$G$1-Main!F194,'Chemical Shifts'!$G$2-Main!F194)))</f>
        <v/>
      </c>
      <c r="E184" s="48" t="str">
        <f>IF(OR(Main!G194="",Main!G$13="Scaled Shifts"),"",IF(Main!G$13="Unscaled Shifts",Main!G194,IF(AND(Main!G$13="Shielding Tensors",Main!$A194="C"),'Chemical Shifts'!$G$1-Main!G194,'Chemical Shifts'!$G$2-Main!G194)))</f>
        <v/>
      </c>
      <c r="F184" s="48" t="str">
        <f>IF(OR(Main!H194="",Main!H$13="Scaled Shifts"),"",IF(Main!H$13="Unscaled Shifts",Main!H194,IF(AND(Main!H$13="Shielding Tensors",Main!$A194="C"),'Chemical Shifts'!$G$1-Main!H194,'Chemical Shifts'!$G$2-Main!H194)))</f>
        <v/>
      </c>
      <c r="G184" s="48" t="str">
        <f>IF(OR(Main!I194="",Main!I$13="Scaled Shifts"),"",IF(Main!I$13="Unscaled Shifts",Main!I194,IF(AND(Main!I$13="Shielding Tensors",Main!$A194="C"),'Chemical Shifts'!$G$1-Main!I194,'Chemical Shifts'!$G$2-Main!I194)))</f>
        <v/>
      </c>
      <c r="H184" s="48" t="str">
        <f>IF(OR(Main!J194="",Main!J$13="Scaled Shifts"),"",IF(Main!J$13="Unscaled Shifts",Main!J194,IF(AND(Main!J$13="Shielding Tensors",Main!$A194="C"),'Chemical Shifts'!$G$1-Main!J194,'Chemical Shifts'!$G$2-Main!J194)))</f>
        <v/>
      </c>
      <c r="I184" s="48" t="str">
        <f>IF(OR(Main!K194="",Main!K$13="Scaled Shifts"),"",IF(Main!K$13="Unscaled Shifts",Main!K194,IF(AND(Main!K$13="Shielding Tensors",Main!$A194="C"),'Chemical Shifts'!$G$1-Main!K194,'Chemical Shifts'!$G$2-Main!K194)))</f>
        <v/>
      </c>
      <c r="J184" s="48" t="str">
        <f>IF(OR(Main!L194="",Main!L$13="Scaled Shifts"),"",IF(Main!L$13="Unscaled Shifts",Main!L194,IF(AND(Main!L$13="Shielding Tensors",Main!$A194="C"),'Chemical Shifts'!$G$1-Main!L194,'Chemical Shifts'!$G$2-Main!L194)))</f>
        <v/>
      </c>
      <c r="K184" s="48" t="str">
        <f>IF(OR(Main!M194="",Main!M$13="Scaled Shifts"),"",IF(Main!M$13="Unscaled Shifts",Main!M194,IF(AND(Main!M$13="Shielding Tensors",Main!$A194="C"),'Chemical Shifts'!$G$1-Main!M194,'Chemical Shifts'!$G$2-Main!M194)))</f>
        <v/>
      </c>
      <c r="L184" s="48" t="str">
        <f>IF(OR(Main!N194="",Main!N$13="Scaled Shifts"),"",IF(Main!N$13="Unscaled Shifts",Main!N194,IF(AND(Main!N$13="Shielding Tensors",Main!$A194="C"),'Chemical Shifts'!$G$1-Main!N194,'Chemical Shifts'!$G$2-Main!N194)))</f>
        <v/>
      </c>
      <c r="M184" s="48" t="str">
        <f>IF(OR(Main!O194="",Main!O$13="Scaled Shifts"),"",IF(Main!O$13="Unscaled Shifts",Main!O194,IF(AND(Main!O$13="Shielding Tensors",Main!$A194="C"),'Chemical Shifts'!$G$1-Main!O194,'Chemical Shifts'!$G$2-Main!O194)))</f>
        <v/>
      </c>
      <c r="N184" s="48" t="str">
        <f>IF(OR(Main!P194="",Main!P$13="Scaled Shifts"),"",IF(Main!P$13="Unscaled Shifts",Main!P194,IF(AND(Main!P$13="Shielding Tensors",Main!$A194="C"),'Chemical Shifts'!$G$1-Main!P194,'Chemical Shifts'!$G$2-Main!P194)))</f>
        <v/>
      </c>
      <c r="O184" s="48" t="str">
        <f>IF(OR(Main!Q194="",Main!Q$13="Scaled Shifts"),"",IF(Main!Q$13="Unscaled Shifts",Main!Q194,IF(AND(Main!Q$13="Shielding Tensors",Main!$A194="C"),'Chemical Shifts'!$G$1-Main!Q194,'Chemical Shifts'!$G$2-Main!Q194)))</f>
        <v/>
      </c>
      <c r="P184" s="48" t="str">
        <f>IF(OR(Main!R194="",Main!R$13="Scaled Shifts"),"",IF(Main!R$13="Unscaled Shifts",Main!R194,IF(AND(Main!R$13="Shielding Tensors",Main!$A194="C"),'Chemical Shifts'!$G$1-Main!R194,'Chemical Shifts'!$G$2-Main!R194)))</f>
        <v/>
      </c>
      <c r="Q184" s="48" t="str">
        <f>IF(OR(Main!S194="",Main!S$13="Scaled Shifts"),"",IF(Main!S$13="Unscaled Shifts",Main!S194,IF(AND(Main!S$13="Shielding Tensors",Main!$A194="C"),'Chemical Shifts'!$G$1-Main!S194,'Chemical Shifts'!$G$2-Main!S194)))</f>
        <v/>
      </c>
      <c r="S184" s="48" t="str">
        <f t="shared" si="160"/>
        <v/>
      </c>
      <c r="T184" s="48" t="str">
        <f t="shared" si="161"/>
        <v/>
      </c>
      <c r="U184" s="48" t="str">
        <f t="shared" si="162"/>
        <v/>
      </c>
      <c r="V184" s="48" t="str">
        <f t="shared" si="163"/>
        <v/>
      </c>
      <c r="W184" s="48" t="str">
        <f t="shared" si="164"/>
        <v/>
      </c>
      <c r="X184" s="48" t="str">
        <f t="shared" si="165"/>
        <v/>
      </c>
      <c r="Y184" s="48" t="str">
        <f t="shared" si="166"/>
        <v/>
      </c>
      <c r="Z184" s="48" t="str">
        <f t="shared" si="167"/>
        <v/>
      </c>
      <c r="AA184" s="48" t="str">
        <f t="shared" si="168"/>
        <v/>
      </c>
      <c r="AB184" s="48" t="str">
        <f t="shared" si="169"/>
        <v/>
      </c>
      <c r="AC184" s="48" t="str">
        <f t="shared" si="170"/>
        <v/>
      </c>
      <c r="AD184" s="48" t="str">
        <f t="shared" si="171"/>
        <v/>
      </c>
      <c r="AE184" s="48" t="str">
        <f t="shared" si="172"/>
        <v/>
      </c>
      <c r="AF184" s="48" t="str">
        <f t="shared" si="173"/>
        <v/>
      </c>
      <c r="AG184" s="48" t="str">
        <f t="shared" si="174"/>
        <v/>
      </c>
      <c r="AH184" s="48" t="str">
        <f t="shared" si="175"/>
        <v/>
      </c>
      <c r="AJ184" s="48" t="str">
        <f>IF(Main!D$13="Scaled Shifts",Main!D194,IF(OR(B184="",B184=""),"",IF(Main!$A194="C",(B184-'Calculo DP4'!BC$5)/'Calculo DP4'!BC$3,(B184-'Calculo DP4'!CN$5)/'Calculo DP4'!CN$3)))</f>
        <v/>
      </c>
      <c r="AK184" s="48" t="str">
        <f>IF(Main!E$13="Scaled Shifts",Main!E194,IF(OR(C184="",C184=""),"",IF(Main!$A194="C",(C184-'Calculo DP4'!BD$5)/'Calculo DP4'!BD$3,(C184-'Calculo DP4'!CO$5)/'Calculo DP4'!CO$3)))</f>
        <v/>
      </c>
      <c r="AL184" s="48" t="str">
        <f>IF(Main!F$13="Scaled Shifts",Main!F194,IF(OR(D184="",D184=""),"",IF(Main!$A194="C",(D184-'Calculo DP4'!BE$5)/'Calculo DP4'!BE$3,(D184-'Calculo DP4'!CP$5)/'Calculo DP4'!CP$3)))</f>
        <v/>
      </c>
      <c r="AM184" s="48" t="str">
        <f>IF(Main!G$13="Scaled Shifts",Main!G194,IF(OR(E184="",E184=""),"",IF(Main!$A194="C",(E184-'Calculo DP4'!BF$5)/'Calculo DP4'!BF$3,(E184-'Calculo DP4'!CQ$5)/'Calculo DP4'!CQ$3)))</f>
        <v/>
      </c>
      <c r="AN184" s="48" t="str">
        <f>IF(Main!H$13="Scaled Shifts",Main!H194,IF(OR(F184="",F184=""),"",IF(Main!$A194="C",(F184-'Calculo DP4'!BG$5)/'Calculo DP4'!BG$3,(F184-'Calculo DP4'!CR$5)/'Calculo DP4'!CR$3)))</f>
        <v/>
      </c>
      <c r="AO184" s="48" t="str">
        <f>IF(Main!I$13="Scaled Shifts",Main!I194,IF(OR(G184="",G184=""),"",IF(Main!$A194="C",(G184-'Calculo DP4'!BH$5)/'Calculo DP4'!BH$3,(G184-'Calculo DP4'!CS$5)/'Calculo DP4'!CS$3)))</f>
        <v/>
      </c>
      <c r="AP184" s="48" t="str">
        <f>IF(Main!J$13="Scaled Shifts",Main!J194,IF(OR(H184="",H184=""),"",IF(Main!$A194="C",(H184-'Calculo DP4'!BI$5)/'Calculo DP4'!BI$3,(H184-'Calculo DP4'!CT$5)/'Calculo DP4'!CT$3)))</f>
        <v/>
      </c>
      <c r="AQ184" s="48" t="str">
        <f>IF(Main!K$13="Scaled Shifts",Main!K194,IF(OR(I184="",I184=""),"",IF(Main!$A194="C",(I184-'Calculo DP4'!BJ$5)/'Calculo DP4'!BJ$3,(I184-'Calculo DP4'!CU$5)/'Calculo DP4'!CU$3)))</f>
        <v/>
      </c>
      <c r="AR184" s="48" t="str">
        <f>IF(Main!L$13="Scaled Shifts",Main!L194,IF(OR(J184="",J184=""),"",IF(Main!$A194="C",(J184-'Calculo DP4'!BK$5)/'Calculo DP4'!BK$3,(J184-'Calculo DP4'!CV$5)/'Calculo DP4'!CV$3)))</f>
        <v/>
      </c>
      <c r="AS184" s="48" t="str">
        <f>IF(Main!M$13="Scaled Shifts",Main!M194,IF(OR(K184="",K184=""),"",IF(Main!$A194="C",(K184-'Calculo DP4'!BL$5)/'Calculo DP4'!BL$3,(K184-'Calculo DP4'!CW$5)/'Calculo DP4'!CW$3)))</f>
        <v/>
      </c>
      <c r="AT184" s="48" t="str">
        <f>IF(Main!N$13="Scaled Shifts",Main!N194,IF(OR(L184="",L184=""),"",IF(Main!$A194="C",(L184-'Calculo DP4'!BM$5)/'Calculo DP4'!BM$3,(L184-'Calculo DP4'!CX$5)/'Calculo DP4'!CX$3)))</f>
        <v/>
      </c>
      <c r="AU184" s="48" t="str">
        <f>IF(Main!O$13="Scaled Shifts",Main!O194,IF(OR(M184="",M184=""),"",IF(Main!$A194="C",(M184-'Calculo DP4'!BN$5)/'Calculo DP4'!BN$3,(M184-'Calculo DP4'!CY$5)/'Calculo DP4'!CY$3)))</f>
        <v/>
      </c>
      <c r="AV184" s="48" t="str">
        <f>IF(Main!P$13="Scaled Shifts",Main!P194,IF(OR(N184="",N184=""),"",IF(Main!$A194="C",(N184-'Calculo DP4'!BO$5)/'Calculo DP4'!BO$3,(N184-'Calculo DP4'!CZ$5)/'Calculo DP4'!CZ$3)))</f>
        <v/>
      </c>
      <c r="AW184" s="48" t="str">
        <f>IF(Main!Q$13="Scaled Shifts",Main!Q194,IF(OR(O184="",O184=""),"",IF(Main!$A194="C",(O184-'Calculo DP4'!BP$5)/'Calculo DP4'!BP$3,(O184-'Calculo DP4'!DA$5)/'Calculo DP4'!DA$3)))</f>
        <v/>
      </c>
      <c r="AX184" s="48" t="str">
        <f>IF(Main!R$13="Scaled Shifts",Main!R194,IF(OR(P184="",P184=""),"",IF(Main!$A194="C",(P184-'Calculo DP4'!BQ$5)/'Calculo DP4'!BQ$3,(P184-'Calculo DP4'!DB$5)/'Calculo DP4'!DB$3)))</f>
        <v/>
      </c>
      <c r="AY184" s="48" t="str">
        <f>IF(Main!S$13="Scaled Shifts",Main!S194,IF(OR(Q184="",Q184=""),"",IF(Main!$A194="C",(Q184-'Calculo DP4'!BR$5)/'Calculo DP4'!BR$3,(Q184-'Calculo DP4'!DC$5)/'Calculo DP4'!DC$3)))</f>
        <v/>
      </c>
      <c r="BA184" s="48" t="str">
        <f t="shared" si="176"/>
        <v/>
      </c>
      <c r="BB184" s="48" t="str">
        <f t="shared" si="177"/>
        <v/>
      </c>
      <c r="BC184" s="48" t="str">
        <f t="shared" si="178"/>
        <v/>
      </c>
      <c r="BD184" s="48" t="str">
        <f t="shared" si="179"/>
        <v/>
      </c>
      <c r="BE184" s="48" t="str">
        <f t="shared" si="180"/>
        <v/>
      </c>
      <c r="BF184" s="48" t="str">
        <f t="shared" si="181"/>
        <v/>
      </c>
      <c r="BG184" s="48" t="str">
        <f t="shared" si="182"/>
        <v/>
      </c>
      <c r="BH184" s="48" t="str">
        <f t="shared" si="183"/>
        <v/>
      </c>
      <c r="BI184" s="48" t="str">
        <f t="shared" si="184"/>
        <v/>
      </c>
      <c r="BJ184" s="48" t="str">
        <f t="shared" si="185"/>
        <v/>
      </c>
      <c r="BK184" s="48" t="str">
        <f t="shared" si="186"/>
        <v/>
      </c>
      <c r="BL184" s="48" t="str">
        <f t="shared" si="187"/>
        <v/>
      </c>
      <c r="BM184" s="48" t="str">
        <f t="shared" si="188"/>
        <v/>
      </c>
      <c r="BN184" s="48" t="str">
        <f t="shared" si="189"/>
        <v/>
      </c>
      <c r="BO184" s="48" t="str">
        <f t="shared" si="190"/>
        <v/>
      </c>
      <c r="BP184" s="48" t="str">
        <f t="shared" si="191"/>
        <v/>
      </c>
    </row>
    <row r="185" spans="1:68" x14ac:dyDescent="0.15">
      <c r="A185" s="46" t="str">
        <f>IF(OR(Main!C195="",Main!C195=""),"",Main!C195)</f>
        <v/>
      </c>
      <c r="B185" s="48" t="str">
        <f>IF(OR(Main!D195="",Main!D$13="Scaled Shifts"),"",IF(Main!D$13="Unscaled Shifts",Main!D195,IF(AND(Main!D$13="Shielding Tensors",Main!$A195="C"),'Chemical Shifts'!$G$1-Main!D195,'Chemical Shifts'!$G$2-Main!D195)))</f>
        <v/>
      </c>
      <c r="C185" s="48" t="str">
        <f>IF(OR(Main!E195="",Main!E$13="Scaled Shifts"),"",IF(Main!E$13="Unscaled Shifts",Main!E195,IF(AND(Main!E$13="Shielding Tensors",Main!$A195="C"),'Chemical Shifts'!$G$1-Main!E195,'Chemical Shifts'!$G$2-Main!E195)))</f>
        <v/>
      </c>
      <c r="D185" s="48" t="str">
        <f>IF(OR(Main!F195="",Main!F$13="Scaled Shifts"),"",IF(Main!F$13="Unscaled Shifts",Main!F195,IF(AND(Main!F$13="Shielding Tensors",Main!$A195="C"),'Chemical Shifts'!$G$1-Main!F195,'Chemical Shifts'!$G$2-Main!F195)))</f>
        <v/>
      </c>
      <c r="E185" s="48" t="str">
        <f>IF(OR(Main!G195="",Main!G$13="Scaled Shifts"),"",IF(Main!G$13="Unscaled Shifts",Main!G195,IF(AND(Main!G$13="Shielding Tensors",Main!$A195="C"),'Chemical Shifts'!$G$1-Main!G195,'Chemical Shifts'!$G$2-Main!G195)))</f>
        <v/>
      </c>
      <c r="F185" s="48" t="str">
        <f>IF(OR(Main!H195="",Main!H$13="Scaled Shifts"),"",IF(Main!H$13="Unscaled Shifts",Main!H195,IF(AND(Main!H$13="Shielding Tensors",Main!$A195="C"),'Chemical Shifts'!$G$1-Main!H195,'Chemical Shifts'!$G$2-Main!H195)))</f>
        <v/>
      </c>
      <c r="G185" s="48" t="str">
        <f>IF(OR(Main!I195="",Main!I$13="Scaled Shifts"),"",IF(Main!I$13="Unscaled Shifts",Main!I195,IF(AND(Main!I$13="Shielding Tensors",Main!$A195="C"),'Chemical Shifts'!$G$1-Main!I195,'Chemical Shifts'!$G$2-Main!I195)))</f>
        <v/>
      </c>
      <c r="H185" s="48" t="str">
        <f>IF(OR(Main!J195="",Main!J$13="Scaled Shifts"),"",IF(Main!J$13="Unscaled Shifts",Main!J195,IF(AND(Main!J$13="Shielding Tensors",Main!$A195="C"),'Chemical Shifts'!$G$1-Main!J195,'Chemical Shifts'!$G$2-Main!J195)))</f>
        <v/>
      </c>
      <c r="I185" s="48" t="str">
        <f>IF(OR(Main!K195="",Main!K$13="Scaled Shifts"),"",IF(Main!K$13="Unscaled Shifts",Main!K195,IF(AND(Main!K$13="Shielding Tensors",Main!$A195="C"),'Chemical Shifts'!$G$1-Main!K195,'Chemical Shifts'!$G$2-Main!K195)))</f>
        <v/>
      </c>
      <c r="J185" s="48" t="str">
        <f>IF(OR(Main!L195="",Main!L$13="Scaled Shifts"),"",IF(Main!L$13="Unscaled Shifts",Main!L195,IF(AND(Main!L$13="Shielding Tensors",Main!$A195="C"),'Chemical Shifts'!$G$1-Main!L195,'Chemical Shifts'!$G$2-Main!L195)))</f>
        <v/>
      </c>
      <c r="K185" s="48" t="str">
        <f>IF(OR(Main!M195="",Main!M$13="Scaled Shifts"),"",IF(Main!M$13="Unscaled Shifts",Main!M195,IF(AND(Main!M$13="Shielding Tensors",Main!$A195="C"),'Chemical Shifts'!$G$1-Main!M195,'Chemical Shifts'!$G$2-Main!M195)))</f>
        <v/>
      </c>
      <c r="L185" s="48" t="str">
        <f>IF(OR(Main!N195="",Main!N$13="Scaled Shifts"),"",IF(Main!N$13="Unscaled Shifts",Main!N195,IF(AND(Main!N$13="Shielding Tensors",Main!$A195="C"),'Chemical Shifts'!$G$1-Main!N195,'Chemical Shifts'!$G$2-Main!N195)))</f>
        <v/>
      </c>
      <c r="M185" s="48" t="str">
        <f>IF(OR(Main!O195="",Main!O$13="Scaled Shifts"),"",IF(Main!O$13="Unscaled Shifts",Main!O195,IF(AND(Main!O$13="Shielding Tensors",Main!$A195="C"),'Chemical Shifts'!$G$1-Main!O195,'Chemical Shifts'!$G$2-Main!O195)))</f>
        <v/>
      </c>
      <c r="N185" s="48" t="str">
        <f>IF(OR(Main!P195="",Main!P$13="Scaled Shifts"),"",IF(Main!P$13="Unscaled Shifts",Main!P195,IF(AND(Main!P$13="Shielding Tensors",Main!$A195="C"),'Chemical Shifts'!$G$1-Main!P195,'Chemical Shifts'!$G$2-Main!P195)))</f>
        <v/>
      </c>
      <c r="O185" s="48" t="str">
        <f>IF(OR(Main!Q195="",Main!Q$13="Scaled Shifts"),"",IF(Main!Q$13="Unscaled Shifts",Main!Q195,IF(AND(Main!Q$13="Shielding Tensors",Main!$A195="C"),'Chemical Shifts'!$G$1-Main!Q195,'Chemical Shifts'!$G$2-Main!Q195)))</f>
        <v/>
      </c>
      <c r="P185" s="48" t="str">
        <f>IF(OR(Main!R195="",Main!R$13="Scaled Shifts"),"",IF(Main!R$13="Unscaled Shifts",Main!R195,IF(AND(Main!R$13="Shielding Tensors",Main!$A195="C"),'Chemical Shifts'!$G$1-Main!R195,'Chemical Shifts'!$G$2-Main!R195)))</f>
        <v/>
      </c>
      <c r="Q185" s="48" t="str">
        <f>IF(OR(Main!S195="",Main!S$13="Scaled Shifts"),"",IF(Main!S$13="Unscaled Shifts",Main!S195,IF(AND(Main!S$13="Shielding Tensors",Main!$A195="C"),'Chemical Shifts'!$G$1-Main!S195,'Chemical Shifts'!$G$2-Main!S195)))</f>
        <v/>
      </c>
      <c r="S185" s="48" t="str">
        <f t="shared" si="160"/>
        <v/>
      </c>
      <c r="T185" s="48" t="str">
        <f t="shared" si="161"/>
        <v/>
      </c>
      <c r="U185" s="48" t="str">
        <f t="shared" si="162"/>
        <v/>
      </c>
      <c r="V185" s="48" t="str">
        <f t="shared" si="163"/>
        <v/>
      </c>
      <c r="W185" s="48" t="str">
        <f t="shared" si="164"/>
        <v/>
      </c>
      <c r="X185" s="48" t="str">
        <f t="shared" si="165"/>
        <v/>
      </c>
      <c r="Y185" s="48" t="str">
        <f t="shared" si="166"/>
        <v/>
      </c>
      <c r="Z185" s="48" t="str">
        <f t="shared" si="167"/>
        <v/>
      </c>
      <c r="AA185" s="48" t="str">
        <f t="shared" si="168"/>
        <v/>
      </c>
      <c r="AB185" s="48" t="str">
        <f t="shared" si="169"/>
        <v/>
      </c>
      <c r="AC185" s="48" t="str">
        <f t="shared" si="170"/>
        <v/>
      </c>
      <c r="AD185" s="48" t="str">
        <f t="shared" si="171"/>
        <v/>
      </c>
      <c r="AE185" s="48" t="str">
        <f t="shared" si="172"/>
        <v/>
      </c>
      <c r="AF185" s="48" t="str">
        <f t="shared" si="173"/>
        <v/>
      </c>
      <c r="AG185" s="48" t="str">
        <f t="shared" si="174"/>
        <v/>
      </c>
      <c r="AH185" s="48" t="str">
        <f t="shared" si="175"/>
        <v/>
      </c>
      <c r="AJ185" s="48" t="str">
        <f>IF(Main!D$13="Scaled Shifts",Main!D195,IF(OR(B185="",B185=""),"",IF(Main!$A195="C",(B185-'Calculo DP4'!BC$5)/'Calculo DP4'!BC$3,(B185-'Calculo DP4'!CN$5)/'Calculo DP4'!CN$3)))</f>
        <v/>
      </c>
      <c r="AK185" s="48" t="str">
        <f>IF(Main!E$13="Scaled Shifts",Main!E195,IF(OR(C185="",C185=""),"",IF(Main!$A195="C",(C185-'Calculo DP4'!BD$5)/'Calculo DP4'!BD$3,(C185-'Calculo DP4'!CO$5)/'Calculo DP4'!CO$3)))</f>
        <v/>
      </c>
      <c r="AL185" s="48" t="str">
        <f>IF(Main!F$13="Scaled Shifts",Main!F195,IF(OR(D185="",D185=""),"",IF(Main!$A195="C",(D185-'Calculo DP4'!BE$5)/'Calculo DP4'!BE$3,(D185-'Calculo DP4'!CP$5)/'Calculo DP4'!CP$3)))</f>
        <v/>
      </c>
      <c r="AM185" s="48" t="str">
        <f>IF(Main!G$13="Scaled Shifts",Main!G195,IF(OR(E185="",E185=""),"",IF(Main!$A195="C",(E185-'Calculo DP4'!BF$5)/'Calculo DP4'!BF$3,(E185-'Calculo DP4'!CQ$5)/'Calculo DP4'!CQ$3)))</f>
        <v/>
      </c>
      <c r="AN185" s="48" t="str">
        <f>IF(Main!H$13="Scaled Shifts",Main!H195,IF(OR(F185="",F185=""),"",IF(Main!$A195="C",(F185-'Calculo DP4'!BG$5)/'Calculo DP4'!BG$3,(F185-'Calculo DP4'!CR$5)/'Calculo DP4'!CR$3)))</f>
        <v/>
      </c>
      <c r="AO185" s="48" t="str">
        <f>IF(Main!I$13="Scaled Shifts",Main!I195,IF(OR(G185="",G185=""),"",IF(Main!$A195="C",(G185-'Calculo DP4'!BH$5)/'Calculo DP4'!BH$3,(G185-'Calculo DP4'!CS$5)/'Calculo DP4'!CS$3)))</f>
        <v/>
      </c>
      <c r="AP185" s="48" t="str">
        <f>IF(Main!J$13="Scaled Shifts",Main!J195,IF(OR(H185="",H185=""),"",IF(Main!$A195="C",(H185-'Calculo DP4'!BI$5)/'Calculo DP4'!BI$3,(H185-'Calculo DP4'!CT$5)/'Calculo DP4'!CT$3)))</f>
        <v/>
      </c>
      <c r="AQ185" s="48" t="str">
        <f>IF(Main!K$13="Scaled Shifts",Main!K195,IF(OR(I185="",I185=""),"",IF(Main!$A195="C",(I185-'Calculo DP4'!BJ$5)/'Calculo DP4'!BJ$3,(I185-'Calculo DP4'!CU$5)/'Calculo DP4'!CU$3)))</f>
        <v/>
      </c>
      <c r="AR185" s="48" t="str">
        <f>IF(Main!L$13="Scaled Shifts",Main!L195,IF(OR(J185="",J185=""),"",IF(Main!$A195="C",(J185-'Calculo DP4'!BK$5)/'Calculo DP4'!BK$3,(J185-'Calculo DP4'!CV$5)/'Calculo DP4'!CV$3)))</f>
        <v/>
      </c>
      <c r="AS185" s="48" t="str">
        <f>IF(Main!M$13="Scaled Shifts",Main!M195,IF(OR(K185="",K185=""),"",IF(Main!$A195="C",(K185-'Calculo DP4'!BL$5)/'Calculo DP4'!BL$3,(K185-'Calculo DP4'!CW$5)/'Calculo DP4'!CW$3)))</f>
        <v/>
      </c>
      <c r="AT185" s="48" t="str">
        <f>IF(Main!N$13="Scaled Shifts",Main!N195,IF(OR(L185="",L185=""),"",IF(Main!$A195="C",(L185-'Calculo DP4'!BM$5)/'Calculo DP4'!BM$3,(L185-'Calculo DP4'!CX$5)/'Calculo DP4'!CX$3)))</f>
        <v/>
      </c>
      <c r="AU185" s="48" t="str">
        <f>IF(Main!O$13="Scaled Shifts",Main!O195,IF(OR(M185="",M185=""),"",IF(Main!$A195="C",(M185-'Calculo DP4'!BN$5)/'Calculo DP4'!BN$3,(M185-'Calculo DP4'!CY$5)/'Calculo DP4'!CY$3)))</f>
        <v/>
      </c>
      <c r="AV185" s="48" t="str">
        <f>IF(Main!P$13="Scaled Shifts",Main!P195,IF(OR(N185="",N185=""),"",IF(Main!$A195="C",(N185-'Calculo DP4'!BO$5)/'Calculo DP4'!BO$3,(N185-'Calculo DP4'!CZ$5)/'Calculo DP4'!CZ$3)))</f>
        <v/>
      </c>
      <c r="AW185" s="48" t="str">
        <f>IF(Main!Q$13="Scaled Shifts",Main!Q195,IF(OR(O185="",O185=""),"",IF(Main!$A195="C",(O185-'Calculo DP4'!BP$5)/'Calculo DP4'!BP$3,(O185-'Calculo DP4'!DA$5)/'Calculo DP4'!DA$3)))</f>
        <v/>
      </c>
      <c r="AX185" s="48" t="str">
        <f>IF(Main!R$13="Scaled Shifts",Main!R195,IF(OR(P185="",P185=""),"",IF(Main!$A195="C",(P185-'Calculo DP4'!BQ$5)/'Calculo DP4'!BQ$3,(P185-'Calculo DP4'!DB$5)/'Calculo DP4'!DB$3)))</f>
        <v/>
      </c>
      <c r="AY185" s="48" t="str">
        <f>IF(Main!S$13="Scaled Shifts",Main!S195,IF(OR(Q185="",Q185=""),"",IF(Main!$A195="C",(Q185-'Calculo DP4'!BR$5)/'Calculo DP4'!BR$3,(Q185-'Calculo DP4'!DC$5)/'Calculo DP4'!DC$3)))</f>
        <v/>
      </c>
      <c r="BA185" s="48" t="str">
        <f t="shared" si="176"/>
        <v/>
      </c>
      <c r="BB185" s="48" t="str">
        <f t="shared" si="177"/>
        <v/>
      </c>
      <c r="BC185" s="48" t="str">
        <f t="shared" si="178"/>
        <v/>
      </c>
      <c r="BD185" s="48" t="str">
        <f t="shared" si="179"/>
        <v/>
      </c>
      <c r="BE185" s="48" t="str">
        <f t="shared" si="180"/>
        <v/>
      </c>
      <c r="BF185" s="48" t="str">
        <f t="shared" si="181"/>
        <v/>
      </c>
      <c r="BG185" s="48" t="str">
        <f t="shared" si="182"/>
        <v/>
      </c>
      <c r="BH185" s="48" t="str">
        <f t="shared" si="183"/>
        <v/>
      </c>
      <c r="BI185" s="48" t="str">
        <f t="shared" si="184"/>
        <v/>
      </c>
      <c r="BJ185" s="48" t="str">
        <f t="shared" si="185"/>
        <v/>
      </c>
      <c r="BK185" s="48" t="str">
        <f t="shared" si="186"/>
        <v/>
      </c>
      <c r="BL185" s="48" t="str">
        <f t="shared" si="187"/>
        <v/>
      </c>
      <c r="BM185" s="48" t="str">
        <f t="shared" si="188"/>
        <v/>
      </c>
      <c r="BN185" s="48" t="str">
        <f t="shared" si="189"/>
        <v/>
      </c>
      <c r="BO185" s="48" t="str">
        <f t="shared" si="190"/>
        <v/>
      </c>
      <c r="BP185" s="48" t="str">
        <f t="shared" si="191"/>
        <v/>
      </c>
    </row>
    <row r="186" spans="1:68" x14ac:dyDescent="0.15">
      <c r="A186" s="46" t="str">
        <f>IF(OR(Main!C196="",Main!C196=""),"",Main!C196)</f>
        <v/>
      </c>
      <c r="B186" s="48" t="str">
        <f>IF(OR(Main!D196="",Main!D$13="Scaled Shifts"),"",IF(Main!D$13="Unscaled Shifts",Main!D196,IF(AND(Main!D$13="Shielding Tensors",Main!$A196="C"),'Chemical Shifts'!$G$1-Main!D196,'Chemical Shifts'!$G$2-Main!D196)))</f>
        <v/>
      </c>
      <c r="C186" s="48" t="str">
        <f>IF(OR(Main!E196="",Main!E$13="Scaled Shifts"),"",IF(Main!E$13="Unscaled Shifts",Main!E196,IF(AND(Main!E$13="Shielding Tensors",Main!$A196="C"),'Chemical Shifts'!$G$1-Main!E196,'Chemical Shifts'!$G$2-Main!E196)))</f>
        <v/>
      </c>
      <c r="D186" s="48" t="str">
        <f>IF(OR(Main!F196="",Main!F$13="Scaled Shifts"),"",IF(Main!F$13="Unscaled Shifts",Main!F196,IF(AND(Main!F$13="Shielding Tensors",Main!$A196="C"),'Chemical Shifts'!$G$1-Main!F196,'Chemical Shifts'!$G$2-Main!F196)))</f>
        <v/>
      </c>
      <c r="E186" s="48" t="str">
        <f>IF(OR(Main!G196="",Main!G$13="Scaled Shifts"),"",IF(Main!G$13="Unscaled Shifts",Main!G196,IF(AND(Main!G$13="Shielding Tensors",Main!$A196="C"),'Chemical Shifts'!$G$1-Main!G196,'Chemical Shifts'!$G$2-Main!G196)))</f>
        <v/>
      </c>
      <c r="F186" s="48" t="str">
        <f>IF(OR(Main!H196="",Main!H$13="Scaled Shifts"),"",IF(Main!H$13="Unscaled Shifts",Main!H196,IF(AND(Main!H$13="Shielding Tensors",Main!$A196="C"),'Chemical Shifts'!$G$1-Main!H196,'Chemical Shifts'!$G$2-Main!H196)))</f>
        <v/>
      </c>
      <c r="G186" s="48" t="str">
        <f>IF(OR(Main!I196="",Main!I$13="Scaled Shifts"),"",IF(Main!I$13="Unscaled Shifts",Main!I196,IF(AND(Main!I$13="Shielding Tensors",Main!$A196="C"),'Chemical Shifts'!$G$1-Main!I196,'Chemical Shifts'!$G$2-Main!I196)))</f>
        <v/>
      </c>
      <c r="H186" s="48" t="str">
        <f>IF(OR(Main!J196="",Main!J$13="Scaled Shifts"),"",IF(Main!J$13="Unscaled Shifts",Main!J196,IF(AND(Main!J$13="Shielding Tensors",Main!$A196="C"),'Chemical Shifts'!$G$1-Main!J196,'Chemical Shifts'!$G$2-Main!J196)))</f>
        <v/>
      </c>
      <c r="I186" s="48" t="str">
        <f>IF(OR(Main!K196="",Main!K$13="Scaled Shifts"),"",IF(Main!K$13="Unscaled Shifts",Main!K196,IF(AND(Main!K$13="Shielding Tensors",Main!$A196="C"),'Chemical Shifts'!$G$1-Main!K196,'Chemical Shifts'!$G$2-Main!K196)))</f>
        <v/>
      </c>
      <c r="J186" s="48" t="str">
        <f>IF(OR(Main!L196="",Main!L$13="Scaled Shifts"),"",IF(Main!L$13="Unscaled Shifts",Main!L196,IF(AND(Main!L$13="Shielding Tensors",Main!$A196="C"),'Chemical Shifts'!$G$1-Main!L196,'Chemical Shifts'!$G$2-Main!L196)))</f>
        <v/>
      </c>
      <c r="K186" s="48" t="str">
        <f>IF(OR(Main!M196="",Main!M$13="Scaled Shifts"),"",IF(Main!M$13="Unscaled Shifts",Main!M196,IF(AND(Main!M$13="Shielding Tensors",Main!$A196="C"),'Chemical Shifts'!$G$1-Main!M196,'Chemical Shifts'!$G$2-Main!M196)))</f>
        <v/>
      </c>
      <c r="L186" s="48" t="str">
        <f>IF(OR(Main!N196="",Main!N$13="Scaled Shifts"),"",IF(Main!N$13="Unscaled Shifts",Main!N196,IF(AND(Main!N$13="Shielding Tensors",Main!$A196="C"),'Chemical Shifts'!$G$1-Main!N196,'Chemical Shifts'!$G$2-Main!N196)))</f>
        <v/>
      </c>
      <c r="M186" s="48" t="str">
        <f>IF(OR(Main!O196="",Main!O$13="Scaled Shifts"),"",IF(Main!O$13="Unscaled Shifts",Main!O196,IF(AND(Main!O$13="Shielding Tensors",Main!$A196="C"),'Chemical Shifts'!$G$1-Main!O196,'Chemical Shifts'!$G$2-Main!O196)))</f>
        <v/>
      </c>
      <c r="N186" s="48" t="str">
        <f>IF(OR(Main!P196="",Main!P$13="Scaled Shifts"),"",IF(Main!P$13="Unscaled Shifts",Main!P196,IF(AND(Main!P$13="Shielding Tensors",Main!$A196="C"),'Chemical Shifts'!$G$1-Main!P196,'Chemical Shifts'!$G$2-Main!P196)))</f>
        <v/>
      </c>
      <c r="O186" s="48" t="str">
        <f>IF(OR(Main!Q196="",Main!Q$13="Scaled Shifts"),"",IF(Main!Q$13="Unscaled Shifts",Main!Q196,IF(AND(Main!Q$13="Shielding Tensors",Main!$A196="C"),'Chemical Shifts'!$G$1-Main!Q196,'Chemical Shifts'!$G$2-Main!Q196)))</f>
        <v/>
      </c>
      <c r="P186" s="48" t="str">
        <f>IF(OR(Main!R196="",Main!R$13="Scaled Shifts"),"",IF(Main!R$13="Unscaled Shifts",Main!R196,IF(AND(Main!R$13="Shielding Tensors",Main!$A196="C"),'Chemical Shifts'!$G$1-Main!R196,'Chemical Shifts'!$G$2-Main!R196)))</f>
        <v/>
      </c>
      <c r="Q186" s="48" t="str">
        <f>IF(OR(Main!S196="",Main!S$13="Scaled Shifts"),"",IF(Main!S$13="Unscaled Shifts",Main!S196,IF(AND(Main!S$13="Shielding Tensors",Main!$A196="C"),'Chemical Shifts'!$G$1-Main!S196,'Chemical Shifts'!$G$2-Main!S196)))</f>
        <v/>
      </c>
      <c r="S186" s="48" t="str">
        <f t="shared" si="160"/>
        <v/>
      </c>
      <c r="T186" s="48" t="str">
        <f t="shared" si="161"/>
        <v/>
      </c>
      <c r="U186" s="48" t="str">
        <f t="shared" si="162"/>
        <v/>
      </c>
      <c r="V186" s="48" t="str">
        <f t="shared" si="163"/>
        <v/>
      </c>
      <c r="W186" s="48" t="str">
        <f t="shared" si="164"/>
        <v/>
      </c>
      <c r="X186" s="48" t="str">
        <f t="shared" si="165"/>
        <v/>
      </c>
      <c r="Y186" s="48" t="str">
        <f t="shared" si="166"/>
        <v/>
      </c>
      <c r="Z186" s="48" t="str">
        <f t="shared" si="167"/>
        <v/>
      </c>
      <c r="AA186" s="48" t="str">
        <f t="shared" si="168"/>
        <v/>
      </c>
      <c r="AB186" s="48" t="str">
        <f t="shared" si="169"/>
        <v/>
      </c>
      <c r="AC186" s="48" t="str">
        <f t="shared" si="170"/>
        <v/>
      </c>
      <c r="AD186" s="48" t="str">
        <f t="shared" si="171"/>
        <v/>
      </c>
      <c r="AE186" s="48" t="str">
        <f t="shared" si="172"/>
        <v/>
      </c>
      <c r="AF186" s="48" t="str">
        <f t="shared" si="173"/>
        <v/>
      </c>
      <c r="AG186" s="48" t="str">
        <f t="shared" si="174"/>
        <v/>
      </c>
      <c r="AH186" s="48" t="str">
        <f t="shared" si="175"/>
        <v/>
      </c>
      <c r="AJ186" s="48" t="str">
        <f>IF(Main!D$13="Scaled Shifts",Main!D196,IF(OR(B186="",B186=""),"",IF(Main!$A196="C",(B186-'Calculo DP4'!BC$5)/'Calculo DP4'!BC$3,(B186-'Calculo DP4'!CN$5)/'Calculo DP4'!CN$3)))</f>
        <v/>
      </c>
      <c r="AK186" s="48" t="str">
        <f>IF(Main!E$13="Scaled Shifts",Main!E196,IF(OR(C186="",C186=""),"",IF(Main!$A196="C",(C186-'Calculo DP4'!BD$5)/'Calculo DP4'!BD$3,(C186-'Calculo DP4'!CO$5)/'Calculo DP4'!CO$3)))</f>
        <v/>
      </c>
      <c r="AL186" s="48" t="str">
        <f>IF(Main!F$13="Scaled Shifts",Main!F196,IF(OR(D186="",D186=""),"",IF(Main!$A196="C",(D186-'Calculo DP4'!BE$5)/'Calculo DP4'!BE$3,(D186-'Calculo DP4'!CP$5)/'Calculo DP4'!CP$3)))</f>
        <v/>
      </c>
      <c r="AM186" s="48" t="str">
        <f>IF(Main!G$13="Scaled Shifts",Main!G196,IF(OR(E186="",E186=""),"",IF(Main!$A196="C",(E186-'Calculo DP4'!BF$5)/'Calculo DP4'!BF$3,(E186-'Calculo DP4'!CQ$5)/'Calculo DP4'!CQ$3)))</f>
        <v/>
      </c>
      <c r="AN186" s="48" t="str">
        <f>IF(Main!H$13="Scaled Shifts",Main!H196,IF(OR(F186="",F186=""),"",IF(Main!$A196="C",(F186-'Calculo DP4'!BG$5)/'Calculo DP4'!BG$3,(F186-'Calculo DP4'!CR$5)/'Calculo DP4'!CR$3)))</f>
        <v/>
      </c>
      <c r="AO186" s="48" t="str">
        <f>IF(Main!I$13="Scaled Shifts",Main!I196,IF(OR(G186="",G186=""),"",IF(Main!$A196="C",(G186-'Calculo DP4'!BH$5)/'Calculo DP4'!BH$3,(G186-'Calculo DP4'!CS$5)/'Calculo DP4'!CS$3)))</f>
        <v/>
      </c>
      <c r="AP186" s="48" t="str">
        <f>IF(Main!J$13="Scaled Shifts",Main!J196,IF(OR(H186="",H186=""),"",IF(Main!$A196="C",(H186-'Calculo DP4'!BI$5)/'Calculo DP4'!BI$3,(H186-'Calculo DP4'!CT$5)/'Calculo DP4'!CT$3)))</f>
        <v/>
      </c>
      <c r="AQ186" s="48" t="str">
        <f>IF(Main!K$13="Scaled Shifts",Main!K196,IF(OR(I186="",I186=""),"",IF(Main!$A196="C",(I186-'Calculo DP4'!BJ$5)/'Calculo DP4'!BJ$3,(I186-'Calculo DP4'!CU$5)/'Calculo DP4'!CU$3)))</f>
        <v/>
      </c>
      <c r="AR186" s="48" t="str">
        <f>IF(Main!L$13="Scaled Shifts",Main!L196,IF(OR(J186="",J186=""),"",IF(Main!$A196="C",(J186-'Calculo DP4'!BK$5)/'Calculo DP4'!BK$3,(J186-'Calculo DP4'!CV$5)/'Calculo DP4'!CV$3)))</f>
        <v/>
      </c>
      <c r="AS186" s="48" t="str">
        <f>IF(Main!M$13="Scaled Shifts",Main!M196,IF(OR(K186="",K186=""),"",IF(Main!$A196="C",(K186-'Calculo DP4'!BL$5)/'Calculo DP4'!BL$3,(K186-'Calculo DP4'!CW$5)/'Calculo DP4'!CW$3)))</f>
        <v/>
      </c>
      <c r="AT186" s="48" t="str">
        <f>IF(Main!N$13="Scaled Shifts",Main!N196,IF(OR(L186="",L186=""),"",IF(Main!$A196="C",(L186-'Calculo DP4'!BM$5)/'Calculo DP4'!BM$3,(L186-'Calculo DP4'!CX$5)/'Calculo DP4'!CX$3)))</f>
        <v/>
      </c>
      <c r="AU186" s="48" t="str">
        <f>IF(Main!O$13="Scaled Shifts",Main!O196,IF(OR(M186="",M186=""),"",IF(Main!$A196="C",(M186-'Calculo DP4'!BN$5)/'Calculo DP4'!BN$3,(M186-'Calculo DP4'!CY$5)/'Calculo DP4'!CY$3)))</f>
        <v/>
      </c>
      <c r="AV186" s="48" t="str">
        <f>IF(Main!P$13="Scaled Shifts",Main!P196,IF(OR(N186="",N186=""),"",IF(Main!$A196="C",(N186-'Calculo DP4'!BO$5)/'Calculo DP4'!BO$3,(N186-'Calculo DP4'!CZ$5)/'Calculo DP4'!CZ$3)))</f>
        <v/>
      </c>
      <c r="AW186" s="48" t="str">
        <f>IF(Main!Q$13="Scaled Shifts",Main!Q196,IF(OR(O186="",O186=""),"",IF(Main!$A196="C",(O186-'Calculo DP4'!BP$5)/'Calculo DP4'!BP$3,(O186-'Calculo DP4'!DA$5)/'Calculo DP4'!DA$3)))</f>
        <v/>
      </c>
      <c r="AX186" s="48" t="str">
        <f>IF(Main!R$13="Scaled Shifts",Main!R196,IF(OR(P186="",P186=""),"",IF(Main!$A196="C",(P186-'Calculo DP4'!BQ$5)/'Calculo DP4'!BQ$3,(P186-'Calculo DP4'!DB$5)/'Calculo DP4'!DB$3)))</f>
        <v/>
      </c>
      <c r="AY186" s="48" t="str">
        <f>IF(Main!S$13="Scaled Shifts",Main!S196,IF(OR(Q186="",Q186=""),"",IF(Main!$A196="C",(Q186-'Calculo DP4'!BR$5)/'Calculo DP4'!BR$3,(Q186-'Calculo DP4'!DC$5)/'Calculo DP4'!DC$3)))</f>
        <v/>
      </c>
      <c r="BA186" s="48" t="str">
        <f t="shared" si="176"/>
        <v/>
      </c>
      <c r="BB186" s="48" t="str">
        <f t="shared" si="177"/>
        <v/>
      </c>
      <c r="BC186" s="48" t="str">
        <f t="shared" si="178"/>
        <v/>
      </c>
      <c r="BD186" s="48" t="str">
        <f t="shared" si="179"/>
        <v/>
      </c>
      <c r="BE186" s="48" t="str">
        <f t="shared" si="180"/>
        <v/>
      </c>
      <c r="BF186" s="48" t="str">
        <f t="shared" si="181"/>
        <v/>
      </c>
      <c r="BG186" s="48" t="str">
        <f t="shared" si="182"/>
        <v/>
      </c>
      <c r="BH186" s="48" t="str">
        <f t="shared" si="183"/>
        <v/>
      </c>
      <c r="BI186" s="48" t="str">
        <f t="shared" si="184"/>
        <v/>
      </c>
      <c r="BJ186" s="48" t="str">
        <f t="shared" si="185"/>
        <v/>
      </c>
      <c r="BK186" s="48" t="str">
        <f t="shared" si="186"/>
        <v/>
      </c>
      <c r="BL186" s="48" t="str">
        <f t="shared" si="187"/>
        <v/>
      </c>
      <c r="BM186" s="48" t="str">
        <f t="shared" si="188"/>
        <v/>
      </c>
      <c r="BN186" s="48" t="str">
        <f t="shared" si="189"/>
        <v/>
      </c>
      <c r="BO186" s="48" t="str">
        <f t="shared" si="190"/>
        <v/>
      </c>
      <c r="BP186" s="48" t="str">
        <f t="shared" si="191"/>
        <v/>
      </c>
    </row>
    <row r="187" spans="1:68" x14ac:dyDescent="0.15">
      <c r="A187" s="46" t="str">
        <f>IF(OR(Main!C197="",Main!C197=""),"",Main!C197)</f>
        <v/>
      </c>
      <c r="B187" s="48" t="str">
        <f>IF(OR(Main!D197="",Main!D$13="Scaled Shifts"),"",IF(Main!D$13="Unscaled Shifts",Main!D197,IF(AND(Main!D$13="Shielding Tensors",Main!$A197="C"),'Chemical Shifts'!$G$1-Main!D197,'Chemical Shifts'!$G$2-Main!D197)))</f>
        <v/>
      </c>
      <c r="C187" s="48" t="str">
        <f>IF(OR(Main!E197="",Main!E$13="Scaled Shifts"),"",IF(Main!E$13="Unscaled Shifts",Main!E197,IF(AND(Main!E$13="Shielding Tensors",Main!$A197="C"),'Chemical Shifts'!$G$1-Main!E197,'Chemical Shifts'!$G$2-Main!E197)))</f>
        <v/>
      </c>
      <c r="D187" s="48" t="str">
        <f>IF(OR(Main!F197="",Main!F$13="Scaled Shifts"),"",IF(Main!F$13="Unscaled Shifts",Main!F197,IF(AND(Main!F$13="Shielding Tensors",Main!$A197="C"),'Chemical Shifts'!$G$1-Main!F197,'Chemical Shifts'!$G$2-Main!F197)))</f>
        <v/>
      </c>
      <c r="E187" s="48" t="str">
        <f>IF(OR(Main!G197="",Main!G$13="Scaled Shifts"),"",IF(Main!G$13="Unscaled Shifts",Main!G197,IF(AND(Main!G$13="Shielding Tensors",Main!$A197="C"),'Chemical Shifts'!$G$1-Main!G197,'Chemical Shifts'!$G$2-Main!G197)))</f>
        <v/>
      </c>
      <c r="F187" s="48" t="str">
        <f>IF(OR(Main!H197="",Main!H$13="Scaled Shifts"),"",IF(Main!H$13="Unscaled Shifts",Main!H197,IF(AND(Main!H$13="Shielding Tensors",Main!$A197="C"),'Chemical Shifts'!$G$1-Main!H197,'Chemical Shifts'!$G$2-Main!H197)))</f>
        <v/>
      </c>
      <c r="G187" s="48" t="str">
        <f>IF(OR(Main!I197="",Main!I$13="Scaled Shifts"),"",IF(Main!I$13="Unscaled Shifts",Main!I197,IF(AND(Main!I$13="Shielding Tensors",Main!$A197="C"),'Chemical Shifts'!$G$1-Main!I197,'Chemical Shifts'!$G$2-Main!I197)))</f>
        <v/>
      </c>
      <c r="H187" s="48" t="str">
        <f>IF(OR(Main!J197="",Main!J$13="Scaled Shifts"),"",IF(Main!J$13="Unscaled Shifts",Main!J197,IF(AND(Main!J$13="Shielding Tensors",Main!$A197="C"),'Chemical Shifts'!$G$1-Main!J197,'Chemical Shifts'!$G$2-Main!J197)))</f>
        <v/>
      </c>
      <c r="I187" s="48" t="str">
        <f>IF(OR(Main!K197="",Main!K$13="Scaled Shifts"),"",IF(Main!K$13="Unscaled Shifts",Main!K197,IF(AND(Main!K$13="Shielding Tensors",Main!$A197="C"),'Chemical Shifts'!$G$1-Main!K197,'Chemical Shifts'!$G$2-Main!K197)))</f>
        <v/>
      </c>
      <c r="J187" s="48" t="str">
        <f>IF(OR(Main!L197="",Main!L$13="Scaled Shifts"),"",IF(Main!L$13="Unscaled Shifts",Main!L197,IF(AND(Main!L$13="Shielding Tensors",Main!$A197="C"),'Chemical Shifts'!$G$1-Main!L197,'Chemical Shifts'!$G$2-Main!L197)))</f>
        <v/>
      </c>
      <c r="K187" s="48" t="str">
        <f>IF(OR(Main!M197="",Main!M$13="Scaled Shifts"),"",IF(Main!M$13="Unscaled Shifts",Main!M197,IF(AND(Main!M$13="Shielding Tensors",Main!$A197="C"),'Chemical Shifts'!$G$1-Main!M197,'Chemical Shifts'!$G$2-Main!M197)))</f>
        <v/>
      </c>
      <c r="L187" s="48" t="str">
        <f>IF(OR(Main!N197="",Main!N$13="Scaled Shifts"),"",IF(Main!N$13="Unscaled Shifts",Main!N197,IF(AND(Main!N$13="Shielding Tensors",Main!$A197="C"),'Chemical Shifts'!$G$1-Main!N197,'Chemical Shifts'!$G$2-Main!N197)))</f>
        <v/>
      </c>
      <c r="M187" s="48" t="str">
        <f>IF(OR(Main!O197="",Main!O$13="Scaled Shifts"),"",IF(Main!O$13="Unscaled Shifts",Main!O197,IF(AND(Main!O$13="Shielding Tensors",Main!$A197="C"),'Chemical Shifts'!$G$1-Main!O197,'Chemical Shifts'!$G$2-Main!O197)))</f>
        <v/>
      </c>
      <c r="N187" s="48" t="str">
        <f>IF(OR(Main!P197="",Main!P$13="Scaled Shifts"),"",IF(Main!P$13="Unscaled Shifts",Main!P197,IF(AND(Main!P$13="Shielding Tensors",Main!$A197="C"),'Chemical Shifts'!$G$1-Main!P197,'Chemical Shifts'!$G$2-Main!P197)))</f>
        <v/>
      </c>
      <c r="O187" s="48" t="str">
        <f>IF(OR(Main!Q197="",Main!Q$13="Scaled Shifts"),"",IF(Main!Q$13="Unscaled Shifts",Main!Q197,IF(AND(Main!Q$13="Shielding Tensors",Main!$A197="C"),'Chemical Shifts'!$G$1-Main!Q197,'Chemical Shifts'!$G$2-Main!Q197)))</f>
        <v/>
      </c>
      <c r="P187" s="48" t="str">
        <f>IF(OR(Main!R197="",Main!R$13="Scaled Shifts"),"",IF(Main!R$13="Unscaled Shifts",Main!R197,IF(AND(Main!R$13="Shielding Tensors",Main!$A197="C"),'Chemical Shifts'!$G$1-Main!R197,'Chemical Shifts'!$G$2-Main!R197)))</f>
        <v/>
      </c>
      <c r="Q187" s="48" t="str">
        <f>IF(OR(Main!S197="",Main!S$13="Scaled Shifts"),"",IF(Main!S$13="Unscaled Shifts",Main!S197,IF(AND(Main!S$13="Shielding Tensors",Main!$A197="C"),'Chemical Shifts'!$G$1-Main!S197,'Chemical Shifts'!$G$2-Main!S197)))</f>
        <v/>
      </c>
      <c r="S187" s="48" t="str">
        <f t="shared" si="160"/>
        <v/>
      </c>
      <c r="T187" s="48" t="str">
        <f t="shared" si="161"/>
        <v/>
      </c>
      <c r="U187" s="48" t="str">
        <f t="shared" si="162"/>
        <v/>
      </c>
      <c r="V187" s="48" t="str">
        <f t="shared" si="163"/>
        <v/>
      </c>
      <c r="W187" s="48" t="str">
        <f t="shared" si="164"/>
        <v/>
      </c>
      <c r="X187" s="48" t="str">
        <f t="shared" si="165"/>
        <v/>
      </c>
      <c r="Y187" s="48" t="str">
        <f t="shared" si="166"/>
        <v/>
      </c>
      <c r="Z187" s="48" t="str">
        <f t="shared" si="167"/>
        <v/>
      </c>
      <c r="AA187" s="48" t="str">
        <f t="shared" si="168"/>
        <v/>
      </c>
      <c r="AB187" s="48" t="str">
        <f t="shared" si="169"/>
        <v/>
      </c>
      <c r="AC187" s="48" t="str">
        <f t="shared" si="170"/>
        <v/>
      </c>
      <c r="AD187" s="48" t="str">
        <f t="shared" si="171"/>
        <v/>
      </c>
      <c r="AE187" s="48" t="str">
        <f t="shared" si="172"/>
        <v/>
      </c>
      <c r="AF187" s="48" t="str">
        <f t="shared" si="173"/>
        <v/>
      </c>
      <c r="AG187" s="48" t="str">
        <f t="shared" si="174"/>
        <v/>
      </c>
      <c r="AH187" s="48" t="str">
        <f t="shared" si="175"/>
        <v/>
      </c>
      <c r="AJ187" s="48" t="str">
        <f>IF(Main!D$13="Scaled Shifts",Main!D197,IF(OR(B187="",B187=""),"",IF(Main!$A197="C",(B187-'Calculo DP4'!BC$5)/'Calculo DP4'!BC$3,(B187-'Calculo DP4'!CN$5)/'Calculo DP4'!CN$3)))</f>
        <v/>
      </c>
      <c r="AK187" s="48" t="str">
        <f>IF(Main!E$13="Scaled Shifts",Main!E197,IF(OR(C187="",C187=""),"",IF(Main!$A197="C",(C187-'Calculo DP4'!BD$5)/'Calculo DP4'!BD$3,(C187-'Calculo DP4'!CO$5)/'Calculo DP4'!CO$3)))</f>
        <v/>
      </c>
      <c r="AL187" s="48" t="str">
        <f>IF(Main!F$13="Scaled Shifts",Main!F197,IF(OR(D187="",D187=""),"",IF(Main!$A197="C",(D187-'Calculo DP4'!BE$5)/'Calculo DP4'!BE$3,(D187-'Calculo DP4'!CP$5)/'Calculo DP4'!CP$3)))</f>
        <v/>
      </c>
      <c r="AM187" s="48" t="str">
        <f>IF(Main!G$13="Scaled Shifts",Main!G197,IF(OR(E187="",E187=""),"",IF(Main!$A197="C",(E187-'Calculo DP4'!BF$5)/'Calculo DP4'!BF$3,(E187-'Calculo DP4'!CQ$5)/'Calculo DP4'!CQ$3)))</f>
        <v/>
      </c>
      <c r="AN187" s="48" t="str">
        <f>IF(Main!H$13="Scaled Shifts",Main!H197,IF(OR(F187="",F187=""),"",IF(Main!$A197="C",(F187-'Calculo DP4'!BG$5)/'Calculo DP4'!BG$3,(F187-'Calculo DP4'!CR$5)/'Calculo DP4'!CR$3)))</f>
        <v/>
      </c>
      <c r="AO187" s="48" t="str">
        <f>IF(Main!I$13="Scaled Shifts",Main!I197,IF(OR(G187="",G187=""),"",IF(Main!$A197="C",(G187-'Calculo DP4'!BH$5)/'Calculo DP4'!BH$3,(G187-'Calculo DP4'!CS$5)/'Calculo DP4'!CS$3)))</f>
        <v/>
      </c>
      <c r="AP187" s="48" t="str">
        <f>IF(Main!J$13="Scaled Shifts",Main!J197,IF(OR(H187="",H187=""),"",IF(Main!$A197="C",(H187-'Calculo DP4'!BI$5)/'Calculo DP4'!BI$3,(H187-'Calculo DP4'!CT$5)/'Calculo DP4'!CT$3)))</f>
        <v/>
      </c>
      <c r="AQ187" s="48" t="str">
        <f>IF(Main!K$13="Scaled Shifts",Main!K197,IF(OR(I187="",I187=""),"",IF(Main!$A197="C",(I187-'Calculo DP4'!BJ$5)/'Calculo DP4'!BJ$3,(I187-'Calculo DP4'!CU$5)/'Calculo DP4'!CU$3)))</f>
        <v/>
      </c>
      <c r="AR187" s="48" t="str">
        <f>IF(Main!L$13="Scaled Shifts",Main!L197,IF(OR(J187="",J187=""),"",IF(Main!$A197="C",(J187-'Calculo DP4'!BK$5)/'Calculo DP4'!BK$3,(J187-'Calculo DP4'!CV$5)/'Calculo DP4'!CV$3)))</f>
        <v/>
      </c>
      <c r="AS187" s="48" t="str">
        <f>IF(Main!M$13="Scaled Shifts",Main!M197,IF(OR(K187="",K187=""),"",IF(Main!$A197="C",(K187-'Calculo DP4'!BL$5)/'Calculo DP4'!BL$3,(K187-'Calculo DP4'!CW$5)/'Calculo DP4'!CW$3)))</f>
        <v/>
      </c>
      <c r="AT187" s="48" t="str">
        <f>IF(Main!N$13="Scaled Shifts",Main!N197,IF(OR(L187="",L187=""),"",IF(Main!$A197="C",(L187-'Calculo DP4'!BM$5)/'Calculo DP4'!BM$3,(L187-'Calculo DP4'!CX$5)/'Calculo DP4'!CX$3)))</f>
        <v/>
      </c>
      <c r="AU187" s="48" t="str">
        <f>IF(Main!O$13="Scaled Shifts",Main!O197,IF(OR(M187="",M187=""),"",IF(Main!$A197="C",(M187-'Calculo DP4'!BN$5)/'Calculo DP4'!BN$3,(M187-'Calculo DP4'!CY$5)/'Calculo DP4'!CY$3)))</f>
        <v/>
      </c>
      <c r="AV187" s="48" t="str">
        <f>IF(Main!P$13="Scaled Shifts",Main!P197,IF(OR(N187="",N187=""),"",IF(Main!$A197="C",(N187-'Calculo DP4'!BO$5)/'Calculo DP4'!BO$3,(N187-'Calculo DP4'!CZ$5)/'Calculo DP4'!CZ$3)))</f>
        <v/>
      </c>
      <c r="AW187" s="48" t="str">
        <f>IF(Main!Q$13="Scaled Shifts",Main!Q197,IF(OR(O187="",O187=""),"",IF(Main!$A197="C",(O187-'Calculo DP4'!BP$5)/'Calculo DP4'!BP$3,(O187-'Calculo DP4'!DA$5)/'Calculo DP4'!DA$3)))</f>
        <v/>
      </c>
      <c r="AX187" s="48" t="str">
        <f>IF(Main!R$13="Scaled Shifts",Main!R197,IF(OR(P187="",P187=""),"",IF(Main!$A197="C",(P187-'Calculo DP4'!BQ$5)/'Calculo DP4'!BQ$3,(P187-'Calculo DP4'!DB$5)/'Calculo DP4'!DB$3)))</f>
        <v/>
      </c>
      <c r="AY187" s="48" t="str">
        <f>IF(Main!S$13="Scaled Shifts",Main!S197,IF(OR(Q187="",Q187=""),"",IF(Main!$A197="C",(Q187-'Calculo DP4'!BR$5)/'Calculo DP4'!BR$3,(Q187-'Calculo DP4'!DC$5)/'Calculo DP4'!DC$3)))</f>
        <v/>
      </c>
      <c r="BA187" s="48" t="str">
        <f t="shared" si="176"/>
        <v/>
      </c>
      <c r="BB187" s="48" t="str">
        <f t="shared" si="177"/>
        <v/>
      </c>
      <c r="BC187" s="48" t="str">
        <f t="shared" si="178"/>
        <v/>
      </c>
      <c r="BD187" s="48" t="str">
        <f t="shared" si="179"/>
        <v/>
      </c>
      <c r="BE187" s="48" t="str">
        <f t="shared" si="180"/>
        <v/>
      </c>
      <c r="BF187" s="48" t="str">
        <f t="shared" si="181"/>
        <v/>
      </c>
      <c r="BG187" s="48" t="str">
        <f t="shared" si="182"/>
        <v/>
      </c>
      <c r="BH187" s="48" t="str">
        <f t="shared" si="183"/>
        <v/>
      </c>
      <c r="BI187" s="48" t="str">
        <f t="shared" si="184"/>
        <v/>
      </c>
      <c r="BJ187" s="48" t="str">
        <f t="shared" si="185"/>
        <v/>
      </c>
      <c r="BK187" s="48" t="str">
        <f t="shared" si="186"/>
        <v/>
      </c>
      <c r="BL187" s="48" t="str">
        <f t="shared" si="187"/>
        <v/>
      </c>
      <c r="BM187" s="48" t="str">
        <f t="shared" si="188"/>
        <v/>
      </c>
      <c r="BN187" s="48" t="str">
        <f t="shared" si="189"/>
        <v/>
      </c>
      <c r="BO187" s="48" t="str">
        <f t="shared" si="190"/>
        <v/>
      </c>
      <c r="BP187" s="48" t="str">
        <f t="shared" si="191"/>
        <v/>
      </c>
    </row>
    <row r="188" spans="1:68" x14ac:dyDescent="0.15">
      <c r="A188" s="46" t="str">
        <f>IF(OR(Main!C198="",Main!C198=""),"",Main!C198)</f>
        <v/>
      </c>
      <c r="B188" s="48" t="str">
        <f>IF(OR(Main!D198="",Main!D$13="Scaled Shifts"),"",IF(Main!D$13="Unscaled Shifts",Main!D198,IF(AND(Main!D$13="Shielding Tensors",Main!$A198="C"),'Chemical Shifts'!$G$1-Main!D198,'Chemical Shifts'!$G$2-Main!D198)))</f>
        <v/>
      </c>
      <c r="C188" s="48" t="str">
        <f>IF(OR(Main!E198="",Main!E$13="Scaled Shifts"),"",IF(Main!E$13="Unscaled Shifts",Main!E198,IF(AND(Main!E$13="Shielding Tensors",Main!$A198="C"),'Chemical Shifts'!$G$1-Main!E198,'Chemical Shifts'!$G$2-Main!E198)))</f>
        <v/>
      </c>
      <c r="D188" s="48" t="str">
        <f>IF(OR(Main!F198="",Main!F$13="Scaled Shifts"),"",IF(Main!F$13="Unscaled Shifts",Main!F198,IF(AND(Main!F$13="Shielding Tensors",Main!$A198="C"),'Chemical Shifts'!$G$1-Main!F198,'Chemical Shifts'!$G$2-Main!F198)))</f>
        <v/>
      </c>
      <c r="E188" s="48" t="str">
        <f>IF(OR(Main!G198="",Main!G$13="Scaled Shifts"),"",IF(Main!G$13="Unscaled Shifts",Main!G198,IF(AND(Main!G$13="Shielding Tensors",Main!$A198="C"),'Chemical Shifts'!$G$1-Main!G198,'Chemical Shifts'!$G$2-Main!G198)))</f>
        <v/>
      </c>
      <c r="F188" s="48" t="str">
        <f>IF(OR(Main!H198="",Main!H$13="Scaled Shifts"),"",IF(Main!H$13="Unscaled Shifts",Main!H198,IF(AND(Main!H$13="Shielding Tensors",Main!$A198="C"),'Chemical Shifts'!$G$1-Main!H198,'Chemical Shifts'!$G$2-Main!H198)))</f>
        <v/>
      </c>
      <c r="G188" s="48" t="str">
        <f>IF(OR(Main!I198="",Main!I$13="Scaled Shifts"),"",IF(Main!I$13="Unscaled Shifts",Main!I198,IF(AND(Main!I$13="Shielding Tensors",Main!$A198="C"),'Chemical Shifts'!$G$1-Main!I198,'Chemical Shifts'!$G$2-Main!I198)))</f>
        <v/>
      </c>
      <c r="H188" s="48" t="str">
        <f>IF(OR(Main!J198="",Main!J$13="Scaled Shifts"),"",IF(Main!J$13="Unscaled Shifts",Main!J198,IF(AND(Main!J$13="Shielding Tensors",Main!$A198="C"),'Chemical Shifts'!$G$1-Main!J198,'Chemical Shifts'!$G$2-Main!J198)))</f>
        <v/>
      </c>
      <c r="I188" s="48" t="str">
        <f>IF(OR(Main!K198="",Main!K$13="Scaled Shifts"),"",IF(Main!K$13="Unscaled Shifts",Main!K198,IF(AND(Main!K$13="Shielding Tensors",Main!$A198="C"),'Chemical Shifts'!$G$1-Main!K198,'Chemical Shifts'!$G$2-Main!K198)))</f>
        <v/>
      </c>
      <c r="J188" s="48" t="str">
        <f>IF(OR(Main!L198="",Main!L$13="Scaled Shifts"),"",IF(Main!L$13="Unscaled Shifts",Main!L198,IF(AND(Main!L$13="Shielding Tensors",Main!$A198="C"),'Chemical Shifts'!$G$1-Main!L198,'Chemical Shifts'!$G$2-Main!L198)))</f>
        <v/>
      </c>
      <c r="K188" s="48" t="str">
        <f>IF(OR(Main!M198="",Main!M$13="Scaled Shifts"),"",IF(Main!M$13="Unscaled Shifts",Main!M198,IF(AND(Main!M$13="Shielding Tensors",Main!$A198="C"),'Chemical Shifts'!$G$1-Main!M198,'Chemical Shifts'!$G$2-Main!M198)))</f>
        <v/>
      </c>
      <c r="L188" s="48" t="str">
        <f>IF(OR(Main!N198="",Main!N$13="Scaled Shifts"),"",IF(Main!N$13="Unscaled Shifts",Main!N198,IF(AND(Main!N$13="Shielding Tensors",Main!$A198="C"),'Chemical Shifts'!$G$1-Main!N198,'Chemical Shifts'!$G$2-Main!N198)))</f>
        <v/>
      </c>
      <c r="M188" s="48" t="str">
        <f>IF(OR(Main!O198="",Main!O$13="Scaled Shifts"),"",IF(Main!O$13="Unscaled Shifts",Main!O198,IF(AND(Main!O$13="Shielding Tensors",Main!$A198="C"),'Chemical Shifts'!$G$1-Main!O198,'Chemical Shifts'!$G$2-Main!O198)))</f>
        <v/>
      </c>
      <c r="N188" s="48" t="str">
        <f>IF(OR(Main!P198="",Main!P$13="Scaled Shifts"),"",IF(Main!P$13="Unscaled Shifts",Main!P198,IF(AND(Main!P$13="Shielding Tensors",Main!$A198="C"),'Chemical Shifts'!$G$1-Main!P198,'Chemical Shifts'!$G$2-Main!P198)))</f>
        <v/>
      </c>
      <c r="O188" s="48" t="str">
        <f>IF(OR(Main!Q198="",Main!Q$13="Scaled Shifts"),"",IF(Main!Q$13="Unscaled Shifts",Main!Q198,IF(AND(Main!Q$13="Shielding Tensors",Main!$A198="C"),'Chemical Shifts'!$G$1-Main!Q198,'Chemical Shifts'!$G$2-Main!Q198)))</f>
        <v/>
      </c>
      <c r="P188" s="48" t="str">
        <f>IF(OR(Main!R198="",Main!R$13="Scaled Shifts"),"",IF(Main!R$13="Unscaled Shifts",Main!R198,IF(AND(Main!R$13="Shielding Tensors",Main!$A198="C"),'Chemical Shifts'!$G$1-Main!R198,'Chemical Shifts'!$G$2-Main!R198)))</f>
        <v/>
      </c>
      <c r="Q188" s="48" t="str">
        <f>IF(OR(Main!S198="",Main!S$13="Scaled Shifts"),"",IF(Main!S$13="Unscaled Shifts",Main!S198,IF(AND(Main!S$13="Shielding Tensors",Main!$A198="C"),'Chemical Shifts'!$G$1-Main!S198,'Chemical Shifts'!$G$2-Main!S198)))</f>
        <v/>
      </c>
      <c r="S188" s="48" t="str">
        <f t="shared" si="160"/>
        <v/>
      </c>
      <c r="T188" s="48" t="str">
        <f t="shared" si="161"/>
        <v/>
      </c>
      <c r="U188" s="48" t="str">
        <f t="shared" si="162"/>
        <v/>
      </c>
      <c r="V188" s="48" t="str">
        <f t="shared" si="163"/>
        <v/>
      </c>
      <c r="W188" s="48" t="str">
        <f t="shared" si="164"/>
        <v/>
      </c>
      <c r="X188" s="48" t="str">
        <f t="shared" si="165"/>
        <v/>
      </c>
      <c r="Y188" s="48" t="str">
        <f t="shared" si="166"/>
        <v/>
      </c>
      <c r="Z188" s="48" t="str">
        <f t="shared" si="167"/>
        <v/>
      </c>
      <c r="AA188" s="48" t="str">
        <f t="shared" si="168"/>
        <v/>
      </c>
      <c r="AB188" s="48" t="str">
        <f t="shared" si="169"/>
        <v/>
      </c>
      <c r="AC188" s="48" t="str">
        <f t="shared" si="170"/>
        <v/>
      </c>
      <c r="AD188" s="48" t="str">
        <f t="shared" si="171"/>
        <v/>
      </c>
      <c r="AE188" s="48" t="str">
        <f t="shared" si="172"/>
        <v/>
      </c>
      <c r="AF188" s="48" t="str">
        <f t="shared" si="173"/>
        <v/>
      </c>
      <c r="AG188" s="48" t="str">
        <f t="shared" si="174"/>
        <v/>
      </c>
      <c r="AH188" s="48" t="str">
        <f t="shared" si="175"/>
        <v/>
      </c>
      <c r="AJ188" s="48" t="str">
        <f>IF(Main!D$13="Scaled Shifts",Main!D198,IF(OR(B188="",B188=""),"",IF(Main!$A198="C",(B188-'Calculo DP4'!BC$5)/'Calculo DP4'!BC$3,(B188-'Calculo DP4'!CN$5)/'Calculo DP4'!CN$3)))</f>
        <v/>
      </c>
      <c r="AK188" s="48" t="str">
        <f>IF(Main!E$13="Scaled Shifts",Main!E198,IF(OR(C188="",C188=""),"",IF(Main!$A198="C",(C188-'Calculo DP4'!BD$5)/'Calculo DP4'!BD$3,(C188-'Calculo DP4'!CO$5)/'Calculo DP4'!CO$3)))</f>
        <v/>
      </c>
      <c r="AL188" s="48" t="str">
        <f>IF(Main!F$13="Scaled Shifts",Main!F198,IF(OR(D188="",D188=""),"",IF(Main!$A198="C",(D188-'Calculo DP4'!BE$5)/'Calculo DP4'!BE$3,(D188-'Calculo DP4'!CP$5)/'Calculo DP4'!CP$3)))</f>
        <v/>
      </c>
      <c r="AM188" s="48" t="str">
        <f>IF(Main!G$13="Scaled Shifts",Main!G198,IF(OR(E188="",E188=""),"",IF(Main!$A198="C",(E188-'Calculo DP4'!BF$5)/'Calculo DP4'!BF$3,(E188-'Calculo DP4'!CQ$5)/'Calculo DP4'!CQ$3)))</f>
        <v/>
      </c>
      <c r="AN188" s="48" t="str">
        <f>IF(Main!H$13="Scaled Shifts",Main!H198,IF(OR(F188="",F188=""),"",IF(Main!$A198="C",(F188-'Calculo DP4'!BG$5)/'Calculo DP4'!BG$3,(F188-'Calculo DP4'!CR$5)/'Calculo DP4'!CR$3)))</f>
        <v/>
      </c>
      <c r="AO188" s="48" t="str">
        <f>IF(Main!I$13="Scaled Shifts",Main!I198,IF(OR(G188="",G188=""),"",IF(Main!$A198="C",(G188-'Calculo DP4'!BH$5)/'Calculo DP4'!BH$3,(G188-'Calculo DP4'!CS$5)/'Calculo DP4'!CS$3)))</f>
        <v/>
      </c>
      <c r="AP188" s="48" t="str">
        <f>IF(Main!J$13="Scaled Shifts",Main!J198,IF(OR(H188="",H188=""),"",IF(Main!$A198="C",(H188-'Calculo DP4'!BI$5)/'Calculo DP4'!BI$3,(H188-'Calculo DP4'!CT$5)/'Calculo DP4'!CT$3)))</f>
        <v/>
      </c>
      <c r="AQ188" s="48" t="str">
        <f>IF(Main!K$13="Scaled Shifts",Main!K198,IF(OR(I188="",I188=""),"",IF(Main!$A198="C",(I188-'Calculo DP4'!BJ$5)/'Calculo DP4'!BJ$3,(I188-'Calculo DP4'!CU$5)/'Calculo DP4'!CU$3)))</f>
        <v/>
      </c>
      <c r="AR188" s="48" t="str">
        <f>IF(Main!L$13="Scaled Shifts",Main!L198,IF(OR(J188="",J188=""),"",IF(Main!$A198="C",(J188-'Calculo DP4'!BK$5)/'Calculo DP4'!BK$3,(J188-'Calculo DP4'!CV$5)/'Calculo DP4'!CV$3)))</f>
        <v/>
      </c>
      <c r="AS188" s="48" t="str">
        <f>IF(Main!M$13="Scaled Shifts",Main!M198,IF(OR(K188="",K188=""),"",IF(Main!$A198="C",(K188-'Calculo DP4'!BL$5)/'Calculo DP4'!BL$3,(K188-'Calculo DP4'!CW$5)/'Calculo DP4'!CW$3)))</f>
        <v/>
      </c>
      <c r="AT188" s="48" t="str">
        <f>IF(Main!N$13="Scaled Shifts",Main!N198,IF(OR(L188="",L188=""),"",IF(Main!$A198="C",(L188-'Calculo DP4'!BM$5)/'Calculo DP4'!BM$3,(L188-'Calculo DP4'!CX$5)/'Calculo DP4'!CX$3)))</f>
        <v/>
      </c>
      <c r="AU188" s="48" t="str">
        <f>IF(Main!O$13="Scaled Shifts",Main!O198,IF(OR(M188="",M188=""),"",IF(Main!$A198="C",(M188-'Calculo DP4'!BN$5)/'Calculo DP4'!BN$3,(M188-'Calculo DP4'!CY$5)/'Calculo DP4'!CY$3)))</f>
        <v/>
      </c>
      <c r="AV188" s="48" t="str">
        <f>IF(Main!P$13="Scaled Shifts",Main!P198,IF(OR(N188="",N188=""),"",IF(Main!$A198="C",(N188-'Calculo DP4'!BO$5)/'Calculo DP4'!BO$3,(N188-'Calculo DP4'!CZ$5)/'Calculo DP4'!CZ$3)))</f>
        <v/>
      </c>
      <c r="AW188" s="48" t="str">
        <f>IF(Main!Q$13="Scaled Shifts",Main!Q198,IF(OR(O188="",O188=""),"",IF(Main!$A198="C",(O188-'Calculo DP4'!BP$5)/'Calculo DP4'!BP$3,(O188-'Calculo DP4'!DA$5)/'Calculo DP4'!DA$3)))</f>
        <v/>
      </c>
      <c r="AX188" s="48" t="str">
        <f>IF(Main!R$13="Scaled Shifts",Main!R198,IF(OR(P188="",P188=""),"",IF(Main!$A198="C",(P188-'Calculo DP4'!BQ$5)/'Calculo DP4'!BQ$3,(P188-'Calculo DP4'!DB$5)/'Calculo DP4'!DB$3)))</f>
        <v/>
      </c>
      <c r="AY188" s="48" t="str">
        <f>IF(Main!S$13="Scaled Shifts",Main!S198,IF(OR(Q188="",Q188=""),"",IF(Main!$A198="C",(Q188-'Calculo DP4'!BR$5)/'Calculo DP4'!BR$3,(Q188-'Calculo DP4'!DC$5)/'Calculo DP4'!DC$3)))</f>
        <v/>
      </c>
      <c r="BA188" s="48" t="str">
        <f t="shared" si="176"/>
        <v/>
      </c>
      <c r="BB188" s="48" t="str">
        <f t="shared" si="177"/>
        <v/>
      </c>
      <c r="BC188" s="48" t="str">
        <f t="shared" si="178"/>
        <v/>
      </c>
      <c r="BD188" s="48" t="str">
        <f t="shared" si="179"/>
        <v/>
      </c>
      <c r="BE188" s="48" t="str">
        <f t="shared" si="180"/>
        <v/>
      </c>
      <c r="BF188" s="48" t="str">
        <f t="shared" si="181"/>
        <v/>
      </c>
      <c r="BG188" s="48" t="str">
        <f t="shared" si="182"/>
        <v/>
      </c>
      <c r="BH188" s="48" t="str">
        <f t="shared" si="183"/>
        <v/>
      </c>
      <c r="BI188" s="48" t="str">
        <f t="shared" si="184"/>
        <v/>
      </c>
      <c r="BJ188" s="48" t="str">
        <f t="shared" si="185"/>
        <v/>
      </c>
      <c r="BK188" s="48" t="str">
        <f t="shared" si="186"/>
        <v/>
      </c>
      <c r="BL188" s="48" t="str">
        <f t="shared" si="187"/>
        <v/>
      </c>
      <c r="BM188" s="48" t="str">
        <f t="shared" si="188"/>
        <v/>
      </c>
      <c r="BN188" s="48" t="str">
        <f t="shared" si="189"/>
        <v/>
      </c>
      <c r="BO188" s="48" t="str">
        <f t="shared" si="190"/>
        <v/>
      </c>
      <c r="BP188" s="48" t="str">
        <f t="shared" si="191"/>
        <v/>
      </c>
    </row>
    <row r="189" spans="1:68" x14ac:dyDescent="0.15">
      <c r="A189" s="46" t="str">
        <f>IF(OR(Main!C199="",Main!C199=""),"",Main!C199)</f>
        <v/>
      </c>
      <c r="B189" s="48" t="str">
        <f>IF(OR(Main!D199="",Main!D$13="Scaled Shifts"),"",IF(Main!D$13="Unscaled Shifts",Main!D199,IF(AND(Main!D$13="Shielding Tensors",Main!$A199="C"),'Chemical Shifts'!$G$1-Main!D199,'Chemical Shifts'!$G$2-Main!D199)))</f>
        <v/>
      </c>
      <c r="C189" s="48" t="str">
        <f>IF(OR(Main!E199="",Main!E$13="Scaled Shifts"),"",IF(Main!E$13="Unscaled Shifts",Main!E199,IF(AND(Main!E$13="Shielding Tensors",Main!$A199="C"),'Chemical Shifts'!$G$1-Main!E199,'Chemical Shifts'!$G$2-Main!E199)))</f>
        <v/>
      </c>
      <c r="D189" s="48" t="str">
        <f>IF(OR(Main!F199="",Main!F$13="Scaled Shifts"),"",IF(Main!F$13="Unscaled Shifts",Main!F199,IF(AND(Main!F$13="Shielding Tensors",Main!$A199="C"),'Chemical Shifts'!$G$1-Main!F199,'Chemical Shifts'!$G$2-Main!F199)))</f>
        <v/>
      </c>
      <c r="E189" s="48" t="str">
        <f>IF(OR(Main!G199="",Main!G$13="Scaled Shifts"),"",IF(Main!G$13="Unscaled Shifts",Main!G199,IF(AND(Main!G$13="Shielding Tensors",Main!$A199="C"),'Chemical Shifts'!$G$1-Main!G199,'Chemical Shifts'!$G$2-Main!G199)))</f>
        <v/>
      </c>
      <c r="F189" s="48" t="str">
        <f>IF(OR(Main!H199="",Main!H$13="Scaled Shifts"),"",IF(Main!H$13="Unscaled Shifts",Main!H199,IF(AND(Main!H$13="Shielding Tensors",Main!$A199="C"),'Chemical Shifts'!$G$1-Main!H199,'Chemical Shifts'!$G$2-Main!H199)))</f>
        <v/>
      </c>
      <c r="G189" s="48" t="str">
        <f>IF(OR(Main!I199="",Main!I$13="Scaled Shifts"),"",IF(Main!I$13="Unscaled Shifts",Main!I199,IF(AND(Main!I$13="Shielding Tensors",Main!$A199="C"),'Chemical Shifts'!$G$1-Main!I199,'Chemical Shifts'!$G$2-Main!I199)))</f>
        <v/>
      </c>
      <c r="H189" s="48" t="str">
        <f>IF(OR(Main!J199="",Main!J$13="Scaled Shifts"),"",IF(Main!J$13="Unscaled Shifts",Main!J199,IF(AND(Main!J$13="Shielding Tensors",Main!$A199="C"),'Chemical Shifts'!$G$1-Main!J199,'Chemical Shifts'!$G$2-Main!J199)))</f>
        <v/>
      </c>
      <c r="I189" s="48" t="str">
        <f>IF(OR(Main!K199="",Main!K$13="Scaled Shifts"),"",IF(Main!K$13="Unscaled Shifts",Main!K199,IF(AND(Main!K$13="Shielding Tensors",Main!$A199="C"),'Chemical Shifts'!$G$1-Main!K199,'Chemical Shifts'!$G$2-Main!K199)))</f>
        <v/>
      </c>
      <c r="J189" s="48" t="str">
        <f>IF(OR(Main!L199="",Main!L$13="Scaled Shifts"),"",IF(Main!L$13="Unscaled Shifts",Main!L199,IF(AND(Main!L$13="Shielding Tensors",Main!$A199="C"),'Chemical Shifts'!$G$1-Main!L199,'Chemical Shifts'!$G$2-Main!L199)))</f>
        <v/>
      </c>
      <c r="K189" s="48" t="str">
        <f>IF(OR(Main!M199="",Main!M$13="Scaled Shifts"),"",IF(Main!M$13="Unscaled Shifts",Main!M199,IF(AND(Main!M$13="Shielding Tensors",Main!$A199="C"),'Chemical Shifts'!$G$1-Main!M199,'Chemical Shifts'!$G$2-Main!M199)))</f>
        <v/>
      </c>
      <c r="L189" s="48" t="str">
        <f>IF(OR(Main!N199="",Main!N$13="Scaled Shifts"),"",IF(Main!N$13="Unscaled Shifts",Main!N199,IF(AND(Main!N$13="Shielding Tensors",Main!$A199="C"),'Chemical Shifts'!$G$1-Main!N199,'Chemical Shifts'!$G$2-Main!N199)))</f>
        <v/>
      </c>
      <c r="M189" s="48" t="str">
        <f>IF(OR(Main!O199="",Main!O$13="Scaled Shifts"),"",IF(Main!O$13="Unscaled Shifts",Main!O199,IF(AND(Main!O$13="Shielding Tensors",Main!$A199="C"),'Chemical Shifts'!$G$1-Main!O199,'Chemical Shifts'!$G$2-Main!O199)))</f>
        <v/>
      </c>
      <c r="N189" s="48" t="str">
        <f>IF(OR(Main!P199="",Main!P$13="Scaled Shifts"),"",IF(Main!P$13="Unscaled Shifts",Main!P199,IF(AND(Main!P$13="Shielding Tensors",Main!$A199="C"),'Chemical Shifts'!$G$1-Main!P199,'Chemical Shifts'!$G$2-Main!P199)))</f>
        <v/>
      </c>
      <c r="O189" s="48" t="str">
        <f>IF(OR(Main!Q199="",Main!Q$13="Scaled Shifts"),"",IF(Main!Q$13="Unscaled Shifts",Main!Q199,IF(AND(Main!Q$13="Shielding Tensors",Main!$A199="C"),'Chemical Shifts'!$G$1-Main!Q199,'Chemical Shifts'!$G$2-Main!Q199)))</f>
        <v/>
      </c>
      <c r="P189" s="48" t="str">
        <f>IF(OR(Main!R199="",Main!R$13="Scaled Shifts"),"",IF(Main!R$13="Unscaled Shifts",Main!R199,IF(AND(Main!R$13="Shielding Tensors",Main!$A199="C"),'Chemical Shifts'!$G$1-Main!R199,'Chemical Shifts'!$G$2-Main!R199)))</f>
        <v/>
      </c>
      <c r="Q189" s="48" t="str">
        <f>IF(OR(Main!S199="",Main!S$13="Scaled Shifts"),"",IF(Main!S$13="Unscaled Shifts",Main!S199,IF(AND(Main!S$13="Shielding Tensors",Main!$A199="C"),'Chemical Shifts'!$G$1-Main!S199,'Chemical Shifts'!$G$2-Main!S199)))</f>
        <v/>
      </c>
      <c r="S189" s="48" t="str">
        <f t="shared" si="160"/>
        <v/>
      </c>
      <c r="T189" s="48" t="str">
        <f t="shared" si="161"/>
        <v/>
      </c>
      <c r="U189" s="48" t="str">
        <f t="shared" si="162"/>
        <v/>
      </c>
      <c r="V189" s="48" t="str">
        <f t="shared" si="163"/>
        <v/>
      </c>
      <c r="W189" s="48" t="str">
        <f t="shared" si="164"/>
        <v/>
      </c>
      <c r="X189" s="48" t="str">
        <f t="shared" si="165"/>
        <v/>
      </c>
      <c r="Y189" s="48" t="str">
        <f t="shared" si="166"/>
        <v/>
      </c>
      <c r="Z189" s="48" t="str">
        <f t="shared" si="167"/>
        <v/>
      </c>
      <c r="AA189" s="48" t="str">
        <f t="shared" si="168"/>
        <v/>
      </c>
      <c r="AB189" s="48" t="str">
        <f t="shared" si="169"/>
        <v/>
      </c>
      <c r="AC189" s="48" t="str">
        <f t="shared" si="170"/>
        <v/>
      </c>
      <c r="AD189" s="48" t="str">
        <f t="shared" si="171"/>
        <v/>
      </c>
      <c r="AE189" s="48" t="str">
        <f t="shared" si="172"/>
        <v/>
      </c>
      <c r="AF189" s="48" t="str">
        <f t="shared" si="173"/>
        <v/>
      </c>
      <c r="AG189" s="48" t="str">
        <f t="shared" si="174"/>
        <v/>
      </c>
      <c r="AH189" s="48" t="str">
        <f t="shared" si="175"/>
        <v/>
      </c>
      <c r="AJ189" s="48" t="str">
        <f>IF(Main!D$13="Scaled Shifts",Main!D199,IF(OR(B189="",B189=""),"",IF(Main!$A199="C",(B189-'Calculo DP4'!BC$5)/'Calculo DP4'!BC$3,(B189-'Calculo DP4'!CN$5)/'Calculo DP4'!CN$3)))</f>
        <v/>
      </c>
      <c r="AK189" s="48" t="str">
        <f>IF(Main!E$13="Scaled Shifts",Main!E199,IF(OR(C189="",C189=""),"",IF(Main!$A199="C",(C189-'Calculo DP4'!BD$5)/'Calculo DP4'!BD$3,(C189-'Calculo DP4'!CO$5)/'Calculo DP4'!CO$3)))</f>
        <v/>
      </c>
      <c r="AL189" s="48" t="str">
        <f>IF(Main!F$13="Scaled Shifts",Main!F199,IF(OR(D189="",D189=""),"",IF(Main!$A199="C",(D189-'Calculo DP4'!BE$5)/'Calculo DP4'!BE$3,(D189-'Calculo DP4'!CP$5)/'Calculo DP4'!CP$3)))</f>
        <v/>
      </c>
      <c r="AM189" s="48" t="str">
        <f>IF(Main!G$13="Scaled Shifts",Main!G199,IF(OR(E189="",E189=""),"",IF(Main!$A199="C",(E189-'Calculo DP4'!BF$5)/'Calculo DP4'!BF$3,(E189-'Calculo DP4'!CQ$5)/'Calculo DP4'!CQ$3)))</f>
        <v/>
      </c>
      <c r="AN189" s="48" t="str">
        <f>IF(Main!H$13="Scaled Shifts",Main!H199,IF(OR(F189="",F189=""),"",IF(Main!$A199="C",(F189-'Calculo DP4'!BG$5)/'Calculo DP4'!BG$3,(F189-'Calculo DP4'!CR$5)/'Calculo DP4'!CR$3)))</f>
        <v/>
      </c>
      <c r="AO189" s="48" t="str">
        <f>IF(Main!I$13="Scaled Shifts",Main!I199,IF(OR(G189="",G189=""),"",IF(Main!$A199="C",(G189-'Calculo DP4'!BH$5)/'Calculo DP4'!BH$3,(G189-'Calculo DP4'!CS$5)/'Calculo DP4'!CS$3)))</f>
        <v/>
      </c>
      <c r="AP189" s="48" t="str">
        <f>IF(Main!J$13="Scaled Shifts",Main!J199,IF(OR(H189="",H189=""),"",IF(Main!$A199="C",(H189-'Calculo DP4'!BI$5)/'Calculo DP4'!BI$3,(H189-'Calculo DP4'!CT$5)/'Calculo DP4'!CT$3)))</f>
        <v/>
      </c>
      <c r="AQ189" s="48" t="str">
        <f>IF(Main!K$13="Scaled Shifts",Main!K199,IF(OR(I189="",I189=""),"",IF(Main!$A199="C",(I189-'Calculo DP4'!BJ$5)/'Calculo DP4'!BJ$3,(I189-'Calculo DP4'!CU$5)/'Calculo DP4'!CU$3)))</f>
        <v/>
      </c>
      <c r="AR189" s="48" t="str">
        <f>IF(Main!L$13="Scaled Shifts",Main!L199,IF(OR(J189="",J189=""),"",IF(Main!$A199="C",(J189-'Calculo DP4'!BK$5)/'Calculo DP4'!BK$3,(J189-'Calculo DP4'!CV$5)/'Calculo DP4'!CV$3)))</f>
        <v/>
      </c>
      <c r="AS189" s="48" t="str">
        <f>IF(Main!M$13="Scaled Shifts",Main!M199,IF(OR(K189="",K189=""),"",IF(Main!$A199="C",(K189-'Calculo DP4'!BL$5)/'Calculo DP4'!BL$3,(K189-'Calculo DP4'!CW$5)/'Calculo DP4'!CW$3)))</f>
        <v/>
      </c>
      <c r="AT189" s="48" t="str">
        <f>IF(Main!N$13="Scaled Shifts",Main!N199,IF(OR(L189="",L189=""),"",IF(Main!$A199="C",(L189-'Calculo DP4'!BM$5)/'Calculo DP4'!BM$3,(L189-'Calculo DP4'!CX$5)/'Calculo DP4'!CX$3)))</f>
        <v/>
      </c>
      <c r="AU189" s="48" t="str">
        <f>IF(Main!O$13="Scaled Shifts",Main!O199,IF(OR(M189="",M189=""),"",IF(Main!$A199="C",(M189-'Calculo DP4'!BN$5)/'Calculo DP4'!BN$3,(M189-'Calculo DP4'!CY$5)/'Calculo DP4'!CY$3)))</f>
        <v/>
      </c>
      <c r="AV189" s="48" t="str">
        <f>IF(Main!P$13="Scaled Shifts",Main!P199,IF(OR(N189="",N189=""),"",IF(Main!$A199="C",(N189-'Calculo DP4'!BO$5)/'Calculo DP4'!BO$3,(N189-'Calculo DP4'!CZ$5)/'Calculo DP4'!CZ$3)))</f>
        <v/>
      </c>
      <c r="AW189" s="48" t="str">
        <f>IF(Main!Q$13="Scaled Shifts",Main!Q199,IF(OR(O189="",O189=""),"",IF(Main!$A199="C",(O189-'Calculo DP4'!BP$5)/'Calculo DP4'!BP$3,(O189-'Calculo DP4'!DA$5)/'Calculo DP4'!DA$3)))</f>
        <v/>
      </c>
      <c r="AX189" s="48" t="str">
        <f>IF(Main!R$13="Scaled Shifts",Main!R199,IF(OR(P189="",P189=""),"",IF(Main!$A199="C",(P189-'Calculo DP4'!BQ$5)/'Calculo DP4'!BQ$3,(P189-'Calculo DP4'!DB$5)/'Calculo DP4'!DB$3)))</f>
        <v/>
      </c>
      <c r="AY189" s="48" t="str">
        <f>IF(Main!S$13="Scaled Shifts",Main!S199,IF(OR(Q189="",Q189=""),"",IF(Main!$A199="C",(Q189-'Calculo DP4'!BR$5)/'Calculo DP4'!BR$3,(Q189-'Calculo DP4'!DC$5)/'Calculo DP4'!DC$3)))</f>
        <v/>
      </c>
      <c r="BA189" s="48" t="str">
        <f t="shared" si="176"/>
        <v/>
      </c>
      <c r="BB189" s="48" t="str">
        <f t="shared" si="177"/>
        <v/>
      </c>
      <c r="BC189" s="48" t="str">
        <f t="shared" si="178"/>
        <v/>
      </c>
      <c r="BD189" s="48" t="str">
        <f t="shared" si="179"/>
        <v/>
      </c>
      <c r="BE189" s="48" t="str">
        <f t="shared" si="180"/>
        <v/>
      </c>
      <c r="BF189" s="48" t="str">
        <f t="shared" si="181"/>
        <v/>
      </c>
      <c r="BG189" s="48" t="str">
        <f t="shared" si="182"/>
        <v/>
      </c>
      <c r="BH189" s="48" t="str">
        <f t="shared" si="183"/>
        <v/>
      </c>
      <c r="BI189" s="48" t="str">
        <f t="shared" si="184"/>
        <v/>
      </c>
      <c r="BJ189" s="48" t="str">
        <f t="shared" si="185"/>
        <v/>
      </c>
      <c r="BK189" s="48" t="str">
        <f t="shared" si="186"/>
        <v/>
      </c>
      <c r="BL189" s="48" t="str">
        <f t="shared" si="187"/>
        <v/>
      </c>
      <c r="BM189" s="48" t="str">
        <f t="shared" si="188"/>
        <v/>
      </c>
      <c r="BN189" s="48" t="str">
        <f t="shared" si="189"/>
        <v/>
      </c>
      <c r="BO189" s="48" t="str">
        <f t="shared" si="190"/>
        <v/>
      </c>
      <c r="BP189" s="48" t="str">
        <f t="shared" si="191"/>
        <v/>
      </c>
    </row>
    <row r="190" spans="1:68" x14ac:dyDescent="0.15">
      <c r="A190" s="46" t="str">
        <f>IF(OR(Main!C200="",Main!C200=""),"",Main!C200)</f>
        <v/>
      </c>
      <c r="B190" s="48" t="str">
        <f>IF(OR(Main!D200="",Main!D$13="Scaled Shifts"),"",IF(Main!D$13="Unscaled Shifts",Main!D200,IF(AND(Main!D$13="Shielding Tensors",Main!$A200="C"),'Chemical Shifts'!$G$1-Main!D200,'Chemical Shifts'!$G$2-Main!D200)))</f>
        <v/>
      </c>
      <c r="C190" s="48" t="str">
        <f>IF(OR(Main!E200="",Main!E$13="Scaled Shifts"),"",IF(Main!E$13="Unscaled Shifts",Main!E200,IF(AND(Main!E$13="Shielding Tensors",Main!$A200="C"),'Chemical Shifts'!$G$1-Main!E200,'Chemical Shifts'!$G$2-Main!E200)))</f>
        <v/>
      </c>
      <c r="D190" s="48" t="str">
        <f>IF(OR(Main!F200="",Main!F$13="Scaled Shifts"),"",IF(Main!F$13="Unscaled Shifts",Main!F200,IF(AND(Main!F$13="Shielding Tensors",Main!$A200="C"),'Chemical Shifts'!$G$1-Main!F200,'Chemical Shifts'!$G$2-Main!F200)))</f>
        <v/>
      </c>
      <c r="E190" s="48" t="str">
        <f>IF(OR(Main!G200="",Main!G$13="Scaled Shifts"),"",IF(Main!G$13="Unscaled Shifts",Main!G200,IF(AND(Main!G$13="Shielding Tensors",Main!$A200="C"),'Chemical Shifts'!$G$1-Main!G200,'Chemical Shifts'!$G$2-Main!G200)))</f>
        <v/>
      </c>
      <c r="F190" s="48" t="str">
        <f>IF(OR(Main!H200="",Main!H$13="Scaled Shifts"),"",IF(Main!H$13="Unscaled Shifts",Main!H200,IF(AND(Main!H$13="Shielding Tensors",Main!$A200="C"),'Chemical Shifts'!$G$1-Main!H200,'Chemical Shifts'!$G$2-Main!H200)))</f>
        <v/>
      </c>
      <c r="G190" s="48" t="str">
        <f>IF(OR(Main!I200="",Main!I$13="Scaled Shifts"),"",IF(Main!I$13="Unscaled Shifts",Main!I200,IF(AND(Main!I$13="Shielding Tensors",Main!$A200="C"),'Chemical Shifts'!$G$1-Main!I200,'Chemical Shifts'!$G$2-Main!I200)))</f>
        <v/>
      </c>
      <c r="H190" s="48" t="str">
        <f>IF(OR(Main!J200="",Main!J$13="Scaled Shifts"),"",IF(Main!J$13="Unscaled Shifts",Main!J200,IF(AND(Main!J$13="Shielding Tensors",Main!$A200="C"),'Chemical Shifts'!$G$1-Main!J200,'Chemical Shifts'!$G$2-Main!J200)))</f>
        <v/>
      </c>
      <c r="I190" s="48" t="str">
        <f>IF(OR(Main!K200="",Main!K$13="Scaled Shifts"),"",IF(Main!K$13="Unscaled Shifts",Main!K200,IF(AND(Main!K$13="Shielding Tensors",Main!$A200="C"),'Chemical Shifts'!$G$1-Main!K200,'Chemical Shifts'!$G$2-Main!K200)))</f>
        <v/>
      </c>
      <c r="J190" s="48" t="str">
        <f>IF(OR(Main!L200="",Main!L$13="Scaled Shifts"),"",IF(Main!L$13="Unscaled Shifts",Main!L200,IF(AND(Main!L$13="Shielding Tensors",Main!$A200="C"),'Chemical Shifts'!$G$1-Main!L200,'Chemical Shifts'!$G$2-Main!L200)))</f>
        <v/>
      </c>
      <c r="K190" s="48" t="str">
        <f>IF(OR(Main!M200="",Main!M$13="Scaled Shifts"),"",IF(Main!M$13="Unscaled Shifts",Main!M200,IF(AND(Main!M$13="Shielding Tensors",Main!$A200="C"),'Chemical Shifts'!$G$1-Main!M200,'Chemical Shifts'!$G$2-Main!M200)))</f>
        <v/>
      </c>
      <c r="L190" s="48" t="str">
        <f>IF(OR(Main!N200="",Main!N$13="Scaled Shifts"),"",IF(Main!N$13="Unscaled Shifts",Main!N200,IF(AND(Main!N$13="Shielding Tensors",Main!$A200="C"),'Chemical Shifts'!$G$1-Main!N200,'Chemical Shifts'!$G$2-Main!N200)))</f>
        <v/>
      </c>
      <c r="M190" s="48" t="str">
        <f>IF(OR(Main!O200="",Main!O$13="Scaled Shifts"),"",IF(Main!O$13="Unscaled Shifts",Main!O200,IF(AND(Main!O$13="Shielding Tensors",Main!$A200="C"),'Chemical Shifts'!$G$1-Main!O200,'Chemical Shifts'!$G$2-Main!O200)))</f>
        <v/>
      </c>
      <c r="N190" s="48" t="str">
        <f>IF(OR(Main!P200="",Main!P$13="Scaled Shifts"),"",IF(Main!P$13="Unscaled Shifts",Main!P200,IF(AND(Main!P$13="Shielding Tensors",Main!$A200="C"),'Chemical Shifts'!$G$1-Main!P200,'Chemical Shifts'!$G$2-Main!P200)))</f>
        <v/>
      </c>
      <c r="O190" s="48" t="str">
        <f>IF(OR(Main!Q200="",Main!Q$13="Scaled Shifts"),"",IF(Main!Q$13="Unscaled Shifts",Main!Q200,IF(AND(Main!Q$13="Shielding Tensors",Main!$A200="C"),'Chemical Shifts'!$G$1-Main!Q200,'Chemical Shifts'!$G$2-Main!Q200)))</f>
        <v/>
      </c>
      <c r="P190" s="48" t="str">
        <f>IF(OR(Main!R200="",Main!R$13="Scaled Shifts"),"",IF(Main!R$13="Unscaled Shifts",Main!R200,IF(AND(Main!R$13="Shielding Tensors",Main!$A200="C"),'Chemical Shifts'!$G$1-Main!R200,'Chemical Shifts'!$G$2-Main!R200)))</f>
        <v/>
      </c>
      <c r="Q190" s="48" t="str">
        <f>IF(OR(Main!S200="",Main!S$13="Scaled Shifts"),"",IF(Main!S$13="Unscaled Shifts",Main!S200,IF(AND(Main!S$13="Shielding Tensors",Main!$A200="C"),'Chemical Shifts'!$G$1-Main!S200,'Chemical Shifts'!$G$2-Main!S200)))</f>
        <v/>
      </c>
      <c r="S190" s="48" t="str">
        <f t="shared" si="160"/>
        <v/>
      </c>
      <c r="T190" s="48" t="str">
        <f t="shared" si="161"/>
        <v/>
      </c>
      <c r="U190" s="48" t="str">
        <f t="shared" si="162"/>
        <v/>
      </c>
      <c r="V190" s="48" t="str">
        <f t="shared" si="163"/>
        <v/>
      </c>
      <c r="W190" s="48" t="str">
        <f t="shared" si="164"/>
        <v/>
      </c>
      <c r="X190" s="48" t="str">
        <f t="shared" si="165"/>
        <v/>
      </c>
      <c r="Y190" s="48" t="str">
        <f t="shared" si="166"/>
        <v/>
      </c>
      <c r="Z190" s="48" t="str">
        <f t="shared" si="167"/>
        <v/>
      </c>
      <c r="AA190" s="48" t="str">
        <f t="shared" si="168"/>
        <v/>
      </c>
      <c r="AB190" s="48" t="str">
        <f t="shared" si="169"/>
        <v/>
      </c>
      <c r="AC190" s="48" t="str">
        <f t="shared" si="170"/>
        <v/>
      </c>
      <c r="AD190" s="48" t="str">
        <f t="shared" si="171"/>
        <v/>
      </c>
      <c r="AE190" s="48" t="str">
        <f t="shared" si="172"/>
        <v/>
      </c>
      <c r="AF190" s="48" t="str">
        <f t="shared" si="173"/>
        <v/>
      </c>
      <c r="AG190" s="48" t="str">
        <f t="shared" si="174"/>
        <v/>
      </c>
      <c r="AH190" s="48" t="str">
        <f t="shared" si="175"/>
        <v/>
      </c>
      <c r="AJ190" s="48" t="str">
        <f>IF(Main!D$13="Scaled Shifts",Main!D200,IF(OR(B190="",B190=""),"",IF(Main!$A200="C",(B190-'Calculo DP4'!BC$5)/'Calculo DP4'!BC$3,(B190-'Calculo DP4'!CN$5)/'Calculo DP4'!CN$3)))</f>
        <v/>
      </c>
      <c r="AK190" s="48" t="str">
        <f>IF(Main!E$13="Scaled Shifts",Main!E200,IF(OR(C190="",C190=""),"",IF(Main!$A200="C",(C190-'Calculo DP4'!BD$5)/'Calculo DP4'!BD$3,(C190-'Calculo DP4'!CO$5)/'Calculo DP4'!CO$3)))</f>
        <v/>
      </c>
      <c r="AL190" s="48" t="str">
        <f>IF(Main!F$13="Scaled Shifts",Main!F200,IF(OR(D190="",D190=""),"",IF(Main!$A200="C",(D190-'Calculo DP4'!BE$5)/'Calculo DP4'!BE$3,(D190-'Calculo DP4'!CP$5)/'Calculo DP4'!CP$3)))</f>
        <v/>
      </c>
      <c r="AM190" s="48" t="str">
        <f>IF(Main!G$13="Scaled Shifts",Main!G200,IF(OR(E190="",E190=""),"",IF(Main!$A200="C",(E190-'Calculo DP4'!BF$5)/'Calculo DP4'!BF$3,(E190-'Calculo DP4'!CQ$5)/'Calculo DP4'!CQ$3)))</f>
        <v/>
      </c>
      <c r="AN190" s="48" t="str">
        <f>IF(Main!H$13="Scaled Shifts",Main!H200,IF(OR(F190="",F190=""),"",IF(Main!$A200="C",(F190-'Calculo DP4'!BG$5)/'Calculo DP4'!BG$3,(F190-'Calculo DP4'!CR$5)/'Calculo DP4'!CR$3)))</f>
        <v/>
      </c>
      <c r="AO190" s="48" t="str">
        <f>IF(Main!I$13="Scaled Shifts",Main!I200,IF(OR(G190="",G190=""),"",IF(Main!$A200="C",(G190-'Calculo DP4'!BH$5)/'Calculo DP4'!BH$3,(G190-'Calculo DP4'!CS$5)/'Calculo DP4'!CS$3)))</f>
        <v/>
      </c>
      <c r="AP190" s="48" t="str">
        <f>IF(Main!J$13="Scaled Shifts",Main!J200,IF(OR(H190="",H190=""),"",IF(Main!$A200="C",(H190-'Calculo DP4'!BI$5)/'Calculo DP4'!BI$3,(H190-'Calculo DP4'!CT$5)/'Calculo DP4'!CT$3)))</f>
        <v/>
      </c>
      <c r="AQ190" s="48" t="str">
        <f>IF(Main!K$13="Scaled Shifts",Main!K200,IF(OR(I190="",I190=""),"",IF(Main!$A200="C",(I190-'Calculo DP4'!BJ$5)/'Calculo DP4'!BJ$3,(I190-'Calculo DP4'!CU$5)/'Calculo DP4'!CU$3)))</f>
        <v/>
      </c>
      <c r="AR190" s="48" t="str">
        <f>IF(Main!L$13="Scaled Shifts",Main!L200,IF(OR(J190="",J190=""),"",IF(Main!$A200="C",(J190-'Calculo DP4'!BK$5)/'Calculo DP4'!BK$3,(J190-'Calculo DP4'!CV$5)/'Calculo DP4'!CV$3)))</f>
        <v/>
      </c>
      <c r="AS190" s="48" t="str">
        <f>IF(Main!M$13="Scaled Shifts",Main!M200,IF(OR(K190="",K190=""),"",IF(Main!$A200="C",(K190-'Calculo DP4'!BL$5)/'Calculo DP4'!BL$3,(K190-'Calculo DP4'!CW$5)/'Calculo DP4'!CW$3)))</f>
        <v/>
      </c>
      <c r="AT190" s="48" t="str">
        <f>IF(Main!N$13="Scaled Shifts",Main!N200,IF(OR(L190="",L190=""),"",IF(Main!$A200="C",(L190-'Calculo DP4'!BM$5)/'Calculo DP4'!BM$3,(L190-'Calculo DP4'!CX$5)/'Calculo DP4'!CX$3)))</f>
        <v/>
      </c>
      <c r="AU190" s="48" t="str">
        <f>IF(Main!O$13="Scaled Shifts",Main!O200,IF(OR(M190="",M190=""),"",IF(Main!$A200="C",(M190-'Calculo DP4'!BN$5)/'Calculo DP4'!BN$3,(M190-'Calculo DP4'!CY$5)/'Calculo DP4'!CY$3)))</f>
        <v/>
      </c>
      <c r="AV190" s="48" t="str">
        <f>IF(Main!P$13="Scaled Shifts",Main!P200,IF(OR(N190="",N190=""),"",IF(Main!$A200="C",(N190-'Calculo DP4'!BO$5)/'Calculo DP4'!BO$3,(N190-'Calculo DP4'!CZ$5)/'Calculo DP4'!CZ$3)))</f>
        <v/>
      </c>
      <c r="AW190" s="48" t="str">
        <f>IF(Main!Q$13="Scaled Shifts",Main!Q200,IF(OR(O190="",O190=""),"",IF(Main!$A200="C",(O190-'Calculo DP4'!BP$5)/'Calculo DP4'!BP$3,(O190-'Calculo DP4'!DA$5)/'Calculo DP4'!DA$3)))</f>
        <v/>
      </c>
      <c r="AX190" s="48" t="str">
        <f>IF(Main!R$13="Scaled Shifts",Main!R200,IF(OR(P190="",P190=""),"",IF(Main!$A200="C",(P190-'Calculo DP4'!BQ$5)/'Calculo DP4'!BQ$3,(P190-'Calculo DP4'!DB$5)/'Calculo DP4'!DB$3)))</f>
        <v/>
      </c>
      <c r="AY190" s="48" t="str">
        <f>IF(Main!S$13="Scaled Shifts",Main!S200,IF(OR(Q190="",Q190=""),"",IF(Main!$A200="C",(Q190-'Calculo DP4'!BR$5)/'Calculo DP4'!BR$3,(Q190-'Calculo DP4'!DC$5)/'Calculo DP4'!DC$3)))</f>
        <v/>
      </c>
      <c r="BA190" s="48" t="str">
        <f t="shared" si="176"/>
        <v/>
      </c>
      <c r="BB190" s="48" t="str">
        <f t="shared" si="177"/>
        <v/>
      </c>
      <c r="BC190" s="48" t="str">
        <f t="shared" si="178"/>
        <v/>
      </c>
      <c r="BD190" s="48" t="str">
        <f t="shared" si="179"/>
        <v/>
      </c>
      <c r="BE190" s="48" t="str">
        <f t="shared" si="180"/>
        <v/>
      </c>
      <c r="BF190" s="48" t="str">
        <f t="shared" si="181"/>
        <v/>
      </c>
      <c r="BG190" s="48" t="str">
        <f t="shared" si="182"/>
        <v/>
      </c>
      <c r="BH190" s="48" t="str">
        <f t="shared" si="183"/>
        <v/>
      </c>
      <c r="BI190" s="48" t="str">
        <f t="shared" si="184"/>
        <v/>
      </c>
      <c r="BJ190" s="48" t="str">
        <f t="shared" si="185"/>
        <v/>
      </c>
      <c r="BK190" s="48" t="str">
        <f t="shared" si="186"/>
        <v/>
      </c>
      <c r="BL190" s="48" t="str">
        <f t="shared" si="187"/>
        <v/>
      </c>
      <c r="BM190" s="48" t="str">
        <f t="shared" si="188"/>
        <v/>
      </c>
      <c r="BN190" s="48" t="str">
        <f t="shared" si="189"/>
        <v/>
      </c>
      <c r="BO190" s="48" t="str">
        <f t="shared" si="190"/>
        <v/>
      </c>
      <c r="BP190" s="48" t="str">
        <f t="shared" si="191"/>
        <v/>
      </c>
    </row>
    <row r="191" spans="1:68" x14ac:dyDescent="0.15">
      <c r="A191" s="46" t="str">
        <f>IF(OR(Main!C201="",Main!C201=""),"",Main!C201)</f>
        <v/>
      </c>
      <c r="B191" s="48" t="str">
        <f>IF(OR(Main!D201="",Main!D$13="Scaled Shifts"),"",IF(Main!D$13="Unscaled Shifts",Main!D201,IF(AND(Main!D$13="Shielding Tensors",Main!$A201="C"),'Chemical Shifts'!$G$1-Main!D201,'Chemical Shifts'!$G$2-Main!D201)))</f>
        <v/>
      </c>
      <c r="C191" s="48" t="str">
        <f>IF(OR(Main!E201="",Main!E$13="Scaled Shifts"),"",IF(Main!E$13="Unscaled Shifts",Main!E201,IF(AND(Main!E$13="Shielding Tensors",Main!$A201="C"),'Chemical Shifts'!$G$1-Main!E201,'Chemical Shifts'!$G$2-Main!E201)))</f>
        <v/>
      </c>
      <c r="D191" s="48" t="str">
        <f>IF(OR(Main!F201="",Main!F$13="Scaled Shifts"),"",IF(Main!F$13="Unscaled Shifts",Main!F201,IF(AND(Main!F$13="Shielding Tensors",Main!$A201="C"),'Chemical Shifts'!$G$1-Main!F201,'Chemical Shifts'!$G$2-Main!F201)))</f>
        <v/>
      </c>
      <c r="E191" s="48" t="str">
        <f>IF(OR(Main!G201="",Main!G$13="Scaled Shifts"),"",IF(Main!G$13="Unscaled Shifts",Main!G201,IF(AND(Main!G$13="Shielding Tensors",Main!$A201="C"),'Chemical Shifts'!$G$1-Main!G201,'Chemical Shifts'!$G$2-Main!G201)))</f>
        <v/>
      </c>
      <c r="F191" s="48" t="str">
        <f>IF(OR(Main!H201="",Main!H$13="Scaled Shifts"),"",IF(Main!H$13="Unscaled Shifts",Main!H201,IF(AND(Main!H$13="Shielding Tensors",Main!$A201="C"),'Chemical Shifts'!$G$1-Main!H201,'Chemical Shifts'!$G$2-Main!H201)))</f>
        <v/>
      </c>
      <c r="G191" s="48" t="str">
        <f>IF(OR(Main!I201="",Main!I$13="Scaled Shifts"),"",IF(Main!I$13="Unscaled Shifts",Main!I201,IF(AND(Main!I$13="Shielding Tensors",Main!$A201="C"),'Chemical Shifts'!$G$1-Main!I201,'Chemical Shifts'!$G$2-Main!I201)))</f>
        <v/>
      </c>
      <c r="H191" s="48" t="str">
        <f>IF(OR(Main!J201="",Main!J$13="Scaled Shifts"),"",IF(Main!J$13="Unscaled Shifts",Main!J201,IF(AND(Main!J$13="Shielding Tensors",Main!$A201="C"),'Chemical Shifts'!$G$1-Main!J201,'Chemical Shifts'!$G$2-Main!J201)))</f>
        <v/>
      </c>
      <c r="I191" s="48" t="str">
        <f>IF(OR(Main!K201="",Main!K$13="Scaled Shifts"),"",IF(Main!K$13="Unscaled Shifts",Main!K201,IF(AND(Main!K$13="Shielding Tensors",Main!$A201="C"),'Chemical Shifts'!$G$1-Main!K201,'Chemical Shifts'!$G$2-Main!K201)))</f>
        <v/>
      </c>
      <c r="J191" s="48" t="str">
        <f>IF(OR(Main!L201="",Main!L$13="Scaled Shifts"),"",IF(Main!L$13="Unscaled Shifts",Main!L201,IF(AND(Main!L$13="Shielding Tensors",Main!$A201="C"),'Chemical Shifts'!$G$1-Main!L201,'Chemical Shifts'!$G$2-Main!L201)))</f>
        <v/>
      </c>
      <c r="K191" s="48" t="str">
        <f>IF(OR(Main!M201="",Main!M$13="Scaled Shifts"),"",IF(Main!M$13="Unscaled Shifts",Main!M201,IF(AND(Main!M$13="Shielding Tensors",Main!$A201="C"),'Chemical Shifts'!$G$1-Main!M201,'Chemical Shifts'!$G$2-Main!M201)))</f>
        <v/>
      </c>
      <c r="L191" s="48" t="str">
        <f>IF(OR(Main!N201="",Main!N$13="Scaled Shifts"),"",IF(Main!N$13="Unscaled Shifts",Main!N201,IF(AND(Main!N$13="Shielding Tensors",Main!$A201="C"),'Chemical Shifts'!$G$1-Main!N201,'Chemical Shifts'!$G$2-Main!N201)))</f>
        <v/>
      </c>
      <c r="M191" s="48" t="str">
        <f>IF(OR(Main!O201="",Main!O$13="Scaled Shifts"),"",IF(Main!O$13="Unscaled Shifts",Main!O201,IF(AND(Main!O$13="Shielding Tensors",Main!$A201="C"),'Chemical Shifts'!$G$1-Main!O201,'Chemical Shifts'!$G$2-Main!O201)))</f>
        <v/>
      </c>
      <c r="N191" s="48" t="str">
        <f>IF(OR(Main!P201="",Main!P$13="Scaled Shifts"),"",IF(Main!P$13="Unscaled Shifts",Main!P201,IF(AND(Main!P$13="Shielding Tensors",Main!$A201="C"),'Chemical Shifts'!$G$1-Main!P201,'Chemical Shifts'!$G$2-Main!P201)))</f>
        <v/>
      </c>
      <c r="O191" s="48" t="str">
        <f>IF(OR(Main!Q201="",Main!Q$13="Scaled Shifts"),"",IF(Main!Q$13="Unscaled Shifts",Main!Q201,IF(AND(Main!Q$13="Shielding Tensors",Main!$A201="C"),'Chemical Shifts'!$G$1-Main!Q201,'Chemical Shifts'!$G$2-Main!Q201)))</f>
        <v/>
      </c>
      <c r="P191" s="48" t="str">
        <f>IF(OR(Main!R201="",Main!R$13="Scaled Shifts"),"",IF(Main!R$13="Unscaled Shifts",Main!R201,IF(AND(Main!R$13="Shielding Tensors",Main!$A201="C"),'Chemical Shifts'!$G$1-Main!R201,'Chemical Shifts'!$G$2-Main!R201)))</f>
        <v/>
      </c>
      <c r="Q191" s="48" t="str">
        <f>IF(OR(Main!S201="",Main!S$13="Scaled Shifts"),"",IF(Main!S$13="Unscaled Shifts",Main!S201,IF(AND(Main!S$13="Shielding Tensors",Main!$A201="C"),'Chemical Shifts'!$G$1-Main!S201,'Chemical Shifts'!$G$2-Main!S201)))</f>
        <v/>
      </c>
      <c r="S191" s="48" t="str">
        <f t="shared" si="160"/>
        <v/>
      </c>
      <c r="T191" s="48" t="str">
        <f t="shared" si="161"/>
        <v/>
      </c>
      <c r="U191" s="48" t="str">
        <f t="shared" si="162"/>
        <v/>
      </c>
      <c r="V191" s="48" t="str">
        <f t="shared" si="163"/>
        <v/>
      </c>
      <c r="W191" s="48" t="str">
        <f t="shared" si="164"/>
        <v/>
      </c>
      <c r="X191" s="48" t="str">
        <f t="shared" si="165"/>
        <v/>
      </c>
      <c r="Y191" s="48" t="str">
        <f t="shared" si="166"/>
        <v/>
      </c>
      <c r="Z191" s="48" t="str">
        <f t="shared" si="167"/>
        <v/>
      </c>
      <c r="AA191" s="48" t="str">
        <f t="shared" si="168"/>
        <v/>
      </c>
      <c r="AB191" s="48" t="str">
        <f t="shared" si="169"/>
        <v/>
      </c>
      <c r="AC191" s="48" t="str">
        <f t="shared" si="170"/>
        <v/>
      </c>
      <c r="AD191" s="48" t="str">
        <f t="shared" si="171"/>
        <v/>
      </c>
      <c r="AE191" s="48" t="str">
        <f t="shared" si="172"/>
        <v/>
      </c>
      <c r="AF191" s="48" t="str">
        <f t="shared" si="173"/>
        <v/>
      </c>
      <c r="AG191" s="48" t="str">
        <f t="shared" si="174"/>
        <v/>
      </c>
      <c r="AH191" s="48" t="str">
        <f t="shared" si="175"/>
        <v/>
      </c>
      <c r="AJ191" s="48" t="str">
        <f>IF(Main!D$13="Scaled Shifts",Main!D201,IF(OR(B191="",B191=""),"",IF(Main!$A201="C",(B191-'Calculo DP4'!BC$5)/'Calculo DP4'!BC$3,(B191-'Calculo DP4'!CN$5)/'Calculo DP4'!CN$3)))</f>
        <v/>
      </c>
      <c r="AK191" s="48" t="str">
        <f>IF(Main!E$13="Scaled Shifts",Main!E201,IF(OR(C191="",C191=""),"",IF(Main!$A201="C",(C191-'Calculo DP4'!BD$5)/'Calculo DP4'!BD$3,(C191-'Calculo DP4'!CO$5)/'Calculo DP4'!CO$3)))</f>
        <v/>
      </c>
      <c r="AL191" s="48" t="str">
        <f>IF(Main!F$13="Scaled Shifts",Main!F201,IF(OR(D191="",D191=""),"",IF(Main!$A201="C",(D191-'Calculo DP4'!BE$5)/'Calculo DP4'!BE$3,(D191-'Calculo DP4'!CP$5)/'Calculo DP4'!CP$3)))</f>
        <v/>
      </c>
      <c r="AM191" s="48" t="str">
        <f>IF(Main!G$13="Scaled Shifts",Main!G201,IF(OR(E191="",E191=""),"",IF(Main!$A201="C",(E191-'Calculo DP4'!BF$5)/'Calculo DP4'!BF$3,(E191-'Calculo DP4'!CQ$5)/'Calculo DP4'!CQ$3)))</f>
        <v/>
      </c>
      <c r="AN191" s="48" t="str">
        <f>IF(Main!H$13="Scaled Shifts",Main!H201,IF(OR(F191="",F191=""),"",IF(Main!$A201="C",(F191-'Calculo DP4'!BG$5)/'Calculo DP4'!BG$3,(F191-'Calculo DP4'!CR$5)/'Calculo DP4'!CR$3)))</f>
        <v/>
      </c>
      <c r="AO191" s="48" t="str">
        <f>IF(Main!I$13="Scaled Shifts",Main!I201,IF(OR(G191="",G191=""),"",IF(Main!$A201="C",(G191-'Calculo DP4'!BH$5)/'Calculo DP4'!BH$3,(G191-'Calculo DP4'!CS$5)/'Calculo DP4'!CS$3)))</f>
        <v/>
      </c>
      <c r="AP191" s="48" t="str">
        <f>IF(Main!J$13="Scaled Shifts",Main!J201,IF(OR(H191="",H191=""),"",IF(Main!$A201="C",(H191-'Calculo DP4'!BI$5)/'Calculo DP4'!BI$3,(H191-'Calculo DP4'!CT$5)/'Calculo DP4'!CT$3)))</f>
        <v/>
      </c>
      <c r="AQ191" s="48" t="str">
        <f>IF(Main!K$13="Scaled Shifts",Main!K201,IF(OR(I191="",I191=""),"",IF(Main!$A201="C",(I191-'Calculo DP4'!BJ$5)/'Calculo DP4'!BJ$3,(I191-'Calculo DP4'!CU$5)/'Calculo DP4'!CU$3)))</f>
        <v/>
      </c>
      <c r="AR191" s="48" t="str">
        <f>IF(Main!L$13="Scaled Shifts",Main!L201,IF(OR(J191="",J191=""),"",IF(Main!$A201="C",(J191-'Calculo DP4'!BK$5)/'Calculo DP4'!BK$3,(J191-'Calculo DP4'!CV$5)/'Calculo DP4'!CV$3)))</f>
        <v/>
      </c>
      <c r="AS191" s="48" t="str">
        <f>IF(Main!M$13="Scaled Shifts",Main!M201,IF(OR(K191="",K191=""),"",IF(Main!$A201="C",(K191-'Calculo DP4'!BL$5)/'Calculo DP4'!BL$3,(K191-'Calculo DP4'!CW$5)/'Calculo DP4'!CW$3)))</f>
        <v/>
      </c>
      <c r="AT191" s="48" t="str">
        <f>IF(Main!N$13="Scaled Shifts",Main!N201,IF(OR(L191="",L191=""),"",IF(Main!$A201="C",(L191-'Calculo DP4'!BM$5)/'Calculo DP4'!BM$3,(L191-'Calculo DP4'!CX$5)/'Calculo DP4'!CX$3)))</f>
        <v/>
      </c>
      <c r="AU191" s="48" t="str">
        <f>IF(Main!O$13="Scaled Shifts",Main!O201,IF(OR(M191="",M191=""),"",IF(Main!$A201="C",(M191-'Calculo DP4'!BN$5)/'Calculo DP4'!BN$3,(M191-'Calculo DP4'!CY$5)/'Calculo DP4'!CY$3)))</f>
        <v/>
      </c>
      <c r="AV191" s="48" t="str">
        <f>IF(Main!P$13="Scaled Shifts",Main!P201,IF(OR(N191="",N191=""),"",IF(Main!$A201="C",(N191-'Calculo DP4'!BO$5)/'Calculo DP4'!BO$3,(N191-'Calculo DP4'!CZ$5)/'Calculo DP4'!CZ$3)))</f>
        <v/>
      </c>
      <c r="AW191" s="48" t="str">
        <f>IF(Main!Q$13="Scaled Shifts",Main!Q201,IF(OR(O191="",O191=""),"",IF(Main!$A201="C",(O191-'Calculo DP4'!BP$5)/'Calculo DP4'!BP$3,(O191-'Calculo DP4'!DA$5)/'Calculo DP4'!DA$3)))</f>
        <v/>
      </c>
      <c r="AX191" s="48" t="str">
        <f>IF(Main!R$13="Scaled Shifts",Main!R201,IF(OR(P191="",P191=""),"",IF(Main!$A201="C",(P191-'Calculo DP4'!BQ$5)/'Calculo DP4'!BQ$3,(P191-'Calculo DP4'!DB$5)/'Calculo DP4'!DB$3)))</f>
        <v/>
      </c>
      <c r="AY191" s="48" t="str">
        <f>IF(Main!S$13="Scaled Shifts",Main!S201,IF(OR(Q191="",Q191=""),"",IF(Main!$A201="C",(Q191-'Calculo DP4'!BR$5)/'Calculo DP4'!BR$3,(Q191-'Calculo DP4'!DC$5)/'Calculo DP4'!DC$3)))</f>
        <v/>
      </c>
      <c r="BA191" s="48" t="str">
        <f t="shared" si="176"/>
        <v/>
      </c>
      <c r="BB191" s="48" t="str">
        <f t="shared" si="177"/>
        <v/>
      </c>
      <c r="BC191" s="48" t="str">
        <f t="shared" si="178"/>
        <v/>
      </c>
      <c r="BD191" s="48" t="str">
        <f t="shared" si="179"/>
        <v/>
      </c>
      <c r="BE191" s="48" t="str">
        <f t="shared" si="180"/>
        <v/>
      </c>
      <c r="BF191" s="48" t="str">
        <f t="shared" si="181"/>
        <v/>
      </c>
      <c r="BG191" s="48" t="str">
        <f t="shared" si="182"/>
        <v/>
      </c>
      <c r="BH191" s="48" t="str">
        <f t="shared" si="183"/>
        <v/>
      </c>
      <c r="BI191" s="48" t="str">
        <f t="shared" si="184"/>
        <v/>
      </c>
      <c r="BJ191" s="48" t="str">
        <f t="shared" si="185"/>
        <v/>
      </c>
      <c r="BK191" s="48" t="str">
        <f t="shared" si="186"/>
        <v/>
      </c>
      <c r="BL191" s="48" t="str">
        <f t="shared" si="187"/>
        <v/>
      </c>
      <c r="BM191" s="48" t="str">
        <f t="shared" si="188"/>
        <v/>
      </c>
      <c r="BN191" s="48" t="str">
        <f t="shared" si="189"/>
        <v/>
      </c>
      <c r="BO191" s="48" t="str">
        <f t="shared" si="190"/>
        <v/>
      </c>
      <c r="BP191" s="48" t="str">
        <f t="shared" si="191"/>
        <v/>
      </c>
    </row>
    <row r="192" spans="1:68" x14ac:dyDescent="0.15">
      <c r="A192" s="46" t="str">
        <f>IF(OR(Main!C202="",Main!C202=""),"",Main!C202)</f>
        <v/>
      </c>
      <c r="B192" s="48" t="str">
        <f>IF(OR(Main!D202="",Main!D$13="Scaled Shifts"),"",IF(Main!D$13="Unscaled Shifts",Main!D202,IF(AND(Main!D$13="Shielding Tensors",Main!$A202="C"),'Chemical Shifts'!$G$1-Main!D202,'Chemical Shifts'!$G$2-Main!D202)))</f>
        <v/>
      </c>
      <c r="C192" s="48" t="str">
        <f>IF(OR(Main!E202="",Main!E$13="Scaled Shifts"),"",IF(Main!E$13="Unscaled Shifts",Main!E202,IF(AND(Main!E$13="Shielding Tensors",Main!$A202="C"),'Chemical Shifts'!$G$1-Main!E202,'Chemical Shifts'!$G$2-Main!E202)))</f>
        <v/>
      </c>
      <c r="D192" s="48" t="str">
        <f>IF(OR(Main!F202="",Main!F$13="Scaled Shifts"),"",IF(Main!F$13="Unscaled Shifts",Main!F202,IF(AND(Main!F$13="Shielding Tensors",Main!$A202="C"),'Chemical Shifts'!$G$1-Main!F202,'Chemical Shifts'!$G$2-Main!F202)))</f>
        <v/>
      </c>
      <c r="E192" s="48" t="str">
        <f>IF(OR(Main!G202="",Main!G$13="Scaled Shifts"),"",IF(Main!G$13="Unscaled Shifts",Main!G202,IF(AND(Main!G$13="Shielding Tensors",Main!$A202="C"),'Chemical Shifts'!$G$1-Main!G202,'Chemical Shifts'!$G$2-Main!G202)))</f>
        <v/>
      </c>
      <c r="F192" s="48" t="str">
        <f>IF(OR(Main!H202="",Main!H$13="Scaled Shifts"),"",IF(Main!H$13="Unscaled Shifts",Main!H202,IF(AND(Main!H$13="Shielding Tensors",Main!$A202="C"),'Chemical Shifts'!$G$1-Main!H202,'Chemical Shifts'!$G$2-Main!H202)))</f>
        <v/>
      </c>
      <c r="G192" s="48" t="str">
        <f>IF(OR(Main!I202="",Main!I$13="Scaled Shifts"),"",IF(Main!I$13="Unscaled Shifts",Main!I202,IF(AND(Main!I$13="Shielding Tensors",Main!$A202="C"),'Chemical Shifts'!$G$1-Main!I202,'Chemical Shifts'!$G$2-Main!I202)))</f>
        <v/>
      </c>
      <c r="H192" s="48" t="str">
        <f>IF(OR(Main!J202="",Main!J$13="Scaled Shifts"),"",IF(Main!J$13="Unscaled Shifts",Main!J202,IF(AND(Main!J$13="Shielding Tensors",Main!$A202="C"),'Chemical Shifts'!$G$1-Main!J202,'Chemical Shifts'!$G$2-Main!J202)))</f>
        <v/>
      </c>
      <c r="I192" s="48" t="str">
        <f>IF(OR(Main!K202="",Main!K$13="Scaled Shifts"),"",IF(Main!K$13="Unscaled Shifts",Main!K202,IF(AND(Main!K$13="Shielding Tensors",Main!$A202="C"),'Chemical Shifts'!$G$1-Main!K202,'Chemical Shifts'!$G$2-Main!K202)))</f>
        <v/>
      </c>
      <c r="J192" s="48" t="str">
        <f>IF(OR(Main!L202="",Main!L$13="Scaled Shifts"),"",IF(Main!L$13="Unscaled Shifts",Main!L202,IF(AND(Main!L$13="Shielding Tensors",Main!$A202="C"),'Chemical Shifts'!$G$1-Main!L202,'Chemical Shifts'!$G$2-Main!L202)))</f>
        <v/>
      </c>
      <c r="K192" s="48" t="str">
        <f>IF(OR(Main!M202="",Main!M$13="Scaled Shifts"),"",IF(Main!M$13="Unscaled Shifts",Main!M202,IF(AND(Main!M$13="Shielding Tensors",Main!$A202="C"),'Chemical Shifts'!$G$1-Main!M202,'Chemical Shifts'!$G$2-Main!M202)))</f>
        <v/>
      </c>
      <c r="L192" s="48" t="str">
        <f>IF(OR(Main!N202="",Main!N$13="Scaled Shifts"),"",IF(Main!N$13="Unscaled Shifts",Main!N202,IF(AND(Main!N$13="Shielding Tensors",Main!$A202="C"),'Chemical Shifts'!$G$1-Main!N202,'Chemical Shifts'!$G$2-Main!N202)))</f>
        <v/>
      </c>
      <c r="M192" s="48" t="str">
        <f>IF(OR(Main!O202="",Main!O$13="Scaled Shifts"),"",IF(Main!O$13="Unscaled Shifts",Main!O202,IF(AND(Main!O$13="Shielding Tensors",Main!$A202="C"),'Chemical Shifts'!$G$1-Main!O202,'Chemical Shifts'!$G$2-Main!O202)))</f>
        <v/>
      </c>
      <c r="N192" s="48" t="str">
        <f>IF(OR(Main!P202="",Main!P$13="Scaled Shifts"),"",IF(Main!P$13="Unscaled Shifts",Main!P202,IF(AND(Main!P$13="Shielding Tensors",Main!$A202="C"),'Chemical Shifts'!$G$1-Main!P202,'Chemical Shifts'!$G$2-Main!P202)))</f>
        <v/>
      </c>
      <c r="O192" s="48" t="str">
        <f>IF(OR(Main!Q202="",Main!Q$13="Scaled Shifts"),"",IF(Main!Q$13="Unscaled Shifts",Main!Q202,IF(AND(Main!Q$13="Shielding Tensors",Main!$A202="C"),'Chemical Shifts'!$G$1-Main!Q202,'Chemical Shifts'!$G$2-Main!Q202)))</f>
        <v/>
      </c>
      <c r="P192" s="48" t="str">
        <f>IF(OR(Main!R202="",Main!R$13="Scaled Shifts"),"",IF(Main!R$13="Unscaled Shifts",Main!R202,IF(AND(Main!R$13="Shielding Tensors",Main!$A202="C"),'Chemical Shifts'!$G$1-Main!R202,'Chemical Shifts'!$G$2-Main!R202)))</f>
        <v/>
      </c>
      <c r="Q192" s="48" t="str">
        <f>IF(OR(Main!S202="",Main!S$13="Scaled Shifts"),"",IF(Main!S$13="Unscaled Shifts",Main!S202,IF(AND(Main!S$13="Shielding Tensors",Main!$A202="C"),'Chemical Shifts'!$G$1-Main!S202,'Chemical Shifts'!$G$2-Main!S202)))</f>
        <v/>
      </c>
      <c r="S192" s="48" t="str">
        <f t="shared" si="160"/>
        <v/>
      </c>
      <c r="T192" s="48" t="str">
        <f t="shared" si="161"/>
        <v/>
      </c>
      <c r="U192" s="48" t="str">
        <f t="shared" si="162"/>
        <v/>
      </c>
      <c r="V192" s="48" t="str">
        <f t="shared" si="163"/>
        <v/>
      </c>
      <c r="W192" s="48" t="str">
        <f t="shared" si="164"/>
        <v/>
      </c>
      <c r="X192" s="48" t="str">
        <f t="shared" si="165"/>
        <v/>
      </c>
      <c r="Y192" s="48" t="str">
        <f t="shared" si="166"/>
        <v/>
      </c>
      <c r="Z192" s="48" t="str">
        <f t="shared" si="167"/>
        <v/>
      </c>
      <c r="AA192" s="48" t="str">
        <f t="shared" si="168"/>
        <v/>
      </c>
      <c r="AB192" s="48" t="str">
        <f t="shared" si="169"/>
        <v/>
      </c>
      <c r="AC192" s="48" t="str">
        <f t="shared" si="170"/>
        <v/>
      </c>
      <c r="AD192" s="48" t="str">
        <f t="shared" si="171"/>
        <v/>
      </c>
      <c r="AE192" s="48" t="str">
        <f t="shared" si="172"/>
        <v/>
      </c>
      <c r="AF192" s="48" t="str">
        <f t="shared" si="173"/>
        <v/>
      </c>
      <c r="AG192" s="48" t="str">
        <f t="shared" si="174"/>
        <v/>
      </c>
      <c r="AH192" s="48" t="str">
        <f t="shared" si="175"/>
        <v/>
      </c>
      <c r="AJ192" s="48" t="str">
        <f>IF(Main!D$13="Scaled Shifts",Main!D202,IF(OR(B192="",B192=""),"",IF(Main!$A202="C",(B192-'Calculo DP4'!BC$5)/'Calculo DP4'!BC$3,(B192-'Calculo DP4'!CN$5)/'Calculo DP4'!CN$3)))</f>
        <v/>
      </c>
      <c r="AK192" s="48" t="str">
        <f>IF(Main!E$13="Scaled Shifts",Main!E202,IF(OR(C192="",C192=""),"",IF(Main!$A202="C",(C192-'Calculo DP4'!BD$5)/'Calculo DP4'!BD$3,(C192-'Calculo DP4'!CO$5)/'Calculo DP4'!CO$3)))</f>
        <v/>
      </c>
      <c r="AL192" s="48" t="str">
        <f>IF(Main!F$13="Scaled Shifts",Main!F202,IF(OR(D192="",D192=""),"",IF(Main!$A202="C",(D192-'Calculo DP4'!BE$5)/'Calculo DP4'!BE$3,(D192-'Calculo DP4'!CP$5)/'Calculo DP4'!CP$3)))</f>
        <v/>
      </c>
      <c r="AM192" s="48" t="str">
        <f>IF(Main!G$13="Scaled Shifts",Main!G202,IF(OR(E192="",E192=""),"",IF(Main!$A202="C",(E192-'Calculo DP4'!BF$5)/'Calculo DP4'!BF$3,(E192-'Calculo DP4'!CQ$5)/'Calculo DP4'!CQ$3)))</f>
        <v/>
      </c>
      <c r="AN192" s="48" t="str">
        <f>IF(Main!H$13="Scaled Shifts",Main!H202,IF(OR(F192="",F192=""),"",IF(Main!$A202="C",(F192-'Calculo DP4'!BG$5)/'Calculo DP4'!BG$3,(F192-'Calculo DP4'!CR$5)/'Calculo DP4'!CR$3)))</f>
        <v/>
      </c>
      <c r="AO192" s="48" t="str">
        <f>IF(Main!I$13="Scaled Shifts",Main!I202,IF(OR(G192="",G192=""),"",IF(Main!$A202="C",(G192-'Calculo DP4'!BH$5)/'Calculo DP4'!BH$3,(G192-'Calculo DP4'!CS$5)/'Calculo DP4'!CS$3)))</f>
        <v/>
      </c>
      <c r="AP192" s="48" t="str">
        <f>IF(Main!J$13="Scaled Shifts",Main!J202,IF(OR(H192="",H192=""),"",IF(Main!$A202="C",(H192-'Calculo DP4'!BI$5)/'Calculo DP4'!BI$3,(H192-'Calculo DP4'!CT$5)/'Calculo DP4'!CT$3)))</f>
        <v/>
      </c>
      <c r="AQ192" s="48" t="str">
        <f>IF(Main!K$13="Scaled Shifts",Main!K202,IF(OR(I192="",I192=""),"",IF(Main!$A202="C",(I192-'Calculo DP4'!BJ$5)/'Calculo DP4'!BJ$3,(I192-'Calculo DP4'!CU$5)/'Calculo DP4'!CU$3)))</f>
        <v/>
      </c>
      <c r="AR192" s="48" t="str">
        <f>IF(Main!L$13="Scaled Shifts",Main!L202,IF(OR(J192="",J192=""),"",IF(Main!$A202="C",(J192-'Calculo DP4'!BK$5)/'Calculo DP4'!BK$3,(J192-'Calculo DP4'!CV$5)/'Calculo DP4'!CV$3)))</f>
        <v/>
      </c>
      <c r="AS192" s="48" t="str">
        <f>IF(Main!M$13="Scaled Shifts",Main!M202,IF(OR(K192="",K192=""),"",IF(Main!$A202="C",(K192-'Calculo DP4'!BL$5)/'Calculo DP4'!BL$3,(K192-'Calculo DP4'!CW$5)/'Calculo DP4'!CW$3)))</f>
        <v/>
      </c>
      <c r="AT192" s="48" t="str">
        <f>IF(Main!N$13="Scaled Shifts",Main!N202,IF(OR(L192="",L192=""),"",IF(Main!$A202="C",(L192-'Calculo DP4'!BM$5)/'Calculo DP4'!BM$3,(L192-'Calculo DP4'!CX$5)/'Calculo DP4'!CX$3)))</f>
        <v/>
      </c>
      <c r="AU192" s="48" t="str">
        <f>IF(Main!O$13="Scaled Shifts",Main!O202,IF(OR(M192="",M192=""),"",IF(Main!$A202="C",(M192-'Calculo DP4'!BN$5)/'Calculo DP4'!BN$3,(M192-'Calculo DP4'!CY$5)/'Calculo DP4'!CY$3)))</f>
        <v/>
      </c>
      <c r="AV192" s="48" t="str">
        <f>IF(Main!P$13="Scaled Shifts",Main!P202,IF(OR(N192="",N192=""),"",IF(Main!$A202="C",(N192-'Calculo DP4'!BO$5)/'Calculo DP4'!BO$3,(N192-'Calculo DP4'!CZ$5)/'Calculo DP4'!CZ$3)))</f>
        <v/>
      </c>
      <c r="AW192" s="48" t="str">
        <f>IF(Main!Q$13="Scaled Shifts",Main!Q202,IF(OR(O192="",O192=""),"",IF(Main!$A202="C",(O192-'Calculo DP4'!BP$5)/'Calculo DP4'!BP$3,(O192-'Calculo DP4'!DA$5)/'Calculo DP4'!DA$3)))</f>
        <v/>
      </c>
      <c r="AX192" s="48" t="str">
        <f>IF(Main!R$13="Scaled Shifts",Main!R202,IF(OR(P192="",P192=""),"",IF(Main!$A202="C",(P192-'Calculo DP4'!BQ$5)/'Calculo DP4'!BQ$3,(P192-'Calculo DP4'!DB$5)/'Calculo DP4'!DB$3)))</f>
        <v/>
      </c>
      <c r="AY192" s="48" t="str">
        <f>IF(Main!S$13="Scaled Shifts",Main!S202,IF(OR(Q192="",Q192=""),"",IF(Main!$A202="C",(Q192-'Calculo DP4'!BR$5)/'Calculo DP4'!BR$3,(Q192-'Calculo DP4'!DC$5)/'Calculo DP4'!DC$3)))</f>
        <v/>
      </c>
      <c r="BA192" s="48" t="str">
        <f t="shared" si="176"/>
        <v/>
      </c>
      <c r="BB192" s="48" t="str">
        <f t="shared" si="177"/>
        <v/>
      </c>
      <c r="BC192" s="48" t="str">
        <f t="shared" si="178"/>
        <v/>
      </c>
      <c r="BD192" s="48" t="str">
        <f t="shared" si="179"/>
        <v/>
      </c>
      <c r="BE192" s="48" t="str">
        <f t="shared" si="180"/>
        <v/>
      </c>
      <c r="BF192" s="48" t="str">
        <f t="shared" si="181"/>
        <v/>
      </c>
      <c r="BG192" s="48" t="str">
        <f t="shared" si="182"/>
        <v/>
      </c>
      <c r="BH192" s="48" t="str">
        <f t="shared" si="183"/>
        <v/>
      </c>
      <c r="BI192" s="48" t="str">
        <f t="shared" si="184"/>
        <v/>
      </c>
      <c r="BJ192" s="48" t="str">
        <f t="shared" si="185"/>
        <v/>
      </c>
      <c r="BK192" s="48" t="str">
        <f t="shared" si="186"/>
        <v/>
      </c>
      <c r="BL192" s="48" t="str">
        <f t="shared" si="187"/>
        <v/>
      </c>
      <c r="BM192" s="48" t="str">
        <f t="shared" si="188"/>
        <v/>
      </c>
      <c r="BN192" s="48" t="str">
        <f t="shared" si="189"/>
        <v/>
      </c>
      <c r="BO192" s="48" t="str">
        <f t="shared" si="190"/>
        <v/>
      </c>
      <c r="BP192" s="48" t="str">
        <f t="shared" si="191"/>
        <v/>
      </c>
    </row>
    <row r="193" spans="1:68" x14ac:dyDescent="0.15">
      <c r="A193" s="46" t="str">
        <f>IF(OR(Main!C203="",Main!C203=""),"",Main!C203)</f>
        <v/>
      </c>
      <c r="B193" s="48" t="str">
        <f>IF(OR(Main!D203="",Main!D$13="Scaled Shifts"),"",IF(Main!D$13="Unscaled Shifts",Main!D203,IF(AND(Main!D$13="Shielding Tensors",Main!$A203="C"),'Chemical Shifts'!$G$1-Main!D203,'Chemical Shifts'!$G$2-Main!D203)))</f>
        <v/>
      </c>
      <c r="C193" s="48" t="str">
        <f>IF(OR(Main!E203="",Main!E$13="Scaled Shifts"),"",IF(Main!E$13="Unscaled Shifts",Main!E203,IF(AND(Main!E$13="Shielding Tensors",Main!$A203="C"),'Chemical Shifts'!$G$1-Main!E203,'Chemical Shifts'!$G$2-Main!E203)))</f>
        <v/>
      </c>
      <c r="D193" s="48" t="str">
        <f>IF(OR(Main!F203="",Main!F$13="Scaled Shifts"),"",IF(Main!F$13="Unscaled Shifts",Main!F203,IF(AND(Main!F$13="Shielding Tensors",Main!$A203="C"),'Chemical Shifts'!$G$1-Main!F203,'Chemical Shifts'!$G$2-Main!F203)))</f>
        <v/>
      </c>
      <c r="E193" s="48" t="str">
        <f>IF(OR(Main!G203="",Main!G$13="Scaled Shifts"),"",IF(Main!G$13="Unscaled Shifts",Main!G203,IF(AND(Main!G$13="Shielding Tensors",Main!$A203="C"),'Chemical Shifts'!$G$1-Main!G203,'Chemical Shifts'!$G$2-Main!G203)))</f>
        <v/>
      </c>
      <c r="F193" s="48" t="str">
        <f>IF(OR(Main!H203="",Main!H$13="Scaled Shifts"),"",IF(Main!H$13="Unscaled Shifts",Main!H203,IF(AND(Main!H$13="Shielding Tensors",Main!$A203="C"),'Chemical Shifts'!$G$1-Main!H203,'Chemical Shifts'!$G$2-Main!H203)))</f>
        <v/>
      </c>
      <c r="G193" s="48" t="str">
        <f>IF(OR(Main!I203="",Main!I$13="Scaled Shifts"),"",IF(Main!I$13="Unscaled Shifts",Main!I203,IF(AND(Main!I$13="Shielding Tensors",Main!$A203="C"),'Chemical Shifts'!$G$1-Main!I203,'Chemical Shifts'!$G$2-Main!I203)))</f>
        <v/>
      </c>
      <c r="H193" s="48" t="str">
        <f>IF(OR(Main!J203="",Main!J$13="Scaled Shifts"),"",IF(Main!J$13="Unscaled Shifts",Main!J203,IF(AND(Main!J$13="Shielding Tensors",Main!$A203="C"),'Chemical Shifts'!$G$1-Main!J203,'Chemical Shifts'!$G$2-Main!J203)))</f>
        <v/>
      </c>
      <c r="I193" s="48" t="str">
        <f>IF(OR(Main!K203="",Main!K$13="Scaled Shifts"),"",IF(Main!K$13="Unscaled Shifts",Main!K203,IF(AND(Main!K$13="Shielding Tensors",Main!$A203="C"),'Chemical Shifts'!$G$1-Main!K203,'Chemical Shifts'!$G$2-Main!K203)))</f>
        <v/>
      </c>
      <c r="J193" s="48" t="str">
        <f>IF(OR(Main!L203="",Main!L$13="Scaled Shifts"),"",IF(Main!L$13="Unscaled Shifts",Main!L203,IF(AND(Main!L$13="Shielding Tensors",Main!$A203="C"),'Chemical Shifts'!$G$1-Main!L203,'Chemical Shifts'!$G$2-Main!L203)))</f>
        <v/>
      </c>
      <c r="K193" s="48" t="str">
        <f>IF(OR(Main!M203="",Main!M$13="Scaled Shifts"),"",IF(Main!M$13="Unscaled Shifts",Main!M203,IF(AND(Main!M$13="Shielding Tensors",Main!$A203="C"),'Chemical Shifts'!$G$1-Main!M203,'Chemical Shifts'!$G$2-Main!M203)))</f>
        <v/>
      </c>
      <c r="L193" s="48" t="str">
        <f>IF(OR(Main!N203="",Main!N$13="Scaled Shifts"),"",IF(Main!N$13="Unscaled Shifts",Main!N203,IF(AND(Main!N$13="Shielding Tensors",Main!$A203="C"),'Chemical Shifts'!$G$1-Main!N203,'Chemical Shifts'!$G$2-Main!N203)))</f>
        <v/>
      </c>
      <c r="M193" s="48" t="str">
        <f>IF(OR(Main!O203="",Main!O$13="Scaled Shifts"),"",IF(Main!O$13="Unscaled Shifts",Main!O203,IF(AND(Main!O$13="Shielding Tensors",Main!$A203="C"),'Chemical Shifts'!$G$1-Main!O203,'Chemical Shifts'!$G$2-Main!O203)))</f>
        <v/>
      </c>
      <c r="N193" s="48" t="str">
        <f>IF(OR(Main!P203="",Main!P$13="Scaled Shifts"),"",IF(Main!P$13="Unscaled Shifts",Main!P203,IF(AND(Main!P$13="Shielding Tensors",Main!$A203="C"),'Chemical Shifts'!$G$1-Main!P203,'Chemical Shifts'!$G$2-Main!P203)))</f>
        <v/>
      </c>
      <c r="O193" s="48" t="str">
        <f>IF(OR(Main!Q203="",Main!Q$13="Scaled Shifts"),"",IF(Main!Q$13="Unscaled Shifts",Main!Q203,IF(AND(Main!Q$13="Shielding Tensors",Main!$A203="C"),'Chemical Shifts'!$G$1-Main!Q203,'Chemical Shifts'!$G$2-Main!Q203)))</f>
        <v/>
      </c>
      <c r="P193" s="48" t="str">
        <f>IF(OR(Main!R203="",Main!R$13="Scaled Shifts"),"",IF(Main!R$13="Unscaled Shifts",Main!R203,IF(AND(Main!R$13="Shielding Tensors",Main!$A203="C"),'Chemical Shifts'!$G$1-Main!R203,'Chemical Shifts'!$G$2-Main!R203)))</f>
        <v/>
      </c>
      <c r="Q193" s="48" t="str">
        <f>IF(OR(Main!S203="",Main!S$13="Scaled Shifts"),"",IF(Main!S$13="Unscaled Shifts",Main!S203,IF(AND(Main!S$13="Shielding Tensors",Main!$A203="C"),'Chemical Shifts'!$G$1-Main!S203,'Chemical Shifts'!$G$2-Main!S203)))</f>
        <v/>
      </c>
      <c r="S193" s="48" t="str">
        <f t="shared" si="160"/>
        <v/>
      </c>
      <c r="T193" s="48" t="str">
        <f t="shared" si="161"/>
        <v/>
      </c>
      <c r="U193" s="48" t="str">
        <f t="shared" si="162"/>
        <v/>
      </c>
      <c r="V193" s="48" t="str">
        <f t="shared" si="163"/>
        <v/>
      </c>
      <c r="W193" s="48" t="str">
        <f t="shared" si="164"/>
        <v/>
      </c>
      <c r="X193" s="48" t="str">
        <f t="shared" si="165"/>
        <v/>
      </c>
      <c r="Y193" s="48" t="str">
        <f t="shared" si="166"/>
        <v/>
      </c>
      <c r="Z193" s="48" t="str">
        <f t="shared" si="167"/>
        <v/>
      </c>
      <c r="AA193" s="48" t="str">
        <f t="shared" si="168"/>
        <v/>
      </c>
      <c r="AB193" s="48" t="str">
        <f t="shared" si="169"/>
        <v/>
      </c>
      <c r="AC193" s="48" t="str">
        <f t="shared" si="170"/>
        <v/>
      </c>
      <c r="AD193" s="48" t="str">
        <f t="shared" si="171"/>
        <v/>
      </c>
      <c r="AE193" s="48" t="str">
        <f t="shared" si="172"/>
        <v/>
      </c>
      <c r="AF193" s="48" t="str">
        <f t="shared" si="173"/>
        <v/>
      </c>
      <c r="AG193" s="48" t="str">
        <f t="shared" si="174"/>
        <v/>
      </c>
      <c r="AH193" s="48" t="str">
        <f t="shared" si="175"/>
        <v/>
      </c>
      <c r="AJ193" s="48" t="str">
        <f>IF(Main!D$13="Scaled Shifts",Main!D203,IF(OR(B193="",B193=""),"",IF(Main!$A203="C",(B193-'Calculo DP4'!BC$5)/'Calculo DP4'!BC$3,(B193-'Calculo DP4'!CN$5)/'Calculo DP4'!CN$3)))</f>
        <v/>
      </c>
      <c r="AK193" s="48" t="str">
        <f>IF(Main!E$13="Scaled Shifts",Main!E203,IF(OR(C193="",C193=""),"",IF(Main!$A203="C",(C193-'Calculo DP4'!BD$5)/'Calculo DP4'!BD$3,(C193-'Calculo DP4'!CO$5)/'Calculo DP4'!CO$3)))</f>
        <v/>
      </c>
      <c r="AL193" s="48" t="str">
        <f>IF(Main!F$13="Scaled Shifts",Main!F203,IF(OR(D193="",D193=""),"",IF(Main!$A203="C",(D193-'Calculo DP4'!BE$5)/'Calculo DP4'!BE$3,(D193-'Calculo DP4'!CP$5)/'Calculo DP4'!CP$3)))</f>
        <v/>
      </c>
      <c r="AM193" s="48" t="str">
        <f>IF(Main!G$13="Scaled Shifts",Main!G203,IF(OR(E193="",E193=""),"",IF(Main!$A203="C",(E193-'Calculo DP4'!BF$5)/'Calculo DP4'!BF$3,(E193-'Calculo DP4'!CQ$5)/'Calculo DP4'!CQ$3)))</f>
        <v/>
      </c>
      <c r="AN193" s="48" t="str">
        <f>IF(Main!H$13="Scaled Shifts",Main!H203,IF(OR(F193="",F193=""),"",IF(Main!$A203="C",(F193-'Calculo DP4'!BG$5)/'Calculo DP4'!BG$3,(F193-'Calculo DP4'!CR$5)/'Calculo DP4'!CR$3)))</f>
        <v/>
      </c>
      <c r="AO193" s="48" t="str">
        <f>IF(Main!I$13="Scaled Shifts",Main!I203,IF(OR(G193="",G193=""),"",IF(Main!$A203="C",(G193-'Calculo DP4'!BH$5)/'Calculo DP4'!BH$3,(G193-'Calculo DP4'!CS$5)/'Calculo DP4'!CS$3)))</f>
        <v/>
      </c>
      <c r="AP193" s="48" t="str">
        <f>IF(Main!J$13="Scaled Shifts",Main!J203,IF(OR(H193="",H193=""),"",IF(Main!$A203="C",(H193-'Calculo DP4'!BI$5)/'Calculo DP4'!BI$3,(H193-'Calculo DP4'!CT$5)/'Calculo DP4'!CT$3)))</f>
        <v/>
      </c>
      <c r="AQ193" s="48" t="str">
        <f>IF(Main!K$13="Scaled Shifts",Main!K203,IF(OR(I193="",I193=""),"",IF(Main!$A203="C",(I193-'Calculo DP4'!BJ$5)/'Calculo DP4'!BJ$3,(I193-'Calculo DP4'!CU$5)/'Calculo DP4'!CU$3)))</f>
        <v/>
      </c>
      <c r="AR193" s="48" t="str">
        <f>IF(Main!L$13="Scaled Shifts",Main!L203,IF(OR(J193="",J193=""),"",IF(Main!$A203="C",(J193-'Calculo DP4'!BK$5)/'Calculo DP4'!BK$3,(J193-'Calculo DP4'!CV$5)/'Calculo DP4'!CV$3)))</f>
        <v/>
      </c>
      <c r="AS193" s="48" t="str">
        <f>IF(Main!M$13="Scaled Shifts",Main!M203,IF(OR(K193="",K193=""),"",IF(Main!$A203="C",(K193-'Calculo DP4'!BL$5)/'Calculo DP4'!BL$3,(K193-'Calculo DP4'!CW$5)/'Calculo DP4'!CW$3)))</f>
        <v/>
      </c>
      <c r="AT193" s="48" t="str">
        <f>IF(Main!N$13="Scaled Shifts",Main!N203,IF(OR(L193="",L193=""),"",IF(Main!$A203="C",(L193-'Calculo DP4'!BM$5)/'Calculo DP4'!BM$3,(L193-'Calculo DP4'!CX$5)/'Calculo DP4'!CX$3)))</f>
        <v/>
      </c>
      <c r="AU193" s="48" t="str">
        <f>IF(Main!O$13="Scaled Shifts",Main!O203,IF(OR(M193="",M193=""),"",IF(Main!$A203="C",(M193-'Calculo DP4'!BN$5)/'Calculo DP4'!BN$3,(M193-'Calculo DP4'!CY$5)/'Calculo DP4'!CY$3)))</f>
        <v/>
      </c>
      <c r="AV193" s="48" t="str">
        <f>IF(Main!P$13="Scaled Shifts",Main!P203,IF(OR(N193="",N193=""),"",IF(Main!$A203="C",(N193-'Calculo DP4'!BO$5)/'Calculo DP4'!BO$3,(N193-'Calculo DP4'!CZ$5)/'Calculo DP4'!CZ$3)))</f>
        <v/>
      </c>
      <c r="AW193" s="48" t="str">
        <f>IF(Main!Q$13="Scaled Shifts",Main!Q203,IF(OR(O193="",O193=""),"",IF(Main!$A203="C",(O193-'Calculo DP4'!BP$5)/'Calculo DP4'!BP$3,(O193-'Calculo DP4'!DA$5)/'Calculo DP4'!DA$3)))</f>
        <v/>
      </c>
      <c r="AX193" s="48" t="str">
        <f>IF(Main!R$13="Scaled Shifts",Main!R203,IF(OR(P193="",P193=""),"",IF(Main!$A203="C",(P193-'Calculo DP4'!BQ$5)/'Calculo DP4'!BQ$3,(P193-'Calculo DP4'!DB$5)/'Calculo DP4'!DB$3)))</f>
        <v/>
      </c>
      <c r="AY193" s="48" t="str">
        <f>IF(Main!S$13="Scaled Shifts",Main!S203,IF(OR(Q193="",Q193=""),"",IF(Main!$A203="C",(Q193-'Calculo DP4'!BR$5)/'Calculo DP4'!BR$3,(Q193-'Calculo DP4'!DC$5)/'Calculo DP4'!DC$3)))</f>
        <v/>
      </c>
      <c r="BA193" s="48" t="str">
        <f t="shared" si="176"/>
        <v/>
      </c>
      <c r="BB193" s="48" t="str">
        <f t="shared" si="177"/>
        <v/>
      </c>
      <c r="BC193" s="48" t="str">
        <f t="shared" si="178"/>
        <v/>
      </c>
      <c r="BD193" s="48" t="str">
        <f t="shared" si="179"/>
        <v/>
      </c>
      <c r="BE193" s="48" t="str">
        <f t="shared" si="180"/>
        <v/>
      </c>
      <c r="BF193" s="48" t="str">
        <f t="shared" si="181"/>
        <v/>
      </c>
      <c r="BG193" s="48" t="str">
        <f t="shared" si="182"/>
        <v/>
      </c>
      <c r="BH193" s="48" t="str">
        <f t="shared" si="183"/>
        <v/>
      </c>
      <c r="BI193" s="48" t="str">
        <f t="shared" si="184"/>
        <v/>
      </c>
      <c r="BJ193" s="48" t="str">
        <f t="shared" si="185"/>
        <v/>
      </c>
      <c r="BK193" s="48" t="str">
        <f t="shared" si="186"/>
        <v/>
      </c>
      <c r="BL193" s="48" t="str">
        <f t="shared" si="187"/>
        <v/>
      </c>
      <c r="BM193" s="48" t="str">
        <f t="shared" si="188"/>
        <v/>
      </c>
      <c r="BN193" s="48" t="str">
        <f t="shared" si="189"/>
        <v/>
      </c>
      <c r="BO193" s="48" t="str">
        <f t="shared" si="190"/>
        <v/>
      </c>
      <c r="BP193" s="48" t="str">
        <f t="shared" si="191"/>
        <v/>
      </c>
    </row>
    <row r="194" spans="1:68" x14ac:dyDescent="0.15">
      <c r="A194" s="46" t="str">
        <f>IF(OR(Main!C204="",Main!C204=""),"",Main!C204)</f>
        <v/>
      </c>
      <c r="B194" s="48" t="str">
        <f>IF(OR(Main!D204="",Main!D$13="Scaled Shifts"),"",IF(Main!D$13="Unscaled Shifts",Main!D204,IF(AND(Main!D$13="Shielding Tensors",Main!$A204="C"),'Chemical Shifts'!$G$1-Main!D204,'Chemical Shifts'!$G$2-Main!D204)))</f>
        <v/>
      </c>
      <c r="C194" s="48" t="str">
        <f>IF(OR(Main!E204="",Main!E$13="Scaled Shifts"),"",IF(Main!E$13="Unscaled Shifts",Main!E204,IF(AND(Main!E$13="Shielding Tensors",Main!$A204="C"),'Chemical Shifts'!$G$1-Main!E204,'Chemical Shifts'!$G$2-Main!E204)))</f>
        <v/>
      </c>
      <c r="D194" s="48" t="str">
        <f>IF(OR(Main!F204="",Main!F$13="Scaled Shifts"),"",IF(Main!F$13="Unscaled Shifts",Main!F204,IF(AND(Main!F$13="Shielding Tensors",Main!$A204="C"),'Chemical Shifts'!$G$1-Main!F204,'Chemical Shifts'!$G$2-Main!F204)))</f>
        <v/>
      </c>
      <c r="E194" s="48" t="str">
        <f>IF(OR(Main!G204="",Main!G$13="Scaled Shifts"),"",IF(Main!G$13="Unscaled Shifts",Main!G204,IF(AND(Main!G$13="Shielding Tensors",Main!$A204="C"),'Chemical Shifts'!$G$1-Main!G204,'Chemical Shifts'!$G$2-Main!G204)))</f>
        <v/>
      </c>
      <c r="F194" s="48" t="str">
        <f>IF(OR(Main!H204="",Main!H$13="Scaled Shifts"),"",IF(Main!H$13="Unscaled Shifts",Main!H204,IF(AND(Main!H$13="Shielding Tensors",Main!$A204="C"),'Chemical Shifts'!$G$1-Main!H204,'Chemical Shifts'!$G$2-Main!H204)))</f>
        <v/>
      </c>
      <c r="G194" s="48" t="str">
        <f>IF(OR(Main!I204="",Main!I$13="Scaled Shifts"),"",IF(Main!I$13="Unscaled Shifts",Main!I204,IF(AND(Main!I$13="Shielding Tensors",Main!$A204="C"),'Chemical Shifts'!$G$1-Main!I204,'Chemical Shifts'!$G$2-Main!I204)))</f>
        <v/>
      </c>
      <c r="H194" s="48" t="str">
        <f>IF(OR(Main!J204="",Main!J$13="Scaled Shifts"),"",IF(Main!J$13="Unscaled Shifts",Main!J204,IF(AND(Main!J$13="Shielding Tensors",Main!$A204="C"),'Chemical Shifts'!$G$1-Main!J204,'Chemical Shifts'!$G$2-Main!J204)))</f>
        <v/>
      </c>
      <c r="I194" s="48" t="str">
        <f>IF(OR(Main!K204="",Main!K$13="Scaled Shifts"),"",IF(Main!K$13="Unscaled Shifts",Main!K204,IF(AND(Main!K$13="Shielding Tensors",Main!$A204="C"),'Chemical Shifts'!$G$1-Main!K204,'Chemical Shifts'!$G$2-Main!K204)))</f>
        <v/>
      </c>
      <c r="J194" s="48" t="str">
        <f>IF(OR(Main!L204="",Main!L$13="Scaled Shifts"),"",IF(Main!L$13="Unscaled Shifts",Main!L204,IF(AND(Main!L$13="Shielding Tensors",Main!$A204="C"),'Chemical Shifts'!$G$1-Main!L204,'Chemical Shifts'!$G$2-Main!L204)))</f>
        <v/>
      </c>
      <c r="K194" s="48" t="str">
        <f>IF(OR(Main!M204="",Main!M$13="Scaled Shifts"),"",IF(Main!M$13="Unscaled Shifts",Main!M204,IF(AND(Main!M$13="Shielding Tensors",Main!$A204="C"),'Chemical Shifts'!$G$1-Main!M204,'Chemical Shifts'!$G$2-Main!M204)))</f>
        <v/>
      </c>
      <c r="L194" s="48" t="str">
        <f>IF(OR(Main!N204="",Main!N$13="Scaled Shifts"),"",IF(Main!N$13="Unscaled Shifts",Main!N204,IF(AND(Main!N$13="Shielding Tensors",Main!$A204="C"),'Chemical Shifts'!$G$1-Main!N204,'Chemical Shifts'!$G$2-Main!N204)))</f>
        <v/>
      </c>
      <c r="M194" s="48" t="str">
        <f>IF(OR(Main!O204="",Main!O$13="Scaled Shifts"),"",IF(Main!O$13="Unscaled Shifts",Main!O204,IF(AND(Main!O$13="Shielding Tensors",Main!$A204="C"),'Chemical Shifts'!$G$1-Main!O204,'Chemical Shifts'!$G$2-Main!O204)))</f>
        <v/>
      </c>
      <c r="N194" s="48" t="str">
        <f>IF(OR(Main!P204="",Main!P$13="Scaled Shifts"),"",IF(Main!P$13="Unscaled Shifts",Main!P204,IF(AND(Main!P$13="Shielding Tensors",Main!$A204="C"),'Chemical Shifts'!$G$1-Main!P204,'Chemical Shifts'!$G$2-Main!P204)))</f>
        <v/>
      </c>
      <c r="O194" s="48" t="str">
        <f>IF(OR(Main!Q204="",Main!Q$13="Scaled Shifts"),"",IF(Main!Q$13="Unscaled Shifts",Main!Q204,IF(AND(Main!Q$13="Shielding Tensors",Main!$A204="C"),'Chemical Shifts'!$G$1-Main!Q204,'Chemical Shifts'!$G$2-Main!Q204)))</f>
        <v/>
      </c>
      <c r="P194" s="48" t="str">
        <f>IF(OR(Main!R204="",Main!R$13="Scaled Shifts"),"",IF(Main!R$13="Unscaled Shifts",Main!R204,IF(AND(Main!R$13="Shielding Tensors",Main!$A204="C"),'Chemical Shifts'!$G$1-Main!R204,'Chemical Shifts'!$G$2-Main!R204)))</f>
        <v/>
      </c>
      <c r="Q194" s="48" t="str">
        <f>IF(OR(Main!S204="",Main!S$13="Scaled Shifts"),"",IF(Main!S$13="Unscaled Shifts",Main!S204,IF(AND(Main!S$13="Shielding Tensors",Main!$A204="C"),'Chemical Shifts'!$G$1-Main!S204,'Chemical Shifts'!$G$2-Main!S204)))</f>
        <v/>
      </c>
      <c r="S194" s="48" t="str">
        <f t="shared" si="160"/>
        <v/>
      </c>
      <c r="T194" s="48" t="str">
        <f t="shared" si="161"/>
        <v/>
      </c>
      <c r="U194" s="48" t="str">
        <f t="shared" si="162"/>
        <v/>
      </c>
      <c r="V194" s="48" t="str">
        <f t="shared" si="163"/>
        <v/>
      </c>
      <c r="W194" s="48" t="str">
        <f t="shared" si="164"/>
        <v/>
      </c>
      <c r="X194" s="48" t="str">
        <f t="shared" si="165"/>
        <v/>
      </c>
      <c r="Y194" s="48" t="str">
        <f t="shared" si="166"/>
        <v/>
      </c>
      <c r="Z194" s="48" t="str">
        <f t="shared" si="167"/>
        <v/>
      </c>
      <c r="AA194" s="48" t="str">
        <f t="shared" si="168"/>
        <v/>
      </c>
      <c r="AB194" s="48" t="str">
        <f t="shared" si="169"/>
        <v/>
      </c>
      <c r="AC194" s="48" t="str">
        <f t="shared" si="170"/>
        <v/>
      </c>
      <c r="AD194" s="48" t="str">
        <f t="shared" si="171"/>
        <v/>
      </c>
      <c r="AE194" s="48" t="str">
        <f t="shared" si="172"/>
        <v/>
      </c>
      <c r="AF194" s="48" t="str">
        <f t="shared" si="173"/>
        <v/>
      </c>
      <c r="AG194" s="48" t="str">
        <f t="shared" si="174"/>
        <v/>
      </c>
      <c r="AH194" s="48" t="str">
        <f t="shared" si="175"/>
        <v/>
      </c>
      <c r="AJ194" s="48" t="str">
        <f>IF(Main!D$13="Scaled Shifts",Main!D204,IF(OR(B194="",B194=""),"",IF(Main!$A204="C",(B194-'Calculo DP4'!BC$5)/'Calculo DP4'!BC$3,(B194-'Calculo DP4'!CN$5)/'Calculo DP4'!CN$3)))</f>
        <v/>
      </c>
      <c r="AK194" s="48" t="str">
        <f>IF(Main!E$13="Scaled Shifts",Main!E204,IF(OR(C194="",C194=""),"",IF(Main!$A204="C",(C194-'Calculo DP4'!BD$5)/'Calculo DP4'!BD$3,(C194-'Calculo DP4'!CO$5)/'Calculo DP4'!CO$3)))</f>
        <v/>
      </c>
      <c r="AL194" s="48" t="str">
        <f>IF(Main!F$13="Scaled Shifts",Main!F204,IF(OR(D194="",D194=""),"",IF(Main!$A204="C",(D194-'Calculo DP4'!BE$5)/'Calculo DP4'!BE$3,(D194-'Calculo DP4'!CP$5)/'Calculo DP4'!CP$3)))</f>
        <v/>
      </c>
      <c r="AM194" s="48" t="str">
        <f>IF(Main!G$13="Scaled Shifts",Main!G204,IF(OR(E194="",E194=""),"",IF(Main!$A204="C",(E194-'Calculo DP4'!BF$5)/'Calculo DP4'!BF$3,(E194-'Calculo DP4'!CQ$5)/'Calculo DP4'!CQ$3)))</f>
        <v/>
      </c>
      <c r="AN194" s="48" t="str">
        <f>IF(Main!H$13="Scaled Shifts",Main!H204,IF(OR(F194="",F194=""),"",IF(Main!$A204="C",(F194-'Calculo DP4'!BG$5)/'Calculo DP4'!BG$3,(F194-'Calculo DP4'!CR$5)/'Calculo DP4'!CR$3)))</f>
        <v/>
      </c>
      <c r="AO194" s="48" t="str">
        <f>IF(Main!I$13="Scaled Shifts",Main!I204,IF(OR(G194="",G194=""),"",IF(Main!$A204="C",(G194-'Calculo DP4'!BH$5)/'Calculo DP4'!BH$3,(G194-'Calculo DP4'!CS$5)/'Calculo DP4'!CS$3)))</f>
        <v/>
      </c>
      <c r="AP194" s="48" t="str">
        <f>IF(Main!J$13="Scaled Shifts",Main!J204,IF(OR(H194="",H194=""),"",IF(Main!$A204="C",(H194-'Calculo DP4'!BI$5)/'Calculo DP4'!BI$3,(H194-'Calculo DP4'!CT$5)/'Calculo DP4'!CT$3)))</f>
        <v/>
      </c>
      <c r="AQ194" s="48" t="str">
        <f>IF(Main!K$13="Scaled Shifts",Main!K204,IF(OR(I194="",I194=""),"",IF(Main!$A204="C",(I194-'Calculo DP4'!BJ$5)/'Calculo DP4'!BJ$3,(I194-'Calculo DP4'!CU$5)/'Calculo DP4'!CU$3)))</f>
        <v/>
      </c>
      <c r="AR194" s="48" t="str">
        <f>IF(Main!L$13="Scaled Shifts",Main!L204,IF(OR(J194="",J194=""),"",IF(Main!$A204="C",(J194-'Calculo DP4'!BK$5)/'Calculo DP4'!BK$3,(J194-'Calculo DP4'!CV$5)/'Calculo DP4'!CV$3)))</f>
        <v/>
      </c>
      <c r="AS194" s="48" t="str">
        <f>IF(Main!M$13="Scaled Shifts",Main!M204,IF(OR(K194="",K194=""),"",IF(Main!$A204="C",(K194-'Calculo DP4'!BL$5)/'Calculo DP4'!BL$3,(K194-'Calculo DP4'!CW$5)/'Calculo DP4'!CW$3)))</f>
        <v/>
      </c>
      <c r="AT194" s="48" t="str">
        <f>IF(Main!N$13="Scaled Shifts",Main!N204,IF(OR(L194="",L194=""),"",IF(Main!$A204="C",(L194-'Calculo DP4'!BM$5)/'Calculo DP4'!BM$3,(L194-'Calculo DP4'!CX$5)/'Calculo DP4'!CX$3)))</f>
        <v/>
      </c>
      <c r="AU194" s="48" t="str">
        <f>IF(Main!O$13="Scaled Shifts",Main!O204,IF(OR(M194="",M194=""),"",IF(Main!$A204="C",(M194-'Calculo DP4'!BN$5)/'Calculo DP4'!BN$3,(M194-'Calculo DP4'!CY$5)/'Calculo DP4'!CY$3)))</f>
        <v/>
      </c>
      <c r="AV194" s="48" t="str">
        <f>IF(Main!P$13="Scaled Shifts",Main!P204,IF(OR(N194="",N194=""),"",IF(Main!$A204="C",(N194-'Calculo DP4'!BO$5)/'Calculo DP4'!BO$3,(N194-'Calculo DP4'!CZ$5)/'Calculo DP4'!CZ$3)))</f>
        <v/>
      </c>
      <c r="AW194" s="48" t="str">
        <f>IF(Main!Q$13="Scaled Shifts",Main!Q204,IF(OR(O194="",O194=""),"",IF(Main!$A204="C",(O194-'Calculo DP4'!BP$5)/'Calculo DP4'!BP$3,(O194-'Calculo DP4'!DA$5)/'Calculo DP4'!DA$3)))</f>
        <v/>
      </c>
      <c r="AX194" s="48" t="str">
        <f>IF(Main!R$13="Scaled Shifts",Main!R204,IF(OR(P194="",P194=""),"",IF(Main!$A204="C",(P194-'Calculo DP4'!BQ$5)/'Calculo DP4'!BQ$3,(P194-'Calculo DP4'!DB$5)/'Calculo DP4'!DB$3)))</f>
        <v/>
      </c>
      <c r="AY194" s="48" t="str">
        <f>IF(Main!S$13="Scaled Shifts",Main!S204,IF(OR(Q194="",Q194=""),"",IF(Main!$A204="C",(Q194-'Calculo DP4'!BR$5)/'Calculo DP4'!BR$3,(Q194-'Calculo DP4'!DC$5)/'Calculo DP4'!DC$3)))</f>
        <v/>
      </c>
      <c r="BA194" s="48" t="str">
        <f t="shared" si="176"/>
        <v/>
      </c>
      <c r="BB194" s="48" t="str">
        <f t="shared" si="177"/>
        <v/>
      </c>
      <c r="BC194" s="48" t="str">
        <f t="shared" si="178"/>
        <v/>
      </c>
      <c r="BD194" s="48" t="str">
        <f t="shared" si="179"/>
        <v/>
      </c>
      <c r="BE194" s="48" t="str">
        <f t="shared" si="180"/>
        <v/>
      </c>
      <c r="BF194" s="48" t="str">
        <f t="shared" si="181"/>
        <v/>
      </c>
      <c r="BG194" s="48" t="str">
        <f t="shared" si="182"/>
        <v/>
      </c>
      <c r="BH194" s="48" t="str">
        <f t="shared" si="183"/>
        <v/>
      </c>
      <c r="BI194" s="48" t="str">
        <f t="shared" si="184"/>
        <v/>
      </c>
      <c r="BJ194" s="48" t="str">
        <f t="shared" si="185"/>
        <v/>
      </c>
      <c r="BK194" s="48" t="str">
        <f t="shared" si="186"/>
        <v/>
      </c>
      <c r="BL194" s="48" t="str">
        <f t="shared" si="187"/>
        <v/>
      </c>
      <c r="BM194" s="48" t="str">
        <f t="shared" si="188"/>
        <v/>
      </c>
      <c r="BN194" s="48" t="str">
        <f t="shared" si="189"/>
        <v/>
      </c>
      <c r="BO194" s="48" t="str">
        <f t="shared" si="190"/>
        <v/>
      </c>
      <c r="BP194" s="48" t="str">
        <f t="shared" si="191"/>
        <v/>
      </c>
    </row>
    <row r="195" spans="1:68" x14ac:dyDescent="0.15">
      <c r="A195" s="46" t="str">
        <f>IF(OR(Main!C205="",Main!C205=""),"",Main!C205)</f>
        <v/>
      </c>
      <c r="B195" s="48" t="str">
        <f>IF(OR(Main!D205="",Main!D$13="Scaled Shifts"),"",IF(Main!D$13="Unscaled Shifts",Main!D205,IF(AND(Main!D$13="Shielding Tensors",Main!$A205="C"),'Chemical Shifts'!$G$1-Main!D205,'Chemical Shifts'!$G$2-Main!D205)))</f>
        <v/>
      </c>
      <c r="C195" s="48" t="str">
        <f>IF(OR(Main!E205="",Main!E$13="Scaled Shifts"),"",IF(Main!E$13="Unscaled Shifts",Main!E205,IF(AND(Main!E$13="Shielding Tensors",Main!$A205="C"),'Chemical Shifts'!$G$1-Main!E205,'Chemical Shifts'!$G$2-Main!E205)))</f>
        <v/>
      </c>
      <c r="D195" s="48" t="str">
        <f>IF(OR(Main!F205="",Main!F$13="Scaled Shifts"),"",IF(Main!F$13="Unscaled Shifts",Main!F205,IF(AND(Main!F$13="Shielding Tensors",Main!$A205="C"),'Chemical Shifts'!$G$1-Main!F205,'Chemical Shifts'!$G$2-Main!F205)))</f>
        <v/>
      </c>
      <c r="E195" s="48" t="str">
        <f>IF(OR(Main!G205="",Main!G$13="Scaled Shifts"),"",IF(Main!G$13="Unscaled Shifts",Main!G205,IF(AND(Main!G$13="Shielding Tensors",Main!$A205="C"),'Chemical Shifts'!$G$1-Main!G205,'Chemical Shifts'!$G$2-Main!G205)))</f>
        <v/>
      </c>
      <c r="F195" s="48" t="str">
        <f>IF(OR(Main!H205="",Main!H$13="Scaled Shifts"),"",IF(Main!H$13="Unscaled Shifts",Main!H205,IF(AND(Main!H$13="Shielding Tensors",Main!$A205="C"),'Chemical Shifts'!$G$1-Main!H205,'Chemical Shifts'!$G$2-Main!H205)))</f>
        <v/>
      </c>
      <c r="G195" s="48" t="str">
        <f>IF(OR(Main!I205="",Main!I$13="Scaled Shifts"),"",IF(Main!I$13="Unscaled Shifts",Main!I205,IF(AND(Main!I$13="Shielding Tensors",Main!$A205="C"),'Chemical Shifts'!$G$1-Main!I205,'Chemical Shifts'!$G$2-Main!I205)))</f>
        <v/>
      </c>
      <c r="H195" s="48" t="str">
        <f>IF(OR(Main!J205="",Main!J$13="Scaled Shifts"),"",IF(Main!J$13="Unscaled Shifts",Main!J205,IF(AND(Main!J$13="Shielding Tensors",Main!$A205="C"),'Chemical Shifts'!$G$1-Main!J205,'Chemical Shifts'!$G$2-Main!J205)))</f>
        <v/>
      </c>
      <c r="I195" s="48" t="str">
        <f>IF(OR(Main!K205="",Main!K$13="Scaled Shifts"),"",IF(Main!K$13="Unscaled Shifts",Main!K205,IF(AND(Main!K$13="Shielding Tensors",Main!$A205="C"),'Chemical Shifts'!$G$1-Main!K205,'Chemical Shifts'!$G$2-Main!K205)))</f>
        <v/>
      </c>
      <c r="J195" s="48" t="str">
        <f>IF(OR(Main!L205="",Main!L$13="Scaled Shifts"),"",IF(Main!L$13="Unscaled Shifts",Main!L205,IF(AND(Main!L$13="Shielding Tensors",Main!$A205="C"),'Chemical Shifts'!$G$1-Main!L205,'Chemical Shifts'!$G$2-Main!L205)))</f>
        <v/>
      </c>
      <c r="K195" s="48" t="str">
        <f>IF(OR(Main!M205="",Main!M$13="Scaled Shifts"),"",IF(Main!M$13="Unscaled Shifts",Main!M205,IF(AND(Main!M$13="Shielding Tensors",Main!$A205="C"),'Chemical Shifts'!$G$1-Main!M205,'Chemical Shifts'!$G$2-Main!M205)))</f>
        <v/>
      </c>
      <c r="L195" s="48" t="str">
        <f>IF(OR(Main!N205="",Main!N$13="Scaled Shifts"),"",IF(Main!N$13="Unscaled Shifts",Main!N205,IF(AND(Main!N$13="Shielding Tensors",Main!$A205="C"),'Chemical Shifts'!$G$1-Main!N205,'Chemical Shifts'!$G$2-Main!N205)))</f>
        <v/>
      </c>
      <c r="M195" s="48" t="str">
        <f>IF(OR(Main!O205="",Main!O$13="Scaled Shifts"),"",IF(Main!O$13="Unscaled Shifts",Main!O205,IF(AND(Main!O$13="Shielding Tensors",Main!$A205="C"),'Chemical Shifts'!$G$1-Main!O205,'Chemical Shifts'!$G$2-Main!O205)))</f>
        <v/>
      </c>
      <c r="N195" s="48" t="str">
        <f>IF(OR(Main!P205="",Main!P$13="Scaled Shifts"),"",IF(Main!P$13="Unscaled Shifts",Main!P205,IF(AND(Main!P$13="Shielding Tensors",Main!$A205="C"),'Chemical Shifts'!$G$1-Main!P205,'Chemical Shifts'!$G$2-Main!P205)))</f>
        <v/>
      </c>
      <c r="O195" s="48" t="str">
        <f>IF(OR(Main!Q205="",Main!Q$13="Scaled Shifts"),"",IF(Main!Q$13="Unscaled Shifts",Main!Q205,IF(AND(Main!Q$13="Shielding Tensors",Main!$A205="C"),'Chemical Shifts'!$G$1-Main!Q205,'Chemical Shifts'!$G$2-Main!Q205)))</f>
        <v/>
      </c>
      <c r="P195" s="48" t="str">
        <f>IF(OR(Main!R205="",Main!R$13="Scaled Shifts"),"",IF(Main!R$13="Unscaled Shifts",Main!R205,IF(AND(Main!R$13="Shielding Tensors",Main!$A205="C"),'Chemical Shifts'!$G$1-Main!R205,'Chemical Shifts'!$G$2-Main!R205)))</f>
        <v/>
      </c>
      <c r="Q195" s="48" t="str">
        <f>IF(OR(Main!S205="",Main!S$13="Scaled Shifts"),"",IF(Main!S$13="Unscaled Shifts",Main!S205,IF(AND(Main!S$13="Shielding Tensors",Main!$A205="C"),'Chemical Shifts'!$G$1-Main!S205,'Chemical Shifts'!$G$2-Main!S205)))</f>
        <v/>
      </c>
      <c r="S195" s="48" t="str">
        <f t="shared" si="160"/>
        <v/>
      </c>
      <c r="T195" s="48" t="str">
        <f t="shared" si="161"/>
        <v/>
      </c>
      <c r="U195" s="48" t="str">
        <f t="shared" si="162"/>
        <v/>
      </c>
      <c r="V195" s="48" t="str">
        <f t="shared" si="163"/>
        <v/>
      </c>
      <c r="W195" s="48" t="str">
        <f t="shared" si="164"/>
        <v/>
      </c>
      <c r="X195" s="48" t="str">
        <f t="shared" si="165"/>
        <v/>
      </c>
      <c r="Y195" s="48" t="str">
        <f t="shared" si="166"/>
        <v/>
      </c>
      <c r="Z195" s="48" t="str">
        <f t="shared" si="167"/>
        <v/>
      </c>
      <c r="AA195" s="48" t="str">
        <f t="shared" si="168"/>
        <v/>
      </c>
      <c r="AB195" s="48" t="str">
        <f t="shared" si="169"/>
        <v/>
      </c>
      <c r="AC195" s="48" t="str">
        <f t="shared" si="170"/>
        <v/>
      </c>
      <c r="AD195" s="48" t="str">
        <f t="shared" si="171"/>
        <v/>
      </c>
      <c r="AE195" s="48" t="str">
        <f t="shared" si="172"/>
        <v/>
      </c>
      <c r="AF195" s="48" t="str">
        <f t="shared" si="173"/>
        <v/>
      </c>
      <c r="AG195" s="48" t="str">
        <f t="shared" si="174"/>
        <v/>
      </c>
      <c r="AH195" s="48" t="str">
        <f t="shared" si="175"/>
        <v/>
      </c>
      <c r="AJ195" s="48" t="str">
        <f>IF(Main!D$13="Scaled Shifts",Main!D205,IF(OR(B195="",B195=""),"",IF(Main!$A205="C",(B195-'Calculo DP4'!BC$5)/'Calculo DP4'!BC$3,(B195-'Calculo DP4'!CN$5)/'Calculo DP4'!CN$3)))</f>
        <v/>
      </c>
      <c r="AK195" s="48" t="str">
        <f>IF(Main!E$13="Scaled Shifts",Main!E205,IF(OR(C195="",C195=""),"",IF(Main!$A205="C",(C195-'Calculo DP4'!BD$5)/'Calculo DP4'!BD$3,(C195-'Calculo DP4'!CO$5)/'Calculo DP4'!CO$3)))</f>
        <v/>
      </c>
      <c r="AL195" s="48" t="str">
        <f>IF(Main!F$13="Scaled Shifts",Main!F205,IF(OR(D195="",D195=""),"",IF(Main!$A205="C",(D195-'Calculo DP4'!BE$5)/'Calculo DP4'!BE$3,(D195-'Calculo DP4'!CP$5)/'Calculo DP4'!CP$3)))</f>
        <v/>
      </c>
      <c r="AM195" s="48" t="str">
        <f>IF(Main!G$13="Scaled Shifts",Main!G205,IF(OR(E195="",E195=""),"",IF(Main!$A205="C",(E195-'Calculo DP4'!BF$5)/'Calculo DP4'!BF$3,(E195-'Calculo DP4'!CQ$5)/'Calculo DP4'!CQ$3)))</f>
        <v/>
      </c>
      <c r="AN195" s="48" t="str">
        <f>IF(Main!H$13="Scaled Shifts",Main!H205,IF(OR(F195="",F195=""),"",IF(Main!$A205="C",(F195-'Calculo DP4'!BG$5)/'Calculo DP4'!BG$3,(F195-'Calculo DP4'!CR$5)/'Calculo DP4'!CR$3)))</f>
        <v/>
      </c>
      <c r="AO195" s="48" t="str">
        <f>IF(Main!I$13="Scaled Shifts",Main!I205,IF(OR(G195="",G195=""),"",IF(Main!$A205="C",(G195-'Calculo DP4'!BH$5)/'Calculo DP4'!BH$3,(G195-'Calculo DP4'!CS$5)/'Calculo DP4'!CS$3)))</f>
        <v/>
      </c>
      <c r="AP195" s="48" t="str">
        <f>IF(Main!J$13="Scaled Shifts",Main!J205,IF(OR(H195="",H195=""),"",IF(Main!$A205="C",(H195-'Calculo DP4'!BI$5)/'Calculo DP4'!BI$3,(H195-'Calculo DP4'!CT$5)/'Calculo DP4'!CT$3)))</f>
        <v/>
      </c>
      <c r="AQ195" s="48" t="str">
        <f>IF(Main!K$13="Scaled Shifts",Main!K205,IF(OR(I195="",I195=""),"",IF(Main!$A205="C",(I195-'Calculo DP4'!BJ$5)/'Calculo DP4'!BJ$3,(I195-'Calculo DP4'!CU$5)/'Calculo DP4'!CU$3)))</f>
        <v/>
      </c>
      <c r="AR195" s="48" t="str">
        <f>IF(Main!L$13="Scaled Shifts",Main!L205,IF(OR(J195="",J195=""),"",IF(Main!$A205="C",(J195-'Calculo DP4'!BK$5)/'Calculo DP4'!BK$3,(J195-'Calculo DP4'!CV$5)/'Calculo DP4'!CV$3)))</f>
        <v/>
      </c>
      <c r="AS195" s="48" t="str">
        <f>IF(Main!M$13="Scaled Shifts",Main!M205,IF(OR(K195="",K195=""),"",IF(Main!$A205="C",(K195-'Calculo DP4'!BL$5)/'Calculo DP4'!BL$3,(K195-'Calculo DP4'!CW$5)/'Calculo DP4'!CW$3)))</f>
        <v/>
      </c>
      <c r="AT195" s="48" t="str">
        <f>IF(Main!N$13="Scaled Shifts",Main!N205,IF(OR(L195="",L195=""),"",IF(Main!$A205="C",(L195-'Calculo DP4'!BM$5)/'Calculo DP4'!BM$3,(L195-'Calculo DP4'!CX$5)/'Calculo DP4'!CX$3)))</f>
        <v/>
      </c>
      <c r="AU195" s="48" t="str">
        <f>IF(Main!O$13="Scaled Shifts",Main!O205,IF(OR(M195="",M195=""),"",IF(Main!$A205="C",(M195-'Calculo DP4'!BN$5)/'Calculo DP4'!BN$3,(M195-'Calculo DP4'!CY$5)/'Calculo DP4'!CY$3)))</f>
        <v/>
      </c>
      <c r="AV195" s="48" t="str">
        <f>IF(Main!P$13="Scaled Shifts",Main!P205,IF(OR(N195="",N195=""),"",IF(Main!$A205="C",(N195-'Calculo DP4'!BO$5)/'Calculo DP4'!BO$3,(N195-'Calculo DP4'!CZ$5)/'Calculo DP4'!CZ$3)))</f>
        <v/>
      </c>
      <c r="AW195" s="48" t="str">
        <f>IF(Main!Q$13="Scaled Shifts",Main!Q205,IF(OR(O195="",O195=""),"",IF(Main!$A205="C",(O195-'Calculo DP4'!BP$5)/'Calculo DP4'!BP$3,(O195-'Calculo DP4'!DA$5)/'Calculo DP4'!DA$3)))</f>
        <v/>
      </c>
      <c r="AX195" s="48" t="str">
        <f>IF(Main!R$13="Scaled Shifts",Main!R205,IF(OR(P195="",P195=""),"",IF(Main!$A205="C",(P195-'Calculo DP4'!BQ$5)/'Calculo DP4'!BQ$3,(P195-'Calculo DP4'!DB$5)/'Calculo DP4'!DB$3)))</f>
        <v/>
      </c>
      <c r="AY195" s="48" t="str">
        <f>IF(Main!S$13="Scaled Shifts",Main!S205,IF(OR(Q195="",Q195=""),"",IF(Main!$A205="C",(Q195-'Calculo DP4'!BR$5)/'Calculo DP4'!BR$3,(Q195-'Calculo DP4'!DC$5)/'Calculo DP4'!DC$3)))</f>
        <v/>
      </c>
      <c r="BA195" s="48" t="str">
        <f t="shared" si="176"/>
        <v/>
      </c>
      <c r="BB195" s="48" t="str">
        <f t="shared" si="177"/>
        <v/>
      </c>
      <c r="BC195" s="48" t="str">
        <f t="shared" si="178"/>
        <v/>
      </c>
      <c r="BD195" s="48" t="str">
        <f t="shared" si="179"/>
        <v/>
      </c>
      <c r="BE195" s="48" t="str">
        <f t="shared" si="180"/>
        <v/>
      </c>
      <c r="BF195" s="48" t="str">
        <f t="shared" si="181"/>
        <v/>
      </c>
      <c r="BG195" s="48" t="str">
        <f t="shared" si="182"/>
        <v/>
      </c>
      <c r="BH195" s="48" t="str">
        <f t="shared" si="183"/>
        <v/>
      </c>
      <c r="BI195" s="48" t="str">
        <f t="shared" si="184"/>
        <v/>
      </c>
      <c r="BJ195" s="48" t="str">
        <f t="shared" si="185"/>
        <v/>
      </c>
      <c r="BK195" s="48" t="str">
        <f t="shared" si="186"/>
        <v/>
      </c>
      <c r="BL195" s="48" t="str">
        <f t="shared" si="187"/>
        <v/>
      </c>
      <c r="BM195" s="48" t="str">
        <f t="shared" si="188"/>
        <v/>
      </c>
      <c r="BN195" s="48" t="str">
        <f t="shared" si="189"/>
        <v/>
      </c>
      <c r="BO195" s="48" t="str">
        <f t="shared" si="190"/>
        <v/>
      </c>
      <c r="BP195" s="48" t="str">
        <f t="shared" si="191"/>
        <v/>
      </c>
    </row>
    <row r="196" spans="1:68" x14ac:dyDescent="0.15">
      <c r="A196" s="46" t="str">
        <f>IF(OR(Main!C206="",Main!C206=""),"",Main!C206)</f>
        <v/>
      </c>
      <c r="B196" s="48" t="str">
        <f>IF(OR(Main!D206="",Main!D$13="Scaled Shifts"),"",IF(Main!D$13="Unscaled Shifts",Main!D206,IF(AND(Main!D$13="Shielding Tensors",Main!$A206="C"),'Chemical Shifts'!$G$1-Main!D206,'Chemical Shifts'!$G$2-Main!D206)))</f>
        <v/>
      </c>
      <c r="C196" s="48" t="str">
        <f>IF(OR(Main!E206="",Main!E$13="Scaled Shifts"),"",IF(Main!E$13="Unscaled Shifts",Main!E206,IF(AND(Main!E$13="Shielding Tensors",Main!$A206="C"),'Chemical Shifts'!$G$1-Main!E206,'Chemical Shifts'!$G$2-Main!E206)))</f>
        <v/>
      </c>
      <c r="D196" s="48" t="str">
        <f>IF(OR(Main!F206="",Main!F$13="Scaled Shifts"),"",IF(Main!F$13="Unscaled Shifts",Main!F206,IF(AND(Main!F$13="Shielding Tensors",Main!$A206="C"),'Chemical Shifts'!$G$1-Main!F206,'Chemical Shifts'!$G$2-Main!F206)))</f>
        <v/>
      </c>
      <c r="E196" s="48" t="str">
        <f>IF(OR(Main!G206="",Main!G$13="Scaled Shifts"),"",IF(Main!G$13="Unscaled Shifts",Main!G206,IF(AND(Main!G$13="Shielding Tensors",Main!$A206="C"),'Chemical Shifts'!$G$1-Main!G206,'Chemical Shifts'!$G$2-Main!G206)))</f>
        <v/>
      </c>
      <c r="F196" s="48" t="str">
        <f>IF(OR(Main!H206="",Main!H$13="Scaled Shifts"),"",IF(Main!H$13="Unscaled Shifts",Main!H206,IF(AND(Main!H$13="Shielding Tensors",Main!$A206="C"),'Chemical Shifts'!$G$1-Main!H206,'Chemical Shifts'!$G$2-Main!H206)))</f>
        <v/>
      </c>
      <c r="G196" s="48" t="str">
        <f>IF(OR(Main!I206="",Main!I$13="Scaled Shifts"),"",IF(Main!I$13="Unscaled Shifts",Main!I206,IF(AND(Main!I$13="Shielding Tensors",Main!$A206="C"),'Chemical Shifts'!$G$1-Main!I206,'Chemical Shifts'!$G$2-Main!I206)))</f>
        <v/>
      </c>
      <c r="H196" s="48" t="str">
        <f>IF(OR(Main!J206="",Main!J$13="Scaled Shifts"),"",IF(Main!J$13="Unscaled Shifts",Main!J206,IF(AND(Main!J$13="Shielding Tensors",Main!$A206="C"),'Chemical Shifts'!$G$1-Main!J206,'Chemical Shifts'!$G$2-Main!J206)))</f>
        <v/>
      </c>
      <c r="I196" s="48" t="str">
        <f>IF(OR(Main!K206="",Main!K$13="Scaled Shifts"),"",IF(Main!K$13="Unscaled Shifts",Main!K206,IF(AND(Main!K$13="Shielding Tensors",Main!$A206="C"),'Chemical Shifts'!$G$1-Main!K206,'Chemical Shifts'!$G$2-Main!K206)))</f>
        <v/>
      </c>
      <c r="J196" s="48" t="str">
        <f>IF(OR(Main!L206="",Main!L$13="Scaled Shifts"),"",IF(Main!L$13="Unscaled Shifts",Main!L206,IF(AND(Main!L$13="Shielding Tensors",Main!$A206="C"),'Chemical Shifts'!$G$1-Main!L206,'Chemical Shifts'!$G$2-Main!L206)))</f>
        <v/>
      </c>
      <c r="K196" s="48" t="str">
        <f>IF(OR(Main!M206="",Main!M$13="Scaled Shifts"),"",IF(Main!M$13="Unscaled Shifts",Main!M206,IF(AND(Main!M$13="Shielding Tensors",Main!$A206="C"),'Chemical Shifts'!$G$1-Main!M206,'Chemical Shifts'!$G$2-Main!M206)))</f>
        <v/>
      </c>
      <c r="L196" s="48" t="str">
        <f>IF(OR(Main!N206="",Main!N$13="Scaled Shifts"),"",IF(Main!N$13="Unscaled Shifts",Main!N206,IF(AND(Main!N$13="Shielding Tensors",Main!$A206="C"),'Chemical Shifts'!$G$1-Main!N206,'Chemical Shifts'!$G$2-Main!N206)))</f>
        <v/>
      </c>
      <c r="M196" s="48" t="str">
        <f>IF(OR(Main!O206="",Main!O$13="Scaled Shifts"),"",IF(Main!O$13="Unscaled Shifts",Main!O206,IF(AND(Main!O$13="Shielding Tensors",Main!$A206="C"),'Chemical Shifts'!$G$1-Main!O206,'Chemical Shifts'!$G$2-Main!O206)))</f>
        <v/>
      </c>
      <c r="N196" s="48" t="str">
        <f>IF(OR(Main!P206="",Main!P$13="Scaled Shifts"),"",IF(Main!P$13="Unscaled Shifts",Main!P206,IF(AND(Main!P$13="Shielding Tensors",Main!$A206="C"),'Chemical Shifts'!$G$1-Main!P206,'Chemical Shifts'!$G$2-Main!P206)))</f>
        <v/>
      </c>
      <c r="O196" s="48" t="str">
        <f>IF(OR(Main!Q206="",Main!Q$13="Scaled Shifts"),"",IF(Main!Q$13="Unscaled Shifts",Main!Q206,IF(AND(Main!Q$13="Shielding Tensors",Main!$A206="C"),'Chemical Shifts'!$G$1-Main!Q206,'Chemical Shifts'!$G$2-Main!Q206)))</f>
        <v/>
      </c>
      <c r="P196" s="48" t="str">
        <f>IF(OR(Main!R206="",Main!R$13="Scaled Shifts"),"",IF(Main!R$13="Unscaled Shifts",Main!R206,IF(AND(Main!R$13="Shielding Tensors",Main!$A206="C"),'Chemical Shifts'!$G$1-Main!R206,'Chemical Shifts'!$G$2-Main!R206)))</f>
        <v/>
      </c>
      <c r="Q196" s="48" t="str">
        <f>IF(OR(Main!S206="",Main!S$13="Scaled Shifts"),"",IF(Main!S$13="Unscaled Shifts",Main!S206,IF(AND(Main!S$13="Shielding Tensors",Main!$A206="C"),'Chemical Shifts'!$G$1-Main!S206,'Chemical Shifts'!$G$2-Main!S206)))</f>
        <v/>
      </c>
      <c r="S196" s="48" t="str">
        <f t="shared" si="160"/>
        <v/>
      </c>
      <c r="T196" s="48" t="str">
        <f t="shared" si="161"/>
        <v/>
      </c>
      <c r="U196" s="48" t="str">
        <f t="shared" si="162"/>
        <v/>
      </c>
      <c r="V196" s="48" t="str">
        <f t="shared" si="163"/>
        <v/>
      </c>
      <c r="W196" s="48" t="str">
        <f t="shared" si="164"/>
        <v/>
      </c>
      <c r="X196" s="48" t="str">
        <f t="shared" si="165"/>
        <v/>
      </c>
      <c r="Y196" s="48" t="str">
        <f t="shared" si="166"/>
        <v/>
      </c>
      <c r="Z196" s="48" t="str">
        <f t="shared" si="167"/>
        <v/>
      </c>
      <c r="AA196" s="48" t="str">
        <f t="shared" si="168"/>
        <v/>
      </c>
      <c r="AB196" s="48" t="str">
        <f t="shared" si="169"/>
        <v/>
      </c>
      <c r="AC196" s="48" t="str">
        <f t="shared" si="170"/>
        <v/>
      </c>
      <c r="AD196" s="48" t="str">
        <f t="shared" si="171"/>
        <v/>
      </c>
      <c r="AE196" s="48" t="str">
        <f t="shared" si="172"/>
        <v/>
      </c>
      <c r="AF196" s="48" t="str">
        <f t="shared" si="173"/>
        <v/>
      </c>
      <c r="AG196" s="48" t="str">
        <f t="shared" si="174"/>
        <v/>
      </c>
      <c r="AH196" s="48" t="str">
        <f t="shared" si="175"/>
        <v/>
      </c>
      <c r="AJ196" s="48" t="str">
        <f>IF(Main!D$13="Scaled Shifts",Main!D206,IF(OR(B196="",B196=""),"",IF(Main!$A206="C",(B196-'Calculo DP4'!BC$5)/'Calculo DP4'!BC$3,(B196-'Calculo DP4'!CN$5)/'Calculo DP4'!CN$3)))</f>
        <v/>
      </c>
      <c r="AK196" s="48" t="str">
        <f>IF(Main!E$13="Scaled Shifts",Main!E206,IF(OR(C196="",C196=""),"",IF(Main!$A206="C",(C196-'Calculo DP4'!BD$5)/'Calculo DP4'!BD$3,(C196-'Calculo DP4'!CO$5)/'Calculo DP4'!CO$3)))</f>
        <v/>
      </c>
      <c r="AL196" s="48" t="str">
        <f>IF(Main!F$13="Scaled Shifts",Main!F206,IF(OR(D196="",D196=""),"",IF(Main!$A206="C",(D196-'Calculo DP4'!BE$5)/'Calculo DP4'!BE$3,(D196-'Calculo DP4'!CP$5)/'Calculo DP4'!CP$3)))</f>
        <v/>
      </c>
      <c r="AM196" s="48" t="str">
        <f>IF(Main!G$13="Scaled Shifts",Main!G206,IF(OR(E196="",E196=""),"",IF(Main!$A206="C",(E196-'Calculo DP4'!BF$5)/'Calculo DP4'!BF$3,(E196-'Calculo DP4'!CQ$5)/'Calculo DP4'!CQ$3)))</f>
        <v/>
      </c>
      <c r="AN196" s="48" t="str">
        <f>IF(Main!H$13="Scaled Shifts",Main!H206,IF(OR(F196="",F196=""),"",IF(Main!$A206="C",(F196-'Calculo DP4'!BG$5)/'Calculo DP4'!BG$3,(F196-'Calculo DP4'!CR$5)/'Calculo DP4'!CR$3)))</f>
        <v/>
      </c>
      <c r="AO196" s="48" t="str">
        <f>IF(Main!I$13="Scaled Shifts",Main!I206,IF(OR(G196="",G196=""),"",IF(Main!$A206="C",(G196-'Calculo DP4'!BH$5)/'Calculo DP4'!BH$3,(G196-'Calculo DP4'!CS$5)/'Calculo DP4'!CS$3)))</f>
        <v/>
      </c>
      <c r="AP196" s="48" t="str">
        <f>IF(Main!J$13="Scaled Shifts",Main!J206,IF(OR(H196="",H196=""),"",IF(Main!$A206="C",(H196-'Calculo DP4'!BI$5)/'Calculo DP4'!BI$3,(H196-'Calculo DP4'!CT$5)/'Calculo DP4'!CT$3)))</f>
        <v/>
      </c>
      <c r="AQ196" s="48" t="str">
        <f>IF(Main!K$13="Scaled Shifts",Main!K206,IF(OR(I196="",I196=""),"",IF(Main!$A206="C",(I196-'Calculo DP4'!BJ$5)/'Calculo DP4'!BJ$3,(I196-'Calculo DP4'!CU$5)/'Calculo DP4'!CU$3)))</f>
        <v/>
      </c>
      <c r="AR196" s="48" t="str">
        <f>IF(Main!L$13="Scaled Shifts",Main!L206,IF(OR(J196="",J196=""),"",IF(Main!$A206="C",(J196-'Calculo DP4'!BK$5)/'Calculo DP4'!BK$3,(J196-'Calculo DP4'!CV$5)/'Calculo DP4'!CV$3)))</f>
        <v/>
      </c>
      <c r="AS196" s="48" t="str">
        <f>IF(Main!M$13="Scaled Shifts",Main!M206,IF(OR(K196="",K196=""),"",IF(Main!$A206="C",(K196-'Calculo DP4'!BL$5)/'Calculo DP4'!BL$3,(K196-'Calculo DP4'!CW$5)/'Calculo DP4'!CW$3)))</f>
        <v/>
      </c>
      <c r="AT196" s="48" t="str">
        <f>IF(Main!N$13="Scaled Shifts",Main!N206,IF(OR(L196="",L196=""),"",IF(Main!$A206="C",(L196-'Calculo DP4'!BM$5)/'Calculo DP4'!BM$3,(L196-'Calculo DP4'!CX$5)/'Calculo DP4'!CX$3)))</f>
        <v/>
      </c>
      <c r="AU196" s="48" t="str">
        <f>IF(Main!O$13="Scaled Shifts",Main!O206,IF(OR(M196="",M196=""),"",IF(Main!$A206="C",(M196-'Calculo DP4'!BN$5)/'Calculo DP4'!BN$3,(M196-'Calculo DP4'!CY$5)/'Calculo DP4'!CY$3)))</f>
        <v/>
      </c>
      <c r="AV196" s="48" t="str">
        <f>IF(Main!P$13="Scaled Shifts",Main!P206,IF(OR(N196="",N196=""),"",IF(Main!$A206="C",(N196-'Calculo DP4'!BO$5)/'Calculo DP4'!BO$3,(N196-'Calculo DP4'!CZ$5)/'Calculo DP4'!CZ$3)))</f>
        <v/>
      </c>
      <c r="AW196" s="48" t="str">
        <f>IF(Main!Q$13="Scaled Shifts",Main!Q206,IF(OR(O196="",O196=""),"",IF(Main!$A206="C",(O196-'Calculo DP4'!BP$5)/'Calculo DP4'!BP$3,(O196-'Calculo DP4'!DA$5)/'Calculo DP4'!DA$3)))</f>
        <v/>
      </c>
      <c r="AX196" s="48" t="str">
        <f>IF(Main!R$13="Scaled Shifts",Main!R206,IF(OR(P196="",P196=""),"",IF(Main!$A206="C",(P196-'Calculo DP4'!BQ$5)/'Calculo DP4'!BQ$3,(P196-'Calculo DP4'!DB$5)/'Calculo DP4'!DB$3)))</f>
        <v/>
      </c>
      <c r="AY196" s="48" t="str">
        <f>IF(Main!S$13="Scaled Shifts",Main!S206,IF(OR(Q196="",Q196=""),"",IF(Main!$A206="C",(Q196-'Calculo DP4'!BR$5)/'Calculo DP4'!BR$3,(Q196-'Calculo DP4'!DC$5)/'Calculo DP4'!DC$3)))</f>
        <v/>
      </c>
      <c r="BA196" s="48" t="str">
        <f t="shared" si="176"/>
        <v/>
      </c>
      <c r="BB196" s="48" t="str">
        <f t="shared" si="177"/>
        <v/>
      </c>
      <c r="BC196" s="48" t="str">
        <f t="shared" si="178"/>
        <v/>
      </c>
      <c r="BD196" s="48" t="str">
        <f t="shared" si="179"/>
        <v/>
      </c>
      <c r="BE196" s="48" t="str">
        <f t="shared" si="180"/>
        <v/>
      </c>
      <c r="BF196" s="48" t="str">
        <f t="shared" si="181"/>
        <v/>
      </c>
      <c r="BG196" s="48" t="str">
        <f t="shared" si="182"/>
        <v/>
      </c>
      <c r="BH196" s="48" t="str">
        <f t="shared" si="183"/>
        <v/>
      </c>
      <c r="BI196" s="48" t="str">
        <f t="shared" si="184"/>
        <v/>
      </c>
      <c r="BJ196" s="48" t="str">
        <f t="shared" si="185"/>
        <v/>
      </c>
      <c r="BK196" s="48" t="str">
        <f t="shared" si="186"/>
        <v/>
      </c>
      <c r="BL196" s="48" t="str">
        <f t="shared" si="187"/>
        <v/>
      </c>
      <c r="BM196" s="48" t="str">
        <f t="shared" si="188"/>
        <v/>
      </c>
      <c r="BN196" s="48" t="str">
        <f t="shared" si="189"/>
        <v/>
      </c>
      <c r="BO196" s="48" t="str">
        <f t="shared" si="190"/>
        <v/>
      </c>
      <c r="BP196" s="48" t="str">
        <f t="shared" si="191"/>
        <v/>
      </c>
    </row>
    <row r="197" spans="1:68" x14ac:dyDescent="0.15">
      <c r="A197" s="46" t="str">
        <f>IF(OR(Main!C207="",Main!C207=""),"",Main!C207)</f>
        <v/>
      </c>
      <c r="B197" s="48" t="str">
        <f>IF(OR(Main!D207="",Main!D$13="Scaled Shifts"),"",IF(Main!D$13="Unscaled Shifts",Main!D207,IF(AND(Main!D$13="Shielding Tensors",Main!$A207="C"),'Chemical Shifts'!$G$1-Main!D207,'Chemical Shifts'!$G$2-Main!D207)))</f>
        <v/>
      </c>
      <c r="C197" s="48" t="str">
        <f>IF(OR(Main!E207="",Main!E$13="Scaled Shifts"),"",IF(Main!E$13="Unscaled Shifts",Main!E207,IF(AND(Main!E$13="Shielding Tensors",Main!$A207="C"),'Chemical Shifts'!$G$1-Main!E207,'Chemical Shifts'!$G$2-Main!E207)))</f>
        <v/>
      </c>
      <c r="D197" s="48" t="str">
        <f>IF(OR(Main!F207="",Main!F$13="Scaled Shifts"),"",IF(Main!F$13="Unscaled Shifts",Main!F207,IF(AND(Main!F$13="Shielding Tensors",Main!$A207="C"),'Chemical Shifts'!$G$1-Main!F207,'Chemical Shifts'!$G$2-Main!F207)))</f>
        <v/>
      </c>
      <c r="E197" s="48" t="str">
        <f>IF(OR(Main!G207="",Main!G$13="Scaled Shifts"),"",IF(Main!G$13="Unscaled Shifts",Main!G207,IF(AND(Main!G$13="Shielding Tensors",Main!$A207="C"),'Chemical Shifts'!$G$1-Main!G207,'Chemical Shifts'!$G$2-Main!G207)))</f>
        <v/>
      </c>
      <c r="F197" s="48" t="str">
        <f>IF(OR(Main!H207="",Main!H$13="Scaled Shifts"),"",IF(Main!H$13="Unscaled Shifts",Main!H207,IF(AND(Main!H$13="Shielding Tensors",Main!$A207="C"),'Chemical Shifts'!$G$1-Main!H207,'Chemical Shifts'!$G$2-Main!H207)))</f>
        <v/>
      </c>
      <c r="G197" s="48" t="str">
        <f>IF(OR(Main!I207="",Main!I$13="Scaled Shifts"),"",IF(Main!I$13="Unscaled Shifts",Main!I207,IF(AND(Main!I$13="Shielding Tensors",Main!$A207="C"),'Chemical Shifts'!$G$1-Main!I207,'Chemical Shifts'!$G$2-Main!I207)))</f>
        <v/>
      </c>
      <c r="H197" s="48" t="str">
        <f>IF(OR(Main!J207="",Main!J$13="Scaled Shifts"),"",IF(Main!J$13="Unscaled Shifts",Main!J207,IF(AND(Main!J$13="Shielding Tensors",Main!$A207="C"),'Chemical Shifts'!$G$1-Main!J207,'Chemical Shifts'!$G$2-Main!J207)))</f>
        <v/>
      </c>
      <c r="I197" s="48" t="str">
        <f>IF(OR(Main!K207="",Main!K$13="Scaled Shifts"),"",IF(Main!K$13="Unscaled Shifts",Main!K207,IF(AND(Main!K$13="Shielding Tensors",Main!$A207="C"),'Chemical Shifts'!$G$1-Main!K207,'Chemical Shifts'!$G$2-Main!K207)))</f>
        <v/>
      </c>
      <c r="J197" s="48" t="str">
        <f>IF(OR(Main!L207="",Main!L$13="Scaled Shifts"),"",IF(Main!L$13="Unscaled Shifts",Main!L207,IF(AND(Main!L$13="Shielding Tensors",Main!$A207="C"),'Chemical Shifts'!$G$1-Main!L207,'Chemical Shifts'!$G$2-Main!L207)))</f>
        <v/>
      </c>
      <c r="K197" s="48" t="str">
        <f>IF(OR(Main!M207="",Main!M$13="Scaled Shifts"),"",IF(Main!M$13="Unscaled Shifts",Main!M207,IF(AND(Main!M$13="Shielding Tensors",Main!$A207="C"),'Chemical Shifts'!$G$1-Main!M207,'Chemical Shifts'!$G$2-Main!M207)))</f>
        <v/>
      </c>
      <c r="L197" s="48" t="str">
        <f>IF(OR(Main!N207="",Main!N$13="Scaled Shifts"),"",IF(Main!N$13="Unscaled Shifts",Main!N207,IF(AND(Main!N$13="Shielding Tensors",Main!$A207="C"),'Chemical Shifts'!$G$1-Main!N207,'Chemical Shifts'!$G$2-Main!N207)))</f>
        <v/>
      </c>
      <c r="M197" s="48" t="str">
        <f>IF(OR(Main!O207="",Main!O$13="Scaled Shifts"),"",IF(Main!O$13="Unscaled Shifts",Main!O207,IF(AND(Main!O$13="Shielding Tensors",Main!$A207="C"),'Chemical Shifts'!$G$1-Main!O207,'Chemical Shifts'!$G$2-Main!O207)))</f>
        <v/>
      </c>
      <c r="N197" s="48" t="str">
        <f>IF(OR(Main!P207="",Main!P$13="Scaled Shifts"),"",IF(Main!P$13="Unscaled Shifts",Main!P207,IF(AND(Main!P$13="Shielding Tensors",Main!$A207="C"),'Chemical Shifts'!$G$1-Main!P207,'Chemical Shifts'!$G$2-Main!P207)))</f>
        <v/>
      </c>
      <c r="O197" s="48" t="str">
        <f>IF(OR(Main!Q207="",Main!Q$13="Scaled Shifts"),"",IF(Main!Q$13="Unscaled Shifts",Main!Q207,IF(AND(Main!Q$13="Shielding Tensors",Main!$A207="C"),'Chemical Shifts'!$G$1-Main!Q207,'Chemical Shifts'!$G$2-Main!Q207)))</f>
        <v/>
      </c>
      <c r="P197" s="48" t="str">
        <f>IF(OR(Main!R207="",Main!R$13="Scaled Shifts"),"",IF(Main!R$13="Unscaled Shifts",Main!R207,IF(AND(Main!R$13="Shielding Tensors",Main!$A207="C"),'Chemical Shifts'!$G$1-Main!R207,'Chemical Shifts'!$G$2-Main!R207)))</f>
        <v/>
      </c>
      <c r="Q197" s="48" t="str">
        <f>IF(OR(Main!S207="",Main!S$13="Scaled Shifts"),"",IF(Main!S$13="Unscaled Shifts",Main!S207,IF(AND(Main!S$13="Shielding Tensors",Main!$A207="C"),'Chemical Shifts'!$G$1-Main!S207,'Chemical Shifts'!$G$2-Main!S207)))</f>
        <v/>
      </c>
      <c r="S197" s="48" t="str">
        <f t="shared" si="160"/>
        <v/>
      </c>
      <c r="T197" s="48" t="str">
        <f t="shared" si="161"/>
        <v/>
      </c>
      <c r="U197" s="48" t="str">
        <f t="shared" si="162"/>
        <v/>
      </c>
      <c r="V197" s="48" t="str">
        <f t="shared" si="163"/>
        <v/>
      </c>
      <c r="W197" s="48" t="str">
        <f t="shared" si="164"/>
        <v/>
      </c>
      <c r="X197" s="48" t="str">
        <f t="shared" si="165"/>
        <v/>
      </c>
      <c r="Y197" s="48" t="str">
        <f t="shared" si="166"/>
        <v/>
      </c>
      <c r="Z197" s="48" t="str">
        <f t="shared" si="167"/>
        <v/>
      </c>
      <c r="AA197" s="48" t="str">
        <f t="shared" si="168"/>
        <v/>
      </c>
      <c r="AB197" s="48" t="str">
        <f t="shared" si="169"/>
        <v/>
      </c>
      <c r="AC197" s="48" t="str">
        <f t="shared" si="170"/>
        <v/>
      </c>
      <c r="AD197" s="48" t="str">
        <f t="shared" si="171"/>
        <v/>
      </c>
      <c r="AE197" s="48" t="str">
        <f t="shared" si="172"/>
        <v/>
      </c>
      <c r="AF197" s="48" t="str">
        <f t="shared" si="173"/>
        <v/>
      </c>
      <c r="AG197" s="48" t="str">
        <f t="shared" si="174"/>
        <v/>
      </c>
      <c r="AH197" s="48" t="str">
        <f t="shared" si="175"/>
        <v/>
      </c>
      <c r="AJ197" s="48" t="str">
        <f>IF(Main!D$13="Scaled Shifts",Main!D207,IF(OR(B197="",B197=""),"",IF(Main!$A207="C",(B197-'Calculo DP4'!BC$5)/'Calculo DP4'!BC$3,(B197-'Calculo DP4'!CN$5)/'Calculo DP4'!CN$3)))</f>
        <v/>
      </c>
      <c r="AK197" s="48" t="str">
        <f>IF(Main!E$13="Scaled Shifts",Main!E207,IF(OR(C197="",C197=""),"",IF(Main!$A207="C",(C197-'Calculo DP4'!BD$5)/'Calculo DP4'!BD$3,(C197-'Calculo DP4'!CO$5)/'Calculo DP4'!CO$3)))</f>
        <v/>
      </c>
      <c r="AL197" s="48" t="str">
        <f>IF(Main!F$13="Scaled Shifts",Main!F207,IF(OR(D197="",D197=""),"",IF(Main!$A207="C",(D197-'Calculo DP4'!BE$5)/'Calculo DP4'!BE$3,(D197-'Calculo DP4'!CP$5)/'Calculo DP4'!CP$3)))</f>
        <v/>
      </c>
      <c r="AM197" s="48" t="str">
        <f>IF(Main!G$13="Scaled Shifts",Main!G207,IF(OR(E197="",E197=""),"",IF(Main!$A207="C",(E197-'Calculo DP4'!BF$5)/'Calculo DP4'!BF$3,(E197-'Calculo DP4'!CQ$5)/'Calculo DP4'!CQ$3)))</f>
        <v/>
      </c>
      <c r="AN197" s="48" t="str">
        <f>IF(Main!H$13="Scaled Shifts",Main!H207,IF(OR(F197="",F197=""),"",IF(Main!$A207="C",(F197-'Calculo DP4'!BG$5)/'Calculo DP4'!BG$3,(F197-'Calculo DP4'!CR$5)/'Calculo DP4'!CR$3)))</f>
        <v/>
      </c>
      <c r="AO197" s="48" t="str">
        <f>IF(Main!I$13="Scaled Shifts",Main!I207,IF(OR(G197="",G197=""),"",IF(Main!$A207="C",(G197-'Calculo DP4'!BH$5)/'Calculo DP4'!BH$3,(G197-'Calculo DP4'!CS$5)/'Calculo DP4'!CS$3)))</f>
        <v/>
      </c>
      <c r="AP197" s="48" t="str">
        <f>IF(Main!J$13="Scaled Shifts",Main!J207,IF(OR(H197="",H197=""),"",IF(Main!$A207="C",(H197-'Calculo DP4'!BI$5)/'Calculo DP4'!BI$3,(H197-'Calculo DP4'!CT$5)/'Calculo DP4'!CT$3)))</f>
        <v/>
      </c>
      <c r="AQ197" s="48" t="str">
        <f>IF(Main!K$13="Scaled Shifts",Main!K207,IF(OR(I197="",I197=""),"",IF(Main!$A207="C",(I197-'Calculo DP4'!BJ$5)/'Calculo DP4'!BJ$3,(I197-'Calculo DP4'!CU$5)/'Calculo DP4'!CU$3)))</f>
        <v/>
      </c>
      <c r="AR197" s="48" t="str">
        <f>IF(Main!L$13="Scaled Shifts",Main!L207,IF(OR(J197="",J197=""),"",IF(Main!$A207="C",(J197-'Calculo DP4'!BK$5)/'Calculo DP4'!BK$3,(J197-'Calculo DP4'!CV$5)/'Calculo DP4'!CV$3)))</f>
        <v/>
      </c>
      <c r="AS197" s="48" t="str">
        <f>IF(Main!M$13="Scaled Shifts",Main!M207,IF(OR(K197="",K197=""),"",IF(Main!$A207="C",(K197-'Calculo DP4'!BL$5)/'Calculo DP4'!BL$3,(K197-'Calculo DP4'!CW$5)/'Calculo DP4'!CW$3)))</f>
        <v/>
      </c>
      <c r="AT197" s="48" t="str">
        <f>IF(Main!N$13="Scaled Shifts",Main!N207,IF(OR(L197="",L197=""),"",IF(Main!$A207="C",(L197-'Calculo DP4'!BM$5)/'Calculo DP4'!BM$3,(L197-'Calculo DP4'!CX$5)/'Calculo DP4'!CX$3)))</f>
        <v/>
      </c>
      <c r="AU197" s="48" t="str">
        <f>IF(Main!O$13="Scaled Shifts",Main!O207,IF(OR(M197="",M197=""),"",IF(Main!$A207="C",(M197-'Calculo DP4'!BN$5)/'Calculo DP4'!BN$3,(M197-'Calculo DP4'!CY$5)/'Calculo DP4'!CY$3)))</f>
        <v/>
      </c>
      <c r="AV197" s="48" t="str">
        <f>IF(Main!P$13="Scaled Shifts",Main!P207,IF(OR(N197="",N197=""),"",IF(Main!$A207="C",(N197-'Calculo DP4'!BO$5)/'Calculo DP4'!BO$3,(N197-'Calculo DP4'!CZ$5)/'Calculo DP4'!CZ$3)))</f>
        <v/>
      </c>
      <c r="AW197" s="48" t="str">
        <f>IF(Main!Q$13="Scaled Shifts",Main!Q207,IF(OR(O197="",O197=""),"",IF(Main!$A207="C",(O197-'Calculo DP4'!BP$5)/'Calculo DP4'!BP$3,(O197-'Calculo DP4'!DA$5)/'Calculo DP4'!DA$3)))</f>
        <v/>
      </c>
      <c r="AX197" s="48" t="str">
        <f>IF(Main!R$13="Scaled Shifts",Main!R207,IF(OR(P197="",P197=""),"",IF(Main!$A207="C",(P197-'Calculo DP4'!BQ$5)/'Calculo DP4'!BQ$3,(P197-'Calculo DP4'!DB$5)/'Calculo DP4'!DB$3)))</f>
        <v/>
      </c>
      <c r="AY197" s="48" t="str">
        <f>IF(Main!S$13="Scaled Shifts",Main!S207,IF(OR(Q197="",Q197=""),"",IF(Main!$A207="C",(Q197-'Calculo DP4'!BR$5)/'Calculo DP4'!BR$3,(Q197-'Calculo DP4'!DC$5)/'Calculo DP4'!DC$3)))</f>
        <v/>
      </c>
      <c r="BA197" s="48" t="str">
        <f t="shared" si="176"/>
        <v/>
      </c>
      <c r="BB197" s="48" t="str">
        <f t="shared" si="177"/>
        <v/>
      </c>
      <c r="BC197" s="48" t="str">
        <f t="shared" si="178"/>
        <v/>
      </c>
      <c r="BD197" s="48" t="str">
        <f t="shared" si="179"/>
        <v/>
      </c>
      <c r="BE197" s="48" t="str">
        <f t="shared" si="180"/>
        <v/>
      </c>
      <c r="BF197" s="48" t="str">
        <f t="shared" si="181"/>
        <v/>
      </c>
      <c r="BG197" s="48" t="str">
        <f t="shared" si="182"/>
        <v/>
      </c>
      <c r="BH197" s="48" t="str">
        <f t="shared" si="183"/>
        <v/>
      </c>
      <c r="BI197" s="48" t="str">
        <f t="shared" si="184"/>
        <v/>
      </c>
      <c r="BJ197" s="48" t="str">
        <f t="shared" si="185"/>
        <v/>
      </c>
      <c r="BK197" s="48" t="str">
        <f t="shared" si="186"/>
        <v/>
      </c>
      <c r="BL197" s="48" t="str">
        <f t="shared" si="187"/>
        <v/>
      </c>
      <c r="BM197" s="48" t="str">
        <f t="shared" si="188"/>
        <v/>
      </c>
      <c r="BN197" s="48" t="str">
        <f t="shared" si="189"/>
        <v/>
      </c>
      <c r="BO197" s="48" t="str">
        <f t="shared" si="190"/>
        <v/>
      </c>
      <c r="BP197" s="48" t="str">
        <f t="shared" si="191"/>
        <v/>
      </c>
    </row>
    <row r="198" spans="1:68" x14ac:dyDescent="0.15">
      <c r="A198" s="46" t="str">
        <f>IF(OR(Main!C208="",Main!C208=""),"",Main!C208)</f>
        <v/>
      </c>
      <c r="B198" s="48" t="str">
        <f>IF(OR(Main!D208="",Main!D$13="Scaled Shifts"),"",IF(Main!D$13="Unscaled Shifts",Main!D208,IF(AND(Main!D$13="Shielding Tensors",Main!$A208="C"),'Chemical Shifts'!$G$1-Main!D208,'Chemical Shifts'!$G$2-Main!D208)))</f>
        <v/>
      </c>
      <c r="C198" s="48" t="str">
        <f>IF(OR(Main!E208="",Main!E$13="Scaled Shifts"),"",IF(Main!E$13="Unscaled Shifts",Main!E208,IF(AND(Main!E$13="Shielding Tensors",Main!$A208="C"),'Chemical Shifts'!$G$1-Main!E208,'Chemical Shifts'!$G$2-Main!E208)))</f>
        <v/>
      </c>
      <c r="D198" s="48" t="str">
        <f>IF(OR(Main!F208="",Main!F$13="Scaled Shifts"),"",IF(Main!F$13="Unscaled Shifts",Main!F208,IF(AND(Main!F$13="Shielding Tensors",Main!$A208="C"),'Chemical Shifts'!$G$1-Main!F208,'Chemical Shifts'!$G$2-Main!F208)))</f>
        <v/>
      </c>
      <c r="E198" s="48" t="str">
        <f>IF(OR(Main!G208="",Main!G$13="Scaled Shifts"),"",IF(Main!G$13="Unscaled Shifts",Main!G208,IF(AND(Main!G$13="Shielding Tensors",Main!$A208="C"),'Chemical Shifts'!$G$1-Main!G208,'Chemical Shifts'!$G$2-Main!G208)))</f>
        <v/>
      </c>
      <c r="F198" s="48" t="str">
        <f>IF(OR(Main!H208="",Main!H$13="Scaled Shifts"),"",IF(Main!H$13="Unscaled Shifts",Main!H208,IF(AND(Main!H$13="Shielding Tensors",Main!$A208="C"),'Chemical Shifts'!$G$1-Main!H208,'Chemical Shifts'!$G$2-Main!H208)))</f>
        <v/>
      </c>
      <c r="G198" s="48" t="str">
        <f>IF(OR(Main!I208="",Main!I$13="Scaled Shifts"),"",IF(Main!I$13="Unscaled Shifts",Main!I208,IF(AND(Main!I$13="Shielding Tensors",Main!$A208="C"),'Chemical Shifts'!$G$1-Main!I208,'Chemical Shifts'!$G$2-Main!I208)))</f>
        <v/>
      </c>
      <c r="H198" s="48" t="str">
        <f>IF(OR(Main!J208="",Main!J$13="Scaled Shifts"),"",IF(Main!J$13="Unscaled Shifts",Main!J208,IF(AND(Main!J$13="Shielding Tensors",Main!$A208="C"),'Chemical Shifts'!$G$1-Main!J208,'Chemical Shifts'!$G$2-Main!J208)))</f>
        <v/>
      </c>
      <c r="I198" s="48" t="str">
        <f>IF(OR(Main!K208="",Main!K$13="Scaled Shifts"),"",IF(Main!K$13="Unscaled Shifts",Main!K208,IF(AND(Main!K$13="Shielding Tensors",Main!$A208="C"),'Chemical Shifts'!$G$1-Main!K208,'Chemical Shifts'!$G$2-Main!K208)))</f>
        <v/>
      </c>
      <c r="J198" s="48" t="str">
        <f>IF(OR(Main!L208="",Main!L$13="Scaled Shifts"),"",IF(Main!L$13="Unscaled Shifts",Main!L208,IF(AND(Main!L$13="Shielding Tensors",Main!$A208="C"),'Chemical Shifts'!$G$1-Main!L208,'Chemical Shifts'!$G$2-Main!L208)))</f>
        <v/>
      </c>
      <c r="K198" s="48" t="str">
        <f>IF(OR(Main!M208="",Main!M$13="Scaled Shifts"),"",IF(Main!M$13="Unscaled Shifts",Main!M208,IF(AND(Main!M$13="Shielding Tensors",Main!$A208="C"),'Chemical Shifts'!$G$1-Main!M208,'Chemical Shifts'!$G$2-Main!M208)))</f>
        <v/>
      </c>
      <c r="L198" s="48" t="str">
        <f>IF(OR(Main!N208="",Main!N$13="Scaled Shifts"),"",IF(Main!N$13="Unscaled Shifts",Main!N208,IF(AND(Main!N$13="Shielding Tensors",Main!$A208="C"),'Chemical Shifts'!$G$1-Main!N208,'Chemical Shifts'!$G$2-Main!N208)))</f>
        <v/>
      </c>
      <c r="M198" s="48" t="str">
        <f>IF(OR(Main!O208="",Main!O$13="Scaled Shifts"),"",IF(Main!O$13="Unscaled Shifts",Main!O208,IF(AND(Main!O$13="Shielding Tensors",Main!$A208="C"),'Chemical Shifts'!$G$1-Main!O208,'Chemical Shifts'!$G$2-Main!O208)))</f>
        <v/>
      </c>
      <c r="N198" s="48" t="str">
        <f>IF(OR(Main!P208="",Main!P$13="Scaled Shifts"),"",IF(Main!P$13="Unscaled Shifts",Main!P208,IF(AND(Main!P$13="Shielding Tensors",Main!$A208="C"),'Chemical Shifts'!$G$1-Main!P208,'Chemical Shifts'!$G$2-Main!P208)))</f>
        <v/>
      </c>
      <c r="O198" s="48" t="str">
        <f>IF(OR(Main!Q208="",Main!Q$13="Scaled Shifts"),"",IF(Main!Q$13="Unscaled Shifts",Main!Q208,IF(AND(Main!Q$13="Shielding Tensors",Main!$A208="C"),'Chemical Shifts'!$G$1-Main!Q208,'Chemical Shifts'!$G$2-Main!Q208)))</f>
        <v/>
      </c>
      <c r="P198" s="48" t="str">
        <f>IF(OR(Main!R208="",Main!R$13="Scaled Shifts"),"",IF(Main!R$13="Unscaled Shifts",Main!R208,IF(AND(Main!R$13="Shielding Tensors",Main!$A208="C"),'Chemical Shifts'!$G$1-Main!R208,'Chemical Shifts'!$G$2-Main!R208)))</f>
        <v/>
      </c>
      <c r="Q198" s="48" t="str">
        <f>IF(OR(Main!S208="",Main!S$13="Scaled Shifts"),"",IF(Main!S$13="Unscaled Shifts",Main!S208,IF(AND(Main!S$13="Shielding Tensors",Main!$A208="C"),'Chemical Shifts'!$G$1-Main!S208,'Chemical Shifts'!$G$2-Main!S208)))</f>
        <v/>
      </c>
      <c r="S198" s="48" t="str">
        <f t="shared" si="160"/>
        <v/>
      </c>
      <c r="T198" s="48" t="str">
        <f t="shared" si="161"/>
        <v/>
      </c>
      <c r="U198" s="48" t="str">
        <f t="shared" si="162"/>
        <v/>
      </c>
      <c r="V198" s="48" t="str">
        <f t="shared" si="163"/>
        <v/>
      </c>
      <c r="W198" s="48" t="str">
        <f t="shared" si="164"/>
        <v/>
      </c>
      <c r="X198" s="48" t="str">
        <f t="shared" si="165"/>
        <v/>
      </c>
      <c r="Y198" s="48" t="str">
        <f t="shared" si="166"/>
        <v/>
      </c>
      <c r="Z198" s="48" t="str">
        <f t="shared" si="167"/>
        <v/>
      </c>
      <c r="AA198" s="48" t="str">
        <f t="shared" si="168"/>
        <v/>
      </c>
      <c r="AB198" s="48" t="str">
        <f t="shared" si="169"/>
        <v/>
      </c>
      <c r="AC198" s="48" t="str">
        <f t="shared" si="170"/>
        <v/>
      </c>
      <c r="AD198" s="48" t="str">
        <f t="shared" si="171"/>
        <v/>
      </c>
      <c r="AE198" s="48" t="str">
        <f t="shared" si="172"/>
        <v/>
      </c>
      <c r="AF198" s="48" t="str">
        <f t="shared" si="173"/>
        <v/>
      </c>
      <c r="AG198" s="48" t="str">
        <f t="shared" si="174"/>
        <v/>
      </c>
      <c r="AH198" s="48" t="str">
        <f t="shared" si="175"/>
        <v/>
      </c>
      <c r="AJ198" s="48" t="str">
        <f>IF(Main!D$13="Scaled Shifts",Main!D208,IF(OR(B198="",B198=""),"",IF(Main!$A208="C",(B198-'Calculo DP4'!BC$5)/'Calculo DP4'!BC$3,(B198-'Calculo DP4'!CN$5)/'Calculo DP4'!CN$3)))</f>
        <v/>
      </c>
      <c r="AK198" s="48" t="str">
        <f>IF(Main!E$13="Scaled Shifts",Main!E208,IF(OR(C198="",C198=""),"",IF(Main!$A208="C",(C198-'Calculo DP4'!BD$5)/'Calculo DP4'!BD$3,(C198-'Calculo DP4'!CO$5)/'Calculo DP4'!CO$3)))</f>
        <v/>
      </c>
      <c r="AL198" s="48" t="str">
        <f>IF(Main!F$13="Scaled Shifts",Main!F208,IF(OR(D198="",D198=""),"",IF(Main!$A208="C",(D198-'Calculo DP4'!BE$5)/'Calculo DP4'!BE$3,(D198-'Calculo DP4'!CP$5)/'Calculo DP4'!CP$3)))</f>
        <v/>
      </c>
      <c r="AM198" s="48" t="str">
        <f>IF(Main!G$13="Scaled Shifts",Main!G208,IF(OR(E198="",E198=""),"",IF(Main!$A208="C",(E198-'Calculo DP4'!BF$5)/'Calculo DP4'!BF$3,(E198-'Calculo DP4'!CQ$5)/'Calculo DP4'!CQ$3)))</f>
        <v/>
      </c>
      <c r="AN198" s="48" t="str">
        <f>IF(Main!H$13="Scaled Shifts",Main!H208,IF(OR(F198="",F198=""),"",IF(Main!$A208="C",(F198-'Calculo DP4'!BG$5)/'Calculo DP4'!BG$3,(F198-'Calculo DP4'!CR$5)/'Calculo DP4'!CR$3)))</f>
        <v/>
      </c>
      <c r="AO198" s="48" t="str">
        <f>IF(Main!I$13="Scaled Shifts",Main!I208,IF(OR(G198="",G198=""),"",IF(Main!$A208="C",(G198-'Calculo DP4'!BH$5)/'Calculo DP4'!BH$3,(G198-'Calculo DP4'!CS$5)/'Calculo DP4'!CS$3)))</f>
        <v/>
      </c>
      <c r="AP198" s="48" t="str">
        <f>IF(Main!J$13="Scaled Shifts",Main!J208,IF(OR(H198="",H198=""),"",IF(Main!$A208="C",(H198-'Calculo DP4'!BI$5)/'Calculo DP4'!BI$3,(H198-'Calculo DP4'!CT$5)/'Calculo DP4'!CT$3)))</f>
        <v/>
      </c>
      <c r="AQ198" s="48" t="str">
        <f>IF(Main!K$13="Scaled Shifts",Main!K208,IF(OR(I198="",I198=""),"",IF(Main!$A208="C",(I198-'Calculo DP4'!BJ$5)/'Calculo DP4'!BJ$3,(I198-'Calculo DP4'!CU$5)/'Calculo DP4'!CU$3)))</f>
        <v/>
      </c>
      <c r="AR198" s="48" t="str">
        <f>IF(Main!L$13="Scaled Shifts",Main!L208,IF(OR(J198="",J198=""),"",IF(Main!$A208="C",(J198-'Calculo DP4'!BK$5)/'Calculo DP4'!BK$3,(J198-'Calculo DP4'!CV$5)/'Calculo DP4'!CV$3)))</f>
        <v/>
      </c>
      <c r="AS198" s="48" t="str">
        <f>IF(Main!M$13="Scaled Shifts",Main!M208,IF(OR(K198="",K198=""),"",IF(Main!$A208="C",(K198-'Calculo DP4'!BL$5)/'Calculo DP4'!BL$3,(K198-'Calculo DP4'!CW$5)/'Calculo DP4'!CW$3)))</f>
        <v/>
      </c>
      <c r="AT198" s="48" t="str">
        <f>IF(Main!N$13="Scaled Shifts",Main!N208,IF(OR(L198="",L198=""),"",IF(Main!$A208="C",(L198-'Calculo DP4'!BM$5)/'Calculo DP4'!BM$3,(L198-'Calculo DP4'!CX$5)/'Calculo DP4'!CX$3)))</f>
        <v/>
      </c>
      <c r="AU198" s="48" t="str">
        <f>IF(Main!O$13="Scaled Shifts",Main!O208,IF(OR(M198="",M198=""),"",IF(Main!$A208="C",(M198-'Calculo DP4'!BN$5)/'Calculo DP4'!BN$3,(M198-'Calculo DP4'!CY$5)/'Calculo DP4'!CY$3)))</f>
        <v/>
      </c>
      <c r="AV198" s="48" t="str">
        <f>IF(Main!P$13="Scaled Shifts",Main!P208,IF(OR(N198="",N198=""),"",IF(Main!$A208="C",(N198-'Calculo DP4'!BO$5)/'Calculo DP4'!BO$3,(N198-'Calculo DP4'!CZ$5)/'Calculo DP4'!CZ$3)))</f>
        <v/>
      </c>
      <c r="AW198" s="48" t="str">
        <f>IF(Main!Q$13="Scaled Shifts",Main!Q208,IF(OR(O198="",O198=""),"",IF(Main!$A208="C",(O198-'Calculo DP4'!BP$5)/'Calculo DP4'!BP$3,(O198-'Calculo DP4'!DA$5)/'Calculo DP4'!DA$3)))</f>
        <v/>
      </c>
      <c r="AX198" s="48" t="str">
        <f>IF(Main!R$13="Scaled Shifts",Main!R208,IF(OR(P198="",P198=""),"",IF(Main!$A208="C",(P198-'Calculo DP4'!BQ$5)/'Calculo DP4'!BQ$3,(P198-'Calculo DP4'!DB$5)/'Calculo DP4'!DB$3)))</f>
        <v/>
      </c>
      <c r="AY198" s="48" t="str">
        <f>IF(Main!S$13="Scaled Shifts",Main!S208,IF(OR(Q198="",Q198=""),"",IF(Main!$A208="C",(Q198-'Calculo DP4'!BR$5)/'Calculo DP4'!BR$3,(Q198-'Calculo DP4'!DC$5)/'Calculo DP4'!DC$3)))</f>
        <v/>
      </c>
      <c r="BA198" s="48" t="str">
        <f t="shared" si="176"/>
        <v/>
      </c>
      <c r="BB198" s="48" t="str">
        <f t="shared" si="177"/>
        <v/>
      </c>
      <c r="BC198" s="48" t="str">
        <f t="shared" si="178"/>
        <v/>
      </c>
      <c r="BD198" s="48" t="str">
        <f t="shared" si="179"/>
        <v/>
      </c>
      <c r="BE198" s="48" t="str">
        <f t="shared" si="180"/>
        <v/>
      </c>
      <c r="BF198" s="48" t="str">
        <f t="shared" si="181"/>
        <v/>
      </c>
      <c r="BG198" s="48" t="str">
        <f t="shared" si="182"/>
        <v/>
      </c>
      <c r="BH198" s="48" t="str">
        <f t="shared" si="183"/>
        <v/>
      </c>
      <c r="BI198" s="48" t="str">
        <f t="shared" si="184"/>
        <v/>
      </c>
      <c r="BJ198" s="48" t="str">
        <f t="shared" si="185"/>
        <v/>
      </c>
      <c r="BK198" s="48" t="str">
        <f t="shared" si="186"/>
        <v/>
      </c>
      <c r="BL198" s="48" t="str">
        <f t="shared" si="187"/>
        <v/>
      </c>
      <c r="BM198" s="48" t="str">
        <f t="shared" si="188"/>
        <v/>
      </c>
      <c r="BN198" s="48" t="str">
        <f t="shared" si="189"/>
        <v/>
      </c>
      <c r="BO198" s="48" t="str">
        <f t="shared" si="190"/>
        <v/>
      </c>
      <c r="BP198" s="48" t="str">
        <f t="shared" si="191"/>
        <v/>
      </c>
    </row>
    <row r="199" spans="1:68" x14ac:dyDescent="0.15">
      <c r="A199" s="46" t="str">
        <f>IF(OR(Main!C209="",Main!C209=""),"",Main!C209)</f>
        <v/>
      </c>
      <c r="B199" s="48" t="str">
        <f>IF(OR(Main!D209="",Main!D$13="Scaled Shifts"),"",IF(Main!D$13="Unscaled Shifts",Main!D209,IF(AND(Main!D$13="Shielding Tensors",Main!$A209="C"),'Chemical Shifts'!$G$1-Main!D209,'Chemical Shifts'!$G$2-Main!D209)))</f>
        <v/>
      </c>
      <c r="C199" s="48" t="str">
        <f>IF(OR(Main!E209="",Main!E$13="Scaled Shifts"),"",IF(Main!E$13="Unscaled Shifts",Main!E209,IF(AND(Main!E$13="Shielding Tensors",Main!$A209="C"),'Chemical Shifts'!$G$1-Main!E209,'Chemical Shifts'!$G$2-Main!E209)))</f>
        <v/>
      </c>
      <c r="D199" s="48" t="str">
        <f>IF(OR(Main!F209="",Main!F$13="Scaled Shifts"),"",IF(Main!F$13="Unscaled Shifts",Main!F209,IF(AND(Main!F$13="Shielding Tensors",Main!$A209="C"),'Chemical Shifts'!$G$1-Main!F209,'Chemical Shifts'!$G$2-Main!F209)))</f>
        <v/>
      </c>
      <c r="E199" s="48" t="str">
        <f>IF(OR(Main!G209="",Main!G$13="Scaled Shifts"),"",IF(Main!G$13="Unscaled Shifts",Main!G209,IF(AND(Main!G$13="Shielding Tensors",Main!$A209="C"),'Chemical Shifts'!$G$1-Main!G209,'Chemical Shifts'!$G$2-Main!G209)))</f>
        <v/>
      </c>
      <c r="F199" s="48" t="str">
        <f>IF(OR(Main!H209="",Main!H$13="Scaled Shifts"),"",IF(Main!H$13="Unscaled Shifts",Main!H209,IF(AND(Main!H$13="Shielding Tensors",Main!$A209="C"),'Chemical Shifts'!$G$1-Main!H209,'Chemical Shifts'!$G$2-Main!H209)))</f>
        <v/>
      </c>
      <c r="G199" s="48" t="str">
        <f>IF(OR(Main!I209="",Main!I$13="Scaled Shifts"),"",IF(Main!I$13="Unscaled Shifts",Main!I209,IF(AND(Main!I$13="Shielding Tensors",Main!$A209="C"),'Chemical Shifts'!$G$1-Main!I209,'Chemical Shifts'!$G$2-Main!I209)))</f>
        <v/>
      </c>
      <c r="H199" s="48" t="str">
        <f>IF(OR(Main!J209="",Main!J$13="Scaled Shifts"),"",IF(Main!J$13="Unscaled Shifts",Main!J209,IF(AND(Main!J$13="Shielding Tensors",Main!$A209="C"),'Chemical Shifts'!$G$1-Main!J209,'Chemical Shifts'!$G$2-Main!J209)))</f>
        <v/>
      </c>
      <c r="I199" s="48" t="str">
        <f>IF(OR(Main!K209="",Main!K$13="Scaled Shifts"),"",IF(Main!K$13="Unscaled Shifts",Main!K209,IF(AND(Main!K$13="Shielding Tensors",Main!$A209="C"),'Chemical Shifts'!$G$1-Main!K209,'Chemical Shifts'!$G$2-Main!K209)))</f>
        <v/>
      </c>
      <c r="J199" s="48" t="str">
        <f>IF(OR(Main!L209="",Main!L$13="Scaled Shifts"),"",IF(Main!L$13="Unscaled Shifts",Main!L209,IF(AND(Main!L$13="Shielding Tensors",Main!$A209="C"),'Chemical Shifts'!$G$1-Main!L209,'Chemical Shifts'!$G$2-Main!L209)))</f>
        <v/>
      </c>
      <c r="K199" s="48" t="str">
        <f>IF(OR(Main!M209="",Main!M$13="Scaled Shifts"),"",IF(Main!M$13="Unscaled Shifts",Main!M209,IF(AND(Main!M$13="Shielding Tensors",Main!$A209="C"),'Chemical Shifts'!$G$1-Main!M209,'Chemical Shifts'!$G$2-Main!M209)))</f>
        <v/>
      </c>
      <c r="L199" s="48" t="str">
        <f>IF(OR(Main!N209="",Main!N$13="Scaled Shifts"),"",IF(Main!N$13="Unscaled Shifts",Main!N209,IF(AND(Main!N$13="Shielding Tensors",Main!$A209="C"),'Chemical Shifts'!$G$1-Main!N209,'Chemical Shifts'!$G$2-Main!N209)))</f>
        <v/>
      </c>
      <c r="M199" s="48" t="str">
        <f>IF(OR(Main!O209="",Main!O$13="Scaled Shifts"),"",IF(Main!O$13="Unscaled Shifts",Main!O209,IF(AND(Main!O$13="Shielding Tensors",Main!$A209="C"),'Chemical Shifts'!$G$1-Main!O209,'Chemical Shifts'!$G$2-Main!O209)))</f>
        <v/>
      </c>
      <c r="N199" s="48" t="str">
        <f>IF(OR(Main!P209="",Main!P$13="Scaled Shifts"),"",IF(Main!P$13="Unscaled Shifts",Main!P209,IF(AND(Main!P$13="Shielding Tensors",Main!$A209="C"),'Chemical Shifts'!$G$1-Main!P209,'Chemical Shifts'!$G$2-Main!P209)))</f>
        <v/>
      </c>
      <c r="O199" s="48" t="str">
        <f>IF(OR(Main!Q209="",Main!Q$13="Scaled Shifts"),"",IF(Main!Q$13="Unscaled Shifts",Main!Q209,IF(AND(Main!Q$13="Shielding Tensors",Main!$A209="C"),'Chemical Shifts'!$G$1-Main!Q209,'Chemical Shifts'!$G$2-Main!Q209)))</f>
        <v/>
      </c>
      <c r="P199" s="48" t="str">
        <f>IF(OR(Main!R209="",Main!R$13="Scaled Shifts"),"",IF(Main!R$13="Unscaled Shifts",Main!R209,IF(AND(Main!R$13="Shielding Tensors",Main!$A209="C"),'Chemical Shifts'!$G$1-Main!R209,'Chemical Shifts'!$G$2-Main!R209)))</f>
        <v/>
      </c>
      <c r="Q199" s="48" t="str">
        <f>IF(OR(Main!S209="",Main!S$13="Scaled Shifts"),"",IF(Main!S$13="Unscaled Shifts",Main!S209,IF(AND(Main!S$13="Shielding Tensors",Main!$A209="C"),'Chemical Shifts'!$G$1-Main!S209,'Chemical Shifts'!$G$2-Main!S209)))</f>
        <v/>
      </c>
      <c r="S199" s="48" t="str">
        <f t="shared" si="160"/>
        <v/>
      </c>
      <c r="T199" s="48" t="str">
        <f t="shared" si="161"/>
        <v/>
      </c>
      <c r="U199" s="48" t="str">
        <f t="shared" si="162"/>
        <v/>
      </c>
      <c r="V199" s="48" t="str">
        <f t="shared" si="163"/>
        <v/>
      </c>
      <c r="W199" s="48" t="str">
        <f t="shared" si="164"/>
        <v/>
      </c>
      <c r="X199" s="48" t="str">
        <f t="shared" si="165"/>
        <v/>
      </c>
      <c r="Y199" s="48" t="str">
        <f t="shared" si="166"/>
        <v/>
      </c>
      <c r="Z199" s="48" t="str">
        <f t="shared" si="167"/>
        <v/>
      </c>
      <c r="AA199" s="48" t="str">
        <f t="shared" si="168"/>
        <v/>
      </c>
      <c r="AB199" s="48" t="str">
        <f t="shared" si="169"/>
        <v/>
      </c>
      <c r="AC199" s="48" t="str">
        <f t="shared" si="170"/>
        <v/>
      </c>
      <c r="AD199" s="48" t="str">
        <f t="shared" si="171"/>
        <v/>
      </c>
      <c r="AE199" s="48" t="str">
        <f t="shared" si="172"/>
        <v/>
      </c>
      <c r="AF199" s="48" t="str">
        <f t="shared" si="173"/>
        <v/>
      </c>
      <c r="AG199" s="48" t="str">
        <f t="shared" si="174"/>
        <v/>
      </c>
      <c r="AH199" s="48" t="str">
        <f t="shared" si="175"/>
        <v/>
      </c>
      <c r="AJ199" s="48" t="str">
        <f>IF(Main!D$13="Scaled Shifts",Main!D209,IF(OR(B199="",B199=""),"",IF(Main!$A209="C",(B199-'Calculo DP4'!BC$5)/'Calculo DP4'!BC$3,(B199-'Calculo DP4'!CN$5)/'Calculo DP4'!CN$3)))</f>
        <v/>
      </c>
      <c r="AK199" s="48" t="str">
        <f>IF(Main!E$13="Scaled Shifts",Main!E209,IF(OR(C199="",C199=""),"",IF(Main!$A209="C",(C199-'Calculo DP4'!BD$5)/'Calculo DP4'!BD$3,(C199-'Calculo DP4'!CO$5)/'Calculo DP4'!CO$3)))</f>
        <v/>
      </c>
      <c r="AL199" s="48" t="str">
        <f>IF(Main!F$13="Scaled Shifts",Main!F209,IF(OR(D199="",D199=""),"",IF(Main!$A209="C",(D199-'Calculo DP4'!BE$5)/'Calculo DP4'!BE$3,(D199-'Calculo DP4'!CP$5)/'Calculo DP4'!CP$3)))</f>
        <v/>
      </c>
      <c r="AM199" s="48" t="str">
        <f>IF(Main!G$13="Scaled Shifts",Main!G209,IF(OR(E199="",E199=""),"",IF(Main!$A209="C",(E199-'Calculo DP4'!BF$5)/'Calculo DP4'!BF$3,(E199-'Calculo DP4'!CQ$5)/'Calculo DP4'!CQ$3)))</f>
        <v/>
      </c>
      <c r="AN199" s="48" t="str">
        <f>IF(Main!H$13="Scaled Shifts",Main!H209,IF(OR(F199="",F199=""),"",IF(Main!$A209="C",(F199-'Calculo DP4'!BG$5)/'Calculo DP4'!BG$3,(F199-'Calculo DP4'!CR$5)/'Calculo DP4'!CR$3)))</f>
        <v/>
      </c>
      <c r="AO199" s="48" t="str">
        <f>IF(Main!I$13="Scaled Shifts",Main!I209,IF(OR(G199="",G199=""),"",IF(Main!$A209="C",(G199-'Calculo DP4'!BH$5)/'Calculo DP4'!BH$3,(G199-'Calculo DP4'!CS$5)/'Calculo DP4'!CS$3)))</f>
        <v/>
      </c>
      <c r="AP199" s="48" t="str">
        <f>IF(Main!J$13="Scaled Shifts",Main!J209,IF(OR(H199="",H199=""),"",IF(Main!$A209="C",(H199-'Calculo DP4'!BI$5)/'Calculo DP4'!BI$3,(H199-'Calculo DP4'!CT$5)/'Calculo DP4'!CT$3)))</f>
        <v/>
      </c>
      <c r="AQ199" s="48" t="str">
        <f>IF(Main!K$13="Scaled Shifts",Main!K209,IF(OR(I199="",I199=""),"",IF(Main!$A209="C",(I199-'Calculo DP4'!BJ$5)/'Calculo DP4'!BJ$3,(I199-'Calculo DP4'!CU$5)/'Calculo DP4'!CU$3)))</f>
        <v/>
      </c>
      <c r="AR199" s="48" t="str">
        <f>IF(Main!L$13="Scaled Shifts",Main!L209,IF(OR(J199="",J199=""),"",IF(Main!$A209="C",(J199-'Calculo DP4'!BK$5)/'Calculo DP4'!BK$3,(J199-'Calculo DP4'!CV$5)/'Calculo DP4'!CV$3)))</f>
        <v/>
      </c>
      <c r="AS199" s="48" t="str">
        <f>IF(Main!M$13="Scaled Shifts",Main!M209,IF(OR(K199="",K199=""),"",IF(Main!$A209="C",(K199-'Calculo DP4'!BL$5)/'Calculo DP4'!BL$3,(K199-'Calculo DP4'!CW$5)/'Calculo DP4'!CW$3)))</f>
        <v/>
      </c>
      <c r="AT199" s="48" t="str">
        <f>IF(Main!N$13="Scaled Shifts",Main!N209,IF(OR(L199="",L199=""),"",IF(Main!$A209="C",(L199-'Calculo DP4'!BM$5)/'Calculo DP4'!BM$3,(L199-'Calculo DP4'!CX$5)/'Calculo DP4'!CX$3)))</f>
        <v/>
      </c>
      <c r="AU199" s="48" t="str">
        <f>IF(Main!O$13="Scaled Shifts",Main!O209,IF(OR(M199="",M199=""),"",IF(Main!$A209="C",(M199-'Calculo DP4'!BN$5)/'Calculo DP4'!BN$3,(M199-'Calculo DP4'!CY$5)/'Calculo DP4'!CY$3)))</f>
        <v/>
      </c>
      <c r="AV199" s="48" t="str">
        <f>IF(Main!P$13="Scaled Shifts",Main!P209,IF(OR(N199="",N199=""),"",IF(Main!$A209="C",(N199-'Calculo DP4'!BO$5)/'Calculo DP4'!BO$3,(N199-'Calculo DP4'!CZ$5)/'Calculo DP4'!CZ$3)))</f>
        <v/>
      </c>
      <c r="AW199" s="48" t="str">
        <f>IF(Main!Q$13="Scaled Shifts",Main!Q209,IF(OR(O199="",O199=""),"",IF(Main!$A209="C",(O199-'Calculo DP4'!BP$5)/'Calculo DP4'!BP$3,(O199-'Calculo DP4'!DA$5)/'Calculo DP4'!DA$3)))</f>
        <v/>
      </c>
      <c r="AX199" s="48" t="str">
        <f>IF(Main!R$13="Scaled Shifts",Main!R209,IF(OR(P199="",P199=""),"",IF(Main!$A209="C",(P199-'Calculo DP4'!BQ$5)/'Calculo DP4'!BQ$3,(P199-'Calculo DP4'!DB$5)/'Calculo DP4'!DB$3)))</f>
        <v/>
      </c>
      <c r="AY199" s="48" t="str">
        <f>IF(Main!S$13="Scaled Shifts",Main!S209,IF(OR(Q199="",Q199=""),"",IF(Main!$A209="C",(Q199-'Calculo DP4'!BR$5)/'Calculo DP4'!BR$3,(Q199-'Calculo DP4'!DC$5)/'Calculo DP4'!DC$3)))</f>
        <v/>
      </c>
      <c r="BA199" s="48" t="str">
        <f t="shared" si="176"/>
        <v/>
      </c>
      <c r="BB199" s="48" t="str">
        <f t="shared" si="177"/>
        <v/>
      </c>
      <c r="BC199" s="48" t="str">
        <f t="shared" si="178"/>
        <v/>
      </c>
      <c r="BD199" s="48" t="str">
        <f t="shared" si="179"/>
        <v/>
      </c>
      <c r="BE199" s="48" t="str">
        <f t="shared" si="180"/>
        <v/>
      </c>
      <c r="BF199" s="48" t="str">
        <f t="shared" si="181"/>
        <v/>
      </c>
      <c r="BG199" s="48" t="str">
        <f t="shared" si="182"/>
        <v/>
      </c>
      <c r="BH199" s="48" t="str">
        <f t="shared" si="183"/>
        <v/>
      </c>
      <c r="BI199" s="48" t="str">
        <f t="shared" si="184"/>
        <v/>
      </c>
      <c r="BJ199" s="48" t="str">
        <f t="shared" si="185"/>
        <v/>
      </c>
      <c r="BK199" s="48" t="str">
        <f t="shared" si="186"/>
        <v/>
      </c>
      <c r="BL199" s="48" t="str">
        <f t="shared" si="187"/>
        <v/>
      </c>
      <c r="BM199" s="48" t="str">
        <f t="shared" si="188"/>
        <v/>
      </c>
      <c r="BN199" s="48" t="str">
        <f t="shared" si="189"/>
        <v/>
      </c>
      <c r="BO199" s="48" t="str">
        <f t="shared" si="190"/>
        <v/>
      </c>
      <c r="BP199" s="48" t="str">
        <f t="shared" si="191"/>
        <v/>
      </c>
    </row>
    <row r="200" spans="1:68" x14ac:dyDescent="0.15">
      <c r="A200" s="46" t="str">
        <f>IF(OR(Main!C210="",Main!C210=""),"",Main!C210)</f>
        <v/>
      </c>
      <c r="B200" s="48" t="str">
        <f>IF(OR(Main!D210="",Main!D$13="Scaled Shifts"),"",IF(Main!D$13="Unscaled Shifts",Main!D210,IF(AND(Main!D$13="Shielding Tensors",Main!$A210="C"),'Chemical Shifts'!$G$1-Main!D210,'Chemical Shifts'!$G$2-Main!D210)))</f>
        <v/>
      </c>
      <c r="C200" s="48" t="str">
        <f>IF(OR(Main!E210="",Main!E$13="Scaled Shifts"),"",IF(Main!E$13="Unscaled Shifts",Main!E210,IF(AND(Main!E$13="Shielding Tensors",Main!$A210="C"),'Chemical Shifts'!$G$1-Main!E210,'Chemical Shifts'!$G$2-Main!E210)))</f>
        <v/>
      </c>
      <c r="D200" s="48" t="str">
        <f>IF(OR(Main!F210="",Main!F$13="Scaled Shifts"),"",IF(Main!F$13="Unscaled Shifts",Main!F210,IF(AND(Main!F$13="Shielding Tensors",Main!$A210="C"),'Chemical Shifts'!$G$1-Main!F210,'Chemical Shifts'!$G$2-Main!F210)))</f>
        <v/>
      </c>
      <c r="E200" s="48" t="str">
        <f>IF(OR(Main!G210="",Main!G$13="Scaled Shifts"),"",IF(Main!G$13="Unscaled Shifts",Main!G210,IF(AND(Main!G$13="Shielding Tensors",Main!$A210="C"),'Chemical Shifts'!$G$1-Main!G210,'Chemical Shifts'!$G$2-Main!G210)))</f>
        <v/>
      </c>
      <c r="F200" s="48" t="str">
        <f>IF(OR(Main!H210="",Main!H$13="Scaled Shifts"),"",IF(Main!H$13="Unscaled Shifts",Main!H210,IF(AND(Main!H$13="Shielding Tensors",Main!$A210="C"),'Chemical Shifts'!$G$1-Main!H210,'Chemical Shifts'!$G$2-Main!H210)))</f>
        <v/>
      </c>
      <c r="G200" s="48" t="str">
        <f>IF(OR(Main!I210="",Main!I$13="Scaled Shifts"),"",IF(Main!I$13="Unscaled Shifts",Main!I210,IF(AND(Main!I$13="Shielding Tensors",Main!$A210="C"),'Chemical Shifts'!$G$1-Main!I210,'Chemical Shifts'!$G$2-Main!I210)))</f>
        <v/>
      </c>
      <c r="H200" s="48" t="str">
        <f>IF(OR(Main!J210="",Main!J$13="Scaled Shifts"),"",IF(Main!J$13="Unscaled Shifts",Main!J210,IF(AND(Main!J$13="Shielding Tensors",Main!$A210="C"),'Chemical Shifts'!$G$1-Main!J210,'Chemical Shifts'!$G$2-Main!J210)))</f>
        <v/>
      </c>
      <c r="I200" s="48" t="str">
        <f>IF(OR(Main!K210="",Main!K$13="Scaled Shifts"),"",IF(Main!K$13="Unscaled Shifts",Main!K210,IF(AND(Main!K$13="Shielding Tensors",Main!$A210="C"),'Chemical Shifts'!$G$1-Main!K210,'Chemical Shifts'!$G$2-Main!K210)))</f>
        <v/>
      </c>
      <c r="J200" s="48" t="str">
        <f>IF(OR(Main!L210="",Main!L$13="Scaled Shifts"),"",IF(Main!L$13="Unscaled Shifts",Main!L210,IF(AND(Main!L$13="Shielding Tensors",Main!$A210="C"),'Chemical Shifts'!$G$1-Main!L210,'Chemical Shifts'!$G$2-Main!L210)))</f>
        <v/>
      </c>
      <c r="K200" s="48" t="str">
        <f>IF(OR(Main!M210="",Main!M$13="Scaled Shifts"),"",IF(Main!M$13="Unscaled Shifts",Main!M210,IF(AND(Main!M$13="Shielding Tensors",Main!$A210="C"),'Chemical Shifts'!$G$1-Main!M210,'Chemical Shifts'!$G$2-Main!M210)))</f>
        <v/>
      </c>
      <c r="L200" s="48" t="str">
        <f>IF(OR(Main!N210="",Main!N$13="Scaled Shifts"),"",IF(Main!N$13="Unscaled Shifts",Main!N210,IF(AND(Main!N$13="Shielding Tensors",Main!$A210="C"),'Chemical Shifts'!$G$1-Main!N210,'Chemical Shifts'!$G$2-Main!N210)))</f>
        <v/>
      </c>
      <c r="M200" s="48" t="str">
        <f>IF(OR(Main!O210="",Main!O$13="Scaled Shifts"),"",IF(Main!O$13="Unscaled Shifts",Main!O210,IF(AND(Main!O$13="Shielding Tensors",Main!$A210="C"),'Chemical Shifts'!$G$1-Main!O210,'Chemical Shifts'!$G$2-Main!O210)))</f>
        <v/>
      </c>
      <c r="N200" s="48" t="str">
        <f>IF(OR(Main!P210="",Main!P$13="Scaled Shifts"),"",IF(Main!P$13="Unscaled Shifts",Main!P210,IF(AND(Main!P$13="Shielding Tensors",Main!$A210="C"),'Chemical Shifts'!$G$1-Main!P210,'Chemical Shifts'!$G$2-Main!P210)))</f>
        <v/>
      </c>
      <c r="O200" s="48" t="str">
        <f>IF(OR(Main!Q210="",Main!Q$13="Scaled Shifts"),"",IF(Main!Q$13="Unscaled Shifts",Main!Q210,IF(AND(Main!Q$13="Shielding Tensors",Main!$A210="C"),'Chemical Shifts'!$G$1-Main!Q210,'Chemical Shifts'!$G$2-Main!Q210)))</f>
        <v/>
      </c>
      <c r="P200" s="48" t="str">
        <f>IF(OR(Main!R210="",Main!R$13="Scaled Shifts"),"",IF(Main!R$13="Unscaled Shifts",Main!R210,IF(AND(Main!R$13="Shielding Tensors",Main!$A210="C"),'Chemical Shifts'!$G$1-Main!R210,'Chemical Shifts'!$G$2-Main!R210)))</f>
        <v/>
      </c>
      <c r="Q200" s="48" t="str">
        <f>IF(OR(Main!S210="",Main!S$13="Scaled Shifts"),"",IF(Main!S$13="Unscaled Shifts",Main!S210,IF(AND(Main!S$13="Shielding Tensors",Main!$A210="C"),'Chemical Shifts'!$G$1-Main!S210,'Chemical Shifts'!$G$2-Main!S210)))</f>
        <v/>
      </c>
      <c r="S200" s="48" t="str">
        <f t="shared" si="160"/>
        <v/>
      </c>
      <c r="T200" s="48" t="str">
        <f t="shared" si="161"/>
        <v/>
      </c>
      <c r="U200" s="48" t="str">
        <f t="shared" si="162"/>
        <v/>
      </c>
      <c r="V200" s="48" t="str">
        <f t="shared" si="163"/>
        <v/>
      </c>
      <c r="W200" s="48" t="str">
        <f t="shared" si="164"/>
        <v/>
      </c>
      <c r="X200" s="48" t="str">
        <f t="shared" si="165"/>
        <v/>
      </c>
      <c r="Y200" s="48" t="str">
        <f t="shared" si="166"/>
        <v/>
      </c>
      <c r="Z200" s="48" t="str">
        <f t="shared" si="167"/>
        <v/>
      </c>
      <c r="AA200" s="48" t="str">
        <f t="shared" si="168"/>
        <v/>
      </c>
      <c r="AB200" s="48" t="str">
        <f t="shared" si="169"/>
        <v/>
      </c>
      <c r="AC200" s="48" t="str">
        <f t="shared" si="170"/>
        <v/>
      </c>
      <c r="AD200" s="48" t="str">
        <f t="shared" si="171"/>
        <v/>
      </c>
      <c r="AE200" s="48" t="str">
        <f t="shared" si="172"/>
        <v/>
      </c>
      <c r="AF200" s="48" t="str">
        <f t="shared" si="173"/>
        <v/>
      </c>
      <c r="AG200" s="48" t="str">
        <f t="shared" si="174"/>
        <v/>
      </c>
      <c r="AH200" s="48" t="str">
        <f t="shared" si="175"/>
        <v/>
      </c>
      <c r="AJ200" s="48" t="str">
        <f>IF(Main!D$13="Scaled Shifts",Main!D210,IF(OR(B200="",B200=""),"",IF(Main!$A210="C",(B200-'Calculo DP4'!BC$5)/'Calculo DP4'!BC$3,(B200-'Calculo DP4'!CN$5)/'Calculo DP4'!CN$3)))</f>
        <v/>
      </c>
      <c r="AK200" s="48" t="str">
        <f>IF(Main!E$13="Scaled Shifts",Main!E210,IF(OR(C200="",C200=""),"",IF(Main!$A210="C",(C200-'Calculo DP4'!BD$5)/'Calculo DP4'!BD$3,(C200-'Calculo DP4'!CO$5)/'Calculo DP4'!CO$3)))</f>
        <v/>
      </c>
      <c r="AL200" s="48" t="str">
        <f>IF(Main!F$13="Scaled Shifts",Main!F210,IF(OR(D200="",D200=""),"",IF(Main!$A210="C",(D200-'Calculo DP4'!BE$5)/'Calculo DP4'!BE$3,(D200-'Calculo DP4'!CP$5)/'Calculo DP4'!CP$3)))</f>
        <v/>
      </c>
      <c r="AM200" s="48" t="str">
        <f>IF(Main!G$13="Scaled Shifts",Main!G210,IF(OR(E200="",E200=""),"",IF(Main!$A210="C",(E200-'Calculo DP4'!BF$5)/'Calculo DP4'!BF$3,(E200-'Calculo DP4'!CQ$5)/'Calculo DP4'!CQ$3)))</f>
        <v/>
      </c>
      <c r="AN200" s="48" t="str">
        <f>IF(Main!H$13="Scaled Shifts",Main!H210,IF(OR(F200="",F200=""),"",IF(Main!$A210="C",(F200-'Calculo DP4'!BG$5)/'Calculo DP4'!BG$3,(F200-'Calculo DP4'!CR$5)/'Calculo DP4'!CR$3)))</f>
        <v/>
      </c>
      <c r="AO200" s="48" t="str">
        <f>IF(Main!I$13="Scaled Shifts",Main!I210,IF(OR(G200="",G200=""),"",IF(Main!$A210="C",(G200-'Calculo DP4'!BH$5)/'Calculo DP4'!BH$3,(G200-'Calculo DP4'!CS$5)/'Calculo DP4'!CS$3)))</f>
        <v/>
      </c>
      <c r="AP200" s="48" t="str">
        <f>IF(Main!J$13="Scaled Shifts",Main!J210,IF(OR(H200="",H200=""),"",IF(Main!$A210="C",(H200-'Calculo DP4'!BI$5)/'Calculo DP4'!BI$3,(H200-'Calculo DP4'!CT$5)/'Calculo DP4'!CT$3)))</f>
        <v/>
      </c>
      <c r="AQ200" s="48" t="str">
        <f>IF(Main!K$13="Scaled Shifts",Main!K210,IF(OR(I200="",I200=""),"",IF(Main!$A210="C",(I200-'Calculo DP4'!BJ$5)/'Calculo DP4'!BJ$3,(I200-'Calculo DP4'!CU$5)/'Calculo DP4'!CU$3)))</f>
        <v/>
      </c>
      <c r="AR200" s="48" t="str">
        <f>IF(Main!L$13="Scaled Shifts",Main!L210,IF(OR(J200="",J200=""),"",IF(Main!$A210="C",(J200-'Calculo DP4'!BK$5)/'Calculo DP4'!BK$3,(J200-'Calculo DP4'!CV$5)/'Calculo DP4'!CV$3)))</f>
        <v/>
      </c>
      <c r="AS200" s="48" t="str">
        <f>IF(Main!M$13="Scaled Shifts",Main!M210,IF(OR(K200="",K200=""),"",IF(Main!$A210="C",(K200-'Calculo DP4'!BL$5)/'Calculo DP4'!BL$3,(K200-'Calculo DP4'!CW$5)/'Calculo DP4'!CW$3)))</f>
        <v/>
      </c>
      <c r="AT200" s="48" t="str">
        <f>IF(Main!N$13="Scaled Shifts",Main!N210,IF(OR(L200="",L200=""),"",IF(Main!$A210="C",(L200-'Calculo DP4'!BM$5)/'Calculo DP4'!BM$3,(L200-'Calculo DP4'!CX$5)/'Calculo DP4'!CX$3)))</f>
        <v/>
      </c>
      <c r="AU200" s="48" t="str">
        <f>IF(Main!O$13="Scaled Shifts",Main!O210,IF(OR(M200="",M200=""),"",IF(Main!$A210="C",(M200-'Calculo DP4'!BN$5)/'Calculo DP4'!BN$3,(M200-'Calculo DP4'!CY$5)/'Calculo DP4'!CY$3)))</f>
        <v/>
      </c>
      <c r="AV200" s="48" t="str">
        <f>IF(Main!P$13="Scaled Shifts",Main!P210,IF(OR(N200="",N200=""),"",IF(Main!$A210="C",(N200-'Calculo DP4'!BO$5)/'Calculo DP4'!BO$3,(N200-'Calculo DP4'!CZ$5)/'Calculo DP4'!CZ$3)))</f>
        <v/>
      </c>
      <c r="AW200" s="48" t="str">
        <f>IF(Main!Q$13="Scaled Shifts",Main!Q210,IF(OR(O200="",O200=""),"",IF(Main!$A210="C",(O200-'Calculo DP4'!BP$5)/'Calculo DP4'!BP$3,(O200-'Calculo DP4'!DA$5)/'Calculo DP4'!DA$3)))</f>
        <v/>
      </c>
      <c r="AX200" s="48" t="str">
        <f>IF(Main!R$13="Scaled Shifts",Main!R210,IF(OR(P200="",P200=""),"",IF(Main!$A210="C",(P200-'Calculo DP4'!BQ$5)/'Calculo DP4'!BQ$3,(P200-'Calculo DP4'!DB$5)/'Calculo DP4'!DB$3)))</f>
        <v/>
      </c>
      <c r="AY200" s="48" t="str">
        <f>IF(Main!S$13="Scaled Shifts",Main!S210,IF(OR(Q200="",Q200=""),"",IF(Main!$A210="C",(Q200-'Calculo DP4'!BR$5)/'Calculo DP4'!BR$3,(Q200-'Calculo DP4'!DC$5)/'Calculo DP4'!DC$3)))</f>
        <v/>
      </c>
      <c r="BA200" s="48" t="str">
        <f t="shared" si="176"/>
        <v/>
      </c>
      <c r="BB200" s="48" t="str">
        <f t="shared" si="177"/>
        <v/>
      </c>
      <c r="BC200" s="48" t="str">
        <f t="shared" si="178"/>
        <v/>
      </c>
      <c r="BD200" s="48" t="str">
        <f t="shared" si="179"/>
        <v/>
      </c>
      <c r="BE200" s="48" t="str">
        <f t="shared" si="180"/>
        <v/>
      </c>
      <c r="BF200" s="48" t="str">
        <f t="shared" si="181"/>
        <v/>
      </c>
      <c r="BG200" s="48" t="str">
        <f t="shared" si="182"/>
        <v/>
      </c>
      <c r="BH200" s="48" t="str">
        <f t="shared" si="183"/>
        <v/>
      </c>
      <c r="BI200" s="48" t="str">
        <f t="shared" si="184"/>
        <v/>
      </c>
      <c r="BJ200" s="48" t="str">
        <f t="shared" si="185"/>
        <v/>
      </c>
      <c r="BK200" s="48" t="str">
        <f t="shared" si="186"/>
        <v/>
      </c>
      <c r="BL200" s="48" t="str">
        <f t="shared" si="187"/>
        <v/>
      </c>
      <c r="BM200" s="48" t="str">
        <f t="shared" si="188"/>
        <v/>
      </c>
      <c r="BN200" s="48" t="str">
        <f t="shared" si="189"/>
        <v/>
      </c>
      <c r="BO200" s="48" t="str">
        <f t="shared" si="190"/>
        <v/>
      </c>
      <c r="BP200" s="48" t="str">
        <f t="shared" si="191"/>
        <v/>
      </c>
    </row>
  </sheetData>
  <sheetProtection password="C7DC" sheet="1" objects="1" scenarios="1" selectLockedCells="1" selectUnlockedCells="1"/>
  <mergeCells count="5">
    <mergeCell ref="S3:AH3"/>
    <mergeCell ref="A3:A4"/>
    <mergeCell ref="B3:Q3"/>
    <mergeCell ref="AJ3:AY3"/>
    <mergeCell ref="BA3:BP3"/>
  </mergeCells>
  <phoneticPr fontId="18" type="noConversion"/>
  <pageMargins left="0.7" right="0.7" top="0.75" bottom="0.75" header="0.3" footer="0.3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0"/>
  <sheetViews>
    <sheetView topLeftCell="XFD1" workbookViewId="0">
      <selection sqref="A1:XFD1048576"/>
    </sheetView>
  </sheetViews>
  <sheetFormatPr defaultColWidth="0" defaultRowHeight="14.25" x14ac:dyDescent="0.15"/>
  <cols>
    <col min="1" max="1" width="10" style="48" hidden="1" customWidth="1"/>
    <col min="2" max="2" width="9.875" style="48" hidden="1" customWidth="1"/>
    <col min="3" max="7" width="9.5" style="54" hidden="1" customWidth="1"/>
    <col min="8" max="8" width="10.125" style="54" hidden="1" customWidth="1"/>
    <col min="9" max="14" width="10.625" style="54" hidden="1" customWidth="1"/>
    <col min="15" max="26" width="11.5" style="54" hidden="1" customWidth="1"/>
    <col min="27" max="16384" width="11" style="48" hidden="1"/>
  </cols>
  <sheetData>
    <row r="1" spans="1:26" x14ac:dyDescent="0.15">
      <c r="C1" s="54" t="s">
        <v>64</v>
      </c>
      <c r="D1" s="54" t="s">
        <v>64</v>
      </c>
      <c r="E1" s="54" t="s">
        <v>64</v>
      </c>
      <c r="F1" s="54" t="s">
        <v>64</v>
      </c>
      <c r="G1" s="54" t="s">
        <v>64</v>
      </c>
      <c r="H1" s="54" t="s">
        <v>64</v>
      </c>
      <c r="I1" s="54" t="s">
        <v>64</v>
      </c>
      <c r="J1" s="54" t="s">
        <v>64</v>
      </c>
      <c r="K1" s="54" t="s">
        <v>64</v>
      </c>
      <c r="L1" s="54" t="s">
        <v>64</v>
      </c>
      <c r="M1" s="54" t="s">
        <v>64</v>
      </c>
      <c r="N1" s="54" t="s">
        <v>64</v>
      </c>
      <c r="O1" s="54" t="s">
        <v>65</v>
      </c>
      <c r="P1" s="54" t="s">
        <v>65</v>
      </c>
      <c r="Q1" s="54" t="s">
        <v>65</v>
      </c>
      <c r="R1" s="54" t="s">
        <v>65</v>
      </c>
      <c r="S1" s="54" t="s">
        <v>65</v>
      </c>
      <c r="T1" s="54" t="s">
        <v>65</v>
      </c>
      <c r="U1" s="54" t="s">
        <v>65</v>
      </c>
      <c r="V1" s="54" t="s">
        <v>65</v>
      </c>
      <c r="W1" s="54" t="s">
        <v>65</v>
      </c>
      <c r="X1" s="54" t="s">
        <v>65</v>
      </c>
      <c r="Y1" s="54" t="s">
        <v>65</v>
      </c>
      <c r="Z1" s="54" t="s">
        <v>65</v>
      </c>
    </row>
    <row r="2" spans="1:26" x14ac:dyDescent="0.15">
      <c r="C2" s="54" t="s">
        <v>66</v>
      </c>
      <c r="D2" s="54" t="s">
        <v>66</v>
      </c>
      <c r="E2" s="54" t="s">
        <v>66</v>
      </c>
      <c r="F2" s="54" t="s">
        <v>66</v>
      </c>
      <c r="G2" s="54" t="s">
        <v>66</v>
      </c>
      <c r="H2" s="54" t="s">
        <v>66</v>
      </c>
      <c r="I2" s="54" t="s">
        <v>82</v>
      </c>
      <c r="J2" s="54" t="s">
        <v>82</v>
      </c>
      <c r="K2" s="54" t="s">
        <v>82</v>
      </c>
      <c r="L2" s="54" t="s">
        <v>82</v>
      </c>
      <c r="M2" s="54" t="s">
        <v>82</v>
      </c>
      <c r="N2" s="54" t="s">
        <v>82</v>
      </c>
      <c r="O2" s="54" t="s">
        <v>66</v>
      </c>
      <c r="P2" s="54" t="s">
        <v>66</v>
      </c>
      <c r="Q2" s="54" t="s">
        <v>66</v>
      </c>
      <c r="R2" s="54" t="s">
        <v>66</v>
      </c>
      <c r="S2" s="54" t="s">
        <v>66</v>
      </c>
      <c r="T2" s="54" t="s">
        <v>66</v>
      </c>
      <c r="U2" s="54" t="s">
        <v>82</v>
      </c>
      <c r="V2" s="54" t="s">
        <v>82</v>
      </c>
      <c r="W2" s="54" t="s">
        <v>82</v>
      </c>
      <c r="X2" s="54" t="s">
        <v>82</v>
      </c>
      <c r="Y2" s="54" t="s">
        <v>82</v>
      </c>
      <c r="Z2" s="54" t="s">
        <v>82</v>
      </c>
    </row>
    <row r="3" spans="1:26" x14ac:dyDescent="0.15">
      <c r="C3" s="54" t="s">
        <v>110</v>
      </c>
      <c r="D3" s="54" t="s">
        <v>111</v>
      </c>
      <c r="E3" s="54" t="s">
        <v>112</v>
      </c>
      <c r="F3" s="54" t="s">
        <v>115</v>
      </c>
      <c r="G3" s="54" t="s">
        <v>113</v>
      </c>
      <c r="H3" s="54" t="s">
        <v>114</v>
      </c>
      <c r="I3" s="54" t="s">
        <v>110</v>
      </c>
      <c r="J3" s="54" t="s">
        <v>111</v>
      </c>
      <c r="K3" s="54" t="s">
        <v>112</v>
      </c>
      <c r="L3" s="54" t="s">
        <v>115</v>
      </c>
      <c r="M3" s="54" t="s">
        <v>113</v>
      </c>
      <c r="N3" s="54" t="s">
        <v>114</v>
      </c>
      <c r="O3" s="54" t="s">
        <v>110</v>
      </c>
      <c r="P3" s="54" t="s">
        <v>111</v>
      </c>
      <c r="Q3" s="54" t="s">
        <v>112</v>
      </c>
      <c r="R3" s="54" t="s">
        <v>115</v>
      </c>
      <c r="S3" s="54" t="s">
        <v>113</v>
      </c>
      <c r="T3" s="54" t="s">
        <v>114</v>
      </c>
      <c r="U3" s="54" t="s">
        <v>110</v>
      </c>
      <c r="V3" s="54" t="s">
        <v>111</v>
      </c>
      <c r="W3" s="54" t="s">
        <v>112</v>
      </c>
      <c r="X3" s="54" t="s">
        <v>115</v>
      </c>
      <c r="Y3" s="54" t="s">
        <v>113</v>
      </c>
      <c r="Z3" s="54" t="s">
        <v>114</v>
      </c>
    </row>
    <row r="4" spans="1:26" x14ac:dyDescent="0.15">
      <c r="M4" s="69"/>
    </row>
    <row r="5" spans="1:26" x14ac:dyDescent="0.15">
      <c r="A5" s="109" t="s">
        <v>5</v>
      </c>
      <c r="B5" s="48" t="s">
        <v>0</v>
      </c>
      <c r="C5" s="69">
        <v>189.7149</v>
      </c>
      <c r="D5" s="69">
        <v>191.54997499999999</v>
      </c>
      <c r="E5" s="69">
        <v>192.58982499999999</v>
      </c>
      <c r="F5" s="69">
        <v>183.61345</v>
      </c>
      <c r="G5" s="69">
        <v>183.89034999999998</v>
      </c>
      <c r="H5" s="69">
        <v>183.425275</v>
      </c>
      <c r="I5" s="69">
        <v>190.07169999999999</v>
      </c>
      <c r="J5" s="69">
        <v>191.893575</v>
      </c>
      <c r="K5" s="69">
        <v>193.071425</v>
      </c>
      <c r="L5" s="69">
        <v>184.10537500000001</v>
      </c>
      <c r="M5" s="69">
        <v>184.35037500000001</v>
      </c>
      <c r="N5" s="69">
        <v>183.88877500000001</v>
      </c>
      <c r="O5" s="69">
        <v>193.86025000000001</v>
      </c>
      <c r="P5" s="69">
        <v>195.53550000000001</v>
      </c>
      <c r="Q5" s="69">
        <v>196.09547499999999</v>
      </c>
      <c r="R5" s="69">
        <v>188.84507499999998</v>
      </c>
      <c r="S5" s="69">
        <v>189.15892500000001</v>
      </c>
      <c r="T5" s="69">
        <v>188.678675</v>
      </c>
      <c r="U5" s="69">
        <v>194.26724999999999</v>
      </c>
      <c r="V5" s="69">
        <v>195.92845</v>
      </c>
      <c r="W5" s="69">
        <v>196.609475</v>
      </c>
      <c r="X5" s="69">
        <v>188.23742500000003</v>
      </c>
      <c r="Y5" s="69">
        <v>188.48755</v>
      </c>
      <c r="Z5" s="69">
        <v>188.01852500000001</v>
      </c>
    </row>
    <row r="6" spans="1:26" x14ac:dyDescent="0.15">
      <c r="A6" s="109"/>
      <c r="B6" s="48" t="s">
        <v>1</v>
      </c>
      <c r="C6" s="69">
        <v>32.182616666666661</v>
      </c>
      <c r="D6" s="69">
        <v>31.71415833333333</v>
      </c>
      <c r="E6" s="69">
        <v>31.637708333333332</v>
      </c>
      <c r="F6" s="69">
        <v>32.201199999999993</v>
      </c>
      <c r="G6" s="69">
        <v>31.915383333333338</v>
      </c>
      <c r="H6" s="69">
        <v>31.901683333333327</v>
      </c>
      <c r="I6" s="69">
        <v>32.176858333333335</v>
      </c>
      <c r="J6" s="69">
        <v>31.708175000000001</v>
      </c>
      <c r="K6" s="69">
        <v>31.63536666666667</v>
      </c>
      <c r="L6" s="69">
        <v>32.198466666666668</v>
      </c>
      <c r="M6" s="69">
        <v>31.913491666666662</v>
      </c>
      <c r="N6" s="69">
        <v>31.901641666666666</v>
      </c>
      <c r="O6" s="69">
        <v>32.115866666666669</v>
      </c>
      <c r="P6" s="69">
        <v>31.643141666666668</v>
      </c>
      <c r="Q6" s="69">
        <v>31.566091666666665</v>
      </c>
      <c r="R6" s="69">
        <v>32.373683333333332</v>
      </c>
      <c r="S6" s="69">
        <v>32.082933333333337</v>
      </c>
      <c r="T6" s="69">
        <v>32.066049999999997</v>
      </c>
      <c r="U6" s="69">
        <v>32.107316666666662</v>
      </c>
      <c r="V6" s="69">
        <v>31.634174999999999</v>
      </c>
      <c r="W6" s="69">
        <v>31.559991666666662</v>
      </c>
      <c r="X6" s="69">
        <v>32.090308333333333</v>
      </c>
      <c r="Y6" s="69">
        <v>31.794950000000004</v>
      </c>
      <c r="Z6" s="69">
        <v>31.779391666666669</v>
      </c>
    </row>
    <row r="7" spans="1:26" x14ac:dyDescent="0.15">
      <c r="H7" s="69"/>
    </row>
    <row r="8" spans="1:26" x14ac:dyDescent="0.15">
      <c r="A8" s="70" t="s">
        <v>54</v>
      </c>
      <c r="B8" s="70" t="s">
        <v>55</v>
      </c>
      <c r="C8" s="71">
        <v>-6.1571499999999997</v>
      </c>
      <c r="D8" s="71">
        <v>-4.6160600000000001</v>
      </c>
      <c r="E8" s="71">
        <v>-2.6819099999999998</v>
      </c>
      <c r="F8" s="72">
        <v>5.91751</v>
      </c>
      <c r="G8" s="72">
        <v>6.5384700000000002</v>
      </c>
      <c r="H8" s="72">
        <v>7.37113</v>
      </c>
      <c r="I8" s="66">
        <v>-5.2264099999999996</v>
      </c>
      <c r="J8" s="66">
        <v>-3.69604</v>
      </c>
      <c r="K8" s="66">
        <v>-1.4166399999999999</v>
      </c>
      <c r="L8" s="72">
        <v>7.2788399999999998</v>
      </c>
      <c r="M8" s="72">
        <v>7.8086000000000002</v>
      </c>
      <c r="N8" s="72">
        <v>8.9194600000000008</v>
      </c>
      <c r="O8" s="71">
        <v>-4.7870799999999996</v>
      </c>
      <c r="P8" s="71">
        <v>-3.3464399999999999</v>
      </c>
      <c r="Q8" s="72">
        <v>-2.1847400000000001</v>
      </c>
      <c r="R8" s="72">
        <v>6.08432</v>
      </c>
      <c r="S8" s="72">
        <v>6.7810699999999997</v>
      </c>
      <c r="T8" s="72">
        <v>7.5154199999999998</v>
      </c>
      <c r="U8" s="66">
        <v>-3.78728</v>
      </c>
      <c r="V8" s="66">
        <v>-2.3650500000000001</v>
      </c>
      <c r="W8" s="66">
        <v>-0.920103</v>
      </c>
      <c r="X8" s="72">
        <v>6.3205099999999996</v>
      </c>
      <c r="Y8" s="72">
        <v>6.8845099999999997</v>
      </c>
      <c r="Z8" s="72">
        <v>7.9112</v>
      </c>
    </row>
    <row r="9" spans="1:26" x14ac:dyDescent="0.15">
      <c r="A9" s="70" t="s">
        <v>56</v>
      </c>
      <c r="B9" s="70" t="s">
        <v>57</v>
      </c>
      <c r="C9" s="71">
        <v>2.4881000000000002</v>
      </c>
      <c r="D9" s="71">
        <v>2.4553400000000001</v>
      </c>
      <c r="E9" s="71">
        <v>2.2937699999999999</v>
      </c>
      <c r="F9" s="72">
        <v>2.3492899999999999</v>
      </c>
      <c r="G9" s="72">
        <v>2.24132</v>
      </c>
      <c r="H9" s="72">
        <v>2.2521499999999999</v>
      </c>
      <c r="I9" s="66">
        <v>1.83816</v>
      </c>
      <c r="J9" s="66">
        <v>1.83738</v>
      </c>
      <c r="K9" s="66">
        <v>1.9938899999999999</v>
      </c>
      <c r="L9" s="72">
        <v>2.6465000000000001</v>
      </c>
      <c r="M9" s="72">
        <v>2.40903</v>
      </c>
      <c r="N9" s="72">
        <v>3.0641099999999999</v>
      </c>
      <c r="O9" s="71">
        <v>2.41018</v>
      </c>
      <c r="P9" s="71">
        <v>2.3035399999999999</v>
      </c>
      <c r="Q9" s="72">
        <v>2.1048</v>
      </c>
      <c r="R9" s="72">
        <v>2.0397099999999999</v>
      </c>
      <c r="S9" s="72">
        <v>2.0476800000000002</v>
      </c>
      <c r="T9" s="72">
        <v>1.96513</v>
      </c>
      <c r="U9" s="66">
        <v>1.7243200000000001</v>
      </c>
      <c r="V9" s="66">
        <v>1.6745099999999999</v>
      </c>
      <c r="W9" s="66">
        <v>1.7483599999999999</v>
      </c>
      <c r="X9" s="72">
        <v>2.3099799999999999</v>
      </c>
      <c r="Y9" s="72">
        <v>2.1444000000000001</v>
      </c>
      <c r="Z9" s="72">
        <v>2.7016399999999998</v>
      </c>
    </row>
    <row r="10" spans="1:26" x14ac:dyDescent="0.15">
      <c r="A10" s="70" t="s">
        <v>58</v>
      </c>
      <c r="B10" s="70" t="s">
        <v>59</v>
      </c>
      <c r="C10" s="71">
        <v>6.5316900000000002</v>
      </c>
      <c r="D10" s="71">
        <v>6.7143300000000004</v>
      </c>
      <c r="E10" s="71">
        <v>8.0485199999999999</v>
      </c>
      <c r="F10" s="72">
        <v>5.8594299999999997</v>
      </c>
      <c r="G10" s="72">
        <v>5.02616</v>
      </c>
      <c r="H10" s="72">
        <v>6.18926</v>
      </c>
      <c r="I10" s="66">
        <v>4.62479</v>
      </c>
      <c r="J10" s="66">
        <v>4.8598100000000004</v>
      </c>
      <c r="K10" s="66">
        <v>6.5620099999999999</v>
      </c>
      <c r="L10" s="72">
        <v>14.741899999999999</v>
      </c>
      <c r="M10" s="72">
        <v>8.7805599999999995</v>
      </c>
      <c r="N10" s="72">
        <v>77.024100000000004</v>
      </c>
      <c r="O10" s="71">
        <v>7.0255000000000001</v>
      </c>
      <c r="P10" s="71">
        <v>6.5305299999999997</v>
      </c>
      <c r="Q10" s="72">
        <v>6.5508699999999997</v>
      </c>
      <c r="R10" s="72">
        <v>4.27583</v>
      </c>
      <c r="S10" s="72">
        <v>4.12181</v>
      </c>
      <c r="T10" s="72">
        <v>4.8393100000000002</v>
      </c>
      <c r="U10" s="66">
        <v>4.4840900000000001</v>
      </c>
      <c r="V10" s="66">
        <v>4.6725399999999997</v>
      </c>
      <c r="W10" s="66">
        <v>5.3643200000000002</v>
      </c>
      <c r="X10" s="72">
        <v>9.6046999999999993</v>
      </c>
      <c r="Y10" s="72">
        <v>6.6632300000000004</v>
      </c>
      <c r="Z10" s="72">
        <v>46.5625</v>
      </c>
    </row>
    <row r="11" spans="1:26" x14ac:dyDescent="0.15">
      <c r="A11" s="70"/>
      <c r="B11" s="70" t="s">
        <v>60</v>
      </c>
      <c r="C11" s="71">
        <v>2.96217</v>
      </c>
      <c r="D11" s="71">
        <v>2.9074</v>
      </c>
      <c r="E11" s="71">
        <v>2.63842</v>
      </c>
      <c r="F11" s="72">
        <v>2.8772600000000002</v>
      </c>
      <c r="G11" s="72">
        <v>2.8466399999999998</v>
      </c>
      <c r="H11" s="72">
        <v>2.7095600000000002</v>
      </c>
      <c r="I11" s="66">
        <v>2.4055200000000001</v>
      </c>
      <c r="J11" s="66">
        <v>2.3675299999999999</v>
      </c>
      <c r="K11" s="66">
        <v>2.3831500000000001</v>
      </c>
      <c r="L11" s="72">
        <v>2.8492700000000002</v>
      </c>
      <c r="M11" s="72">
        <v>2.7366199999999998</v>
      </c>
      <c r="N11" s="72">
        <v>3.1083500000000002</v>
      </c>
      <c r="O11" s="71">
        <v>2.8313999999999999</v>
      </c>
      <c r="P11" s="71">
        <v>2.74187</v>
      </c>
      <c r="Q11" s="72">
        <v>2.50522</v>
      </c>
      <c r="R11" s="72">
        <v>2.7821400000000001</v>
      </c>
      <c r="S11" s="72">
        <v>2.8162699999999998</v>
      </c>
      <c r="T11" s="72">
        <v>2.5053800000000002</v>
      </c>
      <c r="U11" s="66">
        <v>2.2734000000000001</v>
      </c>
      <c r="V11" s="66">
        <v>2.1862400000000002</v>
      </c>
      <c r="W11" s="66">
        <v>2.1857899999999999</v>
      </c>
      <c r="X11" s="72">
        <v>2.59483</v>
      </c>
      <c r="Y11" s="72">
        <v>2.5450400000000002</v>
      </c>
      <c r="Z11" s="72">
        <v>2.76457</v>
      </c>
    </row>
    <row r="12" spans="1:26" x14ac:dyDescent="0.15">
      <c r="A12" s="70"/>
      <c r="B12" s="70"/>
      <c r="C12" s="71"/>
      <c r="D12" s="71"/>
      <c r="E12" s="71"/>
      <c r="F12" s="72"/>
      <c r="G12" s="72"/>
      <c r="H12" s="72"/>
      <c r="I12" s="66"/>
      <c r="J12" s="66"/>
      <c r="K12" s="66"/>
      <c r="L12" s="72"/>
      <c r="M12" s="72"/>
      <c r="N12" s="72"/>
      <c r="O12" s="71"/>
      <c r="P12" s="71"/>
      <c r="Q12" s="72"/>
      <c r="R12" s="72"/>
      <c r="S12" s="72"/>
      <c r="T12" s="72"/>
      <c r="U12" s="66"/>
      <c r="V12" s="66"/>
      <c r="W12" s="66"/>
      <c r="X12" s="72"/>
      <c r="Y12" s="72"/>
      <c r="Z12" s="72"/>
    </row>
    <row r="13" spans="1:26" x14ac:dyDescent="0.15">
      <c r="A13" s="70" t="s">
        <v>54</v>
      </c>
      <c r="B13" s="70" t="s">
        <v>55</v>
      </c>
      <c r="C13" s="71">
        <v>1.30169</v>
      </c>
      <c r="D13" s="71">
        <v>2.04739</v>
      </c>
      <c r="E13" s="71">
        <v>3.58432</v>
      </c>
      <c r="F13" s="72">
        <v>4.7326800000000002</v>
      </c>
      <c r="G13" s="72">
        <v>5.2647199999999996</v>
      </c>
      <c r="H13" s="72">
        <v>5.1571100000000003</v>
      </c>
      <c r="I13" s="66">
        <v>1.59602</v>
      </c>
      <c r="J13" s="66">
        <v>2.3358699999999999</v>
      </c>
      <c r="K13" s="66">
        <v>4.0435400000000001</v>
      </c>
      <c r="L13" s="72">
        <v>5.1647299999999996</v>
      </c>
      <c r="M13" s="72">
        <v>5.6778399999999998</v>
      </c>
      <c r="N13" s="72">
        <v>5.5990700000000002</v>
      </c>
      <c r="O13" s="71">
        <v>0.74525799999999998</v>
      </c>
      <c r="P13" s="71">
        <v>1.4099699999999999</v>
      </c>
      <c r="Q13" s="72">
        <v>2.43126</v>
      </c>
      <c r="R13" s="72">
        <v>4.2835599999999996</v>
      </c>
      <c r="S13" s="72">
        <v>4.8514299999999997</v>
      </c>
      <c r="T13" s="72">
        <v>4.7482699999999998</v>
      </c>
      <c r="U13" s="66">
        <v>1.0866</v>
      </c>
      <c r="V13" s="66">
        <v>1.7422</v>
      </c>
      <c r="W13" s="66">
        <v>2.9085100000000002</v>
      </c>
      <c r="X13" s="72">
        <v>3.6411799999999999</v>
      </c>
      <c r="Y13" s="72">
        <v>4.1541300000000003</v>
      </c>
      <c r="Z13" s="72">
        <v>4.0717699999999999</v>
      </c>
    </row>
    <row r="14" spans="1:26" x14ac:dyDescent="0.15">
      <c r="A14" s="70" t="s">
        <v>61</v>
      </c>
      <c r="B14" s="70" t="s">
        <v>57</v>
      </c>
      <c r="C14" s="71">
        <v>1.6484300000000001</v>
      </c>
      <c r="D14" s="71">
        <v>1.76485</v>
      </c>
      <c r="E14" s="71">
        <v>1.8992599999999999</v>
      </c>
      <c r="F14" s="72">
        <v>2.2849200000000001</v>
      </c>
      <c r="G14" s="72">
        <v>2.2115499999999999</v>
      </c>
      <c r="H14" s="72">
        <v>2.2944399999999998</v>
      </c>
      <c r="I14" s="66">
        <v>1.5939399999999999</v>
      </c>
      <c r="J14" s="66">
        <v>1.75193</v>
      </c>
      <c r="K14" s="66">
        <v>1.89524</v>
      </c>
      <c r="L14" s="72">
        <v>2.3549600000000002</v>
      </c>
      <c r="M14" s="72">
        <v>2.2705700000000002</v>
      </c>
      <c r="N14" s="72">
        <v>2.3950100000000001</v>
      </c>
      <c r="O14" s="71">
        <v>1.4841599999999999</v>
      </c>
      <c r="P14" s="71">
        <v>1.51634</v>
      </c>
      <c r="Q14" s="72">
        <v>1.605</v>
      </c>
      <c r="R14" s="72">
        <v>1.73986</v>
      </c>
      <c r="S14" s="72">
        <v>1.6890700000000001</v>
      </c>
      <c r="T14" s="72">
        <v>1.81447</v>
      </c>
      <c r="U14" s="66">
        <v>1.4327300000000001</v>
      </c>
      <c r="V14" s="66">
        <v>1.50789</v>
      </c>
      <c r="W14" s="66">
        <v>1.60002</v>
      </c>
      <c r="X14" s="72">
        <v>1.8575999999999999</v>
      </c>
      <c r="Y14" s="72">
        <v>1.78708</v>
      </c>
      <c r="Z14" s="72">
        <v>1.9352100000000001</v>
      </c>
    </row>
    <row r="15" spans="1:26" x14ac:dyDescent="0.15">
      <c r="A15" s="70" t="s">
        <v>58</v>
      </c>
      <c r="B15" s="70" t="s">
        <v>59</v>
      </c>
      <c r="C15" s="71">
        <v>6.28871</v>
      </c>
      <c r="D15" s="71">
        <v>7.3155299999999999</v>
      </c>
      <c r="E15" s="71">
        <v>7.1840400000000004</v>
      </c>
      <c r="F15" s="72">
        <v>15.727600000000001</v>
      </c>
      <c r="G15" s="72">
        <v>14.147399999999999</v>
      </c>
      <c r="H15" s="72">
        <v>18.5839</v>
      </c>
      <c r="I15" s="66">
        <v>6.0648299999999997</v>
      </c>
      <c r="J15" s="66">
        <v>7.4148899999999998</v>
      </c>
      <c r="K15" s="66">
        <v>7.3594099999999996</v>
      </c>
      <c r="L15" s="72">
        <v>20.697299999999998</v>
      </c>
      <c r="M15" s="72">
        <v>17.407399999999999</v>
      </c>
      <c r="N15" s="72">
        <v>23.235099999999999</v>
      </c>
      <c r="O15" s="71">
        <v>5.69123</v>
      </c>
      <c r="P15" s="71">
        <v>6.06996</v>
      </c>
      <c r="Q15" s="72">
        <v>6.0392799999999998</v>
      </c>
      <c r="R15" s="72">
        <v>6.3030299999999997</v>
      </c>
      <c r="S15" s="72">
        <v>6.1778599999999999</v>
      </c>
      <c r="T15" s="72">
        <v>8.7442299999999999</v>
      </c>
      <c r="U15" s="66">
        <v>5.5583900000000002</v>
      </c>
      <c r="V15" s="66">
        <v>6.2160700000000002</v>
      </c>
      <c r="W15" s="66">
        <v>6.2693300000000001</v>
      </c>
      <c r="X15" s="72">
        <v>9.3974799999999998</v>
      </c>
      <c r="Y15" s="72">
        <v>8.5915400000000002</v>
      </c>
      <c r="Z15" s="72">
        <v>11.1564</v>
      </c>
    </row>
    <row r="16" spans="1:26" x14ac:dyDescent="0.15">
      <c r="A16" s="70"/>
      <c r="B16" s="70" t="s">
        <v>60</v>
      </c>
      <c r="C16" s="71">
        <v>1.98624</v>
      </c>
      <c r="D16" s="71">
        <v>2.0691899999999999</v>
      </c>
      <c r="E16" s="71">
        <v>2.2460499999999999</v>
      </c>
      <c r="F16" s="72">
        <v>2.4519000000000002</v>
      </c>
      <c r="G16" s="72">
        <v>2.3931800000000001</v>
      </c>
      <c r="H16" s="72">
        <v>2.4342100000000002</v>
      </c>
      <c r="I16" s="66">
        <v>1.9389700000000001</v>
      </c>
      <c r="J16" s="66">
        <v>2.05159</v>
      </c>
      <c r="K16" s="66">
        <v>2.2342900000000001</v>
      </c>
      <c r="L16" s="72">
        <v>2.4834800000000001</v>
      </c>
      <c r="M16" s="72">
        <v>2.4199899999999999</v>
      </c>
      <c r="N16" s="72">
        <v>2.5101100000000001</v>
      </c>
      <c r="O16" s="71">
        <v>1.8338699999999999</v>
      </c>
      <c r="P16" s="71">
        <v>1.85009</v>
      </c>
      <c r="Q16" s="72">
        <v>1.9744999999999999</v>
      </c>
      <c r="R16" s="72">
        <v>2.12398</v>
      </c>
      <c r="S16" s="72">
        <v>2.07267</v>
      </c>
      <c r="T16" s="72">
        <v>2.0745499999999999</v>
      </c>
      <c r="U16" s="66">
        <v>1.7857400000000001</v>
      </c>
      <c r="V16" s="66">
        <v>1.83361</v>
      </c>
      <c r="W16" s="66">
        <v>1.95831</v>
      </c>
      <c r="X16" s="72">
        <v>2.1048</v>
      </c>
      <c r="Y16" s="72">
        <v>2.0514700000000001</v>
      </c>
      <c r="Z16" s="72">
        <v>2.1465200000000002</v>
      </c>
    </row>
    <row r="17" spans="1:26" x14ac:dyDescent="0.15">
      <c r="A17" s="70"/>
      <c r="B17" s="70"/>
      <c r="C17" s="71"/>
      <c r="D17" s="71"/>
      <c r="E17" s="71"/>
      <c r="F17" s="72"/>
      <c r="G17" s="72"/>
      <c r="H17" s="72"/>
      <c r="I17" s="66"/>
      <c r="J17" s="66"/>
      <c r="K17" s="66"/>
      <c r="L17" s="72"/>
      <c r="M17" s="72"/>
      <c r="N17" s="72"/>
      <c r="O17" s="71"/>
      <c r="P17" s="71"/>
      <c r="Q17" s="72"/>
      <c r="R17" s="72"/>
      <c r="S17" s="72"/>
      <c r="T17" s="72"/>
      <c r="U17" s="66"/>
      <c r="V17" s="66"/>
      <c r="W17" s="66"/>
      <c r="X17" s="72"/>
      <c r="Y17" s="72"/>
      <c r="Z17" s="72"/>
    </row>
    <row r="18" spans="1:26" x14ac:dyDescent="0.15">
      <c r="A18" s="70" t="s">
        <v>54</v>
      </c>
      <c r="B18" s="70" t="s">
        <v>55</v>
      </c>
      <c r="C18" s="71">
        <v>0</v>
      </c>
      <c r="D18" s="71">
        <v>0</v>
      </c>
      <c r="E18" s="71">
        <v>0</v>
      </c>
      <c r="F18" s="72">
        <v>2.7744900000000001E-3</v>
      </c>
      <c r="G18" s="72">
        <v>1.72877E-2</v>
      </c>
      <c r="H18" s="72">
        <v>6.7428399999999999E-3</v>
      </c>
      <c r="I18" s="66">
        <v>0</v>
      </c>
      <c r="J18" s="66">
        <v>0</v>
      </c>
      <c r="K18" s="66">
        <v>0</v>
      </c>
      <c r="L18" s="72">
        <v>2.8903799999999998E-4</v>
      </c>
      <c r="M18" s="72">
        <v>1.11267E-2</v>
      </c>
      <c r="N18" s="72">
        <v>1.2109600000000001E-6</v>
      </c>
      <c r="O18" s="71">
        <v>0</v>
      </c>
      <c r="P18" s="71">
        <v>0</v>
      </c>
      <c r="Q18" s="72">
        <v>0</v>
      </c>
      <c r="R18" s="72">
        <v>-2.3437900000000001E-2</v>
      </c>
      <c r="S18" s="72">
        <v>-1.09713E-2</v>
      </c>
      <c r="T18" s="72">
        <v>-6.68193E-3</v>
      </c>
      <c r="U18" s="66">
        <v>0</v>
      </c>
      <c r="V18" s="66">
        <v>0</v>
      </c>
      <c r="W18" s="66">
        <v>0</v>
      </c>
      <c r="X18" s="72">
        <v>-1.2093599999999999E-2</v>
      </c>
      <c r="Y18" s="72">
        <v>-4.9534499999999999E-3</v>
      </c>
      <c r="Z18" s="72">
        <v>-7.0488299999999999E-3</v>
      </c>
    </row>
    <row r="19" spans="1:26" x14ac:dyDescent="0.15">
      <c r="A19" s="70" t="s">
        <v>5</v>
      </c>
      <c r="B19" s="70" t="s">
        <v>57</v>
      </c>
      <c r="C19" s="71">
        <v>1.5805499999999999</v>
      </c>
      <c r="D19" s="71">
        <v>1.8524700000000001</v>
      </c>
      <c r="E19" s="71">
        <v>2.0872600000000001</v>
      </c>
      <c r="F19" s="72">
        <v>1.921</v>
      </c>
      <c r="G19" s="72">
        <v>1.8373699999999999</v>
      </c>
      <c r="H19" s="72">
        <v>1.83264</v>
      </c>
      <c r="I19" s="66">
        <v>1.52502</v>
      </c>
      <c r="J19" s="66">
        <v>1.7837000000000001</v>
      </c>
      <c r="K19" s="66">
        <v>2.0341900000000002</v>
      </c>
      <c r="L19" s="72">
        <v>1.8409899999999999</v>
      </c>
      <c r="M19" s="72">
        <v>1.73777</v>
      </c>
      <c r="N19" s="72">
        <v>1.8026800000000001</v>
      </c>
      <c r="O19" s="71">
        <v>1.2668299999999999</v>
      </c>
      <c r="P19" s="71">
        <v>1.44624</v>
      </c>
      <c r="Q19" s="72">
        <v>1.59781</v>
      </c>
      <c r="R19" s="72">
        <v>1.60284</v>
      </c>
      <c r="S19" s="72">
        <v>1.5465</v>
      </c>
      <c r="T19" s="72">
        <v>1.5814999999999999</v>
      </c>
      <c r="U19" s="66">
        <v>1.2266900000000001</v>
      </c>
      <c r="V19" s="66">
        <v>1.3910400000000001</v>
      </c>
      <c r="W19" s="66">
        <v>1.55688</v>
      </c>
      <c r="X19" s="72">
        <v>1.56</v>
      </c>
      <c r="Y19" s="72">
        <v>1.4914099999999999</v>
      </c>
      <c r="Z19" s="72">
        <v>1.57491</v>
      </c>
    </row>
    <row r="20" spans="1:26" x14ac:dyDescent="0.15">
      <c r="A20" s="70" t="s">
        <v>62</v>
      </c>
      <c r="B20" s="70" t="s">
        <v>59</v>
      </c>
      <c r="C20" s="71">
        <v>5.9698000000000002</v>
      </c>
      <c r="D20" s="71">
        <v>8.7361299999999993</v>
      </c>
      <c r="E20" s="71">
        <v>10.3855</v>
      </c>
      <c r="F20" s="72">
        <v>7.1639499999999998</v>
      </c>
      <c r="G20" s="72">
        <v>6.3409199999999997</v>
      </c>
      <c r="H20" s="72">
        <v>7.3863099999999999</v>
      </c>
      <c r="I20" s="66">
        <v>6.0874499999999996</v>
      </c>
      <c r="J20" s="66">
        <v>8.77712</v>
      </c>
      <c r="K20" s="66">
        <v>10.1722</v>
      </c>
      <c r="L20" s="72">
        <v>7.31515</v>
      </c>
      <c r="M20" s="72">
        <v>6.3655400000000002</v>
      </c>
      <c r="N20" s="72">
        <v>7.9432</v>
      </c>
      <c r="O20" s="71">
        <v>4.1921299999999997</v>
      </c>
      <c r="P20" s="71">
        <v>5.3253300000000001</v>
      </c>
      <c r="Q20" s="72">
        <v>6.1133800000000003</v>
      </c>
      <c r="R20" s="72">
        <v>4.9049300000000002</v>
      </c>
      <c r="S20" s="72">
        <v>4.4844900000000001</v>
      </c>
      <c r="T20" s="72">
        <v>5.7612300000000003</v>
      </c>
      <c r="U20" s="66">
        <v>4.4310600000000004</v>
      </c>
      <c r="V20" s="66">
        <v>5.5763100000000003</v>
      </c>
      <c r="W20" s="66">
        <v>6.2274099999999999</v>
      </c>
      <c r="X20" s="72">
        <v>5.79833</v>
      </c>
      <c r="Y20" s="72">
        <v>5.2256499999999999</v>
      </c>
      <c r="Z20" s="72">
        <v>6.6710799999999999</v>
      </c>
    </row>
    <row r="21" spans="1:26" x14ac:dyDescent="0.15">
      <c r="A21" s="70"/>
      <c r="B21" s="70" t="s">
        <v>60</v>
      </c>
      <c r="C21" s="71">
        <v>1.9434199999999999</v>
      </c>
      <c r="D21" s="71">
        <v>2.11978</v>
      </c>
      <c r="E21" s="71">
        <v>2.3326699999999998</v>
      </c>
      <c r="F21" s="72">
        <v>2.2666400000000002</v>
      </c>
      <c r="G21" s="72">
        <v>2.2204700000000002</v>
      </c>
      <c r="H21" s="72">
        <v>2.1526299999999998</v>
      </c>
      <c r="I21" s="66">
        <v>1.87053</v>
      </c>
      <c r="J21" s="66">
        <v>2.0421100000000001</v>
      </c>
      <c r="K21" s="66">
        <v>2.2801900000000002</v>
      </c>
      <c r="L21" s="72">
        <v>2.1663999999999999</v>
      </c>
      <c r="M21" s="72">
        <v>2.1016900000000001</v>
      </c>
      <c r="N21" s="72">
        <v>2.0939899999999998</v>
      </c>
      <c r="O21" s="71">
        <v>1.7324999999999999</v>
      </c>
      <c r="P21" s="71">
        <v>1.83453</v>
      </c>
      <c r="Q21" s="72">
        <v>1.9607699999999999</v>
      </c>
      <c r="R21" s="72">
        <v>2.0777800000000002</v>
      </c>
      <c r="S21" s="72">
        <v>2.0586000000000002</v>
      </c>
      <c r="T21" s="72">
        <v>1.96008</v>
      </c>
      <c r="U21" s="66">
        <v>1.6539900000000001</v>
      </c>
      <c r="V21" s="66">
        <v>1.7497400000000001</v>
      </c>
      <c r="W21" s="66">
        <v>1.9046099999999999</v>
      </c>
      <c r="X21" s="72">
        <v>1.93468</v>
      </c>
      <c r="Y21" s="72">
        <v>1.8987000000000001</v>
      </c>
      <c r="Z21" s="72">
        <v>1.8967000000000001</v>
      </c>
    </row>
    <row r="22" spans="1:26" x14ac:dyDescent="0.15">
      <c r="A22" s="70"/>
      <c r="B22" s="70"/>
      <c r="C22" s="71"/>
      <c r="D22" s="71"/>
      <c r="E22" s="71"/>
      <c r="F22" s="72"/>
      <c r="G22" s="72"/>
      <c r="H22" s="72"/>
      <c r="I22" s="66"/>
      <c r="J22" s="66"/>
      <c r="K22" s="66"/>
      <c r="L22" s="72"/>
      <c r="M22" s="72"/>
      <c r="N22" s="72"/>
      <c r="O22" s="71"/>
      <c r="P22" s="71"/>
      <c r="Q22" s="72"/>
      <c r="R22" s="72"/>
      <c r="S22" s="72"/>
      <c r="T22" s="72"/>
      <c r="U22" s="66"/>
      <c r="V22" s="66"/>
      <c r="W22" s="66"/>
      <c r="X22" s="72"/>
      <c r="Y22" s="72"/>
      <c r="Z22" s="72"/>
    </row>
    <row r="23" spans="1:26" x14ac:dyDescent="0.15">
      <c r="A23" s="70" t="s">
        <v>63</v>
      </c>
      <c r="B23" s="70" t="s">
        <v>55</v>
      </c>
      <c r="C23" s="71">
        <v>-0.17192499999999999</v>
      </c>
      <c r="D23" s="71">
        <v>1.5948500000000001E-2</v>
      </c>
      <c r="E23" s="71">
        <v>0.138598</v>
      </c>
      <c r="F23" s="72">
        <v>-3.5416099999999999E-2</v>
      </c>
      <c r="G23" s="72">
        <v>0.111883</v>
      </c>
      <c r="H23" s="72">
        <v>0.162719</v>
      </c>
      <c r="I23" s="66">
        <v>-9.1308E-2</v>
      </c>
      <c r="J23" s="66">
        <v>9.7113400000000002E-2</v>
      </c>
      <c r="K23" s="66">
        <v>0.23802799999999999</v>
      </c>
      <c r="L23" s="72">
        <v>6.2934000000000004E-2</v>
      </c>
      <c r="M23" s="72">
        <v>0.206232</v>
      </c>
      <c r="N23" s="72">
        <v>0.26699499999999998</v>
      </c>
      <c r="O23" s="71">
        <v>-4.4398699999999999E-2</v>
      </c>
      <c r="P23" s="71">
        <v>0.13999</v>
      </c>
      <c r="Q23" s="72">
        <v>0.23869799999999999</v>
      </c>
      <c r="R23" s="72">
        <v>0.30533700000000003</v>
      </c>
      <c r="S23" s="72">
        <v>0.477599</v>
      </c>
      <c r="T23" s="72">
        <v>0.51638499999999998</v>
      </c>
      <c r="U23" s="66">
        <v>4.7352400000000003E-2</v>
      </c>
      <c r="V23" s="66">
        <v>0.23275899999999999</v>
      </c>
      <c r="W23" s="66">
        <v>0.34744999999999998</v>
      </c>
      <c r="X23" s="72">
        <v>0.13325300000000001</v>
      </c>
      <c r="Y23" s="72">
        <v>0.296871</v>
      </c>
      <c r="Z23" s="72">
        <v>0.34370600000000001</v>
      </c>
    </row>
    <row r="24" spans="1:26" x14ac:dyDescent="0.15">
      <c r="A24" s="70" t="s">
        <v>56</v>
      </c>
      <c r="B24" s="70" t="s">
        <v>57</v>
      </c>
      <c r="C24" s="71">
        <v>0.19436899999999999</v>
      </c>
      <c r="D24" s="71">
        <v>0.177174</v>
      </c>
      <c r="E24" s="71">
        <v>0.163413</v>
      </c>
      <c r="F24" s="72">
        <v>0.169267</v>
      </c>
      <c r="G24" s="72">
        <v>0.149174</v>
      </c>
      <c r="H24" s="72">
        <v>0.14468300000000001</v>
      </c>
      <c r="I24" s="66">
        <v>0.17175799999999999</v>
      </c>
      <c r="J24" s="66">
        <v>0.14911199999999999</v>
      </c>
      <c r="K24" s="66">
        <v>0.13195000000000001</v>
      </c>
      <c r="L24" s="72">
        <v>0.14763399999999999</v>
      </c>
      <c r="M24" s="72">
        <v>0.123977</v>
      </c>
      <c r="N24" s="72">
        <v>0.118743</v>
      </c>
      <c r="O24" s="71">
        <v>0.18490100000000001</v>
      </c>
      <c r="P24" s="71">
        <v>0.16657</v>
      </c>
      <c r="Q24" s="72">
        <v>0.14863199999999999</v>
      </c>
      <c r="R24" s="72">
        <v>0.16784299999999999</v>
      </c>
      <c r="S24" s="72">
        <v>0.14246700000000001</v>
      </c>
      <c r="T24" s="72">
        <v>0.137882</v>
      </c>
      <c r="U24" s="66">
        <v>0.16184499999999999</v>
      </c>
      <c r="V24" s="66">
        <v>0.136467</v>
      </c>
      <c r="W24" s="66">
        <v>0.117602</v>
      </c>
      <c r="X24" s="72">
        <v>0.146815</v>
      </c>
      <c r="Y24" s="72">
        <v>0.116941</v>
      </c>
      <c r="Z24" s="72">
        <v>0.111844</v>
      </c>
    </row>
    <row r="25" spans="1:26" x14ac:dyDescent="0.15">
      <c r="A25" s="70" t="s">
        <v>58</v>
      </c>
      <c r="B25" s="70" t="s">
        <v>59</v>
      </c>
      <c r="C25" s="71">
        <v>13.8078</v>
      </c>
      <c r="D25" s="71">
        <v>9.1983700000000006</v>
      </c>
      <c r="E25" s="71">
        <v>6.8390000000000004</v>
      </c>
      <c r="F25" s="72">
        <v>10.934900000000001</v>
      </c>
      <c r="G25" s="72">
        <v>7.27386</v>
      </c>
      <c r="H25" s="72">
        <v>5.7848699999999997</v>
      </c>
      <c r="I25" s="66">
        <v>10.336499999999999</v>
      </c>
      <c r="J25" s="66">
        <v>7.2677800000000001</v>
      </c>
      <c r="K25" s="66">
        <v>5.3465699999999998</v>
      </c>
      <c r="L25" s="72">
        <v>8.8542699999999996</v>
      </c>
      <c r="M25" s="72">
        <v>5.9868499999999996</v>
      </c>
      <c r="N25" s="72">
        <v>5.1959299999999997</v>
      </c>
      <c r="O25" s="71">
        <v>13.042199999999999</v>
      </c>
      <c r="P25" s="71">
        <v>8.5953199999999992</v>
      </c>
      <c r="Q25" s="72">
        <v>5.8404400000000001</v>
      </c>
      <c r="R25" s="72">
        <v>10.205399999999999</v>
      </c>
      <c r="S25" s="72">
        <v>6.24979</v>
      </c>
      <c r="T25" s="72">
        <v>5.3942199999999998</v>
      </c>
      <c r="U25" s="66">
        <v>10.5755</v>
      </c>
      <c r="V25" s="66">
        <v>6.9541899999999996</v>
      </c>
      <c r="W25" s="66">
        <v>4.9110399999999998</v>
      </c>
      <c r="X25" s="72">
        <v>8.7635100000000001</v>
      </c>
      <c r="Y25" s="72">
        <v>5.3153600000000001</v>
      </c>
      <c r="Z25" s="72">
        <v>4.8797800000000002</v>
      </c>
    </row>
    <row r="26" spans="1:26" x14ac:dyDescent="0.15">
      <c r="A26" s="70"/>
      <c r="B26" s="70" t="s">
        <v>60</v>
      </c>
      <c r="C26" s="71">
        <v>0.210646</v>
      </c>
      <c r="D26" s="71">
        <v>0.20103799999999999</v>
      </c>
      <c r="E26" s="71">
        <v>0.19645899999999999</v>
      </c>
      <c r="F26" s="72">
        <v>0.187886</v>
      </c>
      <c r="G26" s="72">
        <v>0.176398</v>
      </c>
      <c r="H26" s="72">
        <v>0.17949300000000001</v>
      </c>
      <c r="I26" s="66">
        <v>0.192159</v>
      </c>
      <c r="J26" s="66">
        <v>0.17811299999999999</v>
      </c>
      <c r="K26" s="66">
        <v>0.17239699999999999</v>
      </c>
      <c r="L26" s="72">
        <v>0.16922899999999999</v>
      </c>
      <c r="M26" s="72">
        <v>0.15587500000000001</v>
      </c>
      <c r="N26" s="72">
        <v>0.15621399999999999</v>
      </c>
      <c r="O26" s="71">
        <v>0.201381</v>
      </c>
      <c r="P26" s="71">
        <v>0.19103899999999999</v>
      </c>
      <c r="Q26" s="72">
        <v>0.184977</v>
      </c>
      <c r="R26" s="72">
        <v>0.18763299999999999</v>
      </c>
      <c r="S26" s="72">
        <v>0.17341799999999999</v>
      </c>
      <c r="T26" s="72">
        <v>0.17408399999999999</v>
      </c>
      <c r="U26" s="66">
        <v>0.18088799999999999</v>
      </c>
      <c r="V26" s="66">
        <v>0.165547</v>
      </c>
      <c r="W26" s="66">
        <v>0.15881500000000001</v>
      </c>
      <c r="X26" s="72">
        <v>0.168409</v>
      </c>
      <c r="Y26" s="72">
        <v>0.151612</v>
      </c>
      <c r="Z26" s="72">
        <v>0.150091</v>
      </c>
    </row>
    <row r="27" spans="1:26" x14ac:dyDescent="0.15">
      <c r="A27" s="70"/>
      <c r="B27" s="70"/>
      <c r="C27" s="71"/>
      <c r="D27" s="71"/>
      <c r="E27" s="71"/>
      <c r="F27" s="72"/>
      <c r="G27" s="72"/>
      <c r="H27" s="72"/>
      <c r="I27" s="66"/>
      <c r="J27" s="66"/>
      <c r="K27" s="66"/>
      <c r="L27" s="72"/>
      <c r="M27" s="72"/>
      <c r="N27" s="72"/>
      <c r="O27" s="71"/>
      <c r="P27" s="71"/>
      <c r="Q27" s="72"/>
      <c r="R27" s="72"/>
      <c r="S27" s="72"/>
      <c r="T27" s="72"/>
      <c r="U27" s="66"/>
      <c r="V27" s="66"/>
      <c r="W27" s="66"/>
      <c r="X27" s="72"/>
      <c r="Y27" s="72"/>
      <c r="Z27" s="72"/>
    </row>
    <row r="28" spans="1:26" x14ac:dyDescent="0.15">
      <c r="A28" s="70" t="s">
        <v>63</v>
      </c>
      <c r="B28" s="70" t="s">
        <v>55</v>
      </c>
      <c r="C28" s="71">
        <v>-5.6157499999999999E-2</v>
      </c>
      <c r="D28" s="71">
        <v>-7.2218400000000002E-2</v>
      </c>
      <c r="E28" s="71">
        <v>-5.9972900000000003E-2</v>
      </c>
      <c r="F28" s="72">
        <v>-2.8886200000000001E-2</v>
      </c>
      <c r="G28" s="72">
        <v>-7.1840699999999993E-2</v>
      </c>
      <c r="H28" s="72">
        <v>-5.0942399999999999E-2</v>
      </c>
      <c r="I28" s="66">
        <v>-1.3167699999999999E-2</v>
      </c>
      <c r="J28" s="66">
        <v>-2.7239800000000002E-2</v>
      </c>
      <c r="K28" s="66">
        <v>-3.2507600000000001E-3</v>
      </c>
      <c r="L28" s="72">
        <v>1.8563699999999999E-2</v>
      </c>
      <c r="M28" s="72">
        <v>-2.1534399999999999E-2</v>
      </c>
      <c r="N28" s="72">
        <v>7.6266199999999998E-3</v>
      </c>
      <c r="O28" s="71">
        <v>-6.4948400000000003E-2</v>
      </c>
      <c r="P28" s="71">
        <v>-8.4856000000000001E-2</v>
      </c>
      <c r="Q28" s="72">
        <v>-7.4785299999999999E-2</v>
      </c>
      <c r="R28" s="72">
        <v>0.238708</v>
      </c>
      <c r="S28" s="72">
        <v>0.192553</v>
      </c>
      <c r="T28" s="72">
        <v>0.20933499999999999</v>
      </c>
      <c r="U28" s="66">
        <v>-2.0688399999999999E-2</v>
      </c>
      <c r="V28" s="66">
        <v>-3.8034999999999999E-2</v>
      </c>
      <c r="W28" s="66">
        <v>-1.7963699999999999E-2</v>
      </c>
      <c r="X28" s="72">
        <v>9.0667000000000005E-3</v>
      </c>
      <c r="Y28" s="72">
        <v>-3.86016E-2</v>
      </c>
      <c r="Z28" s="72">
        <v>-1.42804E-2</v>
      </c>
    </row>
    <row r="29" spans="1:26" x14ac:dyDescent="0.15">
      <c r="A29" s="70" t="s">
        <v>61</v>
      </c>
      <c r="B29" s="70" t="s">
        <v>57</v>
      </c>
      <c r="C29" s="71">
        <v>0.168657</v>
      </c>
      <c r="D29" s="71">
        <v>0.14868100000000001</v>
      </c>
      <c r="E29" s="71">
        <v>0.134488</v>
      </c>
      <c r="F29" s="72">
        <v>0.14935399999999999</v>
      </c>
      <c r="G29" s="72">
        <v>0.130248</v>
      </c>
      <c r="H29" s="72">
        <v>0.13539999999999999</v>
      </c>
      <c r="I29" s="66">
        <v>0.15137600000000001</v>
      </c>
      <c r="J29" s="66">
        <v>0.130353</v>
      </c>
      <c r="K29" s="66">
        <v>0.11909699999999999</v>
      </c>
      <c r="L29" s="72">
        <v>0.125553</v>
      </c>
      <c r="M29" s="72">
        <v>0.104728</v>
      </c>
      <c r="N29" s="72">
        <v>0.114686</v>
      </c>
      <c r="O29" s="71">
        <v>0.15648100000000001</v>
      </c>
      <c r="P29" s="71">
        <v>0.13585700000000001</v>
      </c>
      <c r="Q29" s="72">
        <v>0.126639</v>
      </c>
      <c r="R29" s="72">
        <v>0.14774999999999999</v>
      </c>
      <c r="S29" s="72">
        <v>0.123002</v>
      </c>
      <c r="T29" s="72">
        <v>0.13112299999999999</v>
      </c>
      <c r="U29" s="66">
        <v>0.136409</v>
      </c>
      <c r="V29" s="66">
        <v>0.115746</v>
      </c>
      <c r="W29" s="66">
        <v>0.111827</v>
      </c>
      <c r="X29" s="72">
        <v>0.12504599999999999</v>
      </c>
      <c r="Y29" s="72">
        <v>9.8098199999999997E-2</v>
      </c>
      <c r="Z29" s="72">
        <v>0.110542</v>
      </c>
    </row>
    <row r="30" spans="1:26" x14ac:dyDescent="0.15">
      <c r="A30" s="70" t="s">
        <v>58</v>
      </c>
      <c r="B30" s="70" t="s">
        <v>59</v>
      </c>
      <c r="C30" s="71">
        <v>6.9501600000000003</v>
      </c>
      <c r="D30" s="71">
        <v>4.8281000000000001</v>
      </c>
      <c r="E30" s="71">
        <v>4.0473600000000003</v>
      </c>
      <c r="F30" s="72">
        <v>3.9245999999999999</v>
      </c>
      <c r="G30" s="72">
        <v>3.3420000000000001</v>
      </c>
      <c r="H30" s="72">
        <v>3.5308199999999998</v>
      </c>
      <c r="I30" s="66">
        <v>7.4408500000000002</v>
      </c>
      <c r="J30" s="66">
        <v>4.7154800000000003</v>
      </c>
      <c r="K30" s="66">
        <v>3.9717600000000002</v>
      </c>
      <c r="L30" s="72">
        <v>3.4663499999999998</v>
      </c>
      <c r="M30" s="72">
        <v>2.7558600000000002</v>
      </c>
      <c r="N30" s="72">
        <v>3.0326599999999999</v>
      </c>
      <c r="O30" s="71">
        <v>6.1288799999999997</v>
      </c>
      <c r="P30" s="71">
        <v>4.2233200000000002</v>
      </c>
      <c r="Q30" s="72">
        <v>3.6836799999999998</v>
      </c>
      <c r="R30" s="72">
        <v>3.8784399999999999</v>
      </c>
      <c r="S30" s="72">
        <v>3.1244100000000001</v>
      </c>
      <c r="T30" s="72">
        <v>3.3875799999999998</v>
      </c>
      <c r="U30" s="66">
        <v>6.2588400000000002</v>
      </c>
      <c r="V30" s="66">
        <v>4.0259400000000003</v>
      </c>
      <c r="W30" s="66">
        <v>3.6511200000000001</v>
      </c>
      <c r="X30" s="72">
        <v>3.5360299999999998</v>
      </c>
      <c r="Y30" s="72">
        <v>2.59945</v>
      </c>
      <c r="Z30" s="72">
        <v>2.89114</v>
      </c>
    </row>
    <row r="31" spans="1:26" x14ac:dyDescent="0.15">
      <c r="A31" s="70"/>
      <c r="B31" s="70" t="s">
        <v>60</v>
      </c>
      <c r="C31" s="71">
        <v>0.199099</v>
      </c>
      <c r="D31" s="71">
        <v>0.19084999999999999</v>
      </c>
      <c r="E31" s="71">
        <v>0.183392</v>
      </c>
      <c r="F31" s="72">
        <v>0.205402</v>
      </c>
      <c r="G31" s="72">
        <v>0.19281200000000001</v>
      </c>
      <c r="H31" s="72">
        <v>0.1958</v>
      </c>
      <c r="I31" s="66">
        <v>0.17621800000000001</v>
      </c>
      <c r="J31" s="66">
        <v>0.16770099999999999</v>
      </c>
      <c r="K31" s="66">
        <v>0.16253000000000001</v>
      </c>
      <c r="L31" s="72">
        <v>0.18129000000000001</v>
      </c>
      <c r="M31" s="72">
        <v>0.17117599999999999</v>
      </c>
      <c r="N31" s="72">
        <v>0.177645</v>
      </c>
      <c r="O31" s="71">
        <v>0.189697</v>
      </c>
      <c r="P31" s="71">
        <v>0.18210899999999999</v>
      </c>
      <c r="Q31" s="72">
        <v>0.178954</v>
      </c>
      <c r="R31" s="72">
        <v>0.204092</v>
      </c>
      <c r="S31" s="72">
        <v>0.18838299999999999</v>
      </c>
      <c r="T31" s="72">
        <v>0.193248</v>
      </c>
      <c r="U31" s="66">
        <v>0.16431999999999999</v>
      </c>
      <c r="V31" s="66">
        <v>0.15720100000000001</v>
      </c>
      <c r="W31" s="66">
        <v>0.157779</v>
      </c>
      <c r="X31" s="72">
        <v>0.17910699999999999</v>
      </c>
      <c r="Y31" s="72">
        <v>0.16641800000000001</v>
      </c>
      <c r="Z31" s="72">
        <v>0.17527799999999999</v>
      </c>
    </row>
    <row r="32" spans="1:26" x14ac:dyDescent="0.15">
      <c r="A32" s="70"/>
      <c r="B32" s="70"/>
      <c r="C32" s="71"/>
      <c r="D32" s="71"/>
      <c r="E32" s="71"/>
      <c r="F32" s="72"/>
      <c r="G32" s="72"/>
      <c r="H32" s="72"/>
      <c r="I32" s="66"/>
      <c r="J32" s="66"/>
      <c r="K32" s="66"/>
      <c r="L32" s="72"/>
      <c r="M32" s="72"/>
      <c r="N32" s="72"/>
      <c r="O32" s="71"/>
      <c r="P32" s="71"/>
      <c r="Q32" s="72"/>
      <c r="R32" s="72"/>
      <c r="S32" s="72"/>
      <c r="T32" s="72"/>
      <c r="U32" s="66"/>
      <c r="V32" s="66"/>
      <c r="W32" s="66"/>
      <c r="X32" s="72"/>
      <c r="Y32" s="72"/>
      <c r="Z32" s="72"/>
    </row>
    <row r="33" spans="1:26" x14ac:dyDescent="0.15">
      <c r="A33" s="70" t="s">
        <v>63</v>
      </c>
      <c r="B33" s="70" t="s">
        <v>55</v>
      </c>
      <c r="C33" s="71">
        <v>0</v>
      </c>
      <c r="D33" s="71">
        <v>0</v>
      </c>
      <c r="E33" s="71">
        <v>0</v>
      </c>
      <c r="F33" s="72">
        <v>-1.7929099999999999E-4</v>
      </c>
      <c r="G33" s="72">
        <v>2.1919000000000001E-3</v>
      </c>
      <c r="H33" s="72">
        <v>6.0842100000000005E-4</v>
      </c>
      <c r="I33" s="66">
        <v>0</v>
      </c>
      <c r="J33" s="66">
        <v>0</v>
      </c>
      <c r="K33" s="66">
        <v>0</v>
      </c>
      <c r="L33" s="72">
        <v>-6.0412699999999998E-4</v>
      </c>
      <c r="M33" s="72">
        <v>2.10487E-3</v>
      </c>
      <c r="N33" s="72">
        <v>1.1622500000000001E-3</v>
      </c>
      <c r="O33" s="71">
        <v>0</v>
      </c>
      <c r="P33" s="71">
        <v>0</v>
      </c>
      <c r="Q33" s="72">
        <v>0</v>
      </c>
      <c r="R33" s="72">
        <v>-1.2447000000000001E-3</v>
      </c>
      <c r="S33" s="72">
        <v>2.4071499999999999E-4</v>
      </c>
      <c r="T33" s="72">
        <v>-9.13512E-4</v>
      </c>
      <c r="U33" s="66">
        <v>0</v>
      </c>
      <c r="V33" s="66">
        <v>0</v>
      </c>
      <c r="W33" s="66">
        <v>0</v>
      </c>
      <c r="X33" s="72">
        <v>-1.3901E-3</v>
      </c>
      <c r="Y33" s="72">
        <v>1.0864900000000001E-3</v>
      </c>
      <c r="Z33" s="72">
        <v>3.8114600000000001E-4</v>
      </c>
    </row>
    <row r="34" spans="1:26" x14ac:dyDescent="0.15">
      <c r="A34" s="70" t="s">
        <v>5</v>
      </c>
      <c r="B34" s="70" t="s">
        <v>57</v>
      </c>
      <c r="C34" s="71">
        <v>0.139819</v>
      </c>
      <c r="D34" s="71">
        <v>0.128443</v>
      </c>
      <c r="E34" s="71">
        <v>0.12725400000000001</v>
      </c>
      <c r="F34" s="72">
        <v>0.11648</v>
      </c>
      <c r="G34" s="72">
        <v>0.113258</v>
      </c>
      <c r="H34" s="72">
        <v>0.118515</v>
      </c>
      <c r="I34" s="66">
        <v>0.12920000000000001</v>
      </c>
      <c r="J34" s="66">
        <v>0.115038</v>
      </c>
      <c r="K34" s="66">
        <v>0.110343</v>
      </c>
      <c r="L34" s="72">
        <v>0.103074</v>
      </c>
      <c r="M34" s="72">
        <v>9.5415799999999995E-2</v>
      </c>
      <c r="N34" s="72">
        <v>9.90949E-2</v>
      </c>
      <c r="O34" s="71">
        <v>0.128023</v>
      </c>
      <c r="P34" s="71">
        <v>0.119938</v>
      </c>
      <c r="Q34" s="72">
        <v>0.121682</v>
      </c>
      <c r="R34" s="72">
        <v>0.112954</v>
      </c>
      <c r="S34" s="72">
        <v>0.10971</v>
      </c>
      <c r="T34" s="72">
        <v>0.11742</v>
      </c>
      <c r="U34" s="66">
        <v>0.116753</v>
      </c>
      <c r="V34" s="66">
        <v>0.105071</v>
      </c>
      <c r="W34" s="66">
        <v>0.104352</v>
      </c>
      <c r="X34" s="72">
        <v>0.100698</v>
      </c>
      <c r="Y34" s="72">
        <v>9.3064300000000003E-2</v>
      </c>
      <c r="Z34" s="72">
        <v>9.83406E-2</v>
      </c>
    </row>
    <row r="35" spans="1:26" x14ac:dyDescent="0.15">
      <c r="A35" s="70" t="s">
        <v>62</v>
      </c>
      <c r="B35" s="70" t="s">
        <v>59</v>
      </c>
      <c r="C35" s="71">
        <v>5.9417499999999999</v>
      </c>
      <c r="D35" s="71">
        <v>4.8114499999999998</v>
      </c>
      <c r="E35" s="71">
        <v>4.7028699999999999</v>
      </c>
      <c r="F35" s="72">
        <v>3.2947600000000001</v>
      </c>
      <c r="G35" s="72">
        <v>3.1966100000000002</v>
      </c>
      <c r="H35" s="72">
        <v>3.4094600000000002</v>
      </c>
      <c r="I35" s="66">
        <v>6.4080500000000002</v>
      </c>
      <c r="J35" s="66">
        <v>4.8971</v>
      </c>
      <c r="K35" s="66">
        <v>4.2729999999999997</v>
      </c>
      <c r="L35" s="72">
        <v>3.2278899999999999</v>
      </c>
      <c r="M35" s="72">
        <v>2.84979</v>
      </c>
      <c r="N35" s="72">
        <v>2.9291900000000002</v>
      </c>
      <c r="O35" s="71">
        <v>5.0297999999999998</v>
      </c>
      <c r="P35" s="71">
        <v>4.3033299999999999</v>
      </c>
      <c r="Q35" s="72">
        <v>4.3184300000000002</v>
      </c>
      <c r="R35" s="72">
        <v>3.1597</v>
      </c>
      <c r="S35" s="72">
        <v>3.06114</v>
      </c>
      <c r="T35" s="72">
        <v>3.39377</v>
      </c>
      <c r="U35" s="66">
        <v>5.54277</v>
      </c>
      <c r="V35" s="66">
        <v>4.3225600000000002</v>
      </c>
      <c r="W35" s="66">
        <v>3.8934899999999999</v>
      </c>
      <c r="X35" s="72">
        <v>3.1566700000000001</v>
      </c>
      <c r="Y35" s="72">
        <v>2.7840699999999998</v>
      </c>
      <c r="Z35" s="72">
        <v>2.8912499999999999</v>
      </c>
    </row>
    <row r="36" spans="1:26" x14ac:dyDescent="0.15">
      <c r="A36" s="70"/>
      <c r="B36" s="70" t="s">
        <v>60</v>
      </c>
      <c r="C36" s="71">
        <v>0.171655</v>
      </c>
      <c r="D36" s="71">
        <v>0.16663</v>
      </c>
      <c r="E36" s="71">
        <v>0.16644500000000001</v>
      </c>
      <c r="F36" s="72">
        <v>0.17657</v>
      </c>
      <c r="G36" s="72">
        <v>0.17524500000000001</v>
      </c>
      <c r="H36" s="72">
        <v>0.17765800000000001</v>
      </c>
      <c r="I36" s="66">
        <v>0.15540699999999999</v>
      </c>
      <c r="J36" s="66">
        <v>0.147865</v>
      </c>
      <c r="K36" s="66">
        <v>0.14751800000000001</v>
      </c>
      <c r="L36" s="72">
        <v>0.15832599999999999</v>
      </c>
      <c r="M36" s="72">
        <v>0.157304</v>
      </c>
      <c r="N36" s="72">
        <v>0.15993099999999999</v>
      </c>
      <c r="O36" s="71">
        <v>0.16409199999999999</v>
      </c>
      <c r="P36" s="71">
        <v>0.161331</v>
      </c>
      <c r="Q36" s="72">
        <v>0.163494</v>
      </c>
      <c r="R36" s="72">
        <v>0.17490900000000001</v>
      </c>
      <c r="S36" s="72">
        <v>0.17322100000000001</v>
      </c>
      <c r="T36" s="72">
        <v>0.17663200000000001</v>
      </c>
      <c r="U36" s="66">
        <v>0.14527799999999999</v>
      </c>
      <c r="V36" s="66">
        <v>0.14054900000000001</v>
      </c>
      <c r="W36" s="66">
        <v>0.144119</v>
      </c>
      <c r="X36" s="72">
        <v>0.15623400000000001</v>
      </c>
      <c r="Y36" s="72">
        <v>0.15509300000000001</v>
      </c>
      <c r="Z36" s="72">
        <v>0.15940599999999999</v>
      </c>
    </row>
    <row r="37" spans="1:26" x14ac:dyDescent="0.15">
      <c r="A37" s="73"/>
      <c r="B37" s="73"/>
      <c r="C37" s="73"/>
      <c r="D37" s="73"/>
      <c r="E37" s="73"/>
      <c r="F37" s="73"/>
      <c r="H37" s="73"/>
      <c r="I37" s="73"/>
      <c r="J37" s="73"/>
      <c r="K37" s="73"/>
      <c r="L37" s="73"/>
      <c r="M37" s="73"/>
    </row>
    <row r="38" spans="1:26" x14ac:dyDescent="0.15">
      <c r="A38" s="54"/>
      <c r="B38" s="54"/>
      <c r="C38" s="66"/>
      <c r="D38" s="66"/>
      <c r="E38" s="66"/>
      <c r="F38" s="66"/>
    </row>
    <row r="39" spans="1:26" x14ac:dyDescent="0.15">
      <c r="A39" s="54"/>
      <c r="B39" s="54"/>
      <c r="C39" s="66"/>
      <c r="D39" s="66"/>
      <c r="E39" s="66"/>
      <c r="F39" s="66"/>
    </row>
    <row r="40" spans="1:26" x14ac:dyDescent="0.15">
      <c r="A40" s="54"/>
      <c r="B40" s="54"/>
      <c r="C40" s="66"/>
      <c r="D40" s="66"/>
      <c r="E40" s="66"/>
      <c r="F40" s="66"/>
    </row>
  </sheetData>
  <sheetProtection password="C7DC" sheet="1" objects="1" scenarios="1" selectLockedCells="1" selectUnlockedCells="1"/>
  <mergeCells count="1">
    <mergeCell ref="A5:A6"/>
  </mergeCells>
  <phoneticPr fontId="18" type="noConversion"/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"/>
  <sheetViews>
    <sheetView workbookViewId="0">
      <selection activeCell="F12" sqref="F12"/>
    </sheetView>
  </sheetViews>
  <sheetFormatPr defaultColWidth="0" defaultRowHeight="14.25" zeroHeight="1" x14ac:dyDescent="0.15"/>
  <cols>
    <col min="1" max="18" width="11" style="5" customWidth="1"/>
    <col min="19" max="16384" width="11" style="5" hidden="1"/>
  </cols>
  <sheetData>
    <row r="1" spans="1:18" s="76" customFormat="1" x14ac:dyDescent="0.15">
      <c r="A1" s="110" t="str">
        <f>Main!A1</f>
        <v>Functional</v>
      </c>
      <c r="B1" s="111"/>
      <c r="C1" s="110" t="str">
        <f>Main!C1</f>
        <v>Solvent?</v>
      </c>
      <c r="D1" s="111"/>
      <c r="E1" s="110" t="str">
        <f>Main!E1</f>
        <v>Basis Set</v>
      </c>
      <c r="F1" s="111"/>
      <c r="G1" s="110" t="str">
        <f>Main!G1</f>
        <v>Type of Data</v>
      </c>
      <c r="H1" s="111"/>
    </row>
    <row r="2" spans="1:18" s="76" customFormat="1" x14ac:dyDescent="0.15">
      <c r="A2" s="112" t="str">
        <f>Main!A2</f>
        <v>mPW1PW91</v>
      </c>
      <c r="B2" s="95"/>
      <c r="C2" s="112" t="str">
        <f>Main!C2</f>
        <v>PCM</v>
      </c>
      <c r="D2" s="95"/>
      <c r="E2" s="112" t="str">
        <f>Main!E2</f>
        <v>6-31G(d,p)</v>
      </c>
      <c r="F2" s="95"/>
      <c r="G2" s="112" t="str">
        <f>Main!G2</f>
        <v>Shielding Tensors</v>
      </c>
      <c r="H2" s="95"/>
    </row>
    <row r="3" spans="1:18" s="76" customFormat="1" x14ac:dyDescent="0.15"/>
    <row r="4" spans="1:18" ht="15" thickBot="1" x14ac:dyDescent="0.2">
      <c r="A4" s="86"/>
      <c r="B4" s="87"/>
      <c r="C4" s="77" t="s">
        <v>123</v>
      </c>
      <c r="D4" s="77" t="s">
        <v>124</v>
      </c>
      <c r="E4" s="77" t="s">
        <v>125</v>
      </c>
      <c r="F4" s="77" t="s">
        <v>126</v>
      </c>
      <c r="G4" s="77" t="s">
        <v>127</v>
      </c>
      <c r="H4" s="77" t="s">
        <v>128</v>
      </c>
      <c r="I4" s="77" t="s">
        <v>129</v>
      </c>
      <c r="J4" s="77" t="s">
        <v>130</v>
      </c>
      <c r="K4" s="77" t="s">
        <v>131</v>
      </c>
      <c r="L4" s="77" t="s">
        <v>132</v>
      </c>
      <c r="M4" s="77" t="s">
        <v>133</v>
      </c>
      <c r="N4" s="77" t="s">
        <v>134</v>
      </c>
      <c r="O4" s="77" t="s">
        <v>135</v>
      </c>
      <c r="P4" s="77" t="s">
        <v>136</v>
      </c>
      <c r="Q4" s="77" t="s">
        <v>137</v>
      </c>
      <c r="R4" s="78" t="s">
        <v>138</v>
      </c>
    </row>
    <row r="5" spans="1:18" x14ac:dyDescent="0.15">
      <c r="A5" s="117" t="s">
        <v>141</v>
      </c>
      <c r="B5" s="118"/>
      <c r="C5" s="79">
        <f>Main!D4</f>
        <v>1.8136850415438172E-21</v>
      </c>
      <c r="D5" s="79">
        <f>Main!E4</f>
        <v>1</v>
      </c>
      <c r="E5" s="79">
        <f>Main!F4</f>
        <v>7.870670580546301E-43</v>
      </c>
      <c r="F5" s="79">
        <f>Main!G4</f>
        <v>2.2687042667268339E-17</v>
      </c>
      <c r="G5" s="79" t="str">
        <f>Main!H4</f>
        <v>-</v>
      </c>
      <c r="H5" s="79" t="str">
        <f>Main!I4</f>
        <v>-</v>
      </c>
      <c r="I5" s="79" t="str">
        <f>Main!J4</f>
        <v>-</v>
      </c>
      <c r="J5" s="79" t="str">
        <f>Main!K4</f>
        <v>-</v>
      </c>
      <c r="K5" s="79" t="str">
        <f>Main!L4</f>
        <v>-</v>
      </c>
      <c r="L5" s="79" t="str">
        <f>Main!M4</f>
        <v>-</v>
      </c>
      <c r="M5" s="79" t="str">
        <f>Main!N4</f>
        <v>-</v>
      </c>
      <c r="N5" s="79" t="str">
        <f>Main!O4</f>
        <v>-</v>
      </c>
      <c r="O5" s="79" t="str">
        <f>Main!P4</f>
        <v>-</v>
      </c>
      <c r="P5" s="79" t="str">
        <f>Main!Q4</f>
        <v>-</v>
      </c>
      <c r="Q5" s="79" t="str">
        <f>Main!R4</f>
        <v>-</v>
      </c>
      <c r="R5" s="79" t="str">
        <f>Main!S4</f>
        <v>-</v>
      </c>
    </row>
    <row r="6" spans="1:18" x14ac:dyDescent="0.15">
      <c r="A6" s="119" t="s">
        <v>142</v>
      </c>
      <c r="B6" s="120"/>
      <c r="C6" s="79">
        <f>Main!D5</f>
        <v>7.6757460278949273E-4</v>
      </c>
      <c r="D6" s="79">
        <f>Main!E5</f>
        <v>0.99822528004802524</v>
      </c>
      <c r="E6" s="79">
        <f>Main!F5</f>
        <v>9.9636798395905828E-4</v>
      </c>
      <c r="F6" s="79">
        <f>Main!G5</f>
        <v>1.0777365226301103E-5</v>
      </c>
      <c r="G6" s="79" t="str">
        <f>Main!H5</f>
        <v>-</v>
      </c>
      <c r="H6" s="79" t="str">
        <f>Main!I5</f>
        <v>-</v>
      </c>
      <c r="I6" s="79" t="str">
        <f>Main!J5</f>
        <v>-</v>
      </c>
      <c r="J6" s="79" t="str">
        <f>Main!K5</f>
        <v>-</v>
      </c>
      <c r="K6" s="79" t="str">
        <f>Main!L5</f>
        <v>-</v>
      </c>
      <c r="L6" s="79" t="str">
        <f>Main!M5</f>
        <v>-</v>
      </c>
      <c r="M6" s="79" t="str">
        <f>Main!N5</f>
        <v>-</v>
      </c>
      <c r="N6" s="79" t="str">
        <f>Main!O5</f>
        <v>-</v>
      </c>
      <c r="O6" s="79" t="str">
        <f>Main!P5</f>
        <v>-</v>
      </c>
      <c r="P6" s="79" t="str">
        <f>Main!Q5</f>
        <v>-</v>
      </c>
      <c r="Q6" s="79" t="str">
        <f>Main!R5</f>
        <v>-</v>
      </c>
      <c r="R6" s="79" t="str">
        <f>Main!S5</f>
        <v>-</v>
      </c>
    </row>
    <row r="7" spans="1:18" ht="15" thickBot="1" x14ac:dyDescent="0.2">
      <c r="A7" s="121" t="s">
        <v>143</v>
      </c>
      <c r="B7" s="122"/>
      <c r="C7" s="80">
        <f>Main!D6</f>
        <v>1.3946136239719989E-24</v>
      </c>
      <c r="D7" s="80">
        <f>Main!E6</f>
        <v>1</v>
      </c>
      <c r="E7" s="80">
        <f>Main!F6</f>
        <v>7.8560264255855144E-46</v>
      </c>
      <c r="F7" s="80">
        <f>Main!G6</f>
        <v>2.4494124684766935E-22</v>
      </c>
      <c r="G7" s="80" t="str">
        <f>Main!H6</f>
        <v>-</v>
      </c>
      <c r="H7" s="80" t="str">
        <f>Main!I6</f>
        <v>-</v>
      </c>
      <c r="I7" s="80" t="str">
        <f>Main!J6</f>
        <v>-</v>
      </c>
      <c r="J7" s="80" t="str">
        <f>Main!K6</f>
        <v>-</v>
      </c>
      <c r="K7" s="80" t="str">
        <f>Main!L6</f>
        <v>-</v>
      </c>
      <c r="L7" s="80" t="str">
        <f>Main!M6</f>
        <v>-</v>
      </c>
      <c r="M7" s="80" t="str">
        <f>Main!N6</f>
        <v>-</v>
      </c>
      <c r="N7" s="80" t="str">
        <f>Main!O6</f>
        <v>-</v>
      </c>
      <c r="O7" s="80" t="str">
        <f>Main!P6</f>
        <v>-</v>
      </c>
      <c r="P7" s="80" t="str">
        <f>Main!Q6</f>
        <v>-</v>
      </c>
      <c r="Q7" s="80" t="str">
        <f>Main!R6</f>
        <v>-</v>
      </c>
      <c r="R7" s="80" t="str">
        <f>Main!S6</f>
        <v>-</v>
      </c>
    </row>
    <row r="8" spans="1:18" ht="15" thickTop="1" x14ac:dyDescent="0.15">
      <c r="A8" s="123" t="s">
        <v>144</v>
      </c>
      <c r="B8" s="124"/>
      <c r="C8" s="81">
        <f>Main!D7</f>
        <v>0.61222924116667943</v>
      </c>
      <c r="D8" s="81">
        <f>Main!E7</f>
        <v>0.23692847018621424</v>
      </c>
      <c r="E8" s="81">
        <f>Main!F7</f>
        <v>5.4741823619778013E-5</v>
      </c>
      <c r="F8" s="81">
        <f>Main!G7</f>
        <v>0.15078754682348652</v>
      </c>
      <c r="G8" s="81" t="str">
        <f>Main!H7</f>
        <v>-</v>
      </c>
      <c r="H8" s="81" t="str">
        <f>Main!I7</f>
        <v>-</v>
      </c>
      <c r="I8" s="81" t="str">
        <f>Main!J7</f>
        <v>-</v>
      </c>
      <c r="J8" s="81" t="str">
        <f>Main!K7</f>
        <v>-</v>
      </c>
      <c r="K8" s="81" t="str">
        <f>Main!L7</f>
        <v>-</v>
      </c>
      <c r="L8" s="81" t="str">
        <f>Main!M7</f>
        <v>-</v>
      </c>
      <c r="M8" s="81" t="str">
        <f>Main!N7</f>
        <v>-</v>
      </c>
      <c r="N8" s="81" t="str">
        <f>Main!O7</f>
        <v>-</v>
      </c>
      <c r="O8" s="81" t="str">
        <f>Main!P7</f>
        <v>-</v>
      </c>
      <c r="P8" s="81" t="str">
        <f>Main!Q7</f>
        <v>-</v>
      </c>
      <c r="Q8" s="81" t="str">
        <f>Main!R7</f>
        <v>-</v>
      </c>
      <c r="R8" s="81" t="str">
        <f>Main!S7</f>
        <v>-</v>
      </c>
    </row>
    <row r="9" spans="1:18" x14ac:dyDescent="0.15">
      <c r="A9" s="125" t="s">
        <v>145</v>
      </c>
      <c r="B9" s="126"/>
      <c r="C9" s="82">
        <f>Main!D8</f>
        <v>3.7585676638932445E-6</v>
      </c>
      <c r="D9" s="82">
        <f>Main!E8</f>
        <v>3.4680228747833398E-3</v>
      </c>
      <c r="E9" s="82">
        <f>Main!F8</f>
        <v>0.99651969561330733</v>
      </c>
      <c r="F9" s="82">
        <f>Main!G8</f>
        <v>8.5229442454306066E-6</v>
      </c>
      <c r="G9" s="82" t="str">
        <f>Main!H8</f>
        <v>-</v>
      </c>
      <c r="H9" s="82" t="str">
        <f>Main!I8</f>
        <v>-</v>
      </c>
      <c r="I9" s="82" t="str">
        <f>Main!J8</f>
        <v>-</v>
      </c>
      <c r="J9" s="82" t="str">
        <f>Main!K8</f>
        <v>-</v>
      </c>
      <c r="K9" s="82" t="str">
        <f>Main!L8</f>
        <v>-</v>
      </c>
      <c r="L9" s="82" t="str">
        <f>Main!M8</f>
        <v>-</v>
      </c>
      <c r="M9" s="82" t="str">
        <f>Main!N8</f>
        <v>-</v>
      </c>
      <c r="N9" s="82" t="str">
        <f>Main!O8</f>
        <v>-</v>
      </c>
      <c r="O9" s="82" t="str">
        <f>Main!P8</f>
        <v>-</v>
      </c>
      <c r="P9" s="82" t="str">
        <f>Main!Q8</f>
        <v>-</v>
      </c>
      <c r="Q9" s="82" t="str">
        <f>Main!R8</f>
        <v>-</v>
      </c>
      <c r="R9" s="82" t="str">
        <f>Main!S8</f>
        <v>-</v>
      </c>
    </row>
    <row r="10" spans="1:18" ht="15" thickBot="1" x14ac:dyDescent="0.2">
      <c r="A10" s="127" t="s">
        <v>146</v>
      </c>
      <c r="B10" s="128"/>
      <c r="C10" s="83">
        <f>Main!D9</f>
        <v>2.6154540482786304E-3</v>
      </c>
      <c r="D10" s="83">
        <f>Main!E9</f>
        <v>0.93392038781756903</v>
      </c>
      <c r="E10" s="83">
        <f>Main!F9</f>
        <v>6.200344216969797E-2</v>
      </c>
      <c r="F10" s="83">
        <f>Main!G9</f>
        <v>1.4607159644544284E-3</v>
      </c>
      <c r="G10" s="83" t="str">
        <f>Main!H9</f>
        <v>-</v>
      </c>
      <c r="H10" s="83" t="str">
        <f>Main!I9</f>
        <v>-</v>
      </c>
      <c r="I10" s="83" t="str">
        <f>Main!J9</f>
        <v>-</v>
      </c>
      <c r="J10" s="83" t="str">
        <f>Main!K9</f>
        <v>-</v>
      </c>
      <c r="K10" s="83" t="str">
        <f>Main!L9</f>
        <v>-</v>
      </c>
      <c r="L10" s="83" t="str">
        <f>Main!M9</f>
        <v>-</v>
      </c>
      <c r="M10" s="83" t="str">
        <f>Main!N9</f>
        <v>-</v>
      </c>
      <c r="N10" s="83" t="str">
        <f>Main!O9</f>
        <v>-</v>
      </c>
      <c r="O10" s="83" t="str">
        <f>Main!P9</f>
        <v>-</v>
      </c>
      <c r="P10" s="83" t="str">
        <f>Main!Q9</f>
        <v>-</v>
      </c>
      <c r="Q10" s="83" t="str">
        <f>Main!R9</f>
        <v>-</v>
      </c>
      <c r="R10" s="83" t="str">
        <f>Main!S9</f>
        <v>-</v>
      </c>
    </row>
    <row r="11" spans="1:18" ht="15" thickTop="1" x14ac:dyDescent="0.15">
      <c r="A11" s="113" t="s">
        <v>147</v>
      </c>
      <c r="B11" s="114"/>
      <c r="C11" s="84">
        <f>Main!D10</f>
        <v>4.6866086453308693E-21</v>
      </c>
      <c r="D11" s="84">
        <f>Main!E10</f>
        <v>1</v>
      </c>
      <c r="E11" s="84">
        <f>Main!F10</f>
        <v>1.8185018472073472E-46</v>
      </c>
      <c r="F11" s="84">
        <f>Main!G10</f>
        <v>1.4438634182664846E-17</v>
      </c>
      <c r="G11" s="84" t="str">
        <f>Main!H10</f>
        <v>-</v>
      </c>
      <c r="H11" s="84" t="str">
        <f>Main!I10</f>
        <v>-</v>
      </c>
      <c r="I11" s="84" t="str">
        <f>Main!J10</f>
        <v>-</v>
      </c>
      <c r="J11" s="84" t="str">
        <f>Main!K10</f>
        <v>-</v>
      </c>
      <c r="K11" s="84" t="str">
        <f>Main!L10</f>
        <v>-</v>
      </c>
      <c r="L11" s="84" t="str">
        <f>Main!M10</f>
        <v>-</v>
      </c>
      <c r="M11" s="84" t="str">
        <f>Main!N10</f>
        <v>-</v>
      </c>
      <c r="N11" s="84" t="str">
        <f>Main!O10</f>
        <v>-</v>
      </c>
      <c r="O11" s="84" t="str">
        <f>Main!P10</f>
        <v>-</v>
      </c>
      <c r="P11" s="84" t="str">
        <f>Main!Q10</f>
        <v>-</v>
      </c>
      <c r="Q11" s="84" t="str">
        <f>Main!R10</f>
        <v>-</v>
      </c>
      <c r="R11" s="84" t="str">
        <f>Main!S10</f>
        <v>-</v>
      </c>
    </row>
    <row r="12" spans="1:18" x14ac:dyDescent="0.15">
      <c r="A12" s="115" t="s">
        <v>148</v>
      </c>
      <c r="B12" s="116"/>
      <c r="C12" s="85">
        <f>Main!D11</f>
        <v>6.4761596524699729E-7</v>
      </c>
      <c r="D12" s="85">
        <f>Main!E11</f>
        <v>0.77711464691277499</v>
      </c>
      <c r="E12" s="85">
        <f>Main!F11</f>
        <v>0.22288468485182189</v>
      </c>
      <c r="F12" s="85">
        <f>Main!G11</f>
        <v>2.0619438045351304E-8</v>
      </c>
      <c r="G12" s="85" t="str">
        <f>Main!H11</f>
        <v>-</v>
      </c>
      <c r="H12" s="85" t="str">
        <f>Main!I11</f>
        <v>-</v>
      </c>
      <c r="I12" s="85" t="str">
        <f>Main!J11</f>
        <v>-</v>
      </c>
      <c r="J12" s="85" t="str">
        <f>Main!K11</f>
        <v>-</v>
      </c>
      <c r="K12" s="85" t="str">
        <f>Main!L11</f>
        <v>-</v>
      </c>
      <c r="L12" s="85" t="str">
        <f>Main!M11</f>
        <v>-</v>
      </c>
      <c r="M12" s="85" t="str">
        <f>Main!N11</f>
        <v>-</v>
      </c>
      <c r="N12" s="85" t="str">
        <f>Main!O11</f>
        <v>-</v>
      </c>
      <c r="O12" s="85" t="str">
        <f>Main!P11</f>
        <v>-</v>
      </c>
      <c r="P12" s="85" t="str">
        <f>Main!Q11</f>
        <v>-</v>
      </c>
      <c r="Q12" s="85" t="str">
        <f>Main!R11</f>
        <v>-</v>
      </c>
      <c r="R12" s="85" t="str">
        <f>Main!S11</f>
        <v>-</v>
      </c>
    </row>
    <row r="13" spans="1:18" x14ac:dyDescent="0.15">
      <c r="A13" s="115" t="s">
        <v>149</v>
      </c>
      <c r="B13" s="116"/>
      <c r="C13" s="85">
        <f>Main!D12</f>
        <v>3.9056303901083741E-27</v>
      </c>
      <c r="D13" s="85">
        <f>Main!E12</f>
        <v>1</v>
      </c>
      <c r="E13" s="85">
        <f>Main!F12</f>
        <v>5.2156552797898684E-47</v>
      </c>
      <c r="F13" s="85">
        <f>Main!G12</f>
        <v>3.8310502082502324E-25</v>
      </c>
      <c r="G13" s="85" t="str">
        <f>Main!H12</f>
        <v>-</v>
      </c>
      <c r="H13" s="85" t="str">
        <f>Main!I12</f>
        <v>-</v>
      </c>
      <c r="I13" s="85" t="str">
        <f>Main!J12</f>
        <v>-</v>
      </c>
      <c r="J13" s="85" t="str">
        <f>Main!K12</f>
        <v>-</v>
      </c>
      <c r="K13" s="85" t="str">
        <f>Main!L12</f>
        <v>-</v>
      </c>
      <c r="L13" s="85" t="str">
        <f>Main!M12</f>
        <v>-</v>
      </c>
      <c r="M13" s="85" t="str">
        <f>Main!N12</f>
        <v>-</v>
      </c>
      <c r="N13" s="85" t="str">
        <f>Main!O12</f>
        <v>-</v>
      </c>
      <c r="O13" s="85" t="str">
        <f>Main!P12</f>
        <v>-</v>
      </c>
      <c r="P13" s="85" t="str">
        <f>Main!Q12</f>
        <v>-</v>
      </c>
      <c r="Q13" s="85" t="str">
        <f>Main!R12</f>
        <v>-</v>
      </c>
      <c r="R13" s="85" t="str">
        <f>Main!S12</f>
        <v>-</v>
      </c>
    </row>
  </sheetData>
  <sheetProtection password="C7DC" sheet="1" objects="1" scenarios="1" selectLockedCells="1" selectUnlockedCells="1"/>
  <mergeCells count="17">
    <mergeCell ref="A11:B11"/>
    <mergeCell ref="A12:B12"/>
    <mergeCell ref="A13:B13"/>
    <mergeCell ref="A5:B5"/>
    <mergeCell ref="A6:B6"/>
    <mergeCell ref="A7:B7"/>
    <mergeCell ref="A8:B8"/>
    <mergeCell ref="A9:B9"/>
    <mergeCell ref="A10:B10"/>
    <mergeCell ref="A1:B1"/>
    <mergeCell ref="C1:D1"/>
    <mergeCell ref="E1:F1"/>
    <mergeCell ref="G1:H1"/>
    <mergeCell ref="A2:B2"/>
    <mergeCell ref="C2:D2"/>
    <mergeCell ref="E2:F2"/>
    <mergeCell ref="G2:H2"/>
  </mergeCells>
  <phoneticPr fontId="18" type="noConversion"/>
  <conditionalFormatting sqref="C5:R13">
    <cfRule type="iconSet" priority="1">
      <iconSet iconSet="5Rating">
        <cfvo type="percent" val="0"/>
        <cfvo type="percent" val="50" gte="0"/>
        <cfvo type="percent" val="65" gte="0"/>
        <cfvo type="percent" val="85" gte="0"/>
        <cfvo type="percent" val="95" gte="0"/>
      </iconSet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11"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Main</vt:lpstr>
      <vt:lpstr>Calculo DP4</vt:lpstr>
      <vt:lpstr>Chemical Shifts</vt:lpstr>
      <vt:lpstr>Statistics</vt:lpstr>
      <vt:lpstr>Detailed Results</vt:lpstr>
      <vt:lpstr>Hoja1</vt:lpstr>
      <vt:lpstr>basis</vt:lpstr>
      <vt:lpstr>bs</vt:lpstr>
      <vt:lpstr>Calc</vt:lpstr>
      <vt:lpstr>fmla</vt:lpstr>
      <vt:lpstr>Level</vt:lpstr>
      <vt:lpstr>shft</vt:lpstr>
      <vt:lpstr>shift</vt:lpstr>
      <vt:lpstr>sp2?</vt:lpstr>
      <vt:lpstr>sv</vt:lpstr>
      <vt:lpstr>tensors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</dc:creator>
  <cp:lastModifiedBy>文宣 王</cp:lastModifiedBy>
  <dcterms:created xsi:type="dcterms:W3CDTF">2015-07-11T19:46:54Z</dcterms:created>
  <dcterms:modified xsi:type="dcterms:W3CDTF">2024-08-22T08:57:07Z</dcterms:modified>
</cp:coreProperties>
</file>