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new_potentials\revised_manuscript\ESI_07_18_2024\data_for_triatomic_molecules\"/>
    </mc:Choice>
  </mc:AlternateContent>
  <xr:revisionPtr revIDLastSave="0" documentId="13_ncr:1_{1335FA07-9780-4389-B69D-99ED5707B37A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chart" sheetId="6" r:id="rId1"/>
    <sheet name="relax" sheetId="3" r:id="rId2"/>
    <sheet name="no_relax" sheetId="2" r:id="rId3"/>
    <sheet name="expanded_chart" sheetId="4" r:id="rId4"/>
    <sheet name="mode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5" l="1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4" i="5"/>
  <c r="D10" i="2"/>
  <c r="D11" i="2"/>
  <c r="D12" i="2"/>
  <c r="D13" i="2"/>
  <c r="D14" i="2"/>
  <c r="D10" i="3"/>
  <c r="D11" i="3"/>
  <c r="D12" i="3"/>
  <c r="D13" i="3"/>
  <c r="D14" i="3"/>
  <c r="B4" i="5"/>
  <c r="B5" i="5"/>
  <c r="B6" i="5"/>
  <c r="B7" i="5"/>
  <c r="B8" i="5"/>
  <c r="B9" i="5"/>
  <c r="B10" i="5"/>
  <c r="B11" i="5"/>
  <c r="B12" i="5"/>
  <c r="B13" i="5"/>
  <c r="B14" i="5"/>
  <c r="E2" i="5" l="1"/>
  <c r="B16" i="5"/>
  <c r="B17" i="5"/>
  <c r="B18" i="5"/>
  <c r="B19" i="5"/>
  <c r="B20" i="5"/>
  <c r="B21" i="5"/>
  <c r="B22" i="5"/>
  <c r="B15" i="5"/>
  <c r="D9" i="3"/>
  <c r="D8" i="3"/>
  <c r="D7" i="3"/>
  <c r="D6" i="3"/>
  <c r="D5" i="3"/>
  <c r="D4" i="3"/>
  <c r="D4" i="2"/>
  <c r="D5" i="2"/>
  <c r="D6" i="2"/>
  <c r="D7" i="2"/>
  <c r="D8" i="2"/>
  <c r="D9" i="2"/>
</calcChain>
</file>

<file path=xl/sharedStrings.xml><?xml version="1.0" encoding="utf-8"?>
<sst xmlns="http://schemas.openxmlformats.org/spreadsheetml/2006/main" count="17" uniqueCount="12">
  <si>
    <t>angle (deg)</t>
  </si>
  <si>
    <t>opt</t>
  </si>
  <si>
    <t>Energy</t>
  </si>
  <si>
    <t>delta_E</t>
  </si>
  <si>
    <t>kJ per mol to Hartree</t>
  </si>
  <si>
    <t>k=</t>
  </si>
  <si>
    <t>theta_opt=</t>
  </si>
  <si>
    <t>deg</t>
  </si>
  <si>
    <t>radians</t>
  </si>
  <si>
    <t>theta (deg)</t>
  </si>
  <si>
    <t>theta (radians)</t>
  </si>
  <si>
    <t>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</si>
</sst>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NO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135.0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relax!$B$4:$B$14</c:f>
              <c:numCache>
                <c:formatCode>General</c:formatCode>
                <c:ptCount val="11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110</c:v>
                </c:pt>
                <c:pt idx="4">
                  <c:v>120</c:v>
                </c:pt>
                <c:pt idx="5">
                  <c:v>134.95410000000001</c:v>
                </c:pt>
                <c:pt idx="6">
                  <c:v>140</c:v>
                </c:pt>
                <c:pt idx="7">
                  <c:v>150</c:v>
                </c:pt>
                <c:pt idx="8">
                  <c:v>160</c:v>
                </c:pt>
                <c:pt idx="9">
                  <c:v>170</c:v>
                </c:pt>
                <c:pt idx="10">
                  <c:v>180</c:v>
                </c:pt>
              </c:numCache>
            </c:numRef>
          </c:xVal>
          <c:yVal>
            <c:numRef>
              <c:f>relax!$D$4:$D$14</c:f>
              <c:numCache>
                <c:formatCode>General</c:formatCode>
                <c:ptCount val="11"/>
                <c:pt idx="0">
                  <c:v>267.54393729502635</c:v>
                </c:pt>
                <c:pt idx="1">
                  <c:v>166.59191324996092</c:v>
                </c:pt>
                <c:pt idx="2">
                  <c:v>133.34620443999717</c:v>
                </c:pt>
                <c:pt idx="3">
                  <c:v>110.44961276498901</c:v>
                </c:pt>
                <c:pt idx="4">
                  <c:v>36.830198939963836</c:v>
                </c:pt>
                <c:pt idx="5">
                  <c:v>0</c:v>
                </c:pt>
                <c:pt idx="6">
                  <c:v>3.6715779649861702</c:v>
                </c:pt>
                <c:pt idx="7">
                  <c:v>30.478904400012468</c:v>
                </c:pt>
                <c:pt idx="8">
                  <c:v>77.678410569979405</c:v>
                </c:pt>
                <c:pt idx="9">
                  <c:v>133.15207497001569</c:v>
                </c:pt>
                <c:pt idx="10">
                  <c:v>163.85519706999935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202-420D-B31E-EAA8CD8E5059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no_relax!$B$4:$B$14</c:f>
              <c:numCache>
                <c:formatCode>General</c:formatCode>
                <c:ptCount val="11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110</c:v>
                </c:pt>
                <c:pt idx="4">
                  <c:v>120</c:v>
                </c:pt>
                <c:pt idx="5">
                  <c:v>134.95410000000001</c:v>
                </c:pt>
                <c:pt idx="6">
                  <c:v>140</c:v>
                </c:pt>
                <c:pt idx="7">
                  <c:v>150</c:v>
                </c:pt>
                <c:pt idx="8">
                  <c:v>160</c:v>
                </c:pt>
                <c:pt idx="9">
                  <c:v>170</c:v>
                </c:pt>
                <c:pt idx="10">
                  <c:v>180</c:v>
                </c:pt>
              </c:numCache>
            </c:numRef>
          </c:xVal>
          <c:yVal>
            <c:numRef>
              <c:f>no_relax!$D$4:$D$14</c:f>
              <c:numCache>
                <c:formatCode>General</c:formatCode>
                <c:ptCount val="11"/>
                <c:pt idx="0">
                  <c:v>395.49489676496569</c:v>
                </c:pt>
                <c:pt idx="1">
                  <c:v>225.18921376497886</c:v>
                </c:pt>
                <c:pt idx="2">
                  <c:v>165.50600645003112</c:v>
                </c:pt>
                <c:pt idx="3">
                  <c:v>122.47054327999797</c:v>
                </c:pt>
                <c:pt idx="4">
                  <c:v>39.127773989968546</c:v>
                </c:pt>
                <c:pt idx="5">
                  <c:v>0</c:v>
                </c:pt>
                <c:pt idx="6">
                  <c:v>3.7234053349836671</c:v>
                </c:pt>
                <c:pt idx="7">
                  <c:v>30.602197879990712</c:v>
                </c:pt>
                <c:pt idx="8">
                  <c:v>77.693848509988186</c:v>
                </c:pt>
                <c:pt idx="9">
                  <c:v>133.24131571499336</c:v>
                </c:pt>
                <c:pt idx="10">
                  <c:v>164.16773658996544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202-420D-B31E-EAA8CD8E5059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7202-420D-B31E-EAA8CD8E5059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51989.13537924258</c:v>
                </c:pt>
                <c:pt idx="1">
                  <c:v>24576.661558924377</c:v>
                </c:pt>
                <c:pt idx="2">
                  <c:v>10935.942879464814</c:v>
                </c:pt>
                <c:pt idx="3">
                  <c:v>6420.7462352556686</c:v>
                </c:pt>
                <c:pt idx="4">
                  <c:v>4172.3387717101596</c:v>
                </c:pt>
                <c:pt idx="5">
                  <c:v>2827.7197458244136</c:v>
                </c:pt>
                <c:pt idx="6">
                  <c:v>1938.4621779604552</c:v>
                </c:pt>
                <c:pt idx="7">
                  <c:v>1315.6846405522097</c:v>
                </c:pt>
                <c:pt idx="8">
                  <c:v>866.53441038073379</c:v>
                </c:pt>
                <c:pt idx="9">
                  <c:v>540.18240665546534</c:v>
                </c:pt>
                <c:pt idx="10">
                  <c:v>306.62291814396139</c:v>
                </c:pt>
                <c:pt idx="11">
                  <c:v>147.19183899232806</c:v>
                </c:pt>
                <c:pt idx="12">
                  <c:v>49.667063249309734</c:v>
                </c:pt>
                <c:pt idx="13">
                  <c:v>5.0710974203979271</c:v>
                </c:pt>
                <c:pt idx="14">
                  <c:v>4.794269381539328</c:v>
                </c:pt>
                <c:pt idx="15">
                  <c:v>37.488958571408197</c:v>
                </c:pt>
                <c:pt idx="16">
                  <c:v>86.40918925750637</c:v>
                </c:pt>
                <c:pt idx="17">
                  <c:v>129.76404290522197</c:v>
                </c:pt>
                <c:pt idx="18">
                  <c:v>147.09780737366944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202-420D-B31E-EAA8CD8E5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51432"/>
        <c:axId val="662149472"/>
      </c:scatterChart>
      <c:valAx>
        <c:axId val="662151432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149472"/>
        <c:crosses val="autoZero"/>
        <c:crossBetween val="midCat"/>
        <c:majorUnit val="20"/>
      </c:valAx>
      <c:valAx>
        <c:axId val="662149472"/>
        <c:scaling>
          <c:orientation val="minMax"/>
          <c:max val="14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15143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NO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135.0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relax!$B$4:$B$14</c:f>
              <c:numCache>
                <c:formatCode>General</c:formatCode>
                <c:ptCount val="11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110</c:v>
                </c:pt>
                <c:pt idx="4">
                  <c:v>120</c:v>
                </c:pt>
                <c:pt idx="5">
                  <c:v>134.95410000000001</c:v>
                </c:pt>
                <c:pt idx="6">
                  <c:v>140</c:v>
                </c:pt>
                <c:pt idx="7">
                  <c:v>150</c:v>
                </c:pt>
                <c:pt idx="8">
                  <c:v>160</c:v>
                </c:pt>
                <c:pt idx="9">
                  <c:v>170</c:v>
                </c:pt>
                <c:pt idx="10">
                  <c:v>180</c:v>
                </c:pt>
              </c:numCache>
            </c:numRef>
          </c:xVal>
          <c:yVal>
            <c:numRef>
              <c:f>relax!$D$4:$D$14</c:f>
              <c:numCache>
                <c:formatCode>General</c:formatCode>
                <c:ptCount val="11"/>
                <c:pt idx="0">
                  <c:v>267.54393729502635</c:v>
                </c:pt>
                <c:pt idx="1">
                  <c:v>166.59191324996092</c:v>
                </c:pt>
                <c:pt idx="2">
                  <c:v>133.34620443999717</c:v>
                </c:pt>
                <c:pt idx="3">
                  <c:v>110.44961276498901</c:v>
                </c:pt>
                <c:pt idx="4">
                  <c:v>36.830198939963836</c:v>
                </c:pt>
                <c:pt idx="5">
                  <c:v>0</c:v>
                </c:pt>
                <c:pt idx="6">
                  <c:v>3.6715779649861702</c:v>
                </c:pt>
                <c:pt idx="7">
                  <c:v>30.478904400012468</c:v>
                </c:pt>
                <c:pt idx="8">
                  <c:v>77.678410569979405</c:v>
                </c:pt>
                <c:pt idx="9">
                  <c:v>133.15207497001569</c:v>
                </c:pt>
                <c:pt idx="10">
                  <c:v>163.85519706999935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1D-48E6-9F0B-3F0E1C7C9BCF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no_relax!$B$4:$B$14</c:f>
              <c:numCache>
                <c:formatCode>General</c:formatCode>
                <c:ptCount val="11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110</c:v>
                </c:pt>
                <c:pt idx="4">
                  <c:v>120</c:v>
                </c:pt>
                <c:pt idx="5">
                  <c:v>134.95410000000001</c:v>
                </c:pt>
                <c:pt idx="6">
                  <c:v>140</c:v>
                </c:pt>
                <c:pt idx="7">
                  <c:v>150</c:v>
                </c:pt>
                <c:pt idx="8">
                  <c:v>160</c:v>
                </c:pt>
                <c:pt idx="9">
                  <c:v>170</c:v>
                </c:pt>
                <c:pt idx="10">
                  <c:v>180</c:v>
                </c:pt>
              </c:numCache>
            </c:numRef>
          </c:xVal>
          <c:yVal>
            <c:numRef>
              <c:f>no_relax!$D$4:$D$14</c:f>
              <c:numCache>
                <c:formatCode>General</c:formatCode>
                <c:ptCount val="11"/>
                <c:pt idx="0">
                  <c:v>395.49489676496569</c:v>
                </c:pt>
                <c:pt idx="1">
                  <c:v>225.18921376497886</c:v>
                </c:pt>
                <c:pt idx="2">
                  <c:v>165.50600645003112</c:v>
                </c:pt>
                <c:pt idx="3">
                  <c:v>122.47054327999797</c:v>
                </c:pt>
                <c:pt idx="4">
                  <c:v>39.127773989968546</c:v>
                </c:pt>
                <c:pt idx="5">
                  <c:v>0</c:v>
                </c:pt>
                <c:pt idx="6">
                  <c:v>3.7234053349836671</c:v>
                </c:pt>
                <c:pt idx="7">
                  <c:v>30.602197879990712</c:v>
                </c:pt>
                <c:pt idx="8">
                  <c:v>77.693848509988186</c:v>
                </c:pt>
                <c:pt idx="9">
                  <c:v>133.24131571499336</c:v>
                </c:pt>
                <c:pt idx="10">
                  <c:v>164.16773658996544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31D-48E6-9F0B-3F0E1C7C9BCF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9754-4AF5-9135-179630EA8D3A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51989.13537924258</c:v>
                </c:pt>
                <c:pt idx="1">
                  <c:v>24576.661558924377</c:v>
                </c:pt>
                <c:pt idx="2">
                  <c:v>10935.942879464814</c:v>
                </c:pt>
                <c:pt idx="3">
                  <c:v>6420.7462352556686</c:v>
                </c:pt>
                <c:pt idx="4">
                  <c:v>4172.3387717101596</c:v>
                </c:pt>
                <c:pt idx="5">
                  <c:v>2827.7197458244136</c:v>
                </c:pt>
                <c:pt idx="6">
                  <c:v>1938.4621779604552</c:v>
                </c:pt>
                <c:pt idx="7">
                  <c:v>1315.6846405522097</c:v>
                </c:pt>
                <c:pt idx="8">
                  <c:v>866.53441038073379</c:v>
                </c:pt>
                <c:pt idx="9">
                  <c:v>540.18240665546534</c:v>
                </c:pt>
                <c:pt idx="10">
                  <c:v>306.62291814396139</c:v>
                </c:pt>
                <c:pt idx="11">
                  <c:v>147.19183899232806</c:v>
                </c:pt>
                <c:pt idx="12">
                  <c:v>49.667063249309734</c:v>
                </c:pt>
                <c:pt idx="13">
                  <c:v>5.0710974203979271</c:v>
                </c:pt>
                <c:pt idx="14">
                  <c:v>4.794269381539328</c:v>
                </c:pt>
                <c:pt idx="15">
                  <c:v>37.488958571408197</c:v>
                </c:pt>
                <c:pt idx="16">
                  <c:v>86.40918925750637</c:v>
                </c:pt>
                <c:pt idx="17">
                  <c:v>129.76404290522197</c:v>
                </c:pt>
                <c:pt idx="18">
                  <c:v>147.09780737366944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31D-48E6-9F0B-3F0E1C7C9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47904"/>
        <c:axId val="662151824"/>
      </c:scatterChart>
      <c:valAx>
        <c:axId val="662147904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151824"/>
        <c:crosses val="autoZero"/>
        <c:crossBetween val="midCat"/>
        <c:majorUnit val="20"/>
      </c:valAx>
      <c:valAx>
        <c:axId val="662151824"/>
        <c:scaling>
          <c:orientation val="minMax"/>
          <c:max val="1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147904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2EA11B-AB41-41F5-9B4D-420DF857043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0.20122</cdr:x>
      <cdr:y>0.44285</cdr:y>
    </cdr:from>
    <cdr:to>
      <cdr:x>0.66093</cdr:x>
      <cdr:y>0.58808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42898" y="2785742"/>
          <a:ext cx="3981915" cy="913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k = 1300 kJ/mol  (black curve)</a:t>
          </a:r>
        </a:p>
        <a:p xmlns:a="http://schemas.openxmlformats.org/drawingml/2006/main">
          <a:endParaRPr lang="en-US" sz="2000" baseline="0">
            <a:solidFill>
              <a:schemeClr val="tx1"/>
            </a:solidFill>
          </a:endParaRPr>
        </a:p>
        <a:p xmlns:a="http://schemas.openxmlformats.org/drawingml/2006/main">
          <a:endParaRPr lang="en-US" sz="2000" baseline="0">
            <a:solidFill>
              <a:schemeClr val="tx1"/>
            </a:solidFill>
          </a:endParaRPr>
        </a:p>
        <a:p xmlns:a="http://schemas.openxmlformats.org/drawingml/2006/main">
          <a:endParaRPr lang="en-US" sz="20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workbookViewId="0">
      <selection activeCell="C39" sqref="C39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80</v>
      </c>
      <c r="C4">
        <v>-204.73270396999999</v>
      </c>
      <c r="D4">
        <f t="shared" ref="D4:D9" si="0">(C4-$C$9)*$A$1</f>
        <v>267.54393729502635</v>
      </c>
    </row>
    <row r="5" spans="1:4" x14ac:dyDescent="0.2">
      <c r="B5">
        <v>90</v>
      </c>
      <c r="C5">
        <v>-204.77115456000001</v>
      </c>
      <c r="D5">
        <f t="shared" si="0"/>
        <v>166.59191324996092</v>
      </c>
    </row>
    <row r="6" spans="1:4" x14ac:dyDescent="0.2">
      <c r="B6">
        <v>100</v>
      </c>
      <c r="C6">
        <v>-204.78381718</v>
      </c>
      <c r="D6">
        <f t="shared" si="0"/>
        <v>133.34620443999717</v>
      </c>
    </row>
    <row r="7" spans="1:4" x14ac:dyDescent="0.2">
      <c r="B7">
        <v>110</v>
      </c>
      <c r="C7">
        <v>-204.79253803</v>
      </c>
      <c r="D7">
        <f t="shared" si="0"/>
        <v>110.44961276498901</v>
      </c>
    </row>
    <row r="8" spans="1:4" x14ac:dyDescent="0.2">
      <c r="B8">
        <v>120</v>
      </c>
      <c r="C8">
        <v>-204.82057818000001</v>
      </c>
      <c r="D8">
        <f t="shared" si="0"/>
        <v>36.830198939963836</v>
      </c>
    </row>
    <row r="9" spans="1:4" x14ac:dyDescent="0.2">
      <c r="A9" t="s">
        <v>1</v>
      </c>
      <c r="B9">
        <v>134.95410000000001</v>
      </c>
      <c r="C9">
        <v>-204.83460606</v>
      </c>
      <c r="D9">
        <f t="shared" si="0"/>
        <v>0</v>
      </c>
    </row>
    <row r="10" spans="1:4" x14ac:dyDescent="0.2">
      <c r="B10">
        <v>140</v>
      </c>
      <c r="C10">
        <v>-204.83320763</v>
      </c>
      <c r="D10">
        <f t="shared" ref="D10:D14" si="1">(C10-$C$9)*$A$1</f>
        <v>3.6715779649861702</v>
      </c>
    </row>
    <row r="11" spans="1:4" x14ac:dyDescent="0.2">
      <c r="B11">
        <v>150</v>
      </c>
      <c r="C11">
        <v>-204.82299725999999</v>
      </c>
      <c r="D11">
        <f t="shared" si="1"/>
        <v>30.478904400012468</v>
      </c>
    </row>
    <row r="12" spans="1:4" x14ac:dyDescent="0.2">
      <c r="B12">
        <v>160</v>
      </c>
      <c r="C12">
        <v>-204.80501992000001</v>
      </c>
      <c r="D12">
        <f t="shared" si="1"/>
        <v>77.678410569979405</v>
      </c>
    </row>
    <row r="13" spans="1:4" x14ac:dyDescent="0.2">
      <c r="B13">
        <v>170</v>
      </c>
      <c r="C13">
        <v>-204.78389111999999</v>
      </c>
      <c r="D13">
        <f t="shared" si="1"/>
        <v>133.15207497001569</v>
      </c>
    </row>
    <row r="14" spans="1:4" x14ac:dyDescent="0.2">
      <c r="B14">
        <v>180</v>
      </c>
      <c r="C14">
        <v>-204.77219692</v>
      </c>
      <c r="D14">
        <f t="shared" si="1"/>
        <v>163.85519706999935</v>
      </c>
    </row>
  </sheetData>
  <pageMargins left="0.7" right="0.7" top="0.75" bottom="0.75" header="0.3" footer="0.3"/>
  <pageSetup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4"/>
  <sheetViews>
    <sheetView workbookViewId="0">
      <selection activeCell="F23" sqref="F23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80</v>
      </c>
      <c r="C4">
        <v>-204.68397003000001</v>
      </c>
      <c r="D4">
        <f t="shared" ref="D4:D9" si="0">(C4-$C$9)*$A$1</f>
        <v>395.49489676496569</v>
      </c>
    </row>
    <row r="5" spans="1:4" x14ac:dyDescent="0.2">
      <c r="B5">
        <v>90</v>
      </c>
      <c r="C5">
        <v>-204.74883603000001</v>
      </c>
      <c r="D5">
        <f t="shared" si="0"/>
        <v>225.18921376497886</v>
      </c>
    </row>
    <row r="6" spans="1:4" x14ac:dyDescent="0.2">
      <c r="B6">
        <v>100</v>
      </c>
      <c r="C6">
        <v>-204.77156815999999</v>
      </c>
      <c r="D6">
        <f t="shared" si="0"/>
        <v>165.50600645003112</v>
      </c>
    </row>
    <row r="7" spans="1:4" x14ac:dyDescent="0.2">
      <c r="B7">
        <v>110</v>
      </c>
      <c r="C7">
        <v>-204.7879595</v>
      </c>
      <c r="D7">
        <f t="shared" si="0"/>
        <v>122.47054327999797</v>
      </c>
    </row>
    <row r="8" spans="1:4" x14ac:dyDescent="0.2">
      <c r="B8">
        <v>120</v>
      </c>
      <c r="C8">
        <v>-204.81970308000001</v>
      </c>
      <c r="D8">
        <f t="shared" si="0"/>
        <v>39.127773989968546</v>
      </c>
    </row>
    <row r="9" spans="1:4" x14ac:dyDescent="0.2">
      <c r="A9" t="s">
        <v>1</v>
      </c>
      <c r="B9">
        <v>134.95410000000001</v>
      </c>
      <c r="C9">
        <v>-204.83460606</v>
      </c>
      <c r="D9">
        <f t="shared" si="0"/>
        <v>0</v>
      </c>
    </row>
    <row r="10" spans="1:4" x14ac:dyDescent="0.2">
      <c r="B10">
        <v>140</v>
      </c>
      <c r="C10">
        <v>-204.83318789</v>
      </c>
      <c r="D10">
        <f t="shared" ref="D10:D14" si="1">(C10-$C$9)*$A$1</f>
        <v>3.7234053349836671</v>
      </c>
    </row>
    <row r="11" spans="1:4" x14ac:dyDescent="0.2">
      <c r="B11">
        <v>150</v>
      </c>
      <c r="C11">
        <v>-204.8229503</v>
      </c>
      <c r="D11">
        <f t="shared" si="1"/>
        <v>30.602197879990712</v>
      </c>
    </row>
    <row r="12" spans="1:4" x14ac:dyDescent="0.2">
      <c r="B12">
        <v>160</v>
      </c>
      <c r="C12">
        <v>-204.80501404</v>
      </c>
      <c r="D12">
        <f t="shared" si="1"/>
        <v>77.693848509988186</v>
      </c>
    </row>
    <row r="13" spans="1:4" x14ac:dyDescent="0.2">
      <c r="B13">
        <v>170</v>
      </c>
      <c r="C13">
        <v>-204.78385713</v>
      </c>
      <c r="D13">
        <f t="shared" si="1"/>
        <v>133.24131571499336</v>
      </c>
    </row>
    <row r="14" spans="1:4" x14ac:dyDescent="0.2">
      <c r="B14">
        <v>180</v>
      </c>
      <c r="C14">
        <v>-204.77207788000001</v>
      </c>
      <c r="D14">
        <f t="shared" si="1"/>
        <v>164.16773658996544</v>
      </c>
    </row>
  </sheetData>
  <pageMargins left="0.7" right="0.7" top="0.75" bottom="0.75" header="0.3" footer="0.3"/>
  <pageSetup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tabSelected="1" workbookViewId="0">
      <selection activeCell="E20" sqref="E20"/>
    </sheetView>
  </sheetViews>
  <sheetFormatPr defaultRowHeight="12.75" x14ac:dyDescent="0.2"/>
  <cols>
    <col min="1" max="1" width="10.42578125" customWidth="1"/>
    <col min="2" max="2" width="13.140625" customWidth="1"/>
  </cols>
  <sheetData>
    <row r="1" spans="1:6" x14ac:dyDescent="0.2">
      <c r="B1" t="s">
        <v>5</v>
      </c>
      <c r="C1">
        <v>1300</v>
      </c>
    </row>
    <row r="2" spans="1:6" x14ac:dyDescent="0.2">
      <c r="B2" t="s">
        <v>6</v>
      </c>
      <c r="C2">
        <v>134.95410000000001</v>
      </c>
      <c r="D2" t="s">
        <v>7</v>
      </c>
      <c r="E2">
        <f>C2*PI()/180</f>
        <v>2.3553933840656796</v>
      </c>
      <c r="F2" t="s">
        <v>8</v>
      </c>
    </row>
    <row r="3" spans="1:6" x14ac:dyDescent="0.2">
      <c r="A3" t="s">
        <v>9</v>
      </c>
      <c r="B3" t="s">
        <v>10</v>
      </c>
      <c r="C3" t="s">
        <v>11</v>
      </c>
    </row>
    <row r="4" spans="1:6" x14ac:dyDescent="0.2">
      <c r="A4">
        <v>5</v>
      </c>
      <c r="B4">
        <f t="shared" ref="B4:B14" si="0">A4*PI()/180</f>
        <v>8.7266462599716474E-2</v>
      </c>
      <c r="C4">
        <f>$C$1*2*((COS($B4)-COS(E$2))^2)/((SIN($B4)^2)+3*((SIN(E$2))^2)*TANH(2*SIN($B4/2))/TANH(2*SIN(E$2/2)))</f>
        <v>51989.13537924258</v>
      </c>
    </row>
    <row r="5" spans="1:6" x14ac:dyDescent="0.2">
      <c r="A5">
        <v>10</v>
      </c>
      <c r="B5">
        <f t="shared" si="0"/>
        <v>0.17453292519943295</v>
      </c>
      <c r="C5">
        <f t="shared" ref="C5:C22" si="1">$C$1*2*((COS($B5)-COS(E$2))^2)/((SIN($B5)^2)+3*((SIN(E$2))^2)*TANH(2*SIN($B5/2))/TANH(2*SIN(E$2/2)))</f>
        <v>24576.661558924377</v>
      </c>
    </row>
    <row r="6" spans="1:6" x14ac:dyDescent="0.2">
      <c r="A6">
        <v>20</v>
      </c>
      <c r="B6">
        <f t="shared" si="0"/>
        <v>0.3490658503988659</v>
      </c>
      <c r="C6">
        <f t="shared" si="1"/>
        <v>10935.942879464814</v>
      </c>
    </row>
    <row r="7" spans="1:6" x14ac:dyDescent="0.2">
      <c r="A7">
        <v>30</v>
      </c>
      <c r="B7">
        <f t="shared" si="0"/>
        <v>0.52359877559829882</v>
      </c>
      <c r="C7">
        <f t="shared" si="1"/>
        <v>6420.7462352556686</v>
      </c>
    </row>
    <row r="8" spans="1:6" x14ac:dyDescent="0.2">
      <c r="A8">
        <v>40</v>
      </c>
      <c r="B8">
        <f t="shared" si="0"/>
        <v>0.69813170079773179</v>
      </c>
      <c r="C8">
        <f t="shared" si="1"/>
        <v>4172.3387717101596</v>
      </c>
    </row>
    <row r="9" spans="1:6" x14ac:dyDescent="0.2">
      <c r="A9">
        <v>50</v>
      </c>
      <c r="B9">
        <f t="shared" si="0"/>
        <v>0.87266462599716477</v>
      </c>
      <c r="C9">
        <f t="shared" si="1"/>
        <v>2827.7197458244136</v>
      </c>
    </row>
    <row r="10" spans="1:6" x14ac:dyDescent="0.2">
      <c r="A10">
        <v>60</v>
      </c>
      <c r="B10">
        <f t="shared" si="0"/>
        <v>1.0471975511965976</v>
      </c>
      <c r="C10">
        <f t="shared" si="1"/>
        <v>1938.4621779604552</v>
      </c>
    </row>
    <row r="11" spans="1:6" x14ac:dyDescent="0.2">
      <c r="A11">
        <v>70</v>
      </c>
      <c r="B11">
        <f t="shared" si="0"/>
        <v>1.2217304763960306</v>
      </c>
      <c r="C11">
        <f t="shared" si="1"/>
        <v>1315.6846405522097</v>
      </c>
    </row>
    <row r="12" spans="1:6" x14ac:dyDescent="0.2">
      <c r="A12">
        <v>80</v>
      </c>
      <c r="B12">
        <f t="shared" si="0"/>
        <v>1.3962634015954636</v>
      </c>
      <c r="C12">
        <f t="shared" si="1"/>
        <v>866.53441038073379</v>
      </c>
    </row>
    <row r="13" spans="1:6" x14ac:dyDescent="0.2">
      <c r="A13">
        <v>90</v>
      </c>
      <c r="B13">
        <f t="shared" si="0"/>
        <v>1.5707963267948966</v>
      </c>
      <c r="C13">
        <f t="shared" si="1"/>
        <v>540.18240665546534</v>
      </c>
    </row>
    <row r="14" spans="1:6" x14ac:dyDescent="0.2">
      <c r="A14">
        <v>100</v>
      </c>
      <c r="B14">
        <f t="shared" si="0"/>
        <v>1.7453292519943295</v>
      </c>
      <c r="C14">
        <f t="shared" si="1"/>
        <v>306.62291814396139</v>
      </c>
    </row>
    <row r="15" spans="1:6" x14ac:dyDescent="0.2">
      <c r="A15">
        <v>110</v>
      </c>
      <c r="B15">
        <f>A15*PI()/180</f>
        <v>1.9198621771937625</v>
      </c>
      <c r="C15">
        <f t="shared" si="1"/>
        <v>147.19183899232806</v>
      </c>
    </row>
    <row r="16" spans="1:6" x14ac:dyDescent="0.2">
      <c r="A16">
        <v>120</v>
      </c>
      <c r="B16">
        <f t="shared" ref="B16:B22" si="2">A16*PI()/180</f>
        <v>2.0943951023931953</v>
      </c>
      <c r="C16">
        <f t="shared" si="1"/>
        <v>49.667063249309734</v>
      </c>
    </row>
    <row r="17" spans="1:3" x14ac:dyDescent="0.2">
      <c r="A17">
        <v>130</v>
      </c>
      <c r="B17">
        <f t="shared" si="2"/>
        <v>2.2689280275926285</v>
      </c>
      <c r="C17">
        <f t="shared" si="1"/>
        <v>5.0710974203979271</v>
      </c>
    </row>
    <row r="18" spans="1:3" x14ac:dyDescent="0.2">
      <c r="A18">
        <v>140</v>
      </c>
      <c r="B18">
        <f t="shared" si="2"/>
        <v>2.4434609527920612</v>
      </c>
      <c r="C18">
        <f t="shared" si="1"/>
        <v>4.794269381539328</v>
      </c>
    </row>
    <row r="19" spans="1:3" x14ac:dyDescent="0.2">
      <c r="A19">
        <v>150</v>
      </c>
      <c r="B19">
        <f t="shared" si="2"/>
        <v>2.6179938779914944</v>
      </c>
      <c r="C19">
        <f t="shared" si="1"/>
        <v>37.488958571408197</v>
      </c>
    </row>
    <row r="20" spans="1:3" x14ac:dyDescent="0.2">
      <c r="A20">
        <v>160</v>
      </c>
      <c r="B20">
        <f t="shared" si="2"/>
        <v>2.7925268031909272</v>
      </c>
      <c r="C20">
        <f t="shared" si="1"/>
        <v>86.40918925750637</v>
      </c>
    </row>
    <row r="21" spans="1:3" x14ac:dyDescent="0.2">
      <c r="A21">
        <v>170</v>
      </c>
      <c r="B21">
        <f t="shared" si="2"/>
        <v>2.9670597283903604</v>
      </c>
      <c r="C21">
        <f t="shared" si="1"/>
        <v>129.76404290522197</v>
      </c>
    </row>
    <row r="22" spans="1:3" x14ac:dyDescent="0.2">
      <c r="A22">
        <v>180</v>
      </c>
      <c r="B22">
        <f t="shared" si="2"/>
        <v>3.1415926535897931</v>
      </c>
      <c r="C22">
        <f t="shared" si="1"/>
        <v>147.09780737366944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relax</vt:lpstr>
      <vt:lpstr>no_relax</vt:lpstr>
      <vt:lpstr>model</vt:lpstr>
      <vt:lpstr>chart</vt:lpstr>
      <vt:lpstr>expanded_chart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2024-07-21T19:27:33Z</dcterms:modified>
</cp:coreProperties>
</file>