
<file path=[Content_Types].xml><?xml version="1.0" encoding="utf-8"?>
<Types xmlns="http://schemas.openxmlformats.org/package/2006/content-types">
  <Default Extension="xml" ContentType="application/xml"/>
  <Default Extension="rels" ContentType="application/vnd.openxmlformats-package.relationships+xml"/>
  <Default Extension="jpe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4" Type="http://schemas.openxmlformats.org/officeDocument/2006/relationships/extended-properties" Target="docProps/app.xml"/><Relationship Id="rId1" Type="http://schemas.openxmlformats.org/officeDocument/2006/relationships/officeDocument" Target="xl/workbook.xml"/><Relationship Id="rId2" Type="http://schemas.openxmlformats.org/package/2006/relationships/metadata/thumbnail" Target="docProps/thumbnail.jpeg"/></Relationships>
</file>

<file path=xl/workbook.xml><?xml version="1.0" encoding="utf-8"?>
<workbook xmlns="http://schemas.openxmlformats.org/spreadsheetml/2006/main" xmlns:r="http://schemas.openxmlformats.org/officeDocument/2006/relationships">
  <fileVersion appName="xl" lastEdited="5" lowestEdited="5" rupBuild="23613"/>
  <workbookPr showInkAnnotation="0" autoCompressPictures="0"/>
  <bookViews>
    <workbookView xWindow="720" yWindow="0" windowWidth="27020" windowHeight="16920" tabRatio="500" activeTab="1"/>
  </bookViews>
  <sheets>
    <sheet name="certificates of analyses" sheetId="3" r:id="rId1"/>
    <sheet name="details - solution preparation" sheetId="1" r:id="rId2"/>
  </sheets>
  <calcPr calcId="140000" concurrentCalc="0"/>
  <extLst>
    <ext xmlns:mx="http://schemas.microsoft.com/office/mac/excel/2008/main" uri="{7523E5D3-25F3-A5E0-1632-64F254C22452}">
      <mx:ArchID Flags="2"/>
    </ext>
  </extLst>
</workbook>
</file>

<file path=xl/calcChain.xml><?xml version="1.0" encoding="utf-8"?>
<calcChain xmlns="http://schemas.openxmlformats.org/spreadsheetml/2006/main">
  <c r="O22" i="1" l="1"/>
  <c r="N22" i="1"/>
  <c r="J22" i="1"/>
  <c r="H22" i="1"/>
  <c r="L22" i="1"/>
  <c r="I22" i="1"/>
  <c r="K22" i="1"/>
  <c r="M22" i="1"/>
</calcChain>
</file>

<file path=xl/sharedStrings.xml><?xml version="1.0" encoding="utf-8"?>
<sst xmlns="http://schemas.openxmlformats.org/spreadsheetml/2006/main" count="63" uniqueCount="42">
  <si>
    <t>g</t>
  </si>
  <si>
    <t>mg</t>
  </si>
  <si>
    <t>Sr-84</t>
  </si>
  <si>
    <t>Sr-86</t>
  </si>
  <si>
    <t>Sr-87</t>
  </si>
  <si>
    <t>Sr-88</t>
  </si>
  <si>
    <t>m (stock) after neutralization</t>
  </si>
  <si>
    <t>mg Sr-84/g solution</t>
  </si>
  <si>
    <t>mg Sr-86/g solution</t>
  </si>
  <si>
    <t>mg Sr-87/g solution</t>
  </si>
  <si>
    <t>mg Sr-88/g solution</t>
  </si>
  <si>
    <t>Details on preparation of tracer solution</t>
  </si>
  <si>
    <t>Stock solution spike 1 (86SrCO3 product)</t>
  </si>
  <si>
    <t>Stock solution spike 1 (84SrCO3 product)</t>
  </si>
  <si>
    <r>
      <t>m (</t>
    </r>
    <r>
      <rPr>
        <vertAlign val="superscript"/>
        <sz val="12"/>
        <color theme="1"/>
        <rFont val="Calibri"/>
        <scheme val="minor"/>
      </rPr>
      <t>86</t>
    </r>
    <r>
      <rPr>
        <sz val="12"/>
        <color theme="1"/>
        <rFont val="Calibri"/>
        <family val="2"/>
        <scheme val="minor"/>
      </rPr>
      <t>SrCO3 product)</t>
    </r>
  </si>
  <si>
    <r>
      <t>m (</t>
    </r>
    <r>
      <rPr>
        <vertAlign val="superscript"/>
        <sz val="12"/>
        <color theme="1"/>
        <rFont val="Calibri"/>
        <scheme val="minor"/>
      </rPr>
      <t>84</t>
    </r>
    <r>
      <rPr>
        <sz val="12"/>
        <color theme="1"/>
        <rFont val="Calibri"/>
        <family val="2"/>
        <scheme val="minor"/>
      </rPr>
      <t>SrCO3 product)</t>
    </r>
  </si>
  <si>
    <t>STOCK SOLUTIONS</t>
  </si>
  <si>
    <t>TRACER SOLUTION (for administration to fish)</t>
  </si>
  <si>
    <r>
      <rPr>
        <b/>
        <vertAlign val="superscript"/>
        <sz val="11"/>
        <color theme="1"/>
        <rFont val="Calibri"/>
        <family val="2"/>
        <scheme val="minor"/>
      </rPr>
      <t>86</t>
    </r>
    <r>
      <rPr>
        <b/>
        <sz val="11"/>
        <color theme="1"/>
        <rFont val="Calibri"/>
        <family val="2"/>
        <scheme val="minor"/>
      </rPr>
      <t>SrCO</t>
    </r>
    <r>
      <rPr>
        <b/>
        <vertAlign val="subscript"/>
        <sz val="11"/>
        <color theme="1"/>
        <rFont val="Calibri"/>
        <family val="2"/>
        <scheme val="minor"/>
      </rPr>
      <t>3</t>
    </r>
  </si>
  <si>
    <t xml:space="preserve">Weight of enriched isotope: </t>
  </si>
  <si>
    <t>compound weight</t>
  </si>
  <si>
    <t>element weight</t>
  </si>
  <si>
    <t>enrichment %</t>
  </si>
  <si>
    <t>isotope</t>
  </si>
  <si>
    <t>uncertainty</t>
  </si>
  <si>
    <r>
      <rPr>
        <b/>
        <vertAlign val="superscript"/>
        <sz val="11"/>
        <color theme="1"/>
        <rFont val="Calibri"/>
        <family val="2"/>
        <scheme val="minor"/>
      </rPr>
      <t>84</t>
    </r>
    <r>
      <rPr>
        <b/>
        <sz val="11"/>
        <color theme="1"/>
        <rFont val="Calibri"/>
        <family val="2"/>
        <scheme val="minor"/>
      </rPr>
      <t>SrCO</t>
    </r>
    <r>
      <rPr>
        <b/>
        <vertAlign val="subscript"/>
        <sz val="11"/>
        <color theme="1"/>
        <rFont val="Calibri"/>
        <family val="2"/>
        <scheme val="minor"/>
      </rPr>
      <t>3</t>
    </r>
  </si>
  <si>
    <t>m (tracer solution) total /g</t>
  </si>
  <si>
    <t>m (stock SrCO3-86) /g</t>
  </si>
  <si>
    <t>m (stock SrCO3-84) /g</t>
  </si>
  <si>
    <t>m (Sr-86 total) /mg</t>
  </si>
  <si>
    <t>m (Sr-84 total) /mg</t>
  </si>
  <si>
    <t>m (Sr-84/mg g-1 solution)</t>
  </si>
  <si>
    <t>m (Sr-86/mg g-1 solution)</t>
  </si>
  <si>
    <t>mg Sr-86 /kg fish</t>
  </si>
  <si>
    <t>mg Sr-84 /kg fish</t>
  </si>
  <si>
    <t>theoretical xSp1/xSp2</t>
  </si>
  <si>
    <t>weight fish /kg</t>
  </si>
  <si>
    <t>The mass fraction of each Sr isotope deriving from the tracer products in each of the two neutralized stock solutions was calculated using the certified isotopic composition given on the certificate of analysis of the two isotope products; these mass fractions do not account for additional natural Sr from the added solutions of HCl and NaOH, thus a deviation from these values has to be considered;</t>
  </si>
  <si>
    <t>reproduced from: Certificates of Analyses (84SrCO3, MW=144.01 g mol-1 and 86SrCO3, MW=146.01 g mol-1; Trace Sciences International Corp., Richmond Hill, Ontario, Canada)</t>
  </si>
  <si>
    <t>m (NaCl) /g</t>
  </si>
  <si>
    <t>m (H2O) /g</t>
  </si>
  <si>
    <t>injected volume /mL</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</si>
</sst>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0"/>
  </numFmts>
  <fonts count="10" x14ac:knownFonts="1">
    <font>
      <sz val="12"/>
      <color theme="1"/>
      <name val="Calibri"/>
      <family val="2"/>
      <scheme val="minor"/>
    </font>
    <font>
      <b/>
      <sz val="12"/>
      <color theme="1"/>
      <name val="Calibri"/>
      <family val="2"/>
      <scheme val="minor"/>
    </font>
    <font>
      <sz val="11"/>
      <color theme="1"/>
      <name val="Calibri"/>
      <scheme val="minor"/>
    </font>
    <font>
      <b/>
      <sz val="11"/>
      <color theme="1"/>
      <name val="Calibri"/>
      <family val="2"/>
      <scheme val="minor"/>
    </font>
    <font>
      <b/>
      <vertAlign val="subscript"/>
      <sz val="11"/>
      <color theme="1"/>
      <name val="Calibri"/>
      <family val="2"/>
      <scheme val="minor"/>
    </font>
    <font>
      <u/>
      <sz val="12"/>
      <color theme="10"/>
      <name val="Calibri"/>
      <family val="2"/>
      <scheme val="minor"/>
    </font>
    <font>
      <u/>
      <sz val="12"/>
      <color theme="11"/>
      <name val="Calibri"/>
      <family val="2"/>
      <scheme val="minor"/>
    </font>
    <font>
      <vertAlign val="superscript"/>
      <sz val="12"/>
      <color theme="1"/>
      <name val="Calibri"/>
      <scheme val="minor"/>
    </font>
    <font>
      <b/>
      <vertAlign val="superscript"/>
      <sz val="11"/>
      <color theme="1"/>
      <name val="Calibri"/>
      <family val="2"/>
      <scheme val="minor"/>
    </font>
    <font>
      <b/>
      <sz val="14"/>
      <color theme="1"/>
      <name val="Calibri"/>
      <scheme val="minor"/>
    </font>
  </fonts>
  <fills count="6">
    <fill>
      <patternFill patternType="none"/>
    </fill>
    <fill>
      <patternFill patternType="gray125"/>
    </fill>
    <fill>
      <patternFill patternType="solid">
        <fgColor theme="5" tint="0.39997558519241921"/>
        <bgColor indexed="64"/>
      </patternFill>
    </fill>
    <fill>
      <patternFill patternType="solid">
        <fgColor theme="9" tint="0.59999389629810485"/>
        <bgColor indexed="64"/>
      </patternFill>
    </fill>
    <fill>
      <patternFill patternType="solid">
        <fgColor rgb="FFF8FEA8"/>
        <bgColor indexed="64"/>
      </patternFill>
    </fill>
    <fill>
      <patternFill patternType="solid">
        <fgColor theme="5" tint="0.59999389629810485"/>
        <bgColor indexed="64"/>
      </patternFill>
    </fill>
  </fills>
  <borders count="9">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s>
  <cellStyleXfs count="60">
    <xf numFmtId="0" fontId="0" fillId="0" borderId="0"/>
    <xf numFmtId="0" fontId="2" fillId="0" borderId="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cellStyleXfs>
  <cellXfs count="47">
    <xf numFmtId="0" fontId="0" fillId="0" borderId="0" xfId="0"/>
    <xf numFmtId="0" fontId="3" fillId="0" borderId="0" xfId="1" applyFont="1" applyFill="1" applyBorder="1"/>
    <xf numFmtId="2" fontId="3" fillId="0" borderId="0" xfId="1" applyNumberFormat="1" applyFont="1" applyFill="1" applyBorder="1"/>
    <xf numFmtId="0" fontId="0" fillId="2" borderId="0" xfId="0" applyFill="1"/>
    <xf numFmtId="0" fontId="1" fillId="2" borderId="0" xfId="0" applyFont="1" applyFill="1"/>
    <xf numFmtId="0" fontId="0" fillId="0" borderId="4" xfId="0" applyFont="1" applyBorder="1"/>
    <xf numFmtId="0" fontId="0" fillId="0" borderId="0" xfId="0" applyBorder="1"/>
    <xf numFmtId="0" fontId="0" fillId="0" borderId="5" xfId="0" applyBorder="1"/>
    <xf numFmtId="0" fontId="0" fillId="0" borderId="4" xfId="0" applyBorder="1"/>
    <xf numFmtId="164" fontId="0" fillId="0" borderId="0" xfId="0" applyNumberFormat="1" applyBorder="1"/>
    <xf numFmtId="0" fontId="0" fillId="0" borderId="6" xfId="0" applyBorder="1"/>
    <xf numFmtId="164" fontId="0" fillId="0" borderId="7" xfId="0" applyNumberFormat="1" applyBorder="1"/>
    <xf numFmtId="0" fontId="0" fillId="0" borderId="8" xfId="0" applyBorder="1"/>
    <xf numFmtId="0" fontId="0" fillId="0" borderId="3" xfId="0" applyBorder="1"/>
    <xf numFmtId="0" fontId="0" fillId="0" borderId="0" xfId="0" applyAlignment="1">
      <alignment wrapText="1"/>
    </xf>
    <xf numFmtId="0" fontId="3" fillId="0" borderId="0" xfId="0" applyFont="1"/>
    <xf numFmtId="0" fontId="0" fillId="5" borderId="0" xfId="0" applyFill="1"/>
    <xf numFmtId="0" fontId="1" fillId="5" borderId="0" xfId="0" applyFont="1" applyFill="1"/>
    <xf numFmtId="0" fontId="1" fillId="3" borderId="0" xfId="0" applyFont="1" applyFill="1"/>
    <xf numFmtId="0" fontId="1" fillId="4" borderId="0" xfId="0" applyFont="1" applyFill="1"/>
    <xf numFmtId="0" fontId="3" fillId="3" borderId="1" xfId="0" applyFont="1" applyFill="1" applyBorder="1"/>
    <xf numFmtId="0" fontId="0" fillId="0" borderId="2" xfId="0" applyBorder="1"/>
    <xf numFmtId="0" fontId="3" fillId="0" borderId="4" xfId="0" applyFont="1" applyBorder="1"/>
    <xf numFmtId="0" fontId="0" fillId="0" borderId="4" xfId="0" applyBorder="1" applyAlignment="1">
      <alignment horizontal="right"/>
    </xf>
    <xf numFmtId="0" fontId="0" fillId="0" borderId="0" xfId="0" applyBorder="1" applyAlignment="1">
      <alignment horizontal="right"/>
    </xf>
    <xf numFmtId="0" fontId="3" fillId="3" borderId="4" xfId="0" applyFont="1" applyFill="1" applyBorder="1"/>
    <xf numFmtId="0" fontId="3" fillId="3" borderId="0" xfId="0" applyFont="1" applyFill="1" applyBorder="1"/>
    <xf numFmtId="0" fontId="3" fillId="3" borderId="5" xfId="0" applyFont="1" applyFill="1" applyBorder="1"/>
    <xf numFmtId="0" fontId="0" fillId="0" borderId="7" xfId="0" applyBorder="1"/>
    <xf numFmtId="0" fontId="3" fillId="4" borderId="1" xfId="0" applyFont="1" applyFill="1" applyBorder="1"/>
    <xf numFmtId="0" fontId="3" fillId="4" borderId="4" xfId="0" applyFont="1" applyFill="1" applyBorder="1"/>
    <xf numFmtId="0" fontId="3" fillId="4" borderId="0" xfId="0" applyFont="1" applyFill="1" applyBorder="1"/>
    <xf numFmtId="0" fontId="3" fillId="4" borderId="5" xfId="0" applyFont="1" applyFill="1" applyBorder="1"/>
    <xf numFmtId="0" fontId="0" fillId="0" borderId="4" xfId="0" applyFont="1" applyFill="1" applyBorder="1"/>
    <xf numFmtId="0" fontId="0" fillId="0" borderId="0" xfId="0" applyFont="1" applyFill="1" applyBorder="1"/>
    <xf numFmtId="0" fontId="3" fillId="0" borderId="5" xfId="0" applyFont="1" applyFill="1" applyBorder="1"/>
    <xf numFmtId="0" fontId="0" fillId="0" borderId="0" xfId="0" applyAlignment="1">
      <alignment horizontal="center"/>
    </xf>
    <xf numFmtId="0" fontId="3" fillId="0" borderId="0" xfId="1" applyFont="1" applyAlignment="1">
      <alignment horizontal="center"/>
    </xf>
    <xf numFmtId="0" fontId="0" fillId="0" borderId="0" xfId="0" applyFill="1" applyBorder="1"/>
    <xf numFmtId="2" fontId="2" fillId="0" borderId="0" xfId="1" applyNumberFormat="1" applyFont="1" applyFill="1" applyBorder="1"/>
    <xf numFmtId="2" fontId="2" fillId="0" borderId="0" xfId="1" applyNumberFormat="1" applyAlignment="1">
      <alignment horizontal="center"/>
    </xf>
    <xf numFmtId="0" fontId="9" fillId="0" borderId="0" xfId="0" applyFont="1"/>
    <xf numFmtId="0" fontId="3" fillId="3" borderId="0" xfId="0" applyFont="1" applyFill="1" applyAlignment="1">
      <alignment horizontal="center"/>
    </xf>
    <xf numFmtId="0" fontId="3" fillId="4" borderId="0" xfId="0" applyFont="1" applyFill="1" applyAlignment="1">
      <alignment horizontal="center"/>
    </xf>
    <xf numFmtId="2" fontId="0" fillId="0" borderId="0" xfId="0" applyNumberFormat="1"/>
    <xf numFmtId="0" fontId="0" fillId="0" borderId="0" xfId="0" applyAlignment="1">
      <alignment vertical="top" wrapText="1" shrinkToFit="1"/>
    </xf>
    <xf numFmtId="0" fontId="0" fillId="0" borderId="0" xfId="0" applyAlignment="1">
      <alignment wrapText="1"/>
    </xf>
  </cellXfs>
  <cellStyles count="60">
    <cellStyle name="Besuchter Link" xfId="3" builtinId="9" hidden="1"/>
    <cellStyle name="Besuchter Link" xfId="5" builtinId="9" hidden="1"/>
    <cellStyle name="Besuchter Link" xfId="7" builtinId="9" hidden="1"/>
    <cellStyle name="Besuchter Link" xfId="9" builtinId="9" hidden="1"/>
    <cellStyle name="Besuchter Link" xfId="11" builtinId="9" hidden="1"/>
    <cellStyle name="Besuchter Link" xfId="13" builtinId="9" hidden="1"/>
    <cellStyle name="Besuchter Link" xfId="15" builtinId="9" hidden="1"/>
    <cellStyle name="Besuchter Link" xfId="17" builtinId="9" hidden="1"/>
    <cellStyle name="Besuchter Link" xfId="19" builtinId="9" hidden="1"/>
    <cellStyle name="Besuchter Link" xfId="21" builtinId="9" hidden="1"/>
    <cellStyle name="Besuchter Link" xfId="23" builtinId="9" hidden="1"/>
    <cellStyle name="Besuchter Link" xfId="25" builtinId="9" hidden="1"/>
    <cellStyle name="Besuchter Link" xfId="27" builtinId="9" hidden="1"/>
    <cellStyle name="Besuchter Link" xfId="29" builtinId="9" hidden="1"/>
    <cellStyle name="Besuchter Link" xfId="31" builtinId="9" hidden="1"/>
    <cellStyle name="Besuchter Link" xfId="33" builtinId="9" hidden="1"/>
    <cellStyle name="Besuchter Link" xfId="35" builtinId="9" hidden="1"/>
    <cellStyle name="Besuchter Link" xfId="37" builtinId="9" hidden="1"/>
    <cellStyle name="Besuchter Link" xfId="39" builtinId="9" hidden="1"/>
    <cellStyle name="Besuchter Link" xfId="41" builtinId="9" hidden="1"/>
    <cellStyle name="Besuchter Link" xfId="43" builtinId="9" hidden="1"/>
    <cellStyle name="Besuchter Link" xfId="45" builtinId="9" hidden="1"/>
    <cellStyle name="Besuchter Link" xfId="47" builtinId="9" hidden="1"/>
    <cellStyle name="Besuchter Link" xfId="49" builtinId="9" hidden="1"/>
    <cellStyle name="Besuchter Link" xfId="51" builtinId="9" hidden="1"/>
    <cellStyle name="Besuchter Link" xfId="53" builtinId="9" hidden="1"/>
    <cellStyle name="Besuchter Link" xfId="55" builtinId="9" hidden="1"/>
    <cellStyle name="Besuchter Link" xfId="57" builtinId="9" hidden="1"/>
    <cellStyle name="Besuchter Link" xfId="59" builtinId="9" hidden="1"/>
    <cellStyle name="Link" xfId="2" builtinId="8" hidden="1"/>
    <cellStyle name="Link" xfId="4" builtinId="8" hidden="1"/>
    <cellStyle name="Link" xfId="6" builtinId="8" hidden="1"/>
    <cellStyle name="Link" xfId="8" builtinId="8" hidden="1"/>
    <cellStyle name="Link" xfId="10" builtinId="8" hidden="1"/>
    <cellStyle name="Link" xfId="12" builtinId="8" hidden="1"/>
    <cellStyle name="Link" xfId="14" builtinId="8" hidden="1"/>
    <cellStyle name="Link" xfId="16" builtinId="8" hidden="1"/>
    <cellStyle name="Link" xfId="18" builtinId="8" hidden="1"/>
    <cellStyle name="Link" xfId="20" builtinId="8" hidden="1"/>
    <cellStyle name="Link" xfId="22" builtinId="8" hidden="1"/>
    <cellStyle name="Link" xfId="24" builtinId="8" hidden="1"/>
    <cellStyle name="Link" xfId="26" builtinId="8" hidden="1"/>
    <cellStyle name="Link" xfId="28" builtinId="8" hidden="1"/>
    <cellStyle name="Link" xfId="30" builtinId="8" hidden="1"/>
    <cellStyle name="Link" xfId="32" builtinId="8" hidden="1"/>
    <cellStyle name="Link" xfId="34" builtinId="8" hidden="1"/>
    <cellStyle name="Link" xfId="36" builtinId="8" hidden="1"/>
    <cellStyle name="Link" xfId="38" builtinId="8" hidden="1"/>
    <cellStyle name="Link" xfId="40" builtinId="8" hidden="1"/>
    <cellStyle name="Link" xfId="42" builtinId="8" hidden="1"/>
    <cellStyle name="Link" xfId="44" builtinId="8" hidden="1"/>
    <cellStyle name="Link" xfId="46" builtinId="8" hidden="1"/>
    <cellStyle name="Link" xfId="48" builtinId="8" hidden="1"/>
    <cellStyle name="Link" xfId="50" builtinId="8" hidden="1"/>
    <cellStyle name="Link" xfId="52" builtinId="8" hidden="1"/>
    <cellStyle name="Link" xfId="54" builtinId="8" hidden="1"/>
    <cellStyle name="Link" xfId="56" builtinId="8" hidden="1"/>
    <cellStyle name="Link" xfId="58" builtinId="8" hidden="1"/>
    <cellStyle name="Standard" xfId="0" builtinId="0"/>
    <cellStyle name="Standard 2" xfId="1"/>
  </cellStyles>
  <dxfs count="0"/>
  <tableStyles count="0" defaultTableStyle="TableStyleMedium9" defaultPivotStyle="PivotStyleMedium4"/>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4" Type="http://schemas.openxmlformats.org/officeDocument/2006/relationships/styles" Target="styles.xml"/><Relationship Id="rId5" Type="http://schemas.openxmlformats.org/officeDocument/2006/relationships/sharedStrings" Target="sharedStrings.xml"/><Relationship Id="rId6"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theme/theme1.xml><?xml version="1.0" encoding="utf-8"?>
<a:theme xmlns:a="http://schemas.openxmlformats.org/drawingml/2006/main" name="Office-Design">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
  <sheetViews>
    <sheetView zoomScale="150" zoomScaleNormal="150" zoomScalePageLayoutView="150" workbookViewId="0">
      <selection activeCell="B4" sqref="B4"/>
    </sheetView>
  </sheetViews>
  <sheetFormatPr baseColWidth="10" defaultRowHeight="15" x14ac:dyDescent="0"/>
  <cols>
    <col min="1" max="1" width="16.83203125" customWidth="1"/>
    <col min="5" max="5" width="15.6640625" customWidth="1"/>
  </cols>
  <sheetData>
    <row r="1" spans="1:7">
      <c r="A1" s="15" t="s">
        <v>38</v>
      </c>
    </row>
    <row r="2" spans="1:7" ht="17">
      <c r="A2" s="20" t="s">
        <v>18</v>
      </c>
      <c r="B2" s="21"/>
      <c r="C2" s="13"/>
      <c r="E2" s="29" t="s">
        <v>25</v>
      </c>
      <c r="F2" s="21"/>
      <c r="G2" s="13"/>
    </row>
    <row r="3" spans="1:7">
      <c r="A3" s="8" t="s">
        <v>19</v>
      </c>
      <c r="B3" s="6"/>
      <c r="C3" s="7"/>
      <c r="E3" s="8" t="s">
        <v>19</v>
      </c>
      <c r="F3" s="6"/>
      <c r="G3" s="7"/>
    </row>
    <row r="4" spans="1:7">
      <c r="A4" s="8" t="s">
        <v>20</v>
      </c>
      <c r="B4" s="6">
        <v>424.3</v>
      </c>
      <c r="C4" s="7" t="s">
        <v>1</v>
      </c>
      <c r="E4" s="8" t="s">
        <v>20</v>
      </c>
      <c r="F4" s="6">
        <v>85.4</v>
      </c>
      <c r="G4" s="7" t="s">
        <v>1</v>
      </c>
    </row>
    <row r="5" spans="1:7">
      <c r="A5" s="8" t="s">
        <v>21</v>
      </c>
      <c r="B5" s="6">
        <v>250.3</v>
      </c>
      <c r="C5" s="7" t="s">
        <v>1</v>
      </c>
      <c r="E5" s="8" t="s">
        <v>21</v>
      </c>
      <c r="F5" s="6">
        <v>50.1</v>
      </c>
      <c r="G5" s="7" t="s">
        <v>1</v>
      </c>
    </row>
    <row r="6" spans="1:7">
      <c r="A6" s="8"/>
      <c r="B6" s="6"/>
      <c r="C6" s="7"/>
      <c r="E6" s="8"/>
      <c r="F6" s="6"/>
      <c r="G6" s="7"/>
    </row>
    <row r="7" spans="1:7">
      <c r="A7" s="22" t="s">
        <v>22</v>
      </c>
      <c r="B7" s="6"/>
      <c r="C7" s="7"/>
      <c r="E7" s="22" t="s">
        <v>22</v>
      </c>
      <c r="F7" s="6"/>
      <c r="G7" s="7"/>
    </row>
    <row r="8" spans="1:7">
      <c r="A8" s="23" t="s">
        <v>23</v>
      </c>
      <c r="B8" s="6"/>
      <c r="C8" s="7" t="s">
        <v>24</v>
      </c>
      <c r="E8" s="23" t="s">
        <v>23</v>
      </c>
      <c r="F8" s="6"/>
      <c r="G8" s="7" t="s">
        <v>24</v>
      </c>
    </row>
    <row r="9" spans="1:7">
      <c r="A9" s="8">
        <v>84</v>
      </c>
      <c r="B9" s="24">
        <v>2E-3</v>
      </c>
      <c r="C9" s="7"/>
      <c r="E9" s="30">
        <v>84</v>
      </c>
      <c r="F9" s="31">
        <v>76.400000000000006</v>
      </c>
      <c r="G9" s="32">
        <v>1.1000000000000001</v>
      </c>
    </row>
    <row r="10" spans="1:7">
      <c r="A10" s="25">
        <v>86</v>
      </c>
      <c r="B10" s="26">
        <v>96.3</v>
      </c>
      <c r="C10" s="27">
        <v>0.3</v>
      </c>
      <c r="E10" s="33">
        <v>86</v>
      </c>
      <c r="F10" s="34">
        <v>4.6399999999999997</v>
      </c>
      <c r="G10" s="35"/>
    </row>
    <row r="11" spans="1:7">
      <c r="A11" s="8">
        <v>87</v>
      </c>
      <c r="B11" s="6">
        <v>1.02</v>
      </c>
      <c r="C11" s="7"/>
      <c r="E11" s="8">
        <v>87</v>
      </c>
      <c r="F11" s="6">
        <v>1.96</v>
      </c>
      <c r="G11" s="7"/>
    </row>
    <row r="12" spans="1:7">
      <c r="A12" s="10">
        <v>88</v>
      </c>
      <c r="B12" s="28">
        <v>2.68</v>
      </c>
      <c r="C12" s="12"/>
      <c r="E12" s="10">
        <v>88</v>
      </c>
      <c r="F12" s="28">
        <v>17</v>
      </c>
      <c r="G12" s="12"/>
    </row>
  </sheetData>
  <pageMargins left="0.75" right="0.75" top="1" bottom="1" header="0.5" footer="0.5"/>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6"/>
  <sheetViews>
    <sheetView tabSelected="1" zoomScale="125" zoomScaleNormal="125" zoomScalePageLayoutView="125" workbookViewId="0"/>
  </sheetViews>
  <sheetFormatPr baseColWidth="10" defaultRowHeight="15" x14ac:dyDescent="0"/>
  <cols>
    <col min="2" max="2" width="12.6640625" bestFit="1" customWidth="1"/>
    <col min="3" max="3" width="24.6640625" customWidth="1"/>
    <col min="4" max="4" width="18.83203125" customWidth="1"/>
    <col min="5" max="5" width="18.6640625" customWidth="1"/>
    <col min="6" max="6" width="25.5" customWidth="1"/>
    <col min="7" max="7" width="23.1640625" customWidth="1"/>
    <col min="8" max="8" width="19.5" customWidth="1"/>
    <col min="9" max="9" width="17.83203125" customWidth="1"/>
    <col min="10" max="10" width="21.33203125" customWidth="1"/>
    <col min="11" max="11" width="20.1640625" customWidth="1"/>
    <col min="12" max="12" width="19.33203125" customWidth="1"/>
    <col min="13" max="13" width="16" bestFit="1" customWidth="1"/>
    <col min="14" max="14" width="15.33203125" customWidth="1"/>
  </cols>
  <sheetData>
    <row r="1" spans="1:8" ht="18">
      <c r="A1" s="41" t="s">
        <v>11</v>
      </c>
    </row>
    <row r="5" spans="1:8" s="16" customFormat="1">
      <c r="A5" s="16">
        <v>1</v>
      </c>
      <c r="B5" s="17" t="s">
        <v>16</v>
      </c>
    </row>
    <row r="6" spans="1:8">
      <c r="C6" s="18" t="s">
        <v>12</v>
      </c>
      <c r="D6" s="18"/>
      <c r="E6" s="18"/>
      <c r="F6" s="19" t="s">
        <v>13</v>
      </c>
      <c r="G6" s="19"/>
      <c r="H6" s="19"/>
    </row>
    <row r="7" spans="1:8" ht="16">
      <c r="C7" s="5" t="s">
        <v>14</v>
      </c>
      <c r="D7" s="6">
        <v>0.17</v>
      </c>
      <c r="E7" s="7" t="s">
        <v>0</v>
      </c>
      <c r="F7" s="5" t="s">
        <v>15</v>
      </c>
      <c r="G7" s="6">
        <v>4.8469999999999999E-2</v>
      </c>
      <c r="H7" s="7" t="s">
        <v>0</v>
      </c>
    </row>
    <row r="8" spans="1:8">
      <c r="C8" s="8" t="s">
        <v>6</v>
      </c>
      <c r="D8" s="6">
        <v>4.5261499999999995</v>
      </c>
      <c r="E8" s="7" t="s">
        <v>0</v>
      </c>
      <c r="F8" s="8" t="s">
        <v>6</v>
      </c>
      <c r="G8" s="6">
        <v>4.1743000000000006</v>
      </c>
      <c r="H8" s="7" t="s">
        <v>0</v>
      </c>
    </row>
    <row r="9" spans="1:8">
      <c r="C9" s="8"/>
      <c r="D9" s="6"/>
      <c r="E9" s="7"/>
      <c r="F9" s="8"/>
      <c r="G9" s="6"/>
      <c r="H9" s="7"/>
    </row>
    <row r="10" spans="1:8">
      <c r="C10" s="8" t="s">
        <v>2</v>
      </c>
      <c r="D10" s="9">
        <v>4.431367744476596E-4</v>
      </c>
      <c r="E10" s="7" t="s">
        <v>7</v>
      </c>
      <c r="F10" s="8" t="s">
        <v>2</v>
      </c>
      <c r="G10" s="9">
        <v>5.2043030227171823</v>
      </c>
      <c r="H10" s="7" t="s">
        <v>7</v>
      </c>
    </row>
    <row r="11" spans="1:8">
      <c r="C11" s="8" t="s">
        <v>3</v>
      </c>
      <c r="D11" s="9">
        <v>21.337035689654808</v>
      </c>
      <c r="E11" s="7" t="s">
        <v>8</v>
      </c>
      <c r="F11" s="8" t="s">
        <v>3</v>
      </c>
      <c r="G11" s="9">
        <v>0.31607285373570321</v>
      </c>
      <c r="H11" s="7" t="s">
        <v>8</v>
      </c>
    </row>
    <row r="12" spans="1:8">
      <c r="C12" s="8" t="s">
        <v>4</v>
      </c>
      <c r="D12" s="9">
        <v>0.22599975496830638</v>
      </c>
      <c r="E12" s="7" t="s">
        <v>9</v>
      </c>
      <c r="F12" s="8" t="s">
        <v>4</v>
      </c>
      <c r="G12" s="9">
        <v>0.13351353304352981</v>
      </c>
      <c r="H12" s="7" t="s">
        <v>9</v>
      </c>
    </row>
    <row r="13" spans="1:8">
      <c r="C13" s="10" t="s">
        <v>5</v>
      </c>
      <c r="D13" s="11">
        <v>0.59380327775986375</v>
      </c>
      <c r="E13" s="12" t="s">
        <v>10</v>
      </c>
      <c r="F13" s="10" t="s">
        <v>5</v>
      </c>
      <c r="G13" s="11">
        <v>1.158025541704085</v>
      </c>
      <c r="H13" s="12" t="s">
        <v>10</v>
      </c>
    </row>
    <row r="15" spans="1:8">
      <c r="B15" s="45" t="s">
        <v>37</v>
      </c>
      <c r="C15" s="46"/>
      <c r="D15" s="46"/>
      <c r="E15" s="46"/>
      <c r="F15" s="46"/>
      <c r="G15" s="46"/>
      <c r="H15" s="14"/>
    </row>
    <row r="16" spans="1:8" ht="15" customHeight="1">
      <c r="B16" s="46"/>
      <c r="C16" s="46"/>
      <c r="D16" s="46"/>
      <c r="E16" s="46"/>
      <c r="F16" s="46"/>
      <c r="G16" s="46"/>
      <c r="H16" s="14"/>
    </row>
    <row r="17" spans="1:15" ht="15" customHeight="1">
      <c r="B17" s="46"/>
      <c r="C17" s="46"/>
      <c r="D17" s="46"/>
      <c r="E17" s="46"/>
      <c r="F17" s="46"/>
      <c r="G17" s="46"/>
      <c r="H17" s="14"/>
    </row>
    <row r="18" spans="1:15">
      <c r="B18" s="14"/>
      <c r="C18" s="14"/>
      <c r="D18" s="14"/>
      <c r="E18" s="14"/>
      <c r="F18" s="14"/>
      <c r="G18" s="14"/>
      <c r="H18" s="14"/>
    </row>
    <row r="19" spans="1:15" s="3" customFormat="1">
      <c r="A19" s="3">
        <v>2</v>
      </c>
      <c r="B19" s="4" t="s">
        <v>17</v>
      </c>
    </row>
    <row r="21" spans="1:15" s="36" customFormat="1">
      <c r="B21" s="37" t="s">
        <v>36</v>
      </c>
      <c r="C21" s="37" t="s">
        <v>41</v>
      </c>
      <c r="D21" s="42" t="s">
        <v>27</v>
      </c>
      <c r="E21" s="43" t="s">
        <v>28</v>
      </c>
      <c r="F21" s="37" t="s">
        <v>39</v>
      </c>
      <c r="G21" s="37" t="s">
        <v>40</v>
      </c>
      <c r="H21" s="37" t="s">
        <v>26</v>
      </c>
      <c r="I21" s="37" t="s">
        <v>29</v>
      </c>
      <c r="J21" s="37" t="s">
        <v>30</v>
      </c>
      <c r="K21" s="37" t="s">
        <v>32</v>
      </c>
      <c r="L21" s="37" t="s">
        <v>31</v>
      </c>
      <c r="M21" s="37" t="s">
        <v>35</v>
      </c>
      <c r="N21" s="37" t="s">
        <v>33</v>
      </c>
      <c r="O21" s="37" t="s">
        <v>34</v>
      </c>
    </row>
    <row r="22" spans="1:15" s="36" customFormat="1">
      <c r="B22" s="40">
        <v>9.1</v>
      </c>
      <c r="C22" s="36">
        <v>5</v>
      </c>
      <c r="D22" s="40">
        <v>1.3467499999999999</v>
      </c>
      <c r="E22" s="40">
        <v>1.1101000000000003</v>
      </c>
      <c r="F22" s="40">
        <v>2.664E-2</v>
      </c>
      <c r="G22" s="40">
        <v>4.53695</v>
      </c>
      <c r="H22" s="40">
        <f>SUM(D22:G22)</f>
        <v>7.0204400000000007</v>
      </c>
      <c r="I22" s="40">
        <f>D11*D22+G11*E22</f>
        <v>29.086525289974613</v>
      </c>
      <c r="J22" s="40">
        <f>D10*D22+G10*E22</f>
        <v>5.7778935799693327</v>
      </c>
      <c r="K22" s="40">
        <f>I22/H22</f>
        <v>4.1431199882022511</v>
      </c>
      <c r="L22" s="40">
        <f>J22/H22</f>
        <v>0.82301017884482053</v>
      </c>
      <c r="M22" s="40">
        <f>K22/L22</f>
        <v>5.0341054031889936</v>
      </c>
      <c r="N22" s="40">
        <f>K22*C22/B22</f>
        <v>2.2764395539572808</v>
      </c>
      <c r="O22" s="40">
        <f>L22*C22/B22</f>
        <v>0.45220339496968165</v>
      </c>
    </row>
    <row r="23" spans="1:15">
      <c r="K23" s="44"/>
      <c r="L23" s="44"/>
    </row>
    <row r="25" spans="1:15">
      <c r="J25" s="38"/>
      <c r="K25" s="38"/>
      <c r="L25" s="1"/>
      <c r="M25" s="1"/>
      <c r="N25" s="38"/>
      <c r="O25" s="38"/>
    </row>
    <row r="26" spans="1:15">
      <c r="J26" s="39"/>
      <c r="K26" s="39"/>
      <c r="L26" s="2"/>
      <c r="M26" s="2"/>
      <c r="N26" s="38"/>
      <c r="O26" s="38"/>
    </row>
  </sheetData>
  <mergeCells count="1">
    <mergeCell ref="B15:G17"/>
  </mergeCells>
  <pageMargins left="0.75" right="0.75" top="1" bottom="1" header="0.5" footer="0.5"/>
  <pageSetup paperSize="9" orientation="portrait" horizontalDpi="4294967292" verticalDpi="429496729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Arbeitsblätter</vt:lpstr>
      </vt:variant>
      <vt:variant>
        <vt:i4>2</vt:i4>
      </vt:variant>
    </vt:vector>
  </HeadingPairs>
  <TitlesOfParts>
    <vt:vector size="2" baseType="lpstr">
      <vt:lpstr>certificates of analyses</vt:lpstr>
      <vt:lpstr>details - solution preparation</vt:lpstr>
    </vt:vector>
  </TitlesOfParts>
  <Company>BOKU</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Johanna Irrgeher</dc:creator>
  <cp:lastModifiedBy>Johanna Irrgeher</cp:lastModifiedBy>
  <dcterms:created xsi:type="dcterms:W3CDTF">2013-09-12T11:13:52Z</dcterms:created>
  <dcterms:modified xsi:type="dcterms:W3CDTF">2013-09-14T11:01:53Z</dcterms:modified>
</cp:coreProperties>
</file>